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HgRepos\FuelbedMapping\datafiles-fuelbedmapping\LANDFIRE\LF_disturbance_update\ScriptRules\InsectsDisease\"/>
    </mc:Choice>
  </mc:AlternateContent>
  <bookViews>
    <workbookView xWindow="0" yWindow="0" windowWidth="13380" windowHeight="10260" firstSheet="1" activeTab="2"/>
  </bookViews>
  <sheets>
    <sheet name="FBDescriptions" sheetId="9" r:id="rId1"/>
    <sheet name="Definitions" sheetId="2" r:id="rId2"/>
    <sheet name="Specs" sheetId="1" r:id="rId3"/>
    <sheet name="BaseValues" sheetId="3" r:id="rId4"/>
    <sheet name="HighExpected" sheetId="5" r:id="rId5"/>
    <sheet name="Expected" sheetId="11" r:id="rId6"/>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C94" i="5" l="1"/>
  <c r="AC93" i="5"/>
  <c r="AC92" i="5"/>
  <c r="AC91" i="5"/>
  <c r="AC90" i="5"/>
  <c r="AC89" i="5"/>
  <c r="AC88" i="5"/>
  <c r="AC87" i="5"/>
  <c r="AC86" i="5"/>
  <c r="AC85" i="5"/>
  <c r="AC84" i="5"/>
  <c r="AC83" i="5"/>
  <c r="AC82" i="5"/>
  <c r="AC81" i="5"/>
  <c r="AC80" i="5"/>
  <c r="AC79" i="5"/>
  <c r="AC78" i="5"/>
  <c r="AC77" i="5"/>
  <c r="AC76" i="5"/>
  <c r="AC75" i="5"/>
  <c r="AC74" i="5"/>
  <c r="AC73" i="5"/>
  <c r="AC72" i="5"/>
  <c r="AC71" i="5"/>
  <c r="AC70" i="5"/>
  <c r="AC69" i="5"/>
  <c r="AC68" i="5"/>
  <c r="AC67" i="5"/>
  <c r="AC66" i="5"/>
  <c r="AC65" i="5"/>
  <c r="AC64" i="5"/>
  <c r="AC63" i="5"/>
  <c r="AC62" i="5"/>
  <c r="AC61" i="5"/>
  <c r="AC60" i="5"/>
  <c r="AC59" i="5"/>
  <c r="AC58" i="5"/>
  <c r="AC57" i="5"/>
  <c r="AC56" i="5"/>
  <c r="AC55" i="5"/>
  <c r="AC54" i="5"/>
  <c r="AC53" i="5"/>
  <c r="AC52" i="5"/>
  <c r="AC51" i="5"/>
  <c r="AC50" i="5"/>
  <c r="AC49" i="5"/>
  <c r="AC48" i="5"/>
  <c r="AC47" i="5"/>
  <c r="AC46" i="5"/>
  <c r="AC45" i="5"/>
  <c r="AC44" i="5"/>
  <c r="AC43" i="5"/>
  <c r="AC42" i="5"/>
  <c r="AC41" i="5"/>
  <c r="AC40" i="5"/>
  <c r="AC39" i="5"/>
  <c r="AC38" i="5"/>
  <c r="AC37" i="5"/>
  <c r="AC36" i="5"/>
  <c r="AC35" i="5"/>
  <c r="AC34" i="5"/>
  <c r="AC33" i="5"/>
  <c r="AC32" i="5"/>
  <c r="AC31" i="5"/>
  <c r="AC30" i="5"/>
  <c r="AC29" i="5"/>
  <c r="AC28" i="5"/>
  <c r="AC27" i="5"/>
  <c r="AC26" i="5"/>
  <c r="AC25" i="5"/>
  <c r="AC24" i="5"/>
  <c r="AC23" i="5"/>
  <c r="AC22" i="5"/>
  <c r="AC21" i="5"/>
  <c r="AC20" i="5"/>
  <c r="AC19" i="5"/>
  <c r="AC18" i="5"/>
  <c r="AC17" i="5"/>
  <c r="AC16" i="5"/>
  <c r="AC15" i="5"/>
  <c r="AC14" i="5"/>
  <c r="AC13" i="5"/>
  <c r="AC12" i="5"/>
  <c r="AC11" i="5"/>
  <c r="AC10" i="5"/>
  <c r="AC9" i="5"/>
  <c r="AC8" i="5"/>
  <c r="AC7" i="5"/>
  <c r="AC6" i="5"/>
  <c r="AC5" i="5"/>
  <c r="AC4" i="5"/>
  <c r="AC3" i="5"/>
  <c r="Y94" i="5"/>
  <c r="Y93" i="5"/>
  <c r="Y92" i="5"/>
  <c r="Y91" i="5"/>
  <c r="Y90" i="5"/>
  <c r="Y89" i="5"/>
  <c r="Y88" i="5"/>
  <c r="Y87" i="5"/>
  <c r="Y86" i="5"/>
  <c r="Y85" i="5"/>
  <c r="Y84" i="5"/>
  <c r="Y83" i="5"/>
  <c r="Y82" i="5"/>
  <c r="Y81" i="5"/>
  <c r="Y80" i="5"/>
  <c r="Y79" i="5"/>
  <c r="Y78" i="5"/>
  <c r="Y77" i="5"/>
  <c r="Y76" i="5"/>
  <c r="Y75" i="5"/>
  <c r="Y74" i="5"/>
  <c r="Y73" i="5"/>
  <c r="Y72" i="5"/>
  <c r="Y71" i="5"/>
  <c r="Y70" i="5"/>
  <c r="Y69" i="5"/>
  <c r="Y68" i="5"/>
  <c r="Y67" i="5"/>
  <c r="Y66" i="5"/>
  <c r="Y65" i="5"/>
  <c r="Y64" i="5"/>
  <c r="Y63" i="5"/>
  <c r="Y62" i="5"/>
  <c r="Y61" i="5"/>
  <c r="Y60" i="5"/>
  <c r="Y59" i="5"/>
  <c r="Y58" i="5"/>
  <c r="Y57" i="5"/>
  <c r="Y56" i="5"/>
  <c r="Y55" i="5"/>
  <c r="Y54" i="5"/>
  <c r="Y53" i="5"/>
  <c r="Y52" i="5"/>
  <c r="Y51" i="5"/>
  <c r="Y50" i="5"/>
  <c r="Y49" i="5"/>
  <c r="Y48" i="5"/>
  <c r="Y47" i="5"/>
  <c r="Y46" i="5"/>
  <c r="Y45" i="5"/>
  <c r="Y44" i="5"/>
  <c r="Y43" i="5"/>
  <c r="Y42" i="5"/>
  <c r="Y41" i="5"/>
  <c r="Y40" i="5"/>
  <c r="Y39" i="5"/>
  <c r="Y38" i="5"/>
  <c r="Y37" i="5"/>
  <c r="Y36" i="5"/>
  <c r="Y35" i="5"/>
  <c r="Y34" i="5"/>
  <c r="Y33" i="5"/>
  <c r="Y32" i="5"/>
  <c r="Y31" i="5"/>
  <c r="Y30" i="5"/>
  <c r="Y29" i="5"/>
  <c r="Y28" i="5"/>
  <c r="Y27" i="5"/>
  <c r="Y26" i="5"/>
  <c r="Y25" i="5"/>
  <c r="Y24" i="5"/>
  <c r="Y23" i="5"/>
  <c r="Y22" i="5"/>
  <c r="Y21" i="5"/>
  <c r="Y20" i="5"/>
  <c r="Y19" i="5"/>
  <c r="Y18" i="5"/>
  <c r="Y17" i="5"/>
  <c r="Y16" i="5"/>
  <c r="Y15" i="5"/>
  <c r="Y14" i="5"/>
  <c r="Y13" i="5"/>
  <c r="Y12" i="5"/>
  <c r="Y11" i="5"/>
  <c r="Y10" i="5"/>
  <c r="Y9" i="5"/>
  <c r="Y8" i="5"/>
  <c r="Y7" i="5"/>
  <c r="Y6" i="5"/>
  <c r="Y5" i="5"/>
  <c r="Y4" i="5"/>
  <c r="Y3" i="5"/>
  <c r="U94" i="5"/>
  <c r="U93" i="5"/>
  <c r="U92" i="5"/>
  <c r="U91" i="5"/>
  <c r="U90" i="5"/>
  <c r="U89" i="5"/>
  <c r="U88" i="5"/>
  <c r="U87" i="5"/>
  <c r="U86" i="5"/>
  <c r="U85" i="5"/>
  <c r="U84" i="5"/>
  <c r="U83" i="5"/>
  <c r="U82" i="5"/>
  <c r="U81" i="5"/>
  <c r="U80" i="5"/>
  <c r="U79" i="5"/>
  <c r="U78" i="5"/>
  <c r="U77" i="5"/>
  <c r="U76" i="5"/>
  <c r="U75" i="5"/>
  <c r="U74" i="5"/>
  <c r="U73" i="5"/>
  <c r="U72" i="5"/>
  <c r="U71" i="5"/>
  <c r="U70" i="5"/>
  <c r="U69" i="5"/>
  <c r="U68" i="5"/>
  <c r="U67" i="5"/>
  <c r="U66" i="5"/>
  <c r="U65" i="5"/>
  <c r="U64" i="5"/>
  <c r="U63" i="5"/>
  <c r="U62" i="5"/>
  <c r="U61" i="5"/>
  <c r="U60" i="5"/>
  <c r="U59" i="5"/>
  <c r="U58" i="5"/>
  <c r="U57" i="5"/>
  <c r="U56" i="5"/>
  <c r="U55" i="5"/>
  <c r="U54" i="5"/>
  <c r="U53" i="5"/>
  <c r="U52" i="5"/>
  <c r="U51" i="5"/>
  <c r="U50" i="5"/>
  <c r="U49" i="5"/>
  <c r="U48" i="5"/>
  <c r="U47" i="5"/>
  <c r="U46" i="5"/>
  <c r="U45" i="5"/>
  <c r="U44" i="5"/>
  <c r="U43" i="5"/>
  <c r="U42" i="5"/>
  <c r="U41" i="5"/>
  <c r="U40" i="5"/>
  <c r="U39" i="5"/>
  <c r="U38" i="5"/>
  <c r="U37" i="5"/>
  <c r="U36" i="5"/>
  <c r="U35" i="5"/>
  <c r="U34" i="5"/>
  <c r="U33" i="5"/>
  <c r="U32" i="5"/>
  <c r="U31" i="5"/>
  <c r="U30" i="5"/>
  <c r="U29" i="5"/>
  <c r="U28" i="5"/>
  <c r="U27" i="5"/>
  <c r="U26" i="5"/>
  <c r="U25" i="5"/>
  <c r="U24" i="5"/>
  <c r="U23" i="5"/>
  <c r="U22" i="5"/>
  <c r="U21" i="5"/>
  <c r="U20" i="5"/>
  <c r="U19" i="5"/>
  <c r="U18" i="5"/>
  <c r="U17" i="5"/>
  <c r="U16" i="5"/>
  <c r="U15" i="5"/>
  <c r="U14" i="5"/>
  <c r="U13" i="5"/>
  <c r="U12" i="5"/>
  <c r="U11" i="5"/>
  <c r="U10" i="5"/>
  <c r="U9" i="5"/>
  <c r="U8" i="5"/>
  <c r="U7" i="5"/>
  <c r="U6" i="5"/>
  <c r="U5" i="5"/>
  <c r="U4" i="5"/>
  <c r="U3" i="5"/>
  <c r="Q94" i="5"/>
  <c r="Q93" i="5"/>
  <c r="Q92" i="5"/>
  <c r="Q91" i="5"/>
  <c r="Q90" i="5"/>
  <c r="Q89" i="5"/>
  <c r="Q88" i="5"/>
  <c r="Q87" i="5"/>
  <c r="Q86" i="5"/>
  <c r="Q85" i="5"/>
  <c r="Q84" i="5"/>
  <c r="Q83" i="5"/>
  <c r="Q82" i="5"/>
  <c r="Q81" i="5"/>
  <c r="Q80" i="5"/>
  <c r="Q79" i="5"/>
  <c r="Q78" i="5"/>
  <c r="Q77" i="5"/>
  <c r="Q76" i="5"/>
  <c r="Q75" i="5"/>
  <c r="Q74" i="5"/>
  <c r="Q73" i="5"/>
  <c r="Q72" i="5"/>
  <c r="Q71" i="5"/>
  <c r="Q70" i="5"/>
  <c r="Q69" i="5"/>
  <c r="Q68" i="5"/>
  <c r="Q67" i="5"/>
  <c r="Q66" i="5"/>
  <c r="Q65" i="5"/>
  <c r="Q64" i="5"/>
  <c r="Q63" i="5"/>
  <c r="Q62" i="5"/>
  <c r="Q61" i="5"/>
  <c r="Q60" i="5"/>
  <c r="Q59" i="5"/>
  <c r="Q58" i="5"/>
  <c r="Q57" i="5"/>
  <c r="Q56" i="5"/>
  <c r="Q55" i="5"/>
  <c r="Q54" i="5"/>
  <c r="Q53" i="5"/>
  <c r="Q52" i="5"/>
  <c r="Q51" i="5"/>
  <c r="Q50" i="5"/>
  <c r="Q49" i="5"/>
  <c r="Q48" i="5"/>
  <c r="Q47" i="5"/>
  <c r="Q46" i="5"/>
  <c r="Q45" i="5"/>
  <c r="Q44" i="5"/>
  <c r="Q43" i="5"/>
  <c r="Q42" i="5"/>
  <c r="Q41" i="5"/>
  <c r="Q40" i="5"/>
  <c r="Q39" i="5"/>
  <c r="Q38" i="5"/>
  <c r="Q37" i="5"/>
  <c r="Q36" i="5"/>
  <c r="Q35" i="5"/>
  <c r="Q34" i="5"/>
  <c r="Q33" i="5"/>
  <c r="Q32" i="5"/>
  <c r="Q31" i="5"/>
  <c r="Q30" i="5"/>
  <c r="Q29" i="5"/>
  <c r="Q28" i="5"/>
  <c r="Q27" i="5"/>
  <c r="Q26" i="5"/>
  <c r="Q25" i="5"/>
  <c r="Q24" i="5"/>
  <c r="Q23" i="5"/>
  <c r="Q22" i="5"/>
  <c r="Q21" i="5"/>
  <c r="Q20" i="5"/>
  <c r="Q19" i="5"/>
  <c r="Q18" i="5"/>
  <c r="Q17" i="5"/>
  <c r="Q16" i="5"/>
  <c r="Q15" i="5"/>
  <c r="Q14" i="5"/>
  <c r="Q13" i="5"/>
  <c r="Q12" i="5"/>
  <c r="Q11" i="5"/>
  <c r="Q10" i="5"/>
  <c r="Q9" i="5"/>
  <c r="Q8" i="5"/>
  <c r="Q7" i="5"/>
  <c r="Q6" i="5"/>
  <c r="Q5" i="5"/>
  <c r="Q4" i="5"/>
  <c r="Q3"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I24" i="5"/>
  <c r="I23" i="5"/>
  <c r="I22" i="5"/>
  <c r="AD94" i="5" l="1"/>
  <c r="AE94" i="5" s="1"/>
  <c r="AD93" i="5"/>
  <c r="AE93" i="5" s="1"/>
  <c r="AD92" i="5"/>
  <c r="AE92" i="5" s="1"/>
  <c r="AD91" i="5"/>
  <c r="AE91" i="5" s="1"/>
  <c r="AD90" i="5"/>
  <c r="AE90" i="5" s="1"/>
  <c r="AD89" i="5"/>
  <c r="AE89" i="5" s="1"/>
  <c r="AD88" i="5"/>
  <c r="AE88" i="5" s="1"/>
  <c r="AD87" i="5"/>
  <c r="AE87" i="5" s="1"/>
  <c r="AD86" i="5"/>
  <c r="AE86" i="5" s="1"/>
  <c r="AD85" i="5"/>
  <c r="AE85" i="5" s="1"/>
  <c r="AD84" i="5"/>
  <c r="AE84" i="5" s="1"/>
  <c r="AD83" i="5"/>
  <c r="AE83" i="5" s="1"/>
  <c r="AD82" i="5"/>
  <c r="AE82" i="5" s="1"/>
  <c r="AD81" i="5"/>
  <c r="AE81" i="5" s="1"/>
  <c r="AD80" i="5"/>
  <c r="AE80" i="5" s="1"/>
  <c r="AD79" i="5"/>
  <c r="AE79" i="5" s="1"/>
  <c r="AD78" i="5"/>
  <c r="AE78" i="5" s="1"/>
  <c r="AD77" i="5"/>
  <c r="AE77" i="5" s="1"/>
  <c r="AD76" i="5"/>
  <c r="AE76" i="5" s="1"/>
  <c r="AD75" i="5"/>
  <c r="AE75" i="5" s="1"/>
  <c r="AD74" i="5"/>
  <c r="AE74" i="5" s="1"/>
  <c r="AD73" i="5"/>
  <c r="AE73" i="5" s="1"/>
  <c r="AD72" i="5"/>
  <c r="AE72" i="5" s="1"/>
  <c r="AD71" i="5"/>
  <c r="AE71" i="5" s="1"/>
  <c r="AD70" i="5"/>
  <c r="AE70" i="5" s="1"/>
  <c r="AD69" i="5"/>
  <c r="AE69" i="5" s="1"/>
  <c r="AD68" i="5"/>
  <c r="AE68" i="5" s="1"/>
  <c r="AD67" i="5"/>
  <c r="AE67" i="5" s="1"/>
  <c r="AD66" i="5"/>
  <c r="AE66" i="5" s="1"/>
  <c r="AD65" i="5"/>
  <c r="AE65" i="5" s="1"/>
  <c r="AD64" i="5"/>
  <c r="AE64" i="5" s="1"/>
  <c r="AD63" i="5"/>
  <c r="AE63" i="5" s="1"/>
  <c r="AD62" i="5"/>
  <c r="AE62" i="5" s="1"/>
  <c r="AD61" i="5"/>
  <c r="AE61" i="5" s="1"/>
  <c r="AD60" i="5"/>
  <c r="AE60" i="5" s="1"/>
  <c r="AD59" i="5"/>
  <c r="AE59" i="5" s="1"/>
  <c r="AD58" i="5"/>
  <c r="AE58" i="5" s="1"/>
  <c r="AD57" i="5"/>
  <c r="AE57" i="5" s="1"/>
  <c r="AD56" i="5"/>
  <c r="AE56" i="5" s="1"/>
  <c r="AD55" i="5"/>
  <c r="AE55" i="5" s="1"/>
  <c r="AD54" i="5"/>
  <c r="AE54" i="5" s="1"/>
  <c r="AD48" i="5"/>
  <c r="AE48" i="5" s="1"/>
  <c r="AD47" i="5"/>
  <c r="AE47" i="5" s="1"/>
  <c r="AD46" i="5"/>
  <c r="AE46" i="5" s="1"/>
  <c r="AD45" i="5"/>
  <c r="AE45" i="5" s="1"/>
  <c r="AD44" i="5"/>
  <c r="AE44" i="5" s="1"/>
  <c r="AD41" i="5"/>
  <c r="AE41" i="5" s="1"/>
  <c r="AD40" i="5"/>
  <c r="AE40" i="5" s="1"/>
  <c r="AD38" i="5"/>
  <c r="AE38" i="5" s="1"/>
  <c r="AD37" i="5"/>
  <c r="AE37" i="5" s="1"/>
  <c r="AD35" i="5"/>
  <c r="AE35" i="5" s="1"/>
  <c r="AD34" i="5"/>
  <c r="AE34" i="5" s="1"/>
  <c r="AD33" i="5"/>
  <c r="AE33" i="5" s="1"/>
  <c r="AD32" i="5"/>
  <c r="AD28" i="5"/>
  <c r="AE31" i="5" s="1"/>
  <c r="AD31" i="5"/>
  <c r="AD30" i="5"/>
  <c r="AE26" i="5"/>
  <c r="AE25" i="5"/>
  <c r="AD25" i="5"/>
  <c r="AE24" i="5"/>
  <c r="AD24" i="5"/>
  <c r="AE20" i="5" s="1"/>
  <c r="AE23" i="5"/>
  <c r="AD19" i="5"/>
  <c r="AE27" i="5" s="1"/>
  <c r="AE22" i="5"/>
  <c r="AD21" i="5"/>
  <c r="AE29" i="5" s="1"/>
  <c r="AD29" i="5"/>
  <c r="AE32" i="5" s="1"/>
  <c r="AD20" i="5"/>
  <c r="AE28" i="5" s="1"/>
  <c r="AD27" i="5"/>
  <c r="AE30" i="5" s="1"/>
  <c r="AD18" i="5"/>
  <c r="AE18" i="5" s="1"/>
  <c r="AD17" i="5"/>
  <c r="AE17" i="5" s="1"/>
  <c r="AD16" i="5"/>
  <c r="AE16" i="5" s="1"/>
  <c r="AD15" i="5"/>
  <c r="AE15" i="5" s="1"/>
  <c r="AD14" i="5"/>
  <c r="AE14" i="5" s="1"/>
  <c r="AD13" i="5"/>
  <c r="AE13" i="5" s="1"/>
  <c r="AD12" i="5"/>
  <c r="AE12" i="5" s="1"/>
  <c r="AD11" i="5"/>
  <c r="AE11" i="5" s="1"/>
  <c r="AD10" i="5"/>
  <c r="AE10" i="5" s="1"/>
  <c r="AD9" i="5"/>
  <c r="AE9" i="5" s="1"/>
  <c r="AD8" i="5"/>
  <c r="AE8" i="5" s="1"/>
  <c r="AD26" i="5"/>
  <c r="AE21" i="5" s="1"/>
  <c r="AD7" i="5"/>
  <c r="AE7" i="5" s="1"/>
  <c r="AD6" i="5"/>
  <c r="AE6" i="5" s="1"/>
  <c r="AD5" i="5"/>
  <c r="AE5" i="5" s="1"/>
  <c r="AD4" i="5"/>
  <c r="AE4" i="5" s="1"/>
  <c r="AD23" i="5"/>
  <c r="AE19" i="5" s="1"/>
  <c r="AD3" i="5"/>
  <c r="AE3" i="5" s="1"/>
  <c r="Z94" i="5"/>
  <c r="AA94" i="5" s="1"/>
  <c r="Z93" i="5"/>
  <c r="AA93" i="5" s="1"/>
  <c r="Z92" i="5"/>
  <c r="AA92" i="5" s="1"/>
  <c r="Z91" i="5"/>
  <c r="AA91" i="5" s="1"/>
  <c r="Z90" i="5"/>
  <c r="AA90" i="5" s="1"/>
  <c r="Z89" i="5"/>
  <c r="AA89" i="5" s="1"/>
  <c r="Z88" i="5"/>
  <c r="AA88" i="5" s="1"/>
  <c r="Z87" i="5"/>
  <c r="AA87" i="5" s="1"/>
  <c r="Z86" i="5"/>
  <c r="AA86" i="5" s="1"/>
  <c r="Z85" i="5"/>
  <c r="AA85" i="5" s="1"/>
  <c r="Z84" i="5"/>
  <c r="AA84" i="5" s="1"/>
  <c r="Z83" i="5"/>
  <c r="AA83" i="5" s="1"/>
  <c r="Z82" i="5"/>
  <c r="AA82" i="5" s="1"/>
  <c r="Z81" i="5"/>
  <c r="AA81" i="5" s="1"/>
  <c r="Z80" i="5"/>
  <c r="AA80" i="5" s="1"/>
  <c r="Z79" i="5"/>
  <c r="AA79" i="5" s="1"/>
  <c r="Z78" i="5"/>
  <c r="AA78" i="5" s="1"/>
  <c r="Z77" i="5"/>
  <c r="AA77" i="5" s="1"/>
  <c r="Z76" i="5"/>
  <c r="AA76" i="5" s="1"/>
  <c r="Z75" i="5"/>
  <c r="AA75" i="5" s="1"/>
  <c r="Z74" i="5"/>
  <c r="AA74" i="5" s="1"/>
  <c r="Z73" i="5"/>
  <c r="AA73" i="5" s="1"/>
  <c r="Z72" i="5"/>
  <c r="AA72" i="5" s="1"/>
  <c r="Z71" i="5"/>
  <c r="AA71" i="5" s="1"/>
  <c r="Z70" i="5"/>
  <c r="AA70" i="5" s="1"/>
  <c r="Z69" i="5"/>
  <c r="AA69" i="5" s="1"/>
  <c r="Z68" i="5"/>
  <c r="AA68" i="5" s="1"/>
  <c r="Z67" i="5"/>
  <c r="AA67" i="5" s="1"/>
  <c r="Z66" i="5"/>
  <c r="AA66" i="5" s="1"/>
  <c r="Z65" i="5"/>
  <c r="AA65" i="5" s="1"/>
  <c r="Z64" i="5"/>
  <c r="AA64" i="5" s="1"/>
  <c r="Z63" i="5"/>
  <c r="AA63" i="5" s="1"/>
  <c r="Z62" i="5"/>
  <c r="AA62" i="5" s="1"/>
  <c r="Z61" i="5"/>
  <c r="AA61" i="5" s="1"/>
  <c r="Z60" i="5"/>
  <c r="AA60" i="5" s="1"/>
  <c r="Z59" i="5"/>
  <c r="AA59" i="5" s="1"/>
  <c r="Z58" i="5"/>
  <c r="AA58" i="5" s="1"/>
  <c r="Z57" i="5"/>
  <c r="AA57" i="5" s="1"/>
  <c r="Z56" i="5"/>
  <c r="AA56" i="5" s="1"/>
  <c r="Z55" i="5"/>
  <c r="AA55" i="5" s="1"/>
  <c r="Z54" i="5"/>
  <c r="AA54" i="5" s="1"/>
  <c r="Z48" i="5"/>
  <c r="AA48" i="5" s="1"/>
  <c r="Z47" i="5"/>
  <c r="AA47" i="5" s="1"/>
  <c r="Z46" i="5"/>
  <c r="AA46" i="5" s="1"/>
  <c r="Z45" i="5"/>
  <c r="AA45" i="5" s="1"/>
  <c r="Z44" i="5"/>
  <c r="AA44" i="5" s="1"/>
  <c r="Z41" i="5"/>
  <c r="AA41" i="5" s="1"/>
  <c r="Z40" i="5"/>
  <c r="AA40" i="5" s="1"/>
  <c r="Z38" i="5"/>
  <c r="AA38" i="5" s="1"/>
  <c r="Z37" i="5"/>
  <c r="AA37" i="5" s="1"/>
  <c r="Z35" i="5"/>
  <c r="AA35" i="5" s="1"/>
  <c r="Z34" i="5"/>
  <c r="AA34" i="5" s="1"/>
  <c r="Z33" i="5"/>
  <c r="AA33" i="5" s="1"/>
  <c r="Z32" i="5"/>
  <c r="Z28" i="5"/>
  <c r="AA31" i="5" s="1"/>
  <c r="Z31" i="5"/>
  <c r="Z30" i="5"/>
  <c r="AA26" i="5"/>
  <c r="AA25" i="5"/>
  <c r="Z25" i="5"/>
  <c r="AA24" i="5"/>
  <c r="Z24" i="5"/>
  <c r="AA20" i="5" s="1"/>
  <c r="AA23" i="5"/>
  <c r="Z19" i="5"/>
  <c r="AA27" i="5" s="1"/>
  <c r="AA22" i="5"/>
  <c r="Z21" i="5"/>
  <c r="AA29" i="5" s="1"/>
  <c r="Z29" i="5"/>
  <c r="AA32" i="5" s="1"/>
  <c r="Z20" i="5"/>
  <c r="AA28" i="5" s="1"/>
  <c r="Z27" i="5"/>
  <c r="AA30" i="5" s="1"/>
  <c r="Z18" i="5"/>
  <c r="AA18" i="5" s="1"/>
  <c r="Z17" i="5"/>
  <c r="AA17" i="5" s="1"/>
  <c r="Z16" i="5"/>
  <c r="AA16" i="5" s="1"/>
  <c r="Z15" i="5"/>
  <c r="AA15" i="5" s="1"/>
  <c r="Z14" i="5"/>
  <c r="AA14" i="5" s="1"/>
  <c r="Z13" i="5"/>
  <c r="AA13" i="5" s="1"/>
  <c r="Z12" i="5"/>
  <c r="AA12" i="5" s="1"/>
  <c r="Z11" i="5"/>
  <c r="AA11" i="5" s="1"/>
  <c r="Z10" i="5"/>
  <c r="AA10" i="5" s="1"/>
  <c r="Z9" i="5"/>
  <c r="AA9" i="5" s="1"/>
  <c r="Z8" i="5"/>
  <c r="AA8" i="5" s="1"/>
  <c r="Z26" i="5"/>
  <c r="AA21" i="5" s="1"/>
  <c r="Z7" i="5"/>
  <c r="AA7" i="5" s="1"/>
  <c r="Z6" i="5"/>
  <c r="AA6" i="5" s="1"/>
  <c r="Z5" i="5"/>
  <c r="AA5" i="5" s="1"/>
  <c r="Z4" i="5"/>
  <c r="AA4" i="5" s="1"/>
  <c r="Z23" i="5"/>
  <c r="AA19" i="5" s="1"/>
  <c r="Z3" i="5"/>
  <c r="AA3" i="5" s="1"/>
  <c r="V94" i="5"/>
  <c r="W94" i="5" s="1"/>
  <c r="V93" i="5"/>
  <c r="W93" i="5" s="1"/>
  <c r="V92" i="5"/>
  <c r="W92" i="5" s="1"/>
  <c r="V91" i="5"/>
  <c r="W91" i="5" s="1"/>
  <c r="V90" i="5"/>
  <c r="W90" i="5" s="1"/>
  <c r="V89" i="5"/>
  <c r="W89" i="5" s="1"/>
  <c r="V88" i="5"/>
  <c r="W88" i="5" s="1"/>
  <c r="V87" i="5"/>
  <c r="W87" i="5" s="1"/>
  <c r="V86" i="5"/>
  <c r="W86" i="5" s="1"/>
  <c r="V85" i="5"/>
  <c r="W85" i="5" s="1"/>
  <c r="W84" i="5"/>
  <c r="V84" i="5"/>
  <c r="V83" i="5"/>
  <c r="W83" i="5" s="1"/>
  <c r="V82" i="5"/>
  <c r="W82" i="5" s="1"/>
  <c r="V81" i="5"/>
  <c r="W81" i="5" s="1"/>
  <c r="V80" i="5"/>
  <c r="W80" i="5" s="1"/>
  <c r="V79" i="5"/>
  <c r="W79" i="5" s="1"/>
  <c r="V78" i="5"/>
  <c r="W78" i="5" s="1"/>
  <c r="V77" i="5"/>
  <c r="W77" i="5" s="1"/>
  <c r="V76" i="5"/>
  <c r="W76" i="5" s="1"/>
  <c r="V75" i="5"/>
  <c r="W75" i="5" s="1"/>
  <c r="V74" i="5"/>
  <c r="W74" i="5" s="1"/>
  <c r="V73" i="5"/>
  <c r="W73" i="5" s="1"/>
  <c r="V72" i="5"/>
  <c r="W72" i="5" s="1"/>
  <c r="V71" i="5"/>
  <c r="W71" i="5" s="1"/>
  <c r="V70" i="5"/>
  <c r="W70" i="5" s="1"/>
  <c r="V69" i="5"/>
  <c r="W69" i="5" s="1"/>
  <c r="V68" i="5"/>
  <c r="W68" i="5" s="1"/>
  <c r="V67" i="5"/>
  <c r="W67" i="5" s="1"/>
  <c r="V66" i="5"/>
  <c r="W66" i="5" s="1"/>
  <c r="V65" i="5"/>
  <c r="W65" i="5" s="1"/>
  <c r="V64" i="5"/>
  <c r="W64" i="5" s="1"/>
  <c r="V63" i="5"/>
  <c r="W63" i="5" s="1"/>
  <c r="V62" i="5"/>
  <c r="W62" i="5" s="1"/>
  <c r="V61" i="5"/>
  <c r="W61" i="5" s="1"/>
  <c r="V60" i="5"/>
  <c r="W60" i="5" s="1"/>
  <c r="V59" i="5"/>
  <c r="W59" i="5" s="1"/>
  <c r="V58" i="5"/>
  <c r="W58" i="5" s="1"/>
  <c r="V57" i="5"/>
  <c r="W57" i="5" s="1"/>
  <c r="V56" i="5"/>
  <c r="W56" i="5" s="1"/>
  <c r="V55" i="5"/>
  <c r="W55" i="5" s="1"/>
  <c r="V54" i="5"/>
  <c r="W54" i="5" s="1"/>
  <c r="V48" i="5"/>
  <c r="W48" i="5" s="1"/>
  <c r="V47" i="5"/>
  <c r="W47" i="5" s="1"/>
  <c r="V46" i="5"/>
  <c r="W46" i="5" s="1"/>
  <c r="V45" i="5"/>
  <c r="W45" i="5" s="1"/>
  <c r="V44" i="5"/>
  <c r="W44" i="5" s="1"/>
  <c r="V41" i="5"/>
  <c r="W41" i="5" s="1"/>
  <c r="V40" i="5"/>
  <c r="W40" i="5" s="1"/>
  <c r="V38" i="5"/>
  <c r="W38" i="5" s="1"/>
  <c r="V37" i="5"/>
  <c r="W37" i="5" s="1"/>
  <c r="V35" i="5"/>
  <c r="W35" i="5" s="1"/>
  <c r="V34" i="5"/>
  <c r="W34" i="5" s="1"/>
  <c r="V33" i="5"/>
  <c r="W33" i="5" s="1"/>
  <c r="V32" i="5"/>
  <c r="V31" i="5"/>
  <c r="V30" i="5"/>
  <c r="W26" i="5"/>
  <c r="V21" i="5"/>
  <c r="W29" i="5" s="1"/>
  <c r="W25" i="5"/>
  <c r="V25" i="5"/>
  <c r="W24" i="5"/>
  <c r="W23" i="5"/>
  <c r="W22" i="5"/>
  <c r="V29" i="5"/>
  <c r="W32" i="5" s="1"/>
  <c r="V20" i="5"/>
  <c r="W28" i="5" s="1"/>
  <c r="V28" i="5"/>
  <c r="W31" i="5" s="1"/>
  <c r="V19" i="5"/>
  <c r="W27" i="5" s="1"/>
  <c r="V27" i="5"/>
  <c r="W30" i="5" s="1"/>
  <c r="V18" i="5"/>
  <c r="W18" i="5" s="1"/>
  <c r="V17" i="5"/>
  <c r="W17" i="5" s="1"/>
  <c r="V16" i="5"/>
  <c r="W16" i="5" s="1"/>
  <c r="V15" i="5"/>
  <c r="W15" i="5" s="1"/>
  <c r="V14" i="5"/>
  <c r="W14" i="5" s="1"/>
  <c r="V13" i="5"/>
  <c r="W13" i="5" s="1"/>
  <c r="V12" i="5"/>
  <c r="W12" i="5" s="1"/>
  <c r="V11" i="5"/>
  <c r="W11" i="5" s="1"/>
  <c r="V10" i="5"/>
  <c r="W10" i="5" s="1"/>
  <c r="V9" i="5"/>
  <c r="W9" i="5" s="1"/>
  <c r="V26" i="5"/>
  <c r="W21" i="5" s="1"/>
  <c r="V7" i="5"/>
  <c r="W7" i="5" s="1"/>
  <c r="V6" i="5"/>
  <c r="W6" i="5" s="1"/>
  <c r="V5" i="5"/>
  <c r="W5" i="5" s="1"/>
  <c r="V23" i="5"/>
  <c r="W19" i="5" s="1"/>
  <c r="V3" i="5"/>
  <c r="W3" i="5" s="1"/>
  <c r="R94" i="5"/>
  <c r="S94" i="5" s="1"/>
  <c r="R93" i="5"/>
  <c r="S93" i="5" s="1"/>
  <c r="R92" i="5"/>
  <c r="S92" i="5" s="1"/>
  <c r="R91" i="5"/>
  <c r="S91" i="5" s="1"/>
  <c r="R90" i="5"/>
  <c r="S90" i="5" s="1"/>
  <c r="R89" i="5"/>
  <c r="S89" i="5" s="1"/>
  <c r="R88" i="5"/>
  <c r="S88" i="5" s="1"/>
  <c r="R87" i="5"/>
  <c r="S87" i="5" s="1"/>
  <c r="R86" i="5"/>
  <c r="S86" i="5" s="1"/>
  <c r="R85" i="5"/>
  <c r="S85" i="5" s="1"/>
  <c r="R84" i="5"/>
  <c r="S84" i="5" s="1"/>
  <c r="R83" i="5"/>
  <c r="S83" i="5" s="1"/>
  <c r="R82" i="5"/>
  <c r="S82" i="5" s="1"/>
  <c r="R81" i="5"/>
  <c r="S81" i="5" s="1"/>
  <c r="R80" i="5"/>
  <c r="S80" i="5" s="1"/>
  <c r="R79" i="5"/>
  <c r="S79" i="5" s="1"/>
  <c r="R78" i="5"/>
  <c r="S78" i="5" s="1"/>
  <c r="R77" i="5"/>
  <c r="S77" i="5" s="1"/>
  <c r="R76" i="5"/>
  <c r="S76" i="5" s="1"/>
  <c r="R75" i="5"/>
  <c r="S75" i="5" s="1"/>
  <c r="R74" i="5"/>
  <c r="S74" i="5" s="1"/>
  <c r="R73" i="5"/>
  <c r="S73" i="5" s="1"/>
  <c r="R72" i="5"/>
  <c r="S72" i="5" s="1"/>
  <c r="R71" i="5"/>
  <c r="S71" i="5" s="1"/>
  <c r="R70" i="5"/>
  <c r="S70" i="5" s="1"/>
  <c r="R69" i="5"/>
  <c r="S69" i="5" s="1"/>
  <c r="R68" i="5"/>
  <c r="S68" i="5" s="1"/>
  <c r="R67" i="5"/>
  <c r="S67" i="5" s="1"/>
  <c r="R66" i="5"/>
  <c r="S66" i="5" s="1"/>
  <c r="R65" i="5"/>
  <c r="S65" i="5" s="1"/>
  <c r="R64" i="5"/>
  <c r="S64" i="5" s="1"/>
  <c r="R63" i="5"/>
  <c r="S63" i="5" s="1"/>
  <c r="R62" i="5"/>
  <c r="S62" i="5" s="1"/>
  <c r="R61" i="5"/>
  <c r="S61" i="5" s="1"/>
  <c r="R60" i="5"/>
  <c r="S60" i="5" s="1"/>
  <c r="R59" i="5"/>
  <c r="S59" i="5" s="1"/>
  <c r="R58" i="5"/>
  <c r="S58" i="5" s="1"/>
  <c r="R57" i="5"/>
  <c r="S57" i="5" s="1"/>
  <c r="R56" i="5"/>
  <c r="S56" i="5" s="1"/>
  <c r="R55" i="5"/>
  <c r="S55" i="5" s="1"/>
  <c r="R54" i="5"/>
  <c r="S54" i="5" s="1"/>
  <c r="R48" i="5"/>
  <c r="S48" i="5" s="1"/>
  <c r="R47" i="5"/>
  <c r="S47" i="5" s="1"/>
  <c r="R46" i="5"/>
  <c r="S46" i="5" s="1"/>
  <c r="R45" i="5"/>
  <c r="S45" i="5" s="1"/>
  <c r="R44" i="5"/>
  <c r="S44" i="5" s="1"/>
  <c r="R41" i="5"/>
  <c r="S41" i="5" s="1"/>
  <c r="R40" i="5"/>
  <c r="S40" i="5" s="1"/>
  <c r="R38" i="5"/>
  <c r="S38" i="5" s="1"/>
  <c r="R37" i="5"/>
  <c r="S37" i="5" s="1"/>
  <c r="R35" i="5"/>
  <c r="S35" i="5" s="1"/>
  <c r="R34" i="5"/>
  <c r="S34" i="5" s="1"/>
  <c r="R33" i="5"/>
  <c r="S33" i="5" s="1"/>
  <c r="R32" i="5"/>
  <c r="R28" i="5"/>
  <c r="S31" i="5" s="1"/>
  <c r="R31" i="5"/>
  <c r="R30" i="5"/>
  <c r="S26" i="5"/>
  <c r="S25" i="5"/>
  <c r="R25" i="5"/>
  <c r="S24" i="5"/>
  <c r="R24" i="5"/>
  <c r="S20" i="5" s="1"/>
  <c r="S23" i="5"/>
  <c r="R19" i="5"/>
  <c r="S27" i="5" s="1"/>
  <c r="S22" i="5"/>
  <c r="R21" i="5"/>
  <c r="S29" i="5" s="1"/>
  <c r="R29" i="5"/>
  <c r="S32" i="5" s="1"/>
  <c r="R20" i="5"/>
  <c r="S28" i="5" s="1"/>
  <c r="R27" i="5"/>
  <c r="S30" i="5" s="1"/>
  <c r="R18" i="5"/>
  <c r="S18" i="5" s="1"/>
  <c r="R17" i="5"/>
  <c r="S17" i="5" s="1"/>
  <c r="R16" i="5"/>
  <c r="S16" i="5" s="1"/>
  <c r="R15" i="5"/>
  <c r="S15" i="5" s="1"/>
  <c r="R14" i="5"/>
  <c r="S14" i="5" s="1"/>
  <c r="R13" i="5"/>
  <c r="S13" i="5" s="1"/>
  <c r="R12" i="5"/>
  <c r="S12" i="5" s="1"/>
  <c r="R11" i="5"/>
  <c r="S11" i="5" s="1"/>
  <c r="R10" i="5"/>
  <c r="S10" i="5" s="1"/>
  <c r="R9" i="5"/>
  <c r="S9" i="5" s="1"/>
  <c r="R8" i="5"/>
  <c r="S8" i="5" s="1"/>
  <c r="R26" i="5"/>
  <c r="S21" i="5" s="1"/>
  <c r="R7" i="5"/>
  <c r="S7" i="5" s="1"/>
  <c r="R6" i="5"/>
  <c r="S6" i="5" s="1"/>
  <c r="R5" i="5"/>
  <c r="S5" i="5" s="1"/>
  <c r="R4" i="5"/>
  <c r="S4" i="5" s="1"/>
  <c r="R23" i="5"/>
  <c r="S19" i="5" s="1"/>
  <c r="R3" i="5"/>
  <c r="S3" i="5" s="1"/>
  <c r="N94" i="5"/>
  <c r="O94" i="5" s="1"/>
  <c r="N93" i="5"/>
  <c r="O93" i="5" s="1"/>
  <c r="N92" i="5"/>
  <c r="O92" i="5" s="1"/>
  <c r="N91" i="5"/>
  <c r="O91" i="5" s="1"/>
  <c r="N90" i="5"/>
  <c r="O90" i="5" s="1"/>
  <c r="N89" i="5"/>
  <c r="O89" i="5" s="1"/>
  <c r="N88" i="5"/>
  <c r="O88" i="5" s="1"/>
  <c r="N87" i="5"/>
  <c r="O87" i="5" s="1"/>
  <c r="N86" i="5"/>
  <c r="O86" i="5" s="1"/>
  <c r="N85" i="5"/>
  <c r="O85" i="5" s="1"/>
  <c r="N84" i="5"/>
  <c r="O84" i="5" s="1"/>
  <c r="N83" i="5"/>
  <c r="O83" i="5" s="1"/>
  <c r="N82" i="5"/>
  <c r="O82" i="5" s="1"/>
  <c r="N81" i="5"/>
  <c r="O81" i="5" s="1"/>
  <c r="N80" i="5"/>
  <c r="O80" i="5" s="1"/>
  <c r="N79" i="5"/>
  <c r="O79" i="5" s="1"/>
  <c r="N78" i="5"/>
  <c r="O78" i="5" s="1"/>
  <c r="N77" i="5"/>
  <c r="O77" i="5" s="1"/>
  <c r="N76" i="5"/>
  <c r="O76" i="5" s="1"/>
  <c r="N75" i="5"/>
  <c r="O75" i="5" s="1"/>
  <c r="N74" i="5"/>
  <c r="O74" i="5" s="1"/>
  <c r="N73" i="5"/>
  <c r="O73" i="5" s="1"/>
  <c r="N72" i="5"/>
  <c r="O72" i="5" s="1"/>
  <c r="N71" i="5"/>
  <c r="O71" i="5" s="1"/>
  <c r="N70" i="5"/>
  <c r="O70" i="5" s="1"/>
  <c r="N69" i="5"/>
  <c r="O69" i="5" s="1"/>
  <c r="N68" i="5"/>
  <c r="O68" i="5" s="1"/>
  <c r="N67" i="5"/>
  <c r="O67" i="5" s="1"/>
  <c r="N66" i="5"/>
  <c r="O66" i="5" s="1"/>
  <c r="N65" i="5"/>
  <c r="O65" i="5" s="1"/>
  <c r="N64" i="5"/>
  <c r="O64" i="5" s="1"/>
  <c r="N63" i="5"/>
  <c r="O63" i="5" s="1"/>
  <c r="N62" i="5"/>
  <c r="O62" i="5" s="1"/>
  <c r="N61" i="5"/>
  <c r="O61" i="5" s="1"/>
  <c r="N60" i="5"/>
  <c r="O60" i="5" s="1"/>
  <c r="N59" i="5"/>
  <c r="O59" i="5" s="1"/>
  <c r="N58" i="5"/>
  <c r="O58" i="5" s="1"/>
  <c r="N57" i="5"/>
  <c r="O57" i="5" s="1"/>
  <c r="N56" i="5"/>
  <c r="O56" i="5" s="1"/>
  <c r="N55" i="5"/>
  <c r="O55" i="5" s="1"/>
  <c r="N54" i="5"/>
  <c r="O54" i="5" s="1"/>
  <c r="N53" i="5"/>
  <c r="N52" i="5"/>
  <c r="R52" i="5" s="1"/>
  <c r="N51" i="5"/>
  <c r="O51" i="5" s="1"/>
  <c r="N50" i="5"/>
  <c r="O50" i="5" s="1"/>
  <c r="N49" i="5"/>
  <c r="N48" i="5"/>
  <c r="O48" i="5" s="1"/>
  <c r="N47" i="5"/>
  <c r="O47" i="5" s="1"/>
  <c r="N46" i="5"/>
  <c r="O46" i="5" s="1"/>
  <c r="N45" i="5"/>
  <c r="O45" i="5" s="1"/>
  <c r="N44" i="5"/>
  <c r="O44" i="5" s="1"/>
  <c r="N43" i="5"/>
  <c r="O43" i="5" s="1"/>
  <c r="N42" i="5"/>
  <c r="O42" i="5" s="1"/>
  <c r="N41" i="5"/>
  <c r="O41" i="5" s="1"/>
  <c r="N40" i="5"/>
  <c r="O40" i="5" s="1"/>
  <c r="N39" i="5"/>
  <c r="O39" i="5" s="1"/>
  <c r="N38" i="5"/>
  <c r="O38" i="5" s="1"/>
  <c r="N37" i="5"/>
  <c r="O37" i="5" s="1"/>
  <c r="N36" i="5"/>
  <c r="O36" i="5" s="1"/>
  <c r="N35" i="5"/>
  <c r="O35" i="5" s="1"/>
  <c r="N34" i="5"/>
  <c r="O34" i="5" s="1"/>
  <c r="N33" i="5"/>
  <c r="O33" i="5" s="1"/>
  <c r="N32" i="5"/>
  <c r="N28" i="5"/>
  <c r="O31" i="5" s="1"/>
  <c r="N31" i="5"/>
  <c r="N30" i="5"/>
  <c r="O26" i="5"/>
  <c r="O25" i="5"/>
  <c r="N25" i="5"/>
  <c r="O24" i="5"/>
  <c r="N24" i="5"/>
  <c r="O20" i="5" s="1"/>
  <c r="O23" i="5"/>
  <c r="N19" i="5"/>
  <c r="O27" i="5" s="1"/>
  <c r="O22" i="5"/>
  <c r="N21" i="5"/>
  <c r="O29" i="5" s="1"/>
  <c r="N29" i="5"/>
  <c r="O32" i="5" s="1"/>
  <c r="N20" i="5"/>
  <c r="O28" i="5" s="1"/>
  <c r="N27" i="5"/>
  <c r="O30" i="5" s="1"/>
  <c r="N18" i="5"/>
  <c r="O18" i="5" s="1"/>
  <c r="N17" i="5"/>
  <c r="O17" i="5" s="1"/>
  <c r="N16" i="5"/>
  <c r="O16" i="5" s="1"/>
  <c r="N15" i="5"/>
  <c r="O15" i="5" s="1"/>
  <c r="N14" i="5"/>
  <c r="O14" i="5" s="1"/>
  <c r="N13" i="5"/>
  <c r="O13" i="5" s="1"/>
  <c r="N12" i="5"/>
  <c r="O12" i="5" s="1"/>
  <c r="N11" i="5"/>
  <c r="O11" i="5" s="1"/>
  <c r="N10" i="5"/>
  <c r="O10" i="5" s="1"/>
  <c r="N9" i="5"/>
  <c r="O9" i="5" s="1"/>
  <c r="N8" i="5"/>
  <c r="O8" i="5" s="1"/>
  <c r="N26" i="5"/>
  <c r="O21" i="5" s="1"/>
  <c r="N7" i="5"/>
  <c r="O7" i="5" s="1"/>
  <c r="O6" i="5"/>
  <c r="N6" i="5"/>
  <c r="N5" i="5"/>
  <c r="O5" i="5" s="1"/>
  <c r="N4" i="5"/>
  <c r="O4" i="5" s="1"/>
  <c r="N23" i="5"/>
  <c r="O19" i="5" s="1"/>
  <c r="N3" i="5"/>
  <c r="O3" i="5" s="1"/>
  <c r="K50" i="5"/>
  <c r="K88" i="5"/>
  <c r="K87" i="5"/>
  <c r="K82" i="5"/>
  <c r="J82" i="5"/>
  <c r="K81" i="5"/>
  <c r="J81" i="5"/>
  <c r="K52" i="5"/>
  <c r="K49" i="5"/>
  <c r="J53" i="5"/>
  <c r="K53" i="5" s="1"/>
  <c r="J52" i="5"/>
  <c r="J51" i="5"/>
  <c r="K51" i="5" s="1"/>
  <c r="J50" i="5"/>
  <c r="J49" i="5"/>
  <c r="J43" i="5"/>
  <c r="J42" i="5"/>
  <c r="J39" i="5"/>
  <c r="J36" i="5"/>
  <c r="K36" i="5" s="1"/>
  <c r="I34" i="5"/>
  <c r="J34" i="5"/>
  <c r="K34" i="5" s="1"/>
  <c r="I35" i="5"/>
  <c r="J35" i="5" s="1"/>
  <c r="K35" i="5" s="1"/>
  <c r="I36" i="5"/>
  <c r="I37" i="5"/>
  <c r="J37" i="5" s="1"/>
  <c r="K37" i="5" s="1"/>
  <c r="I38" i="5"/>
  <c r="J38" i="5"/>
  <c r="K38" i="5" s="1"/>
  <c r="I39" i="5"/>
  <c r="I40" i="5"/>
  <c r="J40" i="5"/>
  <c r="K40" i="5" s="1"/>
  <c r="I41" i="5"/>
  <c r="J41" i="5" s="1"/>
  <c r="K41" i="5" s="1"/>
  <c r="I42" i="5"/>
  <c r="K42" i="5"/>
  <c r="I43" i="5"/>
  <c r="K43" i="5" s="1"/>
  <c r="I44" i="5"/>
  <c r="J44" i="5"/>
  <c r="K44" i="5" s="1"/>
  <c r="I45" i="5"/>
  <c r="J45" i="5" s="1"/>
  <c r="K45" i="5" s="1"/>
  <c r="I46" i="5"/>
  <c r="J46" i="5"/>
  <c r="K46" i="5" s="1"/>
  <c r="I47" i="5"/>
  <c r="J47" i="5" s="1"/>
  <c r="K47" i="5" s="1"/>
  <c r="I48" i="5"/>
  <c r="J48" i="5"/>
  <c r="K48" i="5" s="1"/>
  <c r="I49" i="5"/>
  <c r="I50" i="5"/>
  <c r="I51" i="5"/>
  <c r="I52" i="5"/>
  <c r="I53" i="5"/>
  <c r="I54" i="5"/>
  <c r="J54" i="5"/>
  <c r="K54" i="5" s="1"/>
  <c r="I55" i="5"/>
  <c r="J55" i="5" s="1"/>
  <c r="K55" i="5" s="1"/>
  <c r="I56" i="5"/>
  <c r="J56" i="5"/>
  <c r="K56" i="5" s="1"/>
  <c r="I57" i="5"/>
  <c r="J57" i="5" s="1"/>
  <c r="K57" i="5" s="1"/>
  <c r="I58" i="5"/>
  <c r="J58" i="5"/>
  <c r="K58" i="5" s="1"/>
  <c r="I59" i="5"/>
  <c r="J59" i="5" s="1"/>
  <c r="K59" i="5" s="1"/>
  <c r="I60" i="5"/>
  <c r="J60" i="5"/>
  <c r="K60" i="5" s="1"/>
  <c r="I61" i="5"/>
  <c r="J61" i="5" s="1"/>
  <c r="K61" i="5" s="1"/>
  <c r="I62" i="5"/>
  <c r="J62" i="5"/>
  <c r="K62" i="5" s="1"/>
  <c r="I63" i="5"/>
  <c r="J63" i="5" s="1"/>
  <c r="K63" i="5" s="1"/>
  <c r="I64" i="5"/>
  <c r="J64" i="5"/>
  <c r="K64" i="5" s="1"/>
  <c r="I65" i="5"/>
  <c r="J65" i="5" s="1"/>
  <c r="K65" i="5" s="1"/>
  <c r="I66" i="5"/>
  <c r="J66" i="5"/>
  <c r="K66" i="5" s="1"/>
  <c r="I67" i="5"/>
  <c r="J67" i="5" s="1"/>
  <c r="K67" i="5" s="1"/>
  <c r="I68" i="5"/>
  <c r="J68" i="5"/>
  <c r="K68" i="5" s="1"/>
  <c r="I69" i="5"/>
  <c r="J69" i="5" s="1"/>
  <c r="K69" i="5" s="1"/>
  <c r="I70" i="5"/>
  <c r="J70" i="5"/>
  <c r="K70" i="5" s="1"/>
  <c r="I71" i="5"/>
  <c r="J71" i="5" s="1"/>
  <c r="K71" i="5" s="1"/>
  <c r="I72" i="5"/>
  <c r="J72" i="5"/>
  <c r="K72" i="5" s="1"/>
  <c r="I73" i="5"/>
  <c r="J73" i="5" s="1"/>
  <c r="K73" i="5" s="1"/>
  <c r="I74" i="5"/>
  <c r="J74" i="5"/>
  <c r="K74" i="5" s="1"/>
  <c r="I75" i="5"/>
  <c r="J75" i="5" s="1"/>
  <c r="K75" i="5" s="1"/>
  <c r="I76" i="5"/>
  <c r="J76" i="5"/>
  <c r="K76" i="5" s="1"/>
  <c r="I77" i="5"/>
  <c r="J77" i="5" s="1"/>
  <c r="K77" i="5" s="1"/>
  <c r="I78" i="5"/>
  <c r="J78" i="5"/>
  <c r="K78" i="5" s="1"/>
  <c r="I79" i="5"/>
  <c r="J79" i="5" s="1"/>
  <c r="K79" i="5" s="1"/>
  <c r="I80" i="5"/>
  <c r="J80" i="5"/>
  <c r="K80" i="5" s="1"/>
  <c r="I81" i="5"/>
  <c r="I82" i="5"/>
  <c r="I83" i="5"/>
  <c r="J83" i="5" s="1"/>
  <c r="K83" i="5" s="1"/>
  <c r="I84" i="5"/>
  <c r="J84" i="5"/>
  <c r="K84" i="5" s="1"/>
  <c r="I85" i="5"/>
  <c r="J85" i="5" s="1"/>
  <c r="K85" i="5" s="1"/>
  <c r="I86" i="5"/>
  <c r="J86" i="5"/>
  <c r="K86" i="5" s="1"/>
  <c r="I87" i="5"/>
  <c r="J87" i="5" s="1"/>
  <c r="I88" i="5"/>
  <c r="J88" i="5"/>
  <c r="I89" i="5"/>
  <c r="J89" i="5" s="1"/>
  <c r="K89" i="5" s="1"/>
  <c r="I90" i="5"/>
  <c r="J90" i="5"/>
  <c r="K90" i="5" s="1"/>
  <c r="I91" i="5"/>
  <c r="J91" i="5" s="1"/>
  <c r="K91" i="5" s="1"/>
  <c r="I92" i="5"/>
  <c r="J92" i="5"/>
  <c r="K92" i="5" s="1"/>
  <c r="I93" i="5"/>
  <c r="J93" i="5" s="1"/>
  <c r="K93" i="5" s="1"/>
  <c r="I94" i="5"/>
  <c r="J94" i="5"/>
  <c r="K94" i="5" s="1"/>
  <c r="K31" i="5"/>
  <c r="K30" i="5"/>
  <c r="J32" i="5"/>
  <c r="J31" i="5"/>
  <c r="J30" i="5"/>
  <c r="J29" i="5"/>
  <c r="J28" i="5"/>
  <c r="J27" i="5"/>
  <c r="K21" i="5"/>
  <c r="K20" i="5"/>
  <c r="K19" i="5"/>
  <c r="J21" i="5"/>
  <c r="J20" i="5"/>
  <c r="J19" i="5"/>
  <c r="K27" i="5" s="1"/>
  <c r="I26" i="5"/>
  <c r="J26" i="5"/>
  <c r="J25" i="5"/>
  <c r="J24" i="5"/>
  <c r="J23" i="5"/>
  <c r="J22" i="5"/>
  <c r="I27" i="5"/>
  <c r="K23" i="5"/>
  <c r="K24" i="5"/>
  <c r="K25" i="5"/>
  <c r="K26" i="5"/>
  <c r="K22" i="5"/>
  <c r="I21" i="5"/>
  <c r="I20" i="5"/>
  <c r="I19" i="5"/>
  <c r="J18" i="5"/>
  <c r="K18" i="5" s="1"/>
  <c r="J17" i="5"/>
  <c r="K17" i="5" s="1"/>
  <c r="J16" i="5"/>
  <c r="K16" i="5" s="1"/>
  <c r="J15" i="5"/>
  <c r="K15" i="5" s="1"/>
  <c r="J14" i="5"/>
  <c r="K14" i="5" s="1"/>
  <c r="J13" i="5"/>
  <c r="K13" i="5" s="1"/>
  <c r="J12" i="5"/>
  <c r="K12" i="5" s="1"/>
  <c r="J11" i="5"/>
  <c r="K11" i="5" s="1"/>
  <c r="J10" i="5"/>
  <c r="K10" i="5" s="1"/>
  <c r="J9" i="5"/>
  <c r="K9" i="5" s="1"/>
  <c r="I10" i="5"/>
  <c r="I11" i="5"/>
  <c r="I12" i="5"/>
  <c r="I13" i="5"/>
  <c r="I14" i="5"/>
  <c r="I15" i="5"/>
  <c r="I16" i="5"/>
  <c r="I17" i="5"/>
  <c r="I18" i="5"/>
  <c r="I4" i="5"/>
  <c r="I5" i="5"/>
  <c r="I6" i="5"/>
  <c r="I7" i="5"/>
  <c r="I8" i="5"/>
  <c r="I9" i="5"/>
  <c r="I25" i="5"/>
  <c r="I28" i="5"/>
  <c r="I29" i="5"/>
  <c r="I30" i="5"/>
  <c r="I31" i="5"/>
  <c r="I32" i="5"/>
  <c r="I33" i="5"/>
  <c r="I3" i="5"/>
  <c r="R36" i="5" l="1"/>
  <c r="S36" i="5" s="1"/>
  <c r="R39" i="5"/>
  <c r="R42" i="5"/>
  <c r="S42" i="5" s="1"/>
  <c r="R50" i="5"/>
  <c r="S50" i="5" s="1"/>
  <c r="R53" i="5"/>
  <c r="V53" i="5" s="1"/>
  <c r="Z53" i="5" s="1"/>
  <c r="V52" i="5"/>
  <c r="R43" i="5"/>
  <c r="R51" i="5"/>
  <c r="V42" i="5"/>
  <c r="R49" i="5"/>
  <c r="AD22" i="5"/>
  <c r="Z22" i="5"/>
  <c r="V4" i="5"/>
  <c r="W4" i="5" s="1"/>
  <c r="V8" i="5"/>
  <c r="W8" i="5" s="1"/>
  <c r="V24" i="5"/>
  <c r="W20" i="5" s="1"/>
  <c r="V22" i="5"/>
  <c r="R22" i="5"/>
  <c r="O49" i="5"/>
  <c r="O53" i="5"/>
  <c r="O52" i="5"/>
  <c r="S52" i="5" s="1"/>
  <c r="N22" i="5"/>
  <c r="K39" i="5"/>
  <c r="J33" i="5"/>
  <c r="K33" i="5" s="1"/>
  <c r="K32" i="5"/>
  <c r="J8" i="5"/>
  <c r="K8" i="5" s="1"/>
  <c r="J7" i="5"/>
  <c r="K7" i="5" s="1"/>
  <c r="J6" i="5"/>
  <c r="K6" i="5" s="1"/>
  <c r="J5" i="5"/>
  <c r="K5" i="5" s="1"/>
  <c r="J4" i="5"/>
  <c r="K4" i="5" s="1"/>
  <c r="J3" i="5"/>
  <c r="K3" i="5" s="1"/>
  <c r="V36" i="5" l="1"/>
  <c r="W36" i="5" s="1"/>
  <c r="W42" i="5"/>
  <c r="Z42" i="5"/>
  <c r="S51" i="5"/>
  <c r="V51" i="5"/>
  <c r="W52" i="5"/>
  <c r="Z52" i="5"/>
  <c r="S39" i="5"/>
  <c r="V39" i="5"/>
  <c r="S49" i="5"/>
  <c r="V49" i="5"/>
  <c r="S43" i="5"/>
  <c r="V43" i="5"/>
  <c r="Z36" i="5"/>
  <c r="V50" i="5"/>
  <c r="AD53" i="5"/>
  <c r="S53" i="5"/>
  <c r="W53" i="5" s="1"/>
  <c r="AA53" i="5" s="1"/>
  <c r="K28" i="5"/>
  <c r="W39" i="5" l="1"/>
  <c r="Z39" i="5"/>
  <c r="AA36" i="5"/>
  <c r="AD36" i="5"/>
  <c r="AE36" i="5" s="1"/>
  <c r="W49" i="5"/>
  <c r="Z49" i="5"/>
  <c r="AA52" i="5"/>
  <c r="AD52" i="5"/>
  <c r="AE52" i="5" s="1"/>
  <c r="AE53" i="5"/>
  <c r="W43" i="5"/>
  <c r="Z43" i="5"/>
  <c r="AA42" i="5"/>
  <c r="AD42" i="5"/>
  <c r="AE42" i="5" s="1"/>
  <c r="Z50" i="5"/>
  <c r="W50" i="5"/>
  <c r="W51" i="5"/>
  <c r="Z51" i="5"/>
  <c r="K29" i="5"/>
  <c r="AA51" i="5" l="1"/>
  <c r="AD51" i="5"/>
  <c r="AA43" i="5"/>
  <c r="AD43" i="5"/>
  <c r="AE43" i="5" s="1"/>
  <c r="AA50" i="5"/>
  <c r="AD50" i="5"/>
  <c r="AA49" i="5"/>
  <c r="AD49" i="5"/>
  <c r="AE49" i="5" s="1"/>
  <c r="AA39" i="5"/>
  <c r="AD39" i="5"/>
  <c r="AE39" i="5" s="1"/>
  <c r="AE50" i="5" l="1"/>
  <c r="AE51" i="5"/>
</calcChain>
</file>

<file path=xl/comments1.xml><?xml version="1.0" encoding="utf-8"?>
<comments xmlns="http://schemas.openxmlformats.org/spreadsheetml/2006/main">
  <authors>
    <author>Susan J. Prichard</author>
  </authors>
  <commentList>
    <comment ref="A33" authorId="0" shapeId="0">
      <text>
        <r>
          <rPr>
            <b/>
            <sz val="9"/>
            <color indexed="81"/>
            <rFont val="Tahoma"/>
            <family val="2"/>
          </rPr>
          <t>Susan J. Prichard:</t>
        </r>
        <r>
          <rPr>
            <sz val="9"/>
            <color indexed="81"/>
            <rFont val="Tahoma"/>
            <family val="2"/>
          </rPr>
          <t xml:space="preserve">
Could change, but does not influence FCCS predictions.
Would be nice to uncheck Ladder Fuels for moderate and severity fires.</t>
        </r>
      </text>
    </comment>
    <comment ref="A35" authorId="0" shapeId="0">
      <text>
        <r>
          <rPr>
            <b/>
            <sz val="9"/>
            <color indexed="81"/>
            <rFont val="Tahoma"/>
            <family val="2"/>
          </rPr>
          <t>Susan J. Prichard:</t>
        </r>
        <r>
          <rPr>
            <sz val="9"/>
            <color indexed="81"/>
            <rFont val="Tahoma"/>
            <family val="2"/>
          </rPr>
          <t xml:space="preserve">
I'd like to be able to edit optional shrub loading as well.</t>
        </r>
      </text>
    </comment>
    <comment ref="A84" authorId="0" shapeId="0">
      <text>
        <r>
          <rPr>
            <b/>
            <sz val="9"/>
            <color indexed="81"/>
            <rFont val="Tahoma"/>
            <family val="2"/>
          </rPr>
          <t>Susan J. Prichard:</t>
        </r>
        <r>
          <rPr>
            <sz val="9"/>
            <color indexed="81"/>
            <rFont val="Tahoma"/>
            <family val="2"/>
          </rPr>
          <t xml:space="preserve">
I'd like to add optional litter, lichen and moss loadings to this list.
</t>
        </r>
      </text>
    </comment>
  </commentList>
</comments>
</file>

<file path=xl/comments2.xml><?xml version="1.0" encoding="utf-8"?>
<comments xmlns="http://schemas.openxmlformats.org/spreadsheetml/2006/main">
  <authors>
    <author>Susan J. Prichard</author>
  </authors>
  <commentList>
    <comment ref="A33" authorId="0" shapeId="0">
      <text>
        <r>
          <rPr>
            <b/>
            <sz val="9"/>
            <color indexed="81"/>
            <rFont val="Tahoma"/>
            <family val="2"/>
          </rPr>
          <t>Susan J. Prichard:</t>
        </r>
        <r>
          <rPr>
            <sz val="9"/>
            <color indexed="81"/>
            <rFont val="Tahoma"/>
            <family val="2"/>
          </rPr>
          <t xml:space="preserve">
Could change, but does not influence FCCS predictions.
Would be nice to uncheck Ladder Fuels for moderate and severity fires.</t>
        </r>
      </text>
    </comment>
    <comment ref="A35" authorId="0" shapeId="0">
      <text>
        <r>
          <rPr>
            <b/>
            <sz val="9"/>
            <color indexed="81"/>
            <rFont val="Tahoma"/>
            <family val="2"/>
          </rPr>
          <t>Susan J. Prichard:</t>
        </r>
        <r>
          <rPr>
            <sz val="9"/>
            <color indexed="81"/>
            <rFont val="Tahoma"/>
            <family val="2"/>
          </rPr>
          <t xml:space="preserve">
I'd like to be able to edit optional shrub loading as well.</t>
        </r>
      </text>
    </comment>
    <comment ref="A84" authorId="0" shapeId="0">
      <text>
        <r>
          <rPr>
            <b/>
            <sz val="9"/>
            <color indexed="81"/>
            <rFont val="Tahoma"/>
            <family val="2"/>
          </rPr>
          <t>Susan J. Prichard:</t>
        </r>
        <r>
          <rPr>
            <sz val="9"/>
            <color indexed="81"/>
            <rFont val="Tahoma"/>
            <family val="2"/>
          </rPr>
          <t xml:space="preserve">
I'd like to add optional litter, lichen and moss loadings to this list.
</t>
        </r>
      </text>
    </comment>
  </commentList>
</comments>
</file>

<file path=xl/sharedStrings.xml><?xml version="1.0" encoding="utf-8"?>
<sst xmlns="http://schemas.openxmlformats.org/spreadsheetml/2006/main" count="808" uniqueCount="315">
  <si>
    <t>CANOPY_TreesTotalPercentCover</t>
  </si>
  <si>
    <t>CANOPY_TreesOverstoryDiameterAtBreastHeight</t>
  </si>
  <si>
    <t>CANOPY_TreesOverstoryHTLC</t>
  </si>
  <si>
    <t>CANOPY_TreesOverstoryHeight</t>
  </si>
  <si>
    <t>CANOPY_TreesOverstoryPercentCover</t>
  </si>
  <si>
    <t>CANOPY_TreesOverstoryStemDensity</t>
  </si>
  <si>
    <t>CANOPY_TreesMidstoryDiameterAtBreastHeight</t>
  </si>
  <si>
    <t>CANOPY_TreesMidstoryHTLC</t>
  </si>
  <si>
    <t>CANOPY_TreesMidstoryHeight</t>
  </si>
  <si>
    <t>CANOPY_TreesMidstoryPercentCover</t>
  </si>
  <si>
    <t>CANOPY_TreesMidstoryStemDensity</t>
  </si>
  <si>
    <t>CANOPY_TreesUnderstoryDiameterAtBreastHeight</t>
  </si>
  <si>
    <t>CANOPY_TreesUnderstoryHTLC</t>
  </si>
  <si>
    <t>CANOPY_TreesUnderstoryHeight</t>
  </si>
  <si>
    <t>CANOPY_TreesUnderstoryPercentCover</t>
  </si>
  <si>
    <t>CANOPY_TreesUnderstoryStemDensity</t>
  </si>
  <si>
    <t>CANOPY_SnagsClass1AllOthersDiameter</t>
  </si>
  <si>
    <t>CANOPY_SnagsClass1AllOthersHeight</t>
  </si>
  <si>
    <t>CANOPY_SnagsClass1AllOthersStemDensity</t>
  </si>
  <si>
    <t>CANOPY_SnagsClass1ConifersWithFoliageCBH</t>
  </si>
  <si>
    <t>CANOPY_SnagsClass1ConifersWithFoliageDiameter</t>
  </si>
  <si>
    <t>CANOPY_SnagsClass1ConifersWithFoliageHeight</t>
  </si>
  <si>
    <t>CANOPY_SnagsClass1ConifersWithFoliagePercentCover</t>
  </si>
  <si>
    <t>CANOPY_SnagsClass1ConifersWithFoliageStemDensity</t>
  </si>
  <si>
    <t>CANOPY_SnagsClass2Diameter</t>
  </si>
  <si>
    <t>CANOPY_SnagsClass2Height</t>
  </si>
  <si>
    <t>CANOPY_SnagsClass2StemDensity</t>
  </si>
  <si>
    <t>CANOPY_SnagsClass3Diameter</t>
  </si>
  <si>
    <t>CANOPY_SnagsClass3Height</t>
  </si>
  <si>
    <t>CANOPY_SnagsClass3StemDensity</t>
  </si>
  <si>
    <t>CANOPY_LadderFuelsMaximumHeight</t>
  </si>
  <si>
    <t>CANOPY_LadderFuelsMinimumHeight</t>
  </si>
  <si>
    <t>SHRUBS_PrimaryLayerHeight</t>
  </si>
  <si>
    <t>SHRUBS_PrimaryLayerPercentCover</t>
  </si>
  <si>
    <t>SHRUBS_PrimaryLayerPercentLive</t>
  </si>
  <si>
    <t>SHRUBS_SecondaryLayerHeight</t>
  </si>
  <si>
    <t>SHRUBS_SecondaryLayerPercentCover</t>
  </si>
  <si>
    <t>SHRUBS_SecondaryLayerPercentLive</t>
  </si>
  <si>
    <t>HERBACEOUS_PrimaryLayerHeight</t>
  </si>
  <si>
    <t>HERBACEOUS_PrimaryLayerLoading</t>
  </si>
  <si>
    <t>HERBACEOUS_PrimaryLayerPercentCover</t>
  </si>
  <si>
    <t>HERBACEOUS_PrimaryLayerPercentLive</t>
  </si>
  <si>
    <t>HERBACEOUS_SecondaryLayerHeight</t>
  </si>
  <si>
    <t>HERBACEOUS_SecondaryLayerLoading</t>
  </si>
  <si>
    <t>HERBACEOUS_SecondaryLayerPercentCover</t>
  </si>
  <si>
    <t>HERBACEOUS_SecondaryLayerPercentLive</t>
  </si>
  <si>
    <t>LITTER_BroadleafDeciduousRelativeCover</t>
  </si>
  <si>
    <t>LITTER_BroadleafEvergreenRelativeCover</t>
  </si>
  <si>
    <t>LITTER_GrassRelativeCover</t>
  </si>
  <si>
    <t>LITTER_LongNeedlePineRelativeCover</t>
  </si>
  <si>
    <t>LITTER_OtherConiferRelativeCover</t>
  </si>
  <si>
    <t>LITTER_PalmFrondRelativeCover</t>
  </si>
  <si>
    <t>LITTER_ShortNeedlePineRelativeCover</t>
  </si>
  <si>
    <t>MOSS_LichenLitterGroundLichenDepth</t>
  </si>
  <si>
    <t>MOSS_LichenLitterGroundLichenPercentCover</t>
  </si>
  <si>
    <t>MOSS_LichenLitterLitterDepth</t>
  </si>
  <si>
    <t>MOSS_LichenLitterLitterPercentCover</t>
  </si>
  <si>
    <t>MOSS_LichenLitterMossDepth</t>
  </si>
  <si>
    <t>MOSS_LichenLitterMossPercentCover</t>
  </si>
  <si>
    <t>WOODY_FuelAllDownedWoodyFuelDepth</t>
  </si>
  <si>
    <t>WOODY_FuelAllDownedWoodyFuelTotalPercentCover</t>
  </si>
  <si>
    <t>WOODY_FuelSoundWoodLoadingsZeroToThreeInchesOneToThreeInches</t>
  </si>
  <si>
    <t>WOODY_FuelSoundWoodLoadingsZeroToThreeInchesQuarterInchToOneInch</t>
  </si>
  <si>
    <t>WOODY_FuelSoundWoodLoadingsZeroToThreeInchesZeroToQuarterInch</t>
  </si>
  <si>
    <t>WOODY_FuelSoundWoodLoadingsGreaterThanThreeInchesThreeToNineInches</t>
  </si>
  <si>
    <t>WOODY_FuelSoundWoodLoadingsGreaterThanThreeInchesNineToTwentyInches</t>
  </si>
  <si>
    <t>WOODY_FuelSoundWoodLoadingsGreaterThanThreeInchesGreaterThanTwentyInches</t>
  </si>
  <si>
    <t>WOODY_FuelRottenWoodLoadingsGreaterThanThreeInchesThreeToNineInches</t>
  </si>
  <si>
    <t>WOODY_FuelRottenWoodLoadingsGreaterThanThreeInchesNineToTwentyInches</t>
  </si>
  <si>
    <t>WOODY_FuelRottenWoodLoadingsGreaterThanThreeInchesGreaterThanTwentyInches</t>
  </si>
  <si>
    <t>WOODY_FuelStumpsSoundDiameter</t>
  </si>
  <si>
    <t>WOODY_FuelStumpsSoundHeight</t>
  </si>
  <si>
    <t>WOODY_FuelStumpsSoundStemDensity</t>
  </si>
  <si>
    <t>WOODY_FuelStumpsRottenDiameter</t>
  </si>
  <si>
    <t>WOODY_FuelStumpsRottenHeight</t>
  </si>
  <si>
    <t>WOODY_FuelStumpsRottenStemDensity</t>
  </si>
  <si>
    <t>WOODY_FuelStumpsLighteredPitchyDiameter</t>
  </si>
  <si>
    <t>WOODY_FuelStumpsLighteredPitchyHeight</t>
  </si>
  <si>
    <t>WOODY_FuelStumpsLighteredPitchyStemDensity</t>
  </si>
  <si>
    <t>WOODY_FuelPilesCleanLoading</t>
  </si>
  <si>
    <t>WOODY_FuelPilesDirtyLoading</t>
  </si>
  <si>
    <t>WOODY_FuelPilesVerydirtyLoading</t>
  </si>
  <si>
    <t>GROUND_FuelDuffLowerDepth</t>
  </si>
  <si>
    <t>GROUND_FuelDuffLowerPercentCover</t>
  </si>
  <si>
    <t>GROUND_FuelDuffUpperDepth</t>
  </si>
  <si>
    <t>GROUND_FuelDuffUpperPercentCover</t>
  </si>
  <si>
    <t>GROUND_FuelBasalAccumulationDepth</t>
  </si>
  <si>
    <t>GROUND_FuelBasalAccumulationNumberPerUnitArea</t>
  </si>
  <si>
    <t>GROUND_FuelBasalAccumulationRadius</t>
  </si>
  <si>
    <t>GROUND_FuelSquirrelMiddensDepth</t>
  </si>
  <si>
    <t>GROUND_FuelSquirrelMiddensNumberPerUnitArea</t>
  </si>
  <si>
    <t>GROUND_FuelSquirrelMiddensRadius</t>
  </si>
  <si>
    <t>High Severity Fire</t>
  </si>
  <si>
    <t>* = 0.9</t>
  </si>
  <si>
    <t>* = 1.1</t>
  </si>
  <si>
    <t>* = 0.8</t>
  </si>
  <si>
    <t>ADD CANOPY_TreesTotalPercent Cover * = 0.1</t>
  </si>
  <si>
    <t>If not present, = TreesOverstoryHeight</t>
  </si>
  <si>
    <t>If not present = TreesOverstoryHTLC</t>
  </si>
  <si>
    <t>* = 0.5</t>
  </si>
  <si>
    <t>* = 0.25</t>
  </si>
  <si>
    <t>Time Steps</t>
  </si>
  <si>
    <t>2-5 yr post disturbance or 0-3 yrs for Hawaii and SE US</t>
  </si>
  <si>
    <t>5-10 yr post disturbance or 3-10 yr for Hawaii and SE US</t>
  </si>
  <si>
    <t>Definitions</t>
  </si>
  <si>
    <t>Notes</t>
  </si>
  <si>
    <t>Update rules modify Time Step 1 fuelbeds</t>
  </si>
  <si>
    <t>Update rules modify Time Step 2 fuelbeds</t>
  </si>
  <si>
    <t xml:space="preserve"> = 0</t>
  </si>
  <si>
    <t xml:space="preserve"> = CANOPYSnagsClass1ConifersWithFoliageCBH</t>
  </si>
  <si>
    <t xml:space="preserve"> = CANOPYSnagsClass1ConifersWithFoliageHeight</t>
  </si>
  <si>
    <t xml:space="preserve"> = CANOPYSnagsClass1ConifersWithFoliageStemDensity</t>
  </si>
  <si>
    <t xml:space="preserve"> = CANOPYSnagsClass1AllOthersHeight</t>
  </si>
  <si>
    <t xml:space="preserve"> = CANOPYSnagsClass1AllOthersStemDensity</t>
  </si>
  <si>
    <t xml:space="preserve"> = CANOPYSnagsClass2Height</t>
  </si>
  <si>
    <t xml:space="preserve"> = CANOPYSnagsClass2StemDensity</t>
  </si>
  <si>
    <t>* = 1.25</t>
  </si>
  <si>
    <t>* = 0.6</t>
  </si>
  <si>
    <t>* = 1.2</t>
  </si>
  <si>
    <t>* = 0.4</t>
  </si>
  <si>
    <t>ADD CANOPY_TreesTotalPercent Cover * = 0.4</t>
  </si>
  <si>
    <t>* = 1.5</t>
  </si>
  <si>
    <t>ADD TreesOverstoryStemDensity * = 0.1 + TreesMidstoryStemDensity * = 0.1</t>
  </si>
  <si>
    <t>ADD TreesOverstoryStemDensity * = 0.4 + TreesMidstoryStemDensity * = 0.4</t>
  </si>
  <si>
    <t xml:space="preserve"> = CANOPYSnagsClass1ConifersWithFoliageDiameter</t>
  </si>
  <si>
    <t xml:space="preserve"> = CANOPYSnagsClass1AllOthersDiameter</t>
  </si>
  <si>
    <t xml:space="preserve"> = CANOPYSnagsClass2Diameter</t>
  </si>
  <si>
    <t>* = 1.3</t>
  </si>
  <si>
    <t>Time Step 1</t>
  </si>
  <si>
    <t>Time Step 2</t>
  </si>
  <si>
    <t>Time Step 3</t>
  </si>
  <si>
    <t>Issues to discuss</t>
  </si>
  <si>
    <t>If not present = TreesOverstoryHeight</t>
  </si>
  <si>
    <t>FB_0029_FCCS</t>
  </si>
  <si>
    <t>FB_0046_FCCS</t>
  </si>
  <si>
    <t>FB_0066_FCCS</t>
  </si>
  <si>
    <t>FB_0067_FCCS</t>
  </si>
  <si>
    <t>FB_0069_FCCS</t>
  </si>
  <si>
    <t>FB_0071_FCCS</t>
  </si>
  <si>
    <t>FB_0077_FCCS</t>
  </si>
  <si>
    <t>FB_0087_FCCS</t>
  </si>
  <si>
    <t>FB_0109_FCCS</t>
  </si>
  <si>
    <t>FB_0125_FCCS</t>
  </si>
  <si>
    <t>FB_0165_FCCS</t>
  </si>
  <si>
    <t>FB_0170_FCCS</t>
  </si>
  <si>
    <t>FB_0175_FCCS</t>
  </si>
  <si>
    <t>FB_0291_FCCS</t>
  </si>
  <si>
    <t>Variable</t>
  </si>
  <si>
    <t>Codes</t>
  </si>
  <si>
    <t>Severity</t>
  </si>
  <si>
    <t>Disturbance</t>
  </si>
  <si>
    <t>Low</t>
  </si>
  <si>
    <t>Moderate</t>
  </si>
  <si>
    <t>High</t>
  </si>
  <si>
    <t>Time Step</t>
  </si>
  <si>
    <t>Interior ponderosa pine-Engelmann spruce-Douglas-fir forest</t>
  </si>
  <si>
    <t>Ponderosa pine, Douglas-fir, and Engelmann spruce are common associates in the mixed conifer forests of the U.S. Rocky Mountains and the Southwest. Large diameter trees have been thinned in this fuelbed, and slash was left on site.</t>
  </si>
  <si>
    <t>Chamise chaparral shrubland</t>
  </si>
  <si>
    <t>This chaparral type is mostly restricted to coastal mountain areas south from San Diego County north to interior Mendocino County in California, covering more than 1.5 million acres. At lower elevations, chamise (Adenostoma fasciculatum) is found with coastal sage shrubs. At higher elevations, chamise is codominant with arctostaphylos or ceanothus or both.</t>
  </si>
  <si>
    <t>Bluebunch wheatgrass-bluegrass grassland</t>
  </si>
  <si>
    <t>Prairie grasslands occur throughout the Midwest. This prairie is a mixed-grass prairie that is transitional between short and tall grass prairies in South Dakota. Historically, fire occurred at intervals of less than 35 years.</t>
  </si>
  <si>
    <t>Interior ponderosa pine-Douglas-fir forest</t>
  </si>
  <si>
    <t>Mixed Douglas-fir and ponderosa pine conifer forests of the northern U.S. Rocky Mountains. Fire exclusion has created elevated levels of hazardous fuels.</t>
  </si>
  <si>
    <t>Western juniper/sagebrush-bitterbrush shrubland</t>
  </si>
  <si>
    <t>This eastern Oregon site has a mix of sagebrush (Artemesia spp.) and bitterbrush (Purshia tridentata) with scattered western juniper. Fire exclusion has resulted in western juniper encroachment into the sagebrush assemblage. Sagebrush shrublands are widespread throughout the Great Basin, with juniper woodlands above them in elevation and grasslands below.</t>
  </si>
  <si>
    <t>Ohia/Florida hopbush-kupaoa forest</t>
  </si>
  <si>
    <t>Ohia is the sole tree in this dry broadleaf woodland of the Hawaiian submontane zone. Understories consisting of mixed microphyllous shrubs and grasses are common in this woodland. Ohia woodlands are widely distributed throughout Hawaii at elevations between 1,000 and 4,000 feet.</t>
  </si>
  <si>
    <t>Eucalyptus plantation forest</t>
  </si>
  <si>
    <t>This fuelbed represents the eucalyptus plantations common in Hawaii.</t>
  </si>
  <si>
    <t>Black spruce/feathermoss forest</t>
  </si>
  <si>
    <t>Black spruce forest fuelbed with a feathermoss forest floor, between 50 and 150 years old. Found on floodplains and uplands in interior and southcentral Alaska. This fuelbed is comparable to the closed black spruce forest of Viereck et al. (1992).</t>
  </si>
  <si>
    <t>Eastern white pine-northern red oak-red maple forest</t>
  </si>
  <si>
    <t>Eastern white pine and northern red oak are dominant with red maple as a common canopy associate. Northern hardwood species such as beech, birch, ash, and sugar maple may also be present. This forest type extends through New England west and south along the Appalachian Mountains, typically lower than 3,000 feet in elevation. This fuelbed represents a forest from 50 to 100 years old.</t>
  </si>
  <si>
    <t>Oak-hickory-pine-eastern hemlock forest</t>
  </si>
  <si>
    <t>Oak -- hickory -- pine -- eastern hemlock forest occur on dissected hills and valleys, from about 300 to 600 feet in elevation. Eastern hemlock occurs predominately in moist coves and along north-facing slopes while pine species occur on drier sites.</t>
  </si>
  <si>
    <t>Longleaf pine/three-awned grass-pitcher plant savanna</t>
  </si>
  <si>
    <t>Mesic to wet savannas with very open, scattered longleaf pine over a diverse herbaceous layer dominated by grasses and many forb species, 2-3 years after prescribed fire. History of periodic prescribed fire maintains herbaceous layer diversity by reducing cover native and nonative understory shrubs and trees.</t>
  </si>
  <si>
    <t>Pond pine/gallberry-fetterbush shrubland</t>
  </si>
  <si>
    <t>High pocosin shrublands range from Virginia south to Florida on the coastal plain. High pocosin is an evergreen and deciduous shrub bog with emergent trees over a dense shrub understory on organic soils (peat) less than 5 feet deep. The canopy stratum is dominated by pond pine and loblolly bay. Age ranges from 20 to 60 years since fire.</t>
  </si>
  <si>
    <t>Smooth cordgrass-black needlerush grassland</t>
  </si>
  <si>
    <t>Tidal marsh vegetation occurring on the Atlantic coast from Maine to northeastern Florida and along the Gulf Coast to Texas dominated by smooth cordgrass (Spartina alterniflora) and black needlerush (Juncus roemerianus).</t>
  </si>
  <si>
    <t>Longleaf-slash pine/saw palmetto forest</t>
  </si>
  <si>
    <t>Longleaf pine, slash pine, and saw palmetto (Serenoa repens) forest resulting from fire exclusion occur throughout the Southeast coastal plain from Virginia south to Florida and west to into Texas. This forest type is characterized by a dense overstory of longleaf pine and slash pine and a very dense shrub layer dominated by saw palmetto. Saw palmetto is less important or absent from these forests in the Carolinas and Virginia. Fire has been excluded for 30 years.</t>
  </si>
  <si>
    <t>Filename</t>
  </si>
  <si>
    <t>Fuelbed name</t>
  </si>
  <si>
    <t>Fuelbed description</t>
  </si>
  <si>
    <t>If not present, = TreesOverstoryDiameter</t>
  </si>
  <si>
    <t>eCANOPY_LADDER_FUELS_MAXIMUM_HEIGHT</t>
  </si>
  <si>
    <t>eCANOPY_LADDER_FUELS_MINIMUM_HEIGHT</t>
  </si>
  <si>
    <t>eCANOPY_SNAGS_CLASS_1_ALL_OTHERS_DIAMETER</t>
  </si>
  <si>
    <t>eCANOPY_SNAGS_CLASS_1_ALL_OTHERS_HEIGHT</t>
  </si>
  <si>
    <t>eCANOPY_SNAGS_CLASS_1_ALL_OTHERS_STEM_DENSITY</t>
  </si>
  <si>
    <t>eCANOPY_SNAGS_CLASS_1_CONIFERS_WITH_FOLIAGE_DIAMETER</t>
  </si>
  <si>
    <t>eCANOPY_SNAGS_CLASS_1_CONIFERS_WITH_FOLIAGE_HEIGHT</t>
  </si>
  <si>
    <t>eCANOPY_SNAGS_CLASS_1_CONIFERS_WITH_FOLIAGE_HEIGHT_TO_CROWN_BASE</t>
  </si>
  <si>
    <t>eCANOPY_SNAGS_CLASS_1_CONIFERS_WITH_FOLIAGE_PERCENT_COVER</t>
  </si>
  <si>
    <t>eCANOPY_SNAGS_CLASS_1_CONIFERS_WITH_FOLIAGE_STEM_DENSITY</t>
  </si>
  <si>
    <t>eCANOPY_SNAGS_CLASS_2_DIAMETER</t>
  </si>
  <si>
    <t>eCANOPY_SNAGS_CLASS_2_HEIGHT</t>
  </si>
  <si>
    <t>eCANOPY_SNAGS_CLASS_2_STEM_DENSITY</t>
  </si>
  <si>
    <t>eCANOPY_SNAGS_CLASS_3_DIAMETER</t>
  </si>
  <si>
    <t>eCANOPY_SNAGS_CLASS_3_HEIGHT</t>
  </si>
  <si>
    <t>eCANOPY_SNAGS_CLASS_3_STEM_DENSITY</t>
  </si>
  <si>
    <t>eCANOPY_TREES_MIDSTORY_DIAMETER_AT_BREAST_HEIGHT</t>
  </si>
  <si>
    <t>eCANOPY_TREES_MIDSTORY_HEIGHT</t>
  </si>
  <si>
    <t>eCANOPY_TREES_MIDSTORY_HEIGHT_TO_LIVE_CROWN</t>
  </si>
  <si>
    <t>eCANOPY_TREES_MIDSTORY_PERCENT_COVER</t>
  </si>
  <si>
    <t>eCANOPY_TREES_MIDSTORY_STEM_DENSITY</t>
  </si>
  <si>
    <t>eCANOPY_TREES_OVERSTORY_DIAMETER_AT_BREAST_HEIGHT</t>
  </si>
  <si>
    <t>eCANOPY_TREES_OVERSTORY_HEIGHT</t>
  </si>
  <si>
    <t>eCANOPY_TREES_OVERSTORY_HEIGHT_TO_LIVE_CROWN</t>
  </si>
  <si>
    <t>eCANOPY_TREES_OVERSTORY_PERCENT_COVER</t>
  </si>
  <si>
    <t>eCANOPY_TREES_OVERSTORY_STEM_DENSITY</t>
  </si>
  <si>
    <t>eCANOPY_TREES_TOTAL_PERCENT_COVER</t>
  </si>
  <si>
    <t>eCANOPY_TREES_UNDERSTORY_DIAMETER_AT_BREAST_HEIGHT</t>
  </si>
  <si>
    <t>eCANOPY_TREES_UNDERSTORY_HEIGHT</t>
  </si>
  <si>
    <t>eCANOPY_TREES_UNDERSTORY_HEIGHT_TO_LIVE_CROWN</t>
  </si>
  <si>
    <t>eCANOPY_TREES_UNDERSTORY_PERCENT_COVER</t>
  </si>
  <si>
    <t>eCANOPY_TREES_UNDERSTORY_STEM_DENSITY</t>
  </si>
  <si>
    <t>eGROUND_FUEL_BASAL_ACCUMULATION_DEPTH</t>
  </si>
  <si>
    <t>eGROUND_FUEL_BASAL_ACCUMULATION_NUMBER_PER_UNIT_AREA</t>
  </si>
  <si>
    <t>eGROUND_FUEL_BASAL_ACCUMULATION_RADIUS</t>
  </si>
  <si>
    <t>eGROUND_FUEL_DUFF_LOWER_DEPTH</t>
  </si>
  <si>
    <t>eGROUND_FUEL_DUFF_LOWER_PERCENT_COVER</t>
  </si>
  <si>
    <t>eGROUND_FUEL_DUFF_UPPER_DEPTH</t>
  </si>
  <si>
    <t>eGROUND_FUEL_DUFF_UPPER_PERCENT_COVER</t>
  </si>
  <si>
    <t>eGROUND_FUEL_SQUIRREL_MIDDENS_DEPTH</t>
  </si>
  <si>
    <t>eGROUND_FUEL_SQUIRREL_MIDDENS_NUMBER_PER_UNIT_AREA</t>
  </si>
  <si>
    <t>eGROUND_FUEL_SQUIRREL_MIDDENS_RADIUS</t>
  </si>
  <si>
    <t>eHERBACEOUS_PRIMARY_LAYER_HEIGHT</t>
  </si>
  <si>
    <t>eHERBACEOUS_PRIMARY_LAYER_LOADING</t>
  </si>
  <si>
    <t>eHERBACEOUS_PRIMARY_LAYER_PERCENT_COVER</t>
  </si>
  <si>
    <t>eHERBACEOUS_PRIMARY_LAYER_PERCENT_LIVE</t>
  </si>
  <si>
    <t>eHERBACEOUS_SECONDARY_LAYER_HEIGHT</t>
  </si>
  <si>
    <t>eHERBACEOUS_SECONDARY_LAYER_LOADING</t>
  </si>
  <si>
    <t>eHERBACEOUS_SECONDARY_LAYER_PERCENT_COVER</t>
  </si>
  <si>
    <t>eHERBACEOUS_SECONDARY_LAYER_PERCENT_LIVE</t>
  </si>
  <si>
    <t>eLITTER_LITTER_TYPE_BROADLEAF_DECIDUOUS_RELATIVE_COVER</t>
  </si>
  <si>
    <t>eLITTER_LITTER_TYPE_BROADLEAF_EVERGREEN_RELATIVE_COVER</t>
  </si>
  <si>
    <t>eLITTER_LITTER_TYPE_GRASS_RELATIVE_COVER</t>
  </si>
  <si>
    <t>eLITTER_LITTER_TYPE_LONG_NEEDLE_PINE_RELATIVE_COVER</t>
  </si>
  <si>
    <t>eLITTER_LITTER_TYPE_OTHER_CONIFER_RELATIVE_COVER</t>
  </si>
  <si>
    <t>eLITTER_LITTER_TYPE_PALM_FROND_RELATIVE_COVER</t>
  </si>
  <si>
    <t>eLITTER_LITTER_TYPE_SHORT_NEEDLE_PINE_RELATIVE_COVER</t>
  </si>
  <si>
    <t>eMOSS_LICHEN_LITTER_GROUND_LICHEN_DEPTH</t>
  </si>
  <si>
    <t>eMOSS_LICHEN_LITTER_GROUND_LICHEN_PERCENT_COVER</t>
  </si>
  <si>
    <t>eMOSS_LICHEN_LITTER_LITTER_DEPTH</t>
  </si>
  <si>
    <t>eMOSS_LICHEN_LITTER_LITTER_PERCENT_COVER</t>
  </si>
  <si>
    <t>eMOSS_LICHEN_LITTER_MOSS_DEPTH</t>
  </si>
  <si>
    <t>eMOSS_LICHEN_LITTER_MOSS_PERCENT_COVER</t>
  </si>
  <si>
    <t>eSHRUBS_PRIMARY_LAYER_HEIGHT</t>
  </si>
  <si>
    <t>eSHRUBS_PRIMARY_LAYER_PERCENT_COVER</t>
  </si>
  <si>
    <t>eSHRUBS_PRIMARY_LAYER_PERCENT_LIVE</t>
  </si>
  <si>
    <t>eSHRUBS_SECONDARY_LAYER_HEIGHT</t>
  </si>
  <si>
    <t>eSHRUBS_SECONDARY_LAYER_PERCENT_COVER</t>
  </si>
  <si>
    <t>eSHRUBS_SECONDARY_LAYER_PERCENT_LIVE</t>
  </si>
  <si>
    <t>eWOODY_FUEL_ALL_DOWNED_WOODY_FUEL_DEPTH</t>
  </si>
  <si>
    <t>eWOODY_FUEL_ALL_DOWNED_WOODY_FUEL_TOTAL_PERCENT_COVER</t>
  </si>
  <si>
    <t>eWOODY_FUEL_PILES_CLEAN_LOADING</t>
  </si>
  <si>
    <t>eWOODY_FUEL_PILES_DIRTY_LOADING</t>
  </si>
  <si>
    <t>eWOODY_FUEL_PILES_VERYDIRTY_LOADING</t>
  </si>
  <si>
    <t>eWOODY_FUEL_ROTTEN_WOOD_LOADINGS_GREATER_THAN_THREE_INCHES_GREATER_THAN_TWENTY_INCHES</t>
  </si>
  <si>
    <t>eWOODY_FUEL_ROTTEN_WOOD_LOADINGS_GREATER_THAN_THREE_INCHES_NINE_TO_TWENTY_INCHES</t>
  </si>
  <si>
    <t>eWOODY_FUEL_ROTTEN_WOOD_LOADINGS_GREATER_THAN_THREE_INCHES_THREE_TO_NINE_INCHES</t>
  </si>
  <si>
    <t>eWOODY_FUEL_SOUND_WOOD_LOADINGS_GREATER_THAN_THREE_INCHES_GREATER_THAN_TWENTY_INCHES</t>
  </si>
  <si>
    <t>eWOODY_FUEL_SOUND_WOOD_LOADINGS_GREATER_THAN_THREE_INCHES_NINE_TO_TWENTY_INCHES</t>
  </si>
  <si>
    <t>eWOODY_FUEL_SOUND_WOOD_LOADINGS_GREATER_THAN_THREE_INCHES_THREE_TO_NINE_INCHES</t>
  </si>
  <si>
    <t>eWOODY_FUEL_SOUND_WOOD_LOADINGS_ZERO_TO_THREE_INCHES_ONE_TO_THREE_INCHES</t>
  </si>
  <si>
    <t>eWOODY_FUEL_SOUND_WOOD_LOADINGS_ZERO_TO_THREE_INCHES_QUARTER_INCH_TO_ONE_INCH</t>
  </si>
  <si>
    <t>eWOODY_FUEL_SOUND_WOOD_LOADINGS_ZERO_TO_THREE_INCHES_ZERO_TO_QUARTER_INCH</t>
  </si>
  <si>
    <t>eWOODY_FUEL_STUMPS_LIGHTERED_PITCHY_DIAMETER</t>
  </si>
  <si>
    <t>eWOODY_FUEL_STUMPS_LIGHTERED_PITCHY_HEIGHT</t>
  </si>
  <si>
    <t>eWOODY_FUEL_STUMPS_LIGHTERED_PITCHY_STEM_DENSITY</t>
  </si>
  <si>
    <t>eWOODY_FUEL_STUMPS_ROTTEN_DIAMETER</t>
  </si>
  <si>
    <t>eWOODY_FUEL_STUMPS_ROTTEN_HEIGHT</t>
  </si>
  <si>
    <t>eWOODY_FUEL_STUMPS_ROTTEN_STEM_DENSITY</t>
  </si>
  <si>
    <t>eWOODY_FUEL_STUMPS_SOUND_DIAMETER</t>
  </si>
  <si>
    <t>eWOODY_FUEL_STUMPS_SOUND_HEIGHT</t>
  </si>
  <si>
    <t>eWOODY_FUEL_STUMPS_SOUND_STEM_DENSITY</t>
  </si>
  <si>
    <t>Insect and disease (bark beetles/borers)</t>
  </si>
  <si>
    <t>Immediately post disturbance</t>
  </si>
  <si>
    <t>1) How to best apply separate rules to shurbland fuelbeds - I'm assuming vegetation form as the key</t>
  </si>
  <si>
    <t>* = 0.95</t>
  </si>
  <si>
    <t>* = 1.05</t>
  </si>
  <si>
    <t>* = 1.4</t>
  </si>
  <si>
    <t>* 0.3</t>
  </si>
  <si>
    <t>* = 0.3</t>
  </si>
  <si>
    <t>ADD CANOPY_TreesTotalPercent Cover * = 0.75</t>
  </si>
  <si>
    <t>ADD TreesOverstoryStemDensity * = 0.75 + TreesMidstoryStemDensity * = 0.75</t>
  </si>
  <si>
    <t>LANDFIRE INSECT&amp;DISEASE DISTURBANCE UPDATE</t>
  </si>
  <si>
    <t>Low Severity I&amp;D</t>
  </si>
  <si>
    <t>Moderate Severity I&amp;D</t>
  </si>
  <si>
    <t>High Severity I&amp;D</t>
  </si>
  <si>
    <t>LANDFIRE INSECT DISTURBANCE UPDATE</t>
  </si>
  <si>
    <t>Time Step 3 (533) Rules</t>
  </si>
  <si>
    <t>Time Step 2 (532) Rules</t>
  </si>
  <si>
    <t>High Time Step 1 (531) Rules</t>
  </si>
  <si>
    <t>FB_0029_FCCS_531</t>
  </si>
  <si>
    <t>FB_0029_FCCS_532</t>
  </si>
  <si>
    <t>FB_0029_FCCS_533</t>
  </si>
  <si>
    <t>FB_0046_FCCS_531</t>
  </si>
  <si>
    <t>FB_0046_FCCS_532</t>
  </si>
  <si>
    <t>FB_0046_FCCS_533</t>
  </si>
  <si>
    <t>FB_0066_FCCS_531</t>
  </si>
  <si>
    <t>FB_0066_FCCS_532</t>
  </si>
  <si>
    <t>FB_0066_FCCS_533</t>
  </si>
  <si>
    <t>FB_0087_FCCS_531</t>
  </si>
  <si>
    <t>FB_0087_FCCS_532</t>
  </si>
  <si>
    <t>FB_0087_FCCS_533</t>
  </si>
  <si>
    <t>FB_0109_FCCS_531</t>
  </si>
  <si>
    <t>FB_0109_FCCS_532</t>
  </si>
  <si>
    <t>FB_0109_FCCS_533</t>
  </si>
  <si>
    <t>FB_0291_FCCS_531</t>
  </si>
  <si>
    <t>FB_0291_FCCS_532</t>
  </si>
  <si>
    <t>FB_0291_FCCS_533</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</si>
</sst>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name val="Calibri"/>
      <family val="2"/>
      <scheme val="minor"/>
    </font>
    <font>
      <b/>
      <sz val="11"/>
      <name val="Calibri"/>
      <family val="2"/>
      <scheme val="minor"/>
    </font>
    <font>
      <b/>
      <sz val="10"/>
      <color theme="1"/>
      <name val="Calibri"/>
      <family val="2"/>
      <scheme val="minor"/>
    </font>
    <font>
      <sz val="10"/>
      <color theme="1"/>
      <name val="Calibri"/>
      <family val="2"/>
      <scheme val="minor"/>
    </font>
    <font>
      <sz val="10"/>
      <color theme="1"/>
      <name val="Courier New"/>
      <family val="3"/>
    </font>
    <font>
      <sz val="10"/>
      <name val="Calibri"/>
      <family val="2"/>
      <scheme val="minor"/>
    </font>
    <font>
      <b/>
      <sz val="10"/>
      <name val="Calibri"/>
      <family val="2"/>
      <scheme val="minor"/>
    </font>
  </fonts>
  <fills count="6">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rgb="FFFFFF00"/>
        <bgColor indexed="64"/>
      </patternFill>
    </fill>
  </fills>
  <borders count="3">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cellStyleXfs>
  <cellXfs count="40">
    <xf numFmtId="0" fontId="0" fillId="0" borderId="0" xfId="0"/>
    <xf numFmtId="0" fontId="2" fillId="0" borderId="0" xfId="0" applyFont="1"/>
    <xf numFmtId="0" fontId="1" fillId="3" borderId="0" xfId="2" applyAlignment="1">
      <alignment horizontal="left"/>
    </xf>
    <xf numFmtId="0" fontId="1" fillId="4" borderId="0" xfId="3" applyAlignment="1">
      <alignment horizontal="left"/>
    </xf>
    <xf numFmtId="0" fontId="0" fillId="5" borderId="0" xfId="0" applyFill="1"/>
    <xf numFmtId="0" fontId="5" fillId="0" borderId="0" xfId="0" applyFont="1" applyAlignment="1">
      <alignment horizontal="left"/>
    </xf>
    <xf numFmtId="0" fontId="5" fillId="0" borderId="0" xfId="0" applyFont="1"/>
    <xf numFmtId="0" fontId="5" fillId="2" borderId="1" xfId="1" applyFont="1"/>
    <xf numFmtId="0" fontId="6" fillId="0" borderId="0" xfId="0" applyFont="1"/>
    <xf numFmtId="0" fontId="6" fillId="0" borderId="0" xfId="0" applyFont="1" applyAlignment="1">
      <alignment horizontal="left"/>
    </xf>
    <xf numFmtId="0" fontId="6" fillId="2" borderId="1" xfId="1" applyFont="1"/>
    <xf numFmtId="0" fontId="1" fillId="3" borderId="1" xfId="2" applyBorder="1"/>
    <xf numFmtId="0" fontId="1" fillId="4" borderId="0" xfId="3" applyBorder="1"/>
    <xf numFmtId="0" fontId="7" fillId="0" borderId="0" xfId="0" applyFont="1" applyAlignment="1">
      <alignment horizontal="left" vertical="center"/>
    </xf>
    <xf numFmtId="0" fontId="7" fillId="2" borderId="1" xfId="1" applyFont="1" applyAlignment="1">
      <alignment horizontal="left" vertical="center"/>
    </xf>
    <xf numFmtId="0" fontId="7" fillId="3" borderId="0" xfId="2" applyFont="1" applyAlignment="1">
      <alignment horizontal="left"/>
    </xf>
    <xf numFmtId="0" fontId="7" fillId="4" borderId="0" xfId="3" applyFont="1" applyAlignment="1">
      <alignment horizontal="left"/>
    </xf>
    <xf numFmtId="0" fontId="7" fillId="2" borderId="1" xfId="1" applyFont="1" applyAlignment="1">
      <alignment horizontal="left"/>
    </xf>
    <xf numFmtId="0" fontId="7" fillId="0" borderId="0" xfId="0" applyFont="1" applyAlignment="1">
      <alignment horizontal="left"/>
    </xf>
    <xf numFmtId="0" fontId="8" fillId="0" borderId="0" xfId="0" applyFont="1" applyAlignment="1">
      <alignment horizontal="left"/>
    </xf>
    <xf numFmtId="0" fontId="8" fillId="2" borderId="1" xfId="1" applyFont="1" applyAlignment="1">
      <alignment horizontal="left"/>
    </xf>
    <xf numFmtId="0" fontId="8" fillId="3" borderId="0" xfId="2" applyFont="1" applyAlignment="1">
      <alignment horizontal="left"/>
    </xf>
    <xf numFmtId="0" fontId="8" fillId="4" borderId="0" xfId="3" applyFont="1" applyAlignment="1">
      <alignment horizontal="left"/>
    </xf>
    <xf numFmtId="0" fontId="9" fillId="0" borderId="0" xfId="0" applyFont="1" applyAlignment="1">
      <alignment horizontal="left" vertical="center"/>
    </xf>
    <xf numFmtId="0" fontId="8" fillId="0" borderId="0" xfId="0" applyFont="1" applyAlignment="1">
      <alignment horizontal="left" vertical="center"/>
    </xf>
    <xf numFmtId="0" fontId="1" fillId="3" borderId="1" xfId="2" applyBorder="1" applyAlignment="1">
      <alignment horizontal="left"/>
    </xf>
    <xf numFmtId="0" fontId="8" fillId="3" borderId="1" xfId="2" applyFont="1" applyBorder="1" applyAlignment="1">
      <alignment horizontal="left"/>
    </xf>
    <xf numFmtId="0" fontId="7" fillId="2" borderId="2" xfId="1" applyFont="1" applyBorder="1" applyAlignment="1">
      <alignment horizontal="left"/>
    </xf>
    <xf numFmtId="0" fontId="7" fillId="3" borderId="2" xfId="2" applyFont="1" applyBorder="1" applyAlignment="1">
      <alignment horizontal="left"/>
    </xf>
    <xf numFmtId="0" fontId="7" fillId="4" borderId="2" xfId="3" applyFont="1" applyBorder="1" applyAlignment="1">
      <alignment horizontal="left"/>
    </xf>
    <xf numFmtId="0" fontId="8" fillId="2" borderId="2" xfId="1" applyFont="1" applyBorder="1" applyAlignment="1">
      <alignment horizontal="left"/>
    </xf>
    <xf numFmtId="0" fontId="8" fillId="3" borderId="2" xfId="2" applyFont="1" applyBorder="1" applyAlignment="1">
      <alignment horizontal="left"/>
    </xf>
    <xf numFmtId="0" fontId="8" fillId="4" borderId="2" xfId="3" applyFont="1" applyBorder="1" applyAlignment="1">
      <alignment horizontal="left"/>
    </xf>
    <xf numFmtId="0" fontId="1" fillId="3" borderId="2" xfId="2" applyBorder="1" applyAlignment="1">
      <alignment horizontal="left"/>
    </xf>
    <xf numFmtId="0" fontId="10" fillId="0" borderId="2" xfId="0" applyFont="1" applyBorder="1" applyAlignment="1">
      <alignment horizontal="left"/>
    </xf>
    <xf numFmtId="0" fontId="11" fillId="0" borderId="2" xfId="0" applyFont="1" applyBorder="1" applyAlignment="1">
      <alignment horizontal="left"/>
    </xf>
    <xf numFmtId="0" fontId="0" fillId="3" borderId="1" xfId="2" applyFont="1" applyBorder="1" applyAlignment="1">
      <alignment horizontal="left"/>
    </xf>
    <xf numFmtId="0" fontId="1" fillId="4" borderId="1" xfId="3" applyBorder="1"/>
    <xf numFmtId="0" fontId="1" fillId="4" borderId="0" xfId="3"/>
    <xf numFmtId="0" fontId="1" fillId="3" borderId="0" xfId="2"/>
  </cellXfs>
  <cellStyles count="4">
    <cellStyle name="20% - Accent1" xfId="2" builtinId="30"/>
    <cellStyle name="20% - Accent2" xfId="3" builtinId="34"/>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B27" sqref="B27"/>
    </sheetView>
  </sheetViews>
  <sheetFormatPr defaultRowHeight="15" x14ac:dyDescent="0.25"/>
  <cols>
    <col min="1" max="1" width="13.5703125" bestFit="1" customWidth="1"/>
    <col min="2" max="2" width="56.5703125" bestFit="1" customWidth="1"/>
    <col min="3" max="3" width="255.7109375" bestFit="1" customWidth="1"/>
  </cols>
  <sheetData>
    <row r="1" spans="1:3" x14ac:dyDescent="0.25">
      <c r="A1" t="s">
        <v>183</v>
      </c>
      <c r="B1" t="s">
        <v>184</v>
      </c>
      <c r="C1" t="s">
        <v>185</v>
      </c>
    </row>
    <row r="2" spans="1:3" s="4" customFormat="1" x14ac:dyDescent="0.25">
      <c r="A2" s="4" t="s">
        <v>133</v>
      </c>
      <c r="B2" s="4" t="s">
        <v>155</v>
      </c>
      <c r="C2" s="4" t="s">
        <v>156</v>
      </c>
    </row>
    <row r="3" spans="1:3" s="4" customFormat="1" x14ac:dyDescent="0.25">
      <c r="A3" s="4" t="s">
        <v>134</v>
      </c>
      <c r="B3" s="4" t="s">
        <v>157</v>
      </c>
      <c r="C3" s="4" t="s">
        <v>158</v>
      </c>
    </row>
    <row r="4" spans="1:3" s="4" customFormat="1" x14ac:dyDescent="0.25">
      <c r="A4" s="4" t="s">
        <v>135</v>
      </c>
      <c r="B4" s="4" t="s">
        <v>159</v>
      </c>
      <c r="C4" s="4" t="s">
        <v>160</v>
      </c>
    </row>
    <row r="5" spans="1:3" x14ac:dyDescent="0.25">
      <c r="A5" t="s">
        <v>136</v>
      </c>
      <c r="B5" t="s">
        <v>161</v>
      </c>
      <c r="C5" t="s">
        <v>162</v>
      </c>
    </row>
    <row r="6" spans="1:3" x14ac:dyDescent="0.25">
      <c r="A6" t="s">
        <v>137</v>
      </c>
      <c r="B6" t="s">
        <v>163</v>
      </c>
      <c r="C6" t="s">
        <v>164</v>
      </c>
    </row>
    <row r="7" spans="1:3" x14ac:dyDescent="0.25">
      <c r="A7" t="s">
        <v>138</v>
      </c>
      <c r="B7" t="s">
        <v>165</v>
      </c>
      <c r="C7" t="s">
        <v>166</v>
      </c>
    </row>
    <row r="8" spans="1:3" x14ac:dyDescent="0.25">
      <c r="A8" t="s">
        <v>139</v>
      </c>
      <c r="B8" t="s">
        <v>167</v>
      </c>
      <c r="C8" t="s">
        <v>168</v>
      </c>
    </row>
    <row r="9" spans="1:3" s="4" customFormat="1" x14ac:dyDescent="0.25">
      <c r="A9" s="4" t="s">
        <v>140</v>
      </c>
      <c r="B9" s="4" t="s">
        <v>169</v>
      </c>
      <c r="C9" s="4" t="s">
        <v>170</v>
      </c>
    </row>
    <row r="10" spans="1:3" s="4" customFormat="1" x14ac:dyDescent="0.25">
      <c r="A10" s="4" t="s">
        <v>141</v>
      </c>
      <c r="B10" s="4" t="s">
        <v>171</v>
      </c>
      <c r="C10" s="4" t="s">
        <v>172</v>
      </c>
    </row>
    <row r="11" spans="1:3" x14ac:dyDescent="0.25">
      <c r="A11" t="s">
        <v>142</v>
      </c>
      <c r="B11" t="s">
        <v>173</v>
      </c>
      <c r="C11" t="s">
        <v>174</v>
      </c>
    </row>
    <row r="12" spans="1:3" x14ac:dyDescent="0.25">
      <c r="A12" t="s">
        <v>143</v>
      </c>
      <c r="B12" t="s">
        <v>175</v>
      </c>
      <c r="C12" t="s">
        <v>176</v>
      </c>
    </row>
    <row r="13" spans="1:3" x14ac:dyDescent="0.25">
      <c r="A13" t="s">
        <v>144</v>
      </c>
      <c r="B13" t="s">
        <v>177</v>
      </c>
      <c r="C13" t="s">
        <v>178</v>
      </c>
    </row>
    <row r="14" spans="1:3" x14ac:dyDescent="0.25">
      <c r="A14" t="s">
        <v>145</v>
      </c>
      <c r="B14" t="s">
        <v>179</v>
      </c>
      <c r="C14" t="s">
        <v>180</v>
      </c>
    </row>
    <row r="15" spans="1:3" s="4" customFormat="1" x14ac:dyDescent="0.25">
      <c r="A15" s="4" t="s">
        <v>146</v>
      </c>
      <c r="B15" s="4" t="s">
        <v>181</v>
      </c>
      <c r="C15" s="4" t="s">
        <v>182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election activeCell="C22" sqref="C22"/>
    </sheetView>
  </sheetViews>
  <sheetFormatPr defaultRowHeight="15" x14ac:dyDescent="0.25"/>
  <cols>
    <col min="1" max="1" width="10.7109375" bestFit="1" customWidth="1"/>
    <col min="2" max="2" width="30.85546875" customWidth="1"/>
    <col min="3" max="3" width="28.5703125" customWidth="1"/>
    <col min="4" max="4" width="17.42578125" customWidth="1"/>
  </cols>
  <sheetData>
    <row r="1" spans="1:4" s="1" customFormat="1" x14ac:dyDescent="0.25">
      <c r="A1" s="1" t="s">
        <v>101</v>
      </c>
      <c r="B1" s="1" t="s">
        <v>104</v>
      </c>
      <c r="C1" s="1" t="s">
        <v>105</v>
      </c>
    </row>
    <row r="2" spans="1:4" x14ac:dyDescent="0.25">
      <c r="A2">
        <v>1</v>
      </c>
      <c r="B2" t="s">
        <v>280</v>
      </c>
    </row>
    <row r="3" spans="1:4" x14ac:dyDescent="0.25">
      <c r="A3">
        <v>2</v>
      </c>
      <c r="B3" t="s">
        <v>102</v>
      </c>
      <c r="C3" t="s">
        <v>106</v>
      </c>
    </row>
    <row r="4" spans="1:4" x14ac:dyDescent="0.25">
      <c r="A4">
        <v>3</v>
      </c>
      <c r="B4" t="s">
        <v>103</v>
      </c>
      <c r="C4" t="s">
        <v>107</v>
      </c>
    </row>
    <row r="6" spans="1:4" x14ac:dyDescent="0.25">
      <c r="A6" s="1" t="s">
        <v>131</v>
      </c>
    </row>
    <row r="7" spans="1:4" x14ac:dyDescent="0.25">
      <c r="A7" t="s">
        <v>281</v>
      </c>
    </row>
    <row r="9" spans="1:4" x14ac:dyDescent="0.25">
      <c r="A9" t="s">
        <v>148</v>
      </c>
      <c r="B9" t="s">
        <v>150</v>
      </c>
      <c r="C9" t="s">
        <v>149</v>
      </c>
      <c r="D9" t="s">
        <v>154</v>
      </c>
    </row>
    <row r="10" spans="1:4" x14ac:dyDescent="0.25">
      <c r="A10">
        <v>511</v>
      </c>
      <c r="B10" t="s">
        <v>279</v>
      </c>
      <c r="C10" t="s">
        <v>151</v>
      </c>
      <c r="D10">
        <v>1</v>
      </c>
    </row>
    <row r="11" spans="1:4" x14ac:dyDescent="0.25">
      <c r="A11">
        <v>512</v>
      </c>
      <c r="B11" t="s">
        <v>279</v>
      </c>
      <c r="C11" t="s">
        <v>151</v>
      </c>
      <c r="D11">
        <v>2</v>
      </c>
    </row>
    <row r="12" spans="1:4" x14ac:dyDescent="0.25">
      <c r="A12">
        <v>513</v>
      </c>
      <c r="B12" t="s">
        <v>279</v>
      </c>
      <c r="C12" t="s">
        <v>151</v>
      </c>
      <c r="D12">
        <v>3</v>
      </c>
    </row>
    <row r="13" spans="1:4" x14ac:dyDescent="0.25">
      <c r="A13">
        <v>521</v>
      </c>
      <c r="B13" t="s">
        <v>279</v>
      </c>
      <c r="C13" t="s">
        <v>152</v>
      </c>
      <c r="D13">
        <v>1</v>
      </c>
    </row>
    <row r="14" spans="1:4" x14ac:dyDescent="0.25">
      <c r="A14">
        <v>522</v>
      </c>
      <c r="B14" t="s">
        <v>279</v>
      </c>
      <c r="C14" t="s">
        <v>152</v>
      </c>
      <c r="D14">
        <v>2</v>
      </c>
    </row>
    <row r="15" spans="1:4" x14ac:dyDescent="0.25">
      <c r="A15">
        <v>523</v>
      </c>
      <c r="B15" t="s">
        <v>279</v>
      </c>
      <c r="C15" t="s">
        <v>152</v>
      </c>
      <c r="D15">
        <v>3</v>
      </c>
    </row>
    <row r="16" spans="1:4" x14ac:dyDescent="0.25">
      <c r="A16">
        <v>531</v>
      </c>
      <c r="B16" t="s">
        <v>279</v>
      </c>
      <c r="C16" t="s">
        <v>153</v>
      </c>
      <c r="D16">
        <v>1</v>
      </c>
    </row>
    <row r="17" spans="1:4" x14ac:dyDescent="0.25">
      <c r="A17">
        <v>532</v>
      </c>
      <c r="B17" t="s">
        <v>279</v>
      </c>
      <c r="C17" t="s">
        <v>153</v>
      </c>
      <c r="D17">
        <v>2</v>
      </c>
    </row>
    <row r="18" spans="1:4" x14ac:dyDescent="0.25">
      <c r="A18">
        <v>533</v>
      </c>
      <c r="B18" t="s">
        <v>279</v>
      </c>
      <c r="C18" t="s">
        <v>153</v>
      </c>
      <c r="D18">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95"/>
  <sheetViews>
    <sheetView tabSelected="1" zoomScaleNormal="100" workbookViewId="0">
      <selection activeCell="A32" sqref="A32"/>
    </sheetView>
  </sheetViews>
  <sheetFormatPr defaultRowHeight="12.75" x14ac:dyDescent="0.2"/>
  <cols>
    <col min="1" max="1" width="58.140625" style="19" customWidth="1"/>
    <col min="2" max="2" width="61.28515625" style="20" customWidth="1"/>
    <col min="3" max="3" width="45.7109375" style="21" customWidth="1"/>
    <col min="4" max="4" width="41.42578125" style="22" customWidth="1"/>
    <col min="5" max="5" width="61.28515625" style="20" bestFit="1" customWidth="1"/>
    <col min="6" max="6" width="61.28515625" style="21" bestFit="1" customWidth="1"/>
    <col min="7" max="7" width="34.42578125" style="22" customWidth="1"/>
    <col min="8" max="8" width="44.85546875" style="20" customWidth="1"/>
    <col min="9" max="9" width="48" style="21" customWidth="1"/>
    <col min="10" max="10" width="42.85546875" style="22" bestFit="1" customWidth="1"/>
    <col min="11" max="16384" width="9.140625" style="19"/>
  </cols>
  <sheetData>
    <row r="1" spans="1:10" s="18" customFormat="1" x14ac:dyDescent="0.2">
      <c r="A1" s="13" t="s">
        <v>289</v>
      </c>
      <c r="B1" s="14" t="s">
        <v>290</v>
      </c>
      <c r="C1" s="15"/>
      <c r="D1" s="16"/>
      <c r="E1" s="17" t="s">
        <v>291</v>
      </c>
      <c r="F1" s="15"/>
      <c r="G1" s="16"/>
      <c r="H1" s="17" t="s">
        <v>292</v>
      </c>
      <c r="I1" s="15"/>
      <c r="J1" s="16"/>
    </row>
    <row r="2" spans="1:10" x14ac:dyDescent="0.2">
      <c r="B2" s="20" t="s">
        <v>128</v>
      </c>
      <c r="C2" s="21" t="s">
        <v>129</v>
      </c>
      <c r="D2" s="22" t="s">
        <v>130</v>
      </c>
      <c r="E2" s="20" t="s">
        <v>128</v>
      </c>
      <c r="F2" s="21" t="s">
        <v>129</v>
      </c>
      <c r="G2" s="22" t="s">
        <v>130</v>
      </c>
      <c r="H2" s="20" t="s">
        <v>128</v>
      </c>
      <c r="I2" s="21" t="s">
        <v>129</v>
      </c>
      <c r="J2" s="22" t="s">
        <v>130</v>
      </c>
    </row>
    <row r="3" spans="1:10" ht="13.5" x14ac:dyDescent="0.2">
      <c r="A3" s="23" t="s">
        <v>0</v>
      </c>
      <c r="B3" s="20" t="s">
        <v>93</v>
      </c>
      <c r="C3" s="21" t="s">
        <v>282</v>
      </c>
      <c r="E3" s="20" t="s">
        <v>117</v>
      </c>
      <c r="F3" s="21" t="s">
        <v>93</v>
      </c>
      <c r="H3" s="20" t="s">
        <v>100</v>
      </c>
      <c r="I3" s="21" t="s">
        <v>93</v>
      </c>
    </row>
    <row r="4" spans="1:10" ht="13.5" x14ac:dyDescent="0.2">
      <c r="A4" s="23" t="s">
        <v>1</v>
      </c>
    </row>
    <row r="5" spans="1:10" ht="13.5" x14ac:dyDescent="0.2">
      <c r="A5" s="23" t="s">
        <v>2</v>
      </c>
      <c r="B5" s="20" t="s">
        <v>94</v>
      </c>
      <c r="C5" s="21" t="s">
        <v>283</v>
      </c>
      <c r="E5" s="20" t="s">
        <v>118</v>
      </c>
      <c r="H5" s="20" t="s">
        <v>121</v>
      </c>
    </row>
    <row r="6" spans="1:10" ht="13.5" x14ac:dyDescent="0.2">
      <c r="A6" s="23" t="s">
        <v>3</v>
      </c>
    </row>
    <row r="7" spans="1:10" ht="13.5" x14ac:dyDescent="0.2">
      <c r="A7" s="23" t="s">
        <v>4</v>
      </c>
      <c r="B7" s="20" t="s">
        <v>93</v>
      </c>
      <c r="C7" s="21" t="s">
        <v>282</v>
      </c>
      <c r="E7" s="20" t="s">
        <v>117</v>
      </c>
      <c r="F7" s="21" t="s">
        <v>93</v>
      </c>
      <c r="H7" s="20" t="s">
        <v>100</v>
      </c>
      <c r="I7" s="21" t="s">
        <v>93</v>
      </c>
    </row>
    <row r="8" spans="1:10" ht="13.5" x14ac:dyDescent="0.2">
      <c r="A8" s="23" t="s">
        <v>5</v>
      </c>
      <c r="B8" s="20" t="s">
        <v>93</v>
      </c>
      <c r="C8" s="21" t="s">
        <v>282</v>
      </c>
      <c r="E8" s="20" t="s">
        <v>117</v>
      </c>
      <c r="F8" s="21" t="s">
        <v>93</v>
      </c>
      <c r="H8" s="20" t="s">
        <v>100</v>
      </c>
      <c r="I8" s="21" t="s">
        <v>93</v>
      </c>
    </row>
    <row r="9" spans="1:10" ht="13.5" x14ac:dyDescent="0.2">
      <c r="A9" s="23" t="s">
        <v>6</v>
      </c>
    </row>
    <row r="10" spans="1:10" ht="13.5" x14ac:dyDescent="0.2">
      <c r="A10" s="23" t="s">
        <v>7</v>
      </c>
      <c r="B10" s="20" t="s">
        <v>94</v>
      </c>
      <c r="E10" s="20" t="s">
        <v>118</v>
      </c>
      <c r="H10" s="20" t="s">
        <v>121</v>
      </c>
    </row>
    <row r="11" spans="1:10" ht="13.5" x14ac:dyDescent="0.2">
      <c r="A11" s="23" t="s">
        <v>8</v>
      </c>
    </row>
    <row r="12" spans="1:10" ht="13.5" x14ac:dyDescent="0.2">
      <c r="A12" s="23" t="s">
        <v>9</v>
      </c>
      <c r="B12" s="20" t="s">
        <v>93</v>
      </c>
      <c r="C12" s="21" t="s">
        <v>282</v>
      </c>
      <c r="E12" s="20" t="s">
        <v>117</v>
      </c>
      <c r="F12" s="21" t="s">
        <v>93</v>
      </c>
      <c r="H12" s="20" t="s">
        <v>100</v>
      </c>
      <c r="I12" s="21" t="s">
        <v>93</v>
      </c>
    </row>
    <row r="13" spans="1:10" ht="13.5" x14ac:dyDescent="0.2">
      <c r="A13" s="23" t="s">
        <v>10</v>
      </c>
      <c r="B13" s="20" t="s">
        <v>93</v>
      </c>
      <c r="C13" s="21" t="s">
        <v>282</v>
      </c>
      <c r="E13" s="20" t="s">
        <v>117</v>
      </c>
      <c r="F13" s="21" t="s">
        <v>93</v>
      </c>
      <c r="H13" s="20" t="s">
        <v>100</v>
      </c>
      <c r="I13" s="21" t="s">
        <v>93</v>
      </c>
    </row>
    <row r="14" spans="1:10" ht="13.5" x14ac:dyDescent="0.2">
      <c r="A14" s="23" t="s">
        <v>11</v>
      </c>
    </row>
    <row r="15" spans="1:10" ht="13.5" x14ac:dyDescent="0.2">
      <c r="A15" s="23" t="s">
        <v>12</v>
      </c>
      <c r="B15" s="20" t="s">
        <v>94</v>
      </c>
      <c r="C15" s="21" t="s">
        <v>283</v>
      </c>
      <c r="E15" s="20" t="s">
        <v>94</v>
      </c>
      <c r="H15" s="20" t="s">
        <v>121</v>
      </c>
    </row>
    <row r="16" spans="1:10" ht="13.5" x14ac:dyDescent="0.2">
      <c r="A16" s="23" t="s">
        <v>13</v>
      </c>
    </row>
    <row r="17" spans="1:10" ht="13.5" x14ac:dyDescent="0.2">
      <c r="A17" s="23" t="s">
        <v>14</v>
      </c>
      <c r="B17" s="20" t="s">
        <v>93</v>
      </c>
      <c r="C17" s="21" t="s">
        <v>282</v>
      </c>
      <c r="E17" s="20" t="s">
        <v>95</v>
      </c>
      <c r="F17" s="21" t="s">
        <v>93</v>
      </c>
      <c r="H17" s="20" t="s">
        <v>285</v>
      </c>
      <c r="I17" s="21" t="s">
        <v>93</v>
      </c>
    </row>
    <row r="18" spans="1:10" ht="13.5" x14ac:dyDescent="0.2">
      <c r="A18" s="23" t="s">
        <v>15</v>
      </c>
      <c r="B18" s="20" t="s">
        <v>93</v>
      </c>
      <c r="C18" s="21" t="s">
        <v>282</v>
      </c>
      <c r="E18" s="20" t="s">
        <v>95</v>
      </c>
      <c r="F18" s="21" t="s">
        <v>93</v>
      </c>
      <c r="H18" s="20" t="s">
        <v>285</v>
      </c>
      <c r="I18" s="21" t="s">
        <v>93</v>
      </c>
    </row>
    <row r="19" spans="1:10" ht="13.5" x14ac:dyDescent="0.2">
      <c r="A19" s="23" t="s">
        <v>16</v>
      </c>
      <c r="C19" s="21" t="s">
        <v>124</v>
      </c>
      <c r="D19" s="22" t="s">
        <v>108</v>
      </c>
      <c r="F19" s="21" t="s">
        <v>124</v>
      </c>
      <c r="G19" s="22" t="s">
        <v>124</v>
      </c>
      <c r="I19" s="21" t="s">
        <v>109</v>
      </c>
      <c r="J19" s="22" t="s">
        <v>124</v>
      </c>
    </row>
    <row r="20" spans="1:10" ht="13.5" x14ac:dyDescent="0.2">
      <c r="A20" s="23" t="s">
        <v>17</v>
      </c>
      <c r="C20" s="21" t="s">
        <v>110</v>
      </c>
      <c r="D20" s="22" t="s">
        <v>108</v>
      </c>
      <c r="F20" s="21" t="s">
        <v>110</v>
      </c>
      <c r="G20" s="22" t="s">
        <v>110</v>
      </c>
      <c r="I20" s="21" t="s">
        <v>110</v>
      </c>
      <c r="J20" s="22" t="s">
        <v>110</v>
      </c>
    </row>
    <row r="21" spans="1:10" ht="13.5" x14ac:dyDescent="0.2">
      <c r="A21" s="23" t="s">
        <v>18</v>
      </c>
      <c r="C21" s="21" t="s">
        <v>111</v>
      </c>
      <c r="D21" s="22" t="s">
        <v>108</v>
      </c>
      <c r="F21" s="21" t="s">
        <v>111</v>
      </c>
      <c r="G21" s="22" t="s">
        <v>111</v>
      </c>
      <c r="I21" s="21" t="s">
        <v>111</v>
      </c>
      <c r="J21" s="22" t="s">
        <v>111</v>
      </c>
    </row>
    <row r="22" spans="1:10" ht="13.5" x14ac:dyDescent="0.2">
      <c r="A22" s="23" t="s">
        <v>19</v>
      </c>
      <c r="B22" s="20" t="s">
        <v>98</v>
      </c>
      <c r="C22" s="21" t="s">
        <v>108</v>
      </c>
      <c r="E22" s="20" t="s">
        <v>98</v>
      </c>
      <c r="F22" s="21" t="s">
        <v>98</v>
      </c>
      <c r="G22" s="22" t="s">
        <v>108</v>
      </c>
      <c r="H22" s="20" t="s">
        <v>98</v>
      </c>
      <c r="I22" s="21" t="s">
        <v>98</v>
      </c>
      <c r="J22" s="22" t="s">
        <v>108</v>
      </c>
    </row>
    <row r="23" spans="1:10" ht="13.5" x14ac:dyDescent="0.2">
      <c r="A23" s="23" t="s">
        <v>20</v>
      </c>
      <c r="B23" s="20" t="s">
        <v>186</v>
      </c>
      <c r="C23" s="21" t="s">
        <v>108</v>
      </c>
      <c r="E23" s="20" t="s">
        <v>186</v>
      </c>
      <c r="F23" s="26" t="s">
        <v>186</v>
      </c>
      <c r="G23" s="22" t="s">
        <v>108</v>
      </c>
      <c r="H23" s="20" t="s">
        <v>186</v>
      </c>
      <c r="I23" s="21" t="s">
        <v>186</v>
      </c>
      <c r="J23" s="22" t="s">
        <v>108</v>
      </c>
    </row>
    <row r="24" spans="1:10" ht="13.5" x14ac:dyDescent="0.2">
      <c r="A24" s="23" t="s">
        <v>21</v>
      </c>
      <c r="B24" s="20" t="s">
        <v>132</v>
      </c>
      <c r="C24" s="21" t="s">
        <v>108</v>
      </c>
      <c r="E24" s="20" t="s">
        <v>97</v>
      </c>
      <c r="F24" s="21" t="s">
        <v>97</v>
      </c>
      <c r="G24" s="22" t="s">
        <v>108</v>
      </c>
      <c r="H24" s="20" t="s">
        <v>97</v>
      </c>
      <c r="I24" s="21" t="s">
        <v>97</v>
      </c>
      <c r="J24" s="22" t="s">
        <v>108</v>
      </c>
    </row>
    <row r="25" spans="1:10" ht="13.5" x14ac:dyDescent="0.2">
      <c r="A25" s="23" t="s">
        <v>22</v>
      </c>
      <c r="B25" s="20" t="s">
        <v>96</v>
      </c>
      <c r="C25" s="21" t="s">
        <v>108</v>
      </c>
      <c r="E25" s="20" t="s">
        <v>120</v>
      </c>
      <c r="F25" s="21" t="s">
        <v>96</v>
      </c>
      <c r="G25" s="22" t="s">
        <v>108</v>
      </c>
      <c r="H25" s="20" t="s">
        <v>287</v>
      </c>
      <c r="I25" s="21" t="s">
        <v>96</v>
      </c>
      <c r="J25" s="22" t="s">
        <v>108</v>
      </c>
    </row>
    <row r="26" spans="1:10" ht="13.5" x14ac:dyDescent="0.2">
      <c r="A26" s="23" t="s">
        <v>23</v>
      </c>
      <c r="B26" s="20" t="s">
        <v>122</v>
      </c>
      <c r="C26" s="21" t="s">
        <v>108</v>
      </c>
      <c r="E26" s="20" t="s">
        <v>123</v>
      </c>
      <c r="F26" s="21" t="s">
        <v>122</v>
      </c>
      <c r="G26" s="22" t="s">
        <v>108</v>
      </c>
      <c r="H26" s="20" t="s">
        <v>288</v>
      </c>
      <c r="I26" s="21" t="s">
        <v>122</v>
      </c>
      <c r="J26" s="22" t="s">
        <v>108</v>
      </c>
    </row>
    <row r="27" spans="1:10" ht="13.5" x14ac:dyDescent="0.2">
      <c r="A27" s="23" t="s">
        <v>24</v>
      </c>
      <c r="C27" s="21" t="s">
        <v>125</v>
      </c>
      <c r="D27" s="22" t="s">
        <v>125</v>
      </c>
      <c r="F27" s="21" t="s">
        <v>125</v>
      </c>
      <c r="G27" s="22" t="s">
        <v>125</v>
      </c>
      <c r="I27" s="21" t="s">
        <v>125</v>
      </c>
      <c r="J27" s="22" t="s">
        <v>125</v>
      </c>
    </row>
    <row r="28" spans="1:10" ht="13.5" x14ac:dyDescent="0.2">
      <c r="A28" s="23" t="s">
        <v>25</v>
      </c>
      <c r="C28" s="21" t="s">
        <v>112</v>
      </c>
      <c r="D28" s="22" t="s">
        <v>112</v>
      </c>
      <c r="F28" s="21" t="s">
        <v>112</v>
      </c>
      <c r="G28" s="22" t="s">
        <v>112</v>
      </c>
      <c r="I28" s="21" t="s">
        <v>112</v>
      </c>
      <c r="J28" s="22" t="s">
        <v>112</v>
      </c>
    </row>
    <row r="29" spans="1:10" ht="13.5" x14ac:dyDescent="0.2">
      <c r="A29" s="23" t="s">
        <v>26</v>
      </c>
      <c r="C29" s="21" t="s">
        <v>113</v>
      </c>
      <c r="D29" s="22" t="s">
        <v>113</v>
      </c>
      <c r="F29" s="21" t="s">
        <v>113</v>
      </c>
      <c r="G29" s="22" t="s">
        <v>113</v>
      </c>
      <c r="I29" s="21" t="s">
        <v>113</v>
      </c>
      <c r="J29" s="22" t="s">
        <v>113</v>
      </c>
    </row>
    <row r="30" spans="1:10" ht="13.5" x14ac:dyDescent="0.2">
      <c r="A30" s="23" t="s">
        <v>27</v>
      </c>
      <c r="C30" s="21" t="s">
        <v>126</v>
      </c>
      <c r="D30" s="22" t="s">
        <v>126</v>
      </c>
      <c r="F30" s="21" t="s">
        <v>126</v>
      </c>
      <c r="G30" s="22" t="s">
        <v>126</v>
      </c>
      <c r="I30" s="21" t="s">
        <v>126</v>
      </c>
      <c r="J30" s="22" t="s">
        <v>126</v>
      </c>
    </row>
    <row r="31" spans="1:10" ht="13.5" x14ac:dyDescent="0.2">
      <c r="A31" s="23" t="s">
        <v>28</v>
      </c>
      <c r="C31" s="21" t="s">
        <v>114</v>
      </c>
      <c r="D31" s="22" t="s">
        <v>114</v>
      </c>
      <c r="F31" s="21" t="s">
        <v>114</v>
      </c>
      <c r="G31" s="22" t="s">
        <v>114</v>
      </c>
      <c r="I31" s="21" t="s">
        <v>114</v>
      </c>
      <c r="J31" s="22" t="s">
        <v>114</v>
      </c>
    </row>
    <row r="32" spans="1:10" ht="13.5" x14ac:dyDescent="0.2">
      <c r="A32" s="23" t="s">
        <v>29</v>
      </c>
      <c r="C32" s="21" t="s">
        <v>115</v>
      </c>
      <c r="D32" s="22" t="s">
        <v>115</v>
      </c>
      <c r="F32" s="21" t="s">
        <v>115</v>
      </c>
      <c r="G32" s="22" t="s">
        <v>115</v>
      </c>
      <c r="I32" s="21" t="s">
        <v>115</v>
      </c>
      <c r="J32" s="22" t="s">
        <v>115</v>
      </c>
    </row>
    <row r="33" spans="1:9" ht="13.5" x14ac:dyDescent="0.2">
      <c r="A33" s="23" t="s">
        <v>30</v>
      </c>
    </row>
    <row r="34" spans="1:9" ht="13.5" x14ac:dyDescent="0.2">
      <c r="A34" s="23" t="s">
        <v>31</v>
      </c>
    </row>
    <row r="35" spans="1:9" ht="13.5" x14ac:dyDescent="0.2">
      <c r="A35" s="23" t="s">
        <v>32</v>
      </c>
      <c r="F35" s="21" t="s">
        <v>116</v>
      </c>
    </row>
    <row r="36" spans="1:9" ht="13.5" x14ac:dyDescent="0.2">
      <c r="A36" s="23" t="s">
        <v>33</v>
      </c>
      <c r="F36" s="21" t="s">
        <v>116</v>
      </c>
      <c r="I36" s="21" t="s">
        <v>284</v>
      </c>
    </row>
    <row r="37" spans="1:9" ht="13.5" x14ac:dyDescent="0.2">
      <c r="A37" s="23" t="s">
        <v>34</v>
      </c>
    </row>
    <row r="38" spans="1:9" ht="13.5" x14ac:dyDescent="0.2">
      <c r="A38" s="23" t="s">
        <v>35</v>
      </c>
      <c r="F38" s="21" t="s">
        <v>116</v>
      </c>
    </row>
    <row r="39" spans="1:9" ht="13.5" x14ac:dyDescent="0.2">
      <c r="A39" s="23" t="s">
        <v>36</v>
      </c>
      <c r="F39" s="21" t="s">
        <v>116</v>
      </c>
      <c r="I39" s="21" t="s">
        <v>284</v>
      </c>
    </row>
    <row r="40" spans="1:9" ht="13.5" x14ac:dyDescent="0.2">
      <c r="A40" s="23" t="s">
        <v>37</v>
      </c>
    </row>
    <row r="41" spans="1:9" ht="13.5" x14ac:dyDescent="0.2">
      <c r="A41" s="23" t="s">
        <v>38</v>
      </c>
      <c r="F41" s="21" t="s">
        <v>116</v>
      </c>
    </row>
    <row r="42" spans="1:9" ht="13.5" x14ac:dyDescent="0.2">
      <c r="A42" s="23" t="s">
        <v>39</v>
      </c>
      <c r="F42" s="21" t="s">
        <v>116</v>
      </c>
      <c r="I42" s="21" t="s">
        <v>284</v>
      </c>
    </row>
    <row r="43" spans="1:9" ht="15" x14ac:dyDescent="0.25">
      <c r="A43" s="23" t="s">
        <v>40</v>
      </c>
      <c r="F43" s="21" t="s">
        <v>116</v>
      </c>
      <c r="G43" s="3"/>
      <c r="I43" s="21" t="s">
        <v>284</v>
      </c>
    </row>
    <row r="44" spans="1:9" ht="15" x14ac:dyDescent="0.25">
      <c r="A44" s="23" t="s">
        <v>41</v>
      </c>
      <c r="G44" s="3"/>
    </row>
    <row r="45" spans="1:9" ht="15" x14ac:dyDescent="0.25">
      <c r="A45" s="23" t="s">
        <v>42</v>
      </c>
      <c r="F45" s="21" t="s">
        <v>116</v>
      </c>
      <c r="G45" s="3"/>
    </row>
    <row r="46" spans="1:9" ht="15" x14ac:dyDescent="0.25">
      <c r="A46" s="23" t="s">
        <v>43</v>
      </c>
      <c r="F46" s="21" t="s">
        <v>116</v>
      </c>
      <c r="G46" s="3"/>
      <c r="I46" s="21" t="s">
        <v>284</v>
      </c>
    </row>
    <row r="47" spans="1:9" ht="15" x14ac:dyDescent="0.25">
      <c r="A47" s="23" t="s">
        <v>44</v>
      </c>
      <c r="F47" s="21" t="s">
        <v>116</v>
      </c>
      <c r="G47" s="3"/>
      <c r="I47" s="21" t="s">
        <v>284</v>
      </c>
    </row>
    <row r="48" spans="1:9" ht="15" x14ac:dyDescent="0.25">
      <c r="A48" s="23" t="s">
        <v>45</v>
      </c>
      <c r="G48" s="3"/>
      <c r="I48" s="2"/>
    </row>
    <row r="49" spans="1:10" ht="15" x14ac:dyDescent="0.25">
      <c r="A49" s="23" t="s">
        <v>59</v>
      </c>
      <c r="F49" s="21" t="s">
        <v>118</v>
      </c>
      <c r="G49" s="3" t="s">
        <v>116</v>
      </c>
      <c r="I49" s="36" t="s">
        <v>127</v>
      </c>
      <c r="J49" s="22" t="s">
        <v>284</v>
      </c>
    </row>
    <row r="50" spans="1:10" ht="15" x14ac:dyDescent="0.25">
      <c r="A50" s="23" t="s">
        <v>60</v>
      </c>
      <c r="F50" s="21" t="s">
        <v>118</v>
      </c>
      <c r="G50" s="3" t="s">
        <v>116</v>
      </c>
      <c r="I50" s="36" t="s">
        <v>127</v>
      </c>
      <c r="J50" s="22" t="s">
        <v>284</v>
      </c>
    </row>
    <row r="51" spans="1:10" ht="15" x14ac:dyDescent="0.25">
      <c r="A51" s="23" t="s">
        <v>61</v>
      </c>
      <c r="F51" s="21" t="s">
        <v>118</v>
      </c>
      <c r="G51" s="3" t="s">
        <v>116</v>
      </c>
      <c r="I51" s="36" t="s">
        <v>127</v>
      </c>
      <c r="J51" s="22" t="s">
        <v>284</v>
      </c>
    </row>
    <row r="52" spans="1:10" ht="15" x14ac:dyDescent="0.25">
      <c r="A52" s="23" t="s">
        <v>62</v>
      </c>
      <c r="F52" s="21" t="s">
        <v>118</v>
      </c>
      <c r="G52" s="3" t="s">
        <v>116</v>
      </c>
      <c r="I52" s="36" t="s">
        <v>127</v>
      </c>
      <c r="J52" s="22" t="s">
        <v>284</v>
      </c>
    </row>
    <row r="53" spans="1:10" ht="15" x14ac:dyDescent="0.25">
      <c r="A53" s="23" t="s">
        <v>63</v>
      </c>
      <c r="F53" s="21" t="s">
        <v>118</v>
      </c>
      <c r="G53" s="3" t="s">
        <v>116</v>
      </c>
      <c r="I53" s="36" t="s">
        <v>127</v>
      </c>
      <c r="J53" s="22" t="s">
        <v>284</v>
      </c>
    </row>
    <row r="54" spans="1:10" ht="15" x14ac:dyDescent="0.25">
      <c r="A54" s="23" t="s">
        <v>64</v>
      </c>
      <c r="G54" s="3" t="s">
        <v>116</v>
      </c>
      <c r="I54" s="25"/>
    </row>
    <row r="55" spans="1:10" ht="15" x14ac:dyDescent="0.25">
      <c r="A55" s="23" t="s">
        <v>65</v>
      </c>
      <c r="G55" s="3" t="s">
        <v>116</v>
      </c>
      <c r="I55" s="25"/>
    </row>
    <row r="56" spans="1:10" ht="15" x14ac:dyDescent="0.25">
      <c r="A56" s="23" t="s">
        <v>66</v>
      </c>
      <c r="G56" s="3" t="s">
        <v>116</v>
      </c>
      <c r="I56" s="25"/>
    </row>
    <row r="57" spans="1:10" ht="15" x14ac:dyDescent="0.25">
      <c r="A57" s="23" t="s">
        <v>67</v>
      </c>
      <c r="G57" s="3"/>
      <c r="I57" s="25"/>
    </row>
    <row r="58" spans="1:10" ht="15" x14ac:dyDescent="0.25">
      <c r="A58" s="23" t="s">
        <v>68</v>
      </c>
      <c r="G58" s="3"/>
      <c r="I58" s="25"/>
    </row>
    <row r="59" spans="1:10" ht="15" x14ac:dyDescent="0.25">
      <c r="A59" s="23" t="s">
        <v>69</v>
      </c>
      <c r="G59" s="3"/>
      <c r="I59" s="25"/>
    </row>
    <row r="60" spans="1:10" ht="15" x14ac:dyDescent="0.25">
      <c r="A60" s="23" t="s">
        <v>70</v>
      </c>
      <c r="G60" s="3"/>
      <c r="I60" s="2"/>
    </row>
    <row r="61" spans="1:10" ht="15" x14ac:dyDescent="0.25">
      <c r="A61" s="23" t="s">
        <v>71</v>
      </c>
      <c r="I61" s="2"/>
    </row>
    <row r="62" spans="1:10" ht="13.5" x14ac:dyDescent="0.2">
      <c r="A62" s="23" t="s">
        <v>72</v>
      </c>
    </row>
    <row r="63" spans="1:10" ht="13.5" x14ac:dyDescent="0.2">
      <c r="A63" s="23" t="s">
        <v>73</v>
      </c>
    </row>
    <row r="64" spans="1:10" ht="13.5" x14ac:dyDescent="0.2">
      <c r="A64" s="23" t="s">
        <v>74</v>
      </c>
    </row>
    <row r="65" spans="1:1" ht="13.5" x14ac:dyDescent="0.2">
      <c r="A65" s="23" t="s">
        <v>75</v>
      </c>
    </row>
    <row r="66" spans="1:1" ht="13.5" x14ac:dyDescent="0.2">
      <c r="A66" s="23" t="s">
        <v>76</v>
      </c>
    </row>
    <row r="67" spans="1:1" ht="13.5" x14ac:dyDescent="0.2">
      <c r="A67" s="23" t="s">
        <v>77</v>
      </c>
    </row>
    <row r="68" spans="1:1" ht="13.5" x14ac:dyDescent="0.2">
      <c r="A68" s="23" t="s">
        <v>78</v>
      </c>
    </row>
    <row r="69" spans="1:1" ht="13.5" x14ac:dyDescent="0.2">
      <c r="A69" s="23" t="s">
        <v>79</v>
      </c>
    </row>
    <row r="70" spans="1:1" ht="13.5" x14ac:dyDescent="0.2">
      <c r="A70" s="23" t="s">
        <v>80</v>
      </c>
    </row>
    <row r="71" spans="1:1" ht="13.5" x14ac:dyDescent="0.2">
      <c r="A71" s="23" t="s">
        <v>81</v>
      </c>
    </row>
    <row r="72" spans="1:1" ht="13.5" x14ac:dyDescent="0.2">
      <c r="A72" s="23" t="s">
        <v>46</v>
      </c>
    </row>
    <row r="73" spans="1:1" ht="13.5" x14ac:dyDescent="0.2">
      <c r="A73" s="23" t="s">
        <v>47</v>
      </c>
    </row>
    <row r="74" spans="1:1" ht="13.5" x14ac:dyDescent="0.2">
      <c r="A74" s="23" t="s">
        <v>48</v>
      </c>
    </row>
    <row r="75" spans="1:1" ht="13.5" x14ac:dyDescent="0.2">
      <c r="A75" s="23" t="s">
        <v>49</v>
      </c>
    </row>
    <row r="76" spans="1:1" ht="13.5" x14ac:dyDescent="0.2">
      <c r="A76" s="23" t="s">
        <v>50</v>
      </c>
    </row>
    <row r="77" spans="1:1" ht="13.5" x14ac:dyDescent="0.2">
      <c r="A77" s="23" t="s">
        <v>51</v>
      </c>
    </row>
    <row r="78" spans="1:1" ht="13.5" x14ac:dyDescent="0.2">
      <c r="A78" s="23" t="s">
        <v>52</v>
      </c>
    </row>
    <row r="79" spans="1:1" ht="13.5" x14ac:dyDescent="0.2">
      <c r="A79" s="23" t="s">
        <v>53</v>
      </c>
    </row>
    <row r="80" spans="1:1" ht="13.5" x14ac:dyDescent="0.2">
      <c r="A80" s="23" t="s">
        <v>54</v>
      </c>
    </row>
    <row r="81" spans="1:10" ht="13.5" x14ac:dyDescent="0.2">
      <c r="A81" s="23" t="s">
        <v>55</v>
      </c>
      <c r="F81" s="21" t="s">
        <v>127</v>
      </c>
      <c r="I81" s="21" t="s">
        <v>286</v>
      </c>
      <c r="J81" s="22" t="s">
        <v>99</v>
      </c>
    </row>
    <row r="82" spans="1:10" ht="13.5" x14ac:dyDescent="0.2">
      <c r="A82" s="23" t="s">
        <v>56</v>
      </c>
      <c r="F82" s="21" t="s">
        <v>127</v>
      </c>
      <c r="I82" s="21" t="s">
        <v>286</v>
      </c>
      <c r="J82" s="22" t="s">
        <v>99</v>
      </c>
    </row>
    <row r="83" spans="1:10" ht="13.5" x14ac:dyDescent="0.2">
      <c r="A83" s="23" t="s">
        <v>57</v>
      </c>
    </row>
    <row r="84" spans="1:10" ht="13.5" x14ac:dyDescent="0.2">
      <c r="A84" s="23" t="s">
        <v>58</v>
      </c>
    </row>
    <row r="85" spans="1:10" ht="13.5" x14ac:dyDescent="0.2">
      <c r="A85" s="23" t="s">
        <v>82</v>
      </c>
    </row>
    <row r="86" spans="1:10" ht="13.5" x14ac:dyDescent="0.2">
      <c r="A86" s="23" t="s">
        <v>83</v>
      </c>
    </row>
    <row r="87" spans="1:10" ht="13.5" x14ac:dyDescent="0.2">
      <c r="A87" s="23" t="s">
        <v>84</v>
      </c>
      <c r="F87" s="21" t="s">
        <v>118</v>
      </c>
      <c r="J87" s="22" t="s">
        <v>119</v>
      </c>
    </row>
    <row r="88" spans="1:10" ht="13.5" x14ac:dyDescent="0.2">
      <c r="A88" s="23" t="s">
        <v>85</v>
      </c>
      <c r="F88" s="21" t="s">
        <v>118</v>
      </c>
      <c r="J88" s="22" t="s">
        <v>119</v>
      </c>
    </row>
    <row r="89" spans="1:10" ht="13.5" x14ac:dyDescent="0.2">
      <c r="A89" s="23" t="s">
        <v>86</v>
      </c>
    </row>
    <row r="90" spans="1:10" ht="13.5" x14ac:dyDescent="0.2">
      <c r="A90" s="23" t="s">
        <v>87</v>
      </c>
    </row>
    <row r="91" spans="1:10" ht="13.5" x14ac:dyDescent="0.2">
      <c r="A91" s="23" t="s">
        <v>88</v>
      </c>
    </row>
    <row r="92" spans="1:10" ht="13.5" x14ac:dyDescent="0.2">
      <c r="A92" s="23" t="s">
        <v>89</v>
      </c>
    </row>
    <row r="93" spans="1:10" ht="13.5" x14ac:dyDescent="0.2">
      <c r="A93" s="23" t="s">
        <v>90</v>
      </c>
    </row>
    <row r="94" spans="1:10" ht="13.5" x14ac:dyDescent="0.2">
      <c r="A94" s="23" t="s">
        <v>91</v>
      </c>
    </row>
    <row r="95" spans="1:10" x14ac:dyDescent="0.2">
      <c r="A95" s="24"/>
    </row>
  </sheetData>
  <pageMargins left="0.7" right="0.7" top="0.75" bottom="0.75" header="0.3" footer="0.3"/>
  <pageSetup orientation="portrait" horizontalDpi="4294967295" verticalDpi="4294967295"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7"/>
  <sheetViews>
    <sheetView workbookViewId="0">
      <selection sqref="A1:G1048576"/>
    </sheetView>
  </sheetViews>
  <sheetFormatPr defaultRowHeight="15" x14ac:dyDescent="0.25"/>
  <cols>
    <col min="1" max="1" width="76.28515625" style="5" customWidth="1"/>
    <col min="2" max="6" width="9.140625" customWidth="1"/>
    <col min="9" max="13" width="9.140625" customWidth="1"/>
  </cols>
  <sheetData>
    <row r="1" spans="1:16" x14ac:dyDescent="0.25">
      <c r="A1" s="9" t="s">
        <v>147</v>
      </c>
      <c r="B1" t="s">
        <v>133</v>
      </c>
      <c r="C1" t="s">
        <v>134</v>
      </c>
      <c r="D1" t="s">
        <v>135</v>
      </c>
      <c r="E1" t="s">
        <v>140</v>
      </c>
      <c r="F1" t="s">
        <v>141</v>
      </c>
      <c r="G1" t="s">
        <v>146</v>
      </c>
      <c r="I1" t="s">
        <v>136</v>
      </c>
      <c r="J1" t="s">
        <v>137</v>
      </c>
      <c r="K1" t="s">
        <v>138</v>
      </c>
      <c r="L1" t="s">
        <v>139</v>
      </c>
      <c r="M1" t="s">
        <v>142</v>
      </c>
      <c r="N1" t="s">
        <v>143</v>
      </c>
      <c r="O1" t="s">
        <v>144</v>
      </c>
      <c r="P1" t="s">
        <v>145</v>
      </c>
    </row>
    <row r="2" spans="1:16" x14ac:dyDescent="0.25">
      <c r="A2" t="s">
        <v>213</v>
      </c>
      <c r="B2">
        <v>40</v>
      </c>
      <c r="E2">
        <v>80</v>
      </c>
      <c r="F2">
        <v>85</v>
      </c>
      <c r="G2">
        <v>60</v>
      </c>
      <c r="I2">
        <v>50</v>
      </c>
      <c r="J2">
        <v>2</v>
      </c>
      <c r="K2">
        <v>25</v>
      </c>
      <c r="L2">
        <v>84</v>
      </c>
      <c r="M2">
        <v>85</v>
      </c>
      <c r="N2">
        <v>5</v>
      </c>
      <c r="O2">
        <v>20</v>
      </c>
    </row>
    <row r="3" spans="1:16" x14ac:dyDescent="0.25">
      <c r="A3" t="s">
        <v>208</v>
      </c>
      <c r="B3">
        <v>9.6</v>
      </c>
      <c r="E3">
        <v>2.9</v>
      </c>
      <c r="F3">
        <v>14</v>
      </c>
      <c r="G3">
        <v>12</v>
      </c>
      <c r="I3">
        <v>27</v>
      </c>
      <c r="J3">
        <v>2.8</v>
      </c>
      <c r="K3">
        <v>10.6</v>
      </c>
      <c r="L3">
        <v>29</v>
      </c>
      <c r="M3">
        <v>17</v>
      </c>
      <c r="N3">
        <v>12</v>
      </c>
      <c r="O3">
        <v>6</v>
      </c>
    </row>
    <row r="4" spans="1:16" x14ac:dyDescent="0.25">
      <c r="A4" t="s">
        <v>210</v>
      </c>
      <c r="B4">
        <v>20</v>
      </c>
      <c r="E4">
        <v>4</v>
      </c>
      <c r="F4">
        <v>20</v>
      </c>
      <c r="G4">
        <v>55</v>
      </c>
      <c r="I4">
        <v>55</v>
      </c>
      <c r="J4">
        <v>0.8</v>
      </c>
      <c r="K4">
        <v>13.2</v>
      </c>
      <c r="L4">
        <v>68</v>
      </c>
      <c r="M4">
        <v>60</v>
      </c>
      <c r="N4">
        <v>45</v>
      </c>
      <c r="O4">
        <v>10.5</v>
      </c>
    </row>
    <row r="5" spans="1:16" x14ac:dyDescent="0.25">
      <c r="A5" t="s">
        <v>209</v>
      </c>
      <c r="B5">
        <v>100</v>
      </c>
      <c r="E5">
        <v>25</v>
      </c>
      <c r="F5">
        <v>60</v>
      </c>
      <c r="G5">
        <v>78</v>
      </c>
      <c r="I5">
        <v>105</v>
      </c>
      <c r="J5">
        <v>7.2</v>
      </c>
      <c r="K5">
        <v>34.700000000000003</v>
      </c>
      <c r="L5">
        <v>110</v>
      </c>
      <c r="M5">
        <v>100</v>
      </c>
      <c r="N5">
        <v>70</v>
      </c>
      <c r="O5">
        <v>25</v>
      </c>
    </row>
    <row r="6" spans="1:16" x14ac:dyDescent="0.25">
      <c r="A6" t="s">
        <v>211</v>
      </c>
      <c r="B6">
        <v>40</v>
      </c>
      <c r="E6">
        <v>80</v>
      </c>
      <c r="F6">
        <v>50</v>
      </c>
      <c r="G6">
        <v>50</v>
      </c>
      <c r="I6">
        <v>20</v>
      </c>
      <c r="J6">
        <v>1</v>
      </c>
      <c r="K6">
        <v>21</v>
      </c>
      <c r="L6">
        <v>20</v>
      </c>
      <c r="M6">
        <v>55</v>
      </c>
      <c r="N6">
        <v>5</v>
      </c>
      <c r="O6">
        <v>20</v>
      </c>
    </row>
    <row r="7" spans="1:16" x14ac:dyDescent="0.25">
      <c r="A7" t="s">
        <v>212</v>
      </c>
      <c r="B7">
        <v>12</v>
      </c>
      <c r="E7">
        <v>3500</v>
      </c>
      <c r="F7">
        <v>45</v>
      </c>
      <c r="G7">
        <v>100</v>
      </c>
      <c r="I7">
        <v>17</v>
      </c>
      <c r="J7">
        <v>36</v>
      </c>
      <c r="K7">
        <v>106</v>
      </c>
      <c r="L7">
        <v>15</v>
      </c>
      <c r="M7">
        <v>75</v>
      </c>
      <c r="N7">
        <v>15</v>
      </c>
      <c r="O7">
        <v>60</v>
      </c>
    </row>
    <row r="8" spans="1:16" x14ac:dyDescent="0.25">
      <c r="A8" t="s">
        <v>203</v>
      </c>
      <c r="F8">
        <v>7.5</v>
      </c>
      <c r="I8">
        <v>10</v>
      </c>
      <c r="L8">
        <v>14</v>
      </c>
      <c r="M8">
        <v>6</v>
      </c>
      <c r="N8">
        <v>8</v>
      </c>
    </row>
    <row r="9" spans="1:16" x14ac:dyDescent="0.25">
      <c r="A9" t="s">
        <v>205</v>
      </c>
      <c r="F9">
        <v>10</v>
      </c>
      <c r="I9">
        <v>28</v>
      </c>
      <c r="L9">
        <v>25</v>
      </c>
      <c r="M9">
        <v>40</v>
      </c>
      <c r="N9">
        <v>15</v>
      </c>
    </row>
    <row r="10" spans="1:16" x14ac:dyDescent="0.25">
      <c r="A10" t="s">
        <v>204</v>
      </c>
      <c r="F10">
        <v>44</v>
      </c>
      <c r="I10">
        <v>58</v>
      </c>
      <c r="L10">
        <v>54</v>
      </c>
      <c r="M10">
        <v>60</v>
      </c>
      <c r="N10">
        <v>20</v>
      </c>
    </row>
    <row r="11" spans="1:16" x14ac:dyDescent="0.25">
      <c r="A11" t="s">
        <v>206</v>
      </c>
      <c r="F11">
        <v>50</v>
      </c>
      <c r="I11">
        <v>40</v>
      </c>
      <c r="L11">
        <v>40</v>
      </c>
      <c r="M11">
        <v>40</v>
      </c>
      <c r="N11">
        <v>5</v>
      </c>
    </row>
    <row r="12" spans="1:16" x14ac:dyDescent="0.25">
      <c r="A12" t="s">
        <v>207</v>
      </c>
      <c r="F12">
        <v>150</v>
      </c>
      <c r="I12">
        <v>153</v>
      </c>
      <c r="L12">
        <v>100</v>
      </c>
      <c r="M12">
        <v>150</v>
      </c>
      <c r="N12">
        <v>10</v>
      </c>
    </row>
    <row r="13" spans="1:16" x14ac:dyDescent="0.25">
      <c r="A13" t="s">
        <v>214</v>
      </c>
      <c r="E13">
        <v>0.5</v>
      </c>
      <c r="F13">
        <v>1.7</v>
      </c>
      <c r="G13">
        <v>1</v>
      </c>
      <c r="J13">
        <v>0.4</v>
      </c>
      <c r="L13">
        <v>5</v>
      </c>
      <c r="M13">
        <v>2</v>
      </c>
      <c r="O13">
        <v>0</v>
      </c>
    </row>
    <row r="14" spans="1:16" x14ac:dyDescent="0.25">
      <c r="A14" t="s">
        <v>216</v>
      </c>
      <c r="E14">
        <v>0</v>
      </c>
      <c r="F14">
        <v>2</v>
      </c>
      <c r="G14">
        <v>2</v>
      </c>
      <c r="J14">
        <v>0.1</v>
      </c>
      <c r="L14">
        <v>12</v>
      </c>
      <c r="M14">
        <v>4</v>
      </c>
      <c r="O14">
        <v>1</v>
      </c>
    </row>
    <row r="15" spans="1:16" x14ac:dyDescent="0.25">
      <c r="A15" t="s">
        <v>215</v>
      </c>
      <c r="E15">
        <v>1.5</v>
      </c>
      <c r="F15">
        <v>10</v>
      </c>
      <c r="G15">
        <v>5</v>
      </c>
      <c r="J15">
        <v>0.9</v>
      </c>
      <c r="L15">
        <v>27.5</v>
      </c>
      <c r="M15">
        <v>15</v>
      </c>
      <c r="O15">
        <v>3</v>
      </c>
    </row>
    <row r="16" spans="1:16" x14ac:dyDescent="0.25">
      <c r="A16" t="s">
        <v>217</v>
      </c>
      <c r="E16">
        <v>3</v>
      </c>
      <c r="F16">
        <v>30</v>
      </c>
      <c r="G16">
        <v>5</v>
      </c>
      <c r="J16">
        <v>1</v>
      </c>
      <c r="L16">
        <v>40</v>
      </c>
      <c r="M16">
        <v>20</v>
      </c>
      <c r="O16">
        <v>3</v>
      </c>
    </row>
    <row r="17" spans="1:15" x14ac:dyDescent="0.25">
      <c r="A17" t="s">
        <v>218</v>
      </c>
      <c r="E17">
        <v>1000</v>
      </c>
      <c r="F17">
        <v>1000</v>
      </c>
      <c r="G17">
        <v>25</v>
      </c>
      <c r="J17">
        <v>108</v>
      </c>
      <c r="L17">
        <v>700</v>
      </c>
      <c r="M17">
        <v>300</v>
      </c>
      <c r="O17">
        <v>40</v>
      </c>
    </row>
    <row r="18" spans="1:15" x14ac:dyDescent="0.25">
      <c r="A18" t="s">
        <v>189</v>
      </c>
      <c r="E18">
        <v>3.5</v>
      </c>
      <c r="F18">
        <v>13</v>
      </c>
      <c r="M18">
        <v>7</v>
      </c>
    </row>
    <row r="19" spans="1:15" x14ac:dyDescent="0.25">
      <c r="A19" t="s">
        <v>190</v>
      </c>
      <c r="E19">
        <v>25</v>
      </c>
      <c r="F19">
        <v>55</v>
      </c>
      <c r="M19">
        <v>45</v>
      </c>
    </row>
    <row r="20" spans="1:15" x14ac:dyDescent="0.25">
      <c r="A20" t="s">
        <v>191</v>
      </c>
      <c r="E20">
        <v>100</v>
      </c>
      <c r="F20">
        <v>5</v>
      </c>
      <c r="M20">
        <v>15</v>
      </c>
    </row>
    <row r="21" spans="1:15" x14ac:dyDescent="0.25">
      <c r="A21" t="s">
        <v>194</v>
      </c>
      <c r="F21">
        <v>33.35</v>
      </c>
      <c r="I21">
        <v>47.36</v>
      </c>
      <c r="M21">
        <v>33.35</v>
      </c>
    </row>
    <row r="22" spans="1:15" x14ac:dyDescent="0.25">
      <c r="A22" t="s">
        <v>192</v>
      </c>
      <c r="F22">
        <v>9</v>
      </c>
      <c r="I22">
        <v>20.6</v>
      </c>
      <c r="M22">
        <v>9</v>
      </c>
    </row>
    <row r="23" spans="1:15" x14ac:dyDescent="0.25">
      <c r="A23" t="s">
        <v>193</v>
      </c>
      <c r="F23">
        <v>50</v>
      </c>
      <c r="I23">
        <v>71</v>
      </c>
      <c r="M23">
        <v>50</v>
      </c>
    </row>
    <row r="24" spans="1:15" x14ac:dyDescent="0.25">
      <c r="A24" t="s">
        <v>195</v>
      </c>
      <c r="F24">
        <v>0.5071</v>
      </c>
      <c r="I24">
        <v>1.4315199999999999</v>
      </c>
      <c r="M24">
        <v>0.10142</v>
      </c>
    </row>
    <row r="25" spans="1:15" x14ac:dyDescent="0.25">
      <c r="A25" t="s">
        <v>196</v>
      </c>
      <c r="F25">
        <v>5</v>
      </c>
      <c r="I25">
        <v>7</v>
      </c>
      <c r="M25">
        <v>1</v>
      </c>
    </row>
    <row r="26" spans="1:15" x14ac:dyDescent="0.25">
      <c r="A26" t="s">
        <v>197</v>
      </c>
      <c r="E26">
        <v>3.5</v>
      </c>
      <c r="F26">
        <v>11</v>
      </c>
      <c r="G26">
        <v>12</v>
      </c>
      <c r="I26">
        <v>20.6</v>
      </c>
      <c r="L26">
        <v>11.3</v>
      </c>
      <c r="M26">
        <v>7</v>
      </c>
      <c r="O26">
        <v>5</v>
      </c>
    </row>
    <row r="27" spans="1:15" x14ac:dyDescent="0.25">
      <c r="A27" t="s">
        <v>198</v>
      </c>
      <c r="E27">
        <v>20</v>
      </c>
      <c r="F27">
        <v>50</v>
      </c>
      <c r="G27">
        <v>70</v>
      </c>
      <c r="I27">
        <v>65</v>
      </c>
      <c r="L27">
        <v>51.3</v>
      </c>
      <c r="M27">
        <v>40</v>
      </c>
      <c r="O27">
        <v>20</v>
      </c>
    </row>
    <row r="28" spans="1:15" x14ac:dyDescent="0.25">
      <c r="A28" t="s">
        <v>199</v>
      </c>
      <c r="E28">
        <v>150</v>
      </c>
      <c r="F28">
        <v>10</v>
      </c>
      <c r="G28">
        <v>3</v>
      </c>
      <c r="I28">
        <v>7</v>
      </c>
      <c r="L28">
        <v>5</v>
      </c>
      <c r="M28">
        <v>15</v>
      </c>
      <c r="O28">
        <v>4</v>
      </c>
    </row>
    <row r="29" spans="1:15" x14ac:dyDescent="0.25">
      <c r="A29" t="s">
        <v>200</v>
      </c>
      <c r="B29">
        <v>9</v>
      </c>
      <c r="E29">
        <v>3.5</v>
      </c>
      <c r="F29">
        <v>11</v>
      </c>
      <c r="G29">
        <v>10</v>
      </c>
      <c r="I29">
        <v>20.6</v>
      </c>
      <c r="L29">
        <v>11.3</v>
      </c>
      <c r="M29">
        <v>7</v>
      </c>
      <c r="O29">
        <v>5</v>
      </c>
    </row>
    <row r="30" spans="1:15" x14ac:dyDescent="0.25">
      <c r="A30" t="s">
        <v>201</v>
      </c>
      <c r="B30">
        <v>60</v>
      </c>
      <c r="E30">
        <v>15</v>
      </c>
      <c r="F30">
        <v>40</v>
      </c>
      <c r="G30">
        <v>60</v>
      </c>
      <c r="I30">
        <v>50</v>
      </c>
      <c r="L30">
        <v>26</v>
      </c>
      <c r="M30">
        <v>20</v>
      </c>
      <c r="O30">
        <v>15</v>
      </c>
    </row>
    <row r="31" spans="1:15" x14ac:dyDescent="0.25">
      <c r="A31" t="s">
        <v>202</v>
      </c>
      <c r="B31">
        <v>3</v>
      </c>
      <c r="E31">
        <v>150</v>
      </c>
      <c r="F31">
        <v>5</v>
      </c>
      <c r="G31">
        <v>3</v>
      </c>
      <c r="I31">
        <v>7</v>
      </c>
      <c r="L31">
        <v>60</v>
      </c>
      <c r="M31">
        <v>15</v>
      </c>
      <c r="O31">
        <v>3</v>
      </c>
    </row>
    <row r="32" spans="1:15" x14ac:dyDescent="0.25">
      <c r="A32" t="s">
        <v>187</v>
      </c>
      <c r="E32">
        <v>4</v>
      </c>
      <c r="F32">
        <v>15</v>
      </c>
      <c r="I32">
        <v>58</v>
      </c>
      <c r="L32">
        <v>50</v>
      </c>
    </row>
    <row r="33" spans="1:16" x14ac:dyDescent="0.25">
      <c r="A33" t="s">
        <v>188</v>
      </c>
      <c r="E33">
        <v>0</v>
      </c>
      <c r="F33">
        <v>5</v>
      </c>
      <c r="I33">
        <v>28</v>
      </c>
      <c r="L33">
        <v>5</v>
      </c>
    </row>
    <row r="34" spans="1:16" x14ac:dyDescent="0.25">
      <c r="A34" t="s">
        <v>250</v>
      </c>
      <c r="B34">
        <v>2.2000000000000002</v>
      </c>
      <c r="C34">
        <v>5</v>
      </c>
      <c r="D34">
        <v>3</v>
      </c>
      <c r="E34">
        <v>5</v>
      </c>
      <c r="F34">
        <v>6</v>
      </c>
      <c r="G34">
        <v>5</v>
      </c>
      <c r="I34">
        <v>5</v>
      </c>
      <c r="J34">
        <v>1.7</v>
      </c>
      <c r="K34">
        <v>3.9</v>
      </c>
      <c r="L34">
        <v>3.1</v>
      </c>
      <c r="M34">
        <v>10</v>
      </c>
      <c r="N34">
        <v>10</v>
      </c>
      <c r="O34">
        <v>3.5</v>
      </c>
    </row>
    <row r="35" spans="1:16" x14ac:dyDescent="0.25">
      <c r="A35" t="s">
        <v>251</v>
      </c>
      <c r="B35">
        <v>21.6</v>
      </c>
      <c r="C35">
        <v>70</v>
      </c>
      <c r="D35">
        <v>2</v>
      </c>
      <c r="E35">
        <v>10</v>
      </c>
      <c r="F35">
        <v>30</v>
      </c>
      <c r="G35">
        <v>80</v>
      </c>
      <c r="I35">
        <v>60</v>
      </c>
      <c r="J35">
        <v>40</v>
      </c>
      <c r="K35">
        <v>33</v>
      </c>
      <c r="L35">
        <v>8</v>
      </c>
      <c r="M35">
        <v>25</v>
      </c>
      <c r="N35">
        <v>10</v>
      </c>
      <c r="O35">
        <v>85</v>
      </c>
    </row>
    <row r="36" spans="1:16" x14ac:dyDescent="0.25">
      <c r="A36" t="s">
        <v>252</v>
      </c>
      <c r="B36">
        <v>85</v>
      </c>
      <c r="C36">
        <v>85</v>
      </c>
      <c r="D36">
        <v>100</v>
      </c>
      <c r="E36">
        <v>90</v>
      </c>
      <c r="F36">
        <v>85</v>
      </c>
      <c r="G36">
        <v>90</v>
      </c>
      <c r="I36">
        <v>90</v>
      </c>
      <c r="J36">
        <v>93</v>
      </c>
      <c r="K36">
        <v>80</v>
      </c>
      <c r="L36">
        <v>90</v>
      </c>
      <c r="M36">
        <v>85</v>
      </c>
      <c r="N36">
        <v>80</v>
      </c>
      <c r="O36">
        <v>90</v>
      </c>
    </row>
    <row r="37" spans="1:16" x14ac:dyDescent="0.25">
      <c r="A37" t="s">
        <v>253</v>
      </c>
      <c r="B37">
        <v>0.3</v>
      </c>
      <c r="C37">
        <v>2</v>
      </c>
      <c r="E37">
        <v>1</v>
      </c>
      <c r="M37">
        <v>2.5</v>
      </c>
      <c r="N37">
        <v>4</v>
      </c>
      <c r="O37">
        <v>5</v>
      </c>
    </row>
    <row r="38" spans="1:16" x14ac:dyDescent="0.25">
      <c r="A38" t="s">
        <v>254</v>
      </c>
      <c r="B38">
        <v>1.2</v>
      </c>
      <c r="C38">
        <v>5</v>
      </c>
      <c r="E38">
        <v>20</v>
      </c>
      <c r="M38">
        <v>20</v>
      </c>
      <c r="N38">
        <v>15</v>
      </c>
      <c r="O38">
        <v>30</v>
      </c>
    </row>
    <row r="39" spans="1:16" x14ac:dyDescent="0.25">
      <c r="A39" t="s">
        <v>255</v>
      </c>
      <c r="B39">
        <v>95</v>
      </c>
      <c r="C39">
        <v>85</v>
      </c>
      <c r="E39">
        <v>90</v>
      </c>
      <c r="M39">
        <v>85</v>
      </c>
      <c r="N39">
        <v>80</v>
      </c>
      <c r="O39">
        <v>90</v>
      </c>
    </row>
    <row r="40" spans="1:16" x14ac:dyDescent="0.25">
      <c r="A40" t="s">
        <v>229</v>
      </c>
      <c r="B40">
        <v>0.9</v>
      </c>
      <c r="D40">
        <v>2</v>
      </c>
      <c r="E40">
        <v>1</v>
      </c>
      <c r="F40">
        <v>2.5</v>
      </c>
      <c r="G40">
        <v>2</v>
      </c>
      <c r="I40">
        <v>1</v>
      </c>
      <c r="J40">
        <v>1</v>
      </c>
      <c r="K40">
        <v>1.5</v>
      </c>
      <c r="L40">
        <v>0.5</v>
      </c>
      <c r="M40">
        <v>1.5</v>
      </c>
      <c r="N40">
        <v>1.5</v>
      </c>
      <c r="O40">
        <v>1</v>
      </c>
      <c r="P40">
        <v>6</v>
      </c>
    </row>
    <row r="41" spans="1:16" x14ac:dyDescent="0.25">
      <c r="A41" t="s">
        <v>230</v>
      </c>
      <c r="B41">
        <v>0.1</v>
      </c>
      <c r="D41">
        <v>1</v>
      </c>
      <c r="E41">
        <v>0.01</v>
      </c>
      <c r="F41">
        <v>0.4</v>
      </c>
      <c r="G41">
        <v>0.1</v>
      </c>
      <c r="I41">
        <v>0.75</v>
      </c>
      <c r="J41">
        <v>0.2</v>
      </c>
      <c r="K41">
        <v>0.5</v>
      </c>
      <c r="L41">
        <v>0.05</v>
      </c>
      <c r="M41">
        <v>0.05</v>
      </c>
      <c r="N41">
        <v>0.3</v>
      </c>
      <c r="O41">
        <v>0.1</v>
      </c>
      <c r="P41">
        <v>4</v>
      </c>
    </row>
    <row r="42" spans="1:16" x14ac:dyDescent="0.25">
      <c r="A42" t="s">
        <v>231</v>
      </c>
      <c r="B42">
        <v>0.7</v>
      </c>
      <c r="D42">
        <v>90</v>
      </c>
      <c r="E42">
        <v>2</v>
      </c>
      <c r="F42">
        <v>30</v>
      </c>
      <c r="G42">
        <v>20</v>
      </c>
      <c r="I42">
        <v>40</v>
      </c>
      <c r="J42">
        <v>20</v>
      </c>
      <c r="K42">
        <v>6</v>
      </c>
      <c r="L42">
        <v>6</v>
      </c>
      <c r="M42">
        <v>10</v>
      </c>
      <c r="N42">
        <v>95</v>
      </c>
      <c r="O42">
        <v>10</v>
      </c>
      <c r="P42">
        <v>100</v>
      </c>
    </row>
    <row r="43" spans="1:16" x14ac:dyDescent="0.25">
      <c r="A43" t="s">
        <v>232</v>
      </c>
      <c r="B43">
        <v>95</v>
      </c>
      <c r="D43">
        <v>85</v>
      </c>
      <c r="E43">
        <v>90</v>
      </c>
      <c r="F43">
        <v>80</v>
      </c>
      <c r="G43">
        <v>60</v>
      </c>
      <c r="I43">
        <v>75</v>
      </c>
      <c r="J43">
        <v>90</v>
      </c>
      <c r="K43">
        <v>80</v>
      </c>
      <c r="L43">
        <v>80</v>
      </c>
      <c r="M43">
        <v>75</v>
      </c>
      <c r="N43">
        <v>80</v>
      </c>
      <c r="O43">
        <v>80</v>
      </c>
      <c r="P43">
        <v>65</v>
      </c>
    </row>
    <row r="44" spans="1:16" x14ac:dyDescent="0.25">
      <c r="A44" t="s">
        <v>233</v>
      </c>
      <c r="B44">
        <v>0.9</v>
      </c>
      <c r="D44">
        <v>1</v>
      </c>
      <c r="E44">
        <v>0.5</v>
      </c>
      <c r="G44">
        <v>1</v>
      </c>
      <c r="K44">
        <v>1.5</v>
      </c>
      <c r="N44">
        <v>1.5</v>
      </c>
    </row>
    <row r="45" spans="1:16" x14ac:dyDescent="0.25">
      <c r="A45" t="s">
        <v>234</v>
      </c>
      <c r="B45">
        <v>0.1</v>
      </c>
      <c r="D45">
        <v>0.01</v>
      </c>
      <c r="E45">
        <v>0.02</v>
      </c>
      <c r="G45">
        <v>0.1</v>
      </c>
      <c r="K45">
        <v>0.1</v>
      </c>
      <c r="N45">
        <v>0.05</v>
      </c>
    </row>
    <row r="46" spans="1:16" x14ac:dyDescent="0.25">
      <c r="A46" t="s">
        <v>235</v>
      </c>
      <c r="B46">
        <v>0.2</v>
      </c>
      <c r="D46">
        <v>8</v>
      </c>
      <c r="E46">
        <v>5</v>
      </c>
      <c r="G46">
        <v>20</v>
      </c>
      <c r="K46">
        <v>1</v>
      </c>
      <c r="N46">
        <v>65</v>
      </c>
    </row>
    <row r="47" spans="1:16" x14ac:dyDescent="0.25">
      <c r="A47" t="s">
        <v>236</v>
      </c>
      <c r="B47">
        <v>85</v>
      </c>
      <c r="D47">
        <v>70</v>
      </c>
      <c r="E47">
        <v>90</v>
      </c>
      <c r="G47">
        <v>60</v>
      </c>
      <c r="K47">
        <v>75</v>
      </c>
      <c r="N47">
        <v>80</v>
      </c>
    </row>
    <row r="48" spans="1:16" x14ac:dyDescent="0.25">
      <c r="A48" t="s">
        <v>256</v>
      </c>
      <c r="B48">
        <v>4</v>
      </c>
      <c r="C48">
        <v>1</v>
      </c>
      <c r="E48">
        <v>0.5</v>
      </c>
      <c r="F48">
        <v>1</v>
      </c>
      <c r="G48">
        <v>0.5</v>
      </c>
      <c r="I48">
        <v>2</v>
      </c>
      <c r="J48">
        <v>0.2</v>
      </c>
      <c r="K48">
        <v>1</v>
      </c>
      <c r="L48">
        <v>3</v>
      </c>
      <c r="M48">
        <v>1</v>
      </c>
      <c r="N48">
        <v>0.5</v>
      </c>
    </row>
    <row r="49" spans="1:14" x14ac:dyDescent="0.25">
      <c r="A49" t="s">
        <v>257</v>
      </c>
      <c r="B49">
        <v>70</v>
      </c>
      <c r="C49">
        <v>50</v>
      </c>
      <c r="E49">
        <v>30</v>
      </c>
      <c r="F49">
        <v>40</v>
      </c>
      <c r="G49">
        <v>15</v>
      </c>
      <c r="I49">
        <v>2</v>
      </c>
      <c r="J49">
        <v>10</v>
      </c>
      <c r="K49">
        <v>30</v>
      </c>
      <c r="L49">
        <v>80</v>
      </c>
      <c r="M49">
        <v>25</v>
      </c>
      <c r="N49">
        <v>15</v>
      </c>
    </row>
    <row r="50" spans="1:14" x14ac:dyDescent="0.25">
      <c r="A50" t="s">
        <v>267</v>
      </c>
      <c r="B50">
        <v>2</v>
      </c>
      <c r="C50">
        <v>1</v>
      </c>
      <c r="E50">
        <v>0.5</v>
      </c>
      <c r="F50">
        <v>1</v>
      </c>
      <c r="G50">
        <v>0.3</v>
      </c>
      <c r="I50">
        <v>1.2</v>
      </c>
      <c r="J50">
        <v>0.2</v>
      </c>
      <c r="K50">
        <v>0.8</v>
      </c>
      <c r="L50">
        <v>4.2</v>
      </c>
      <c r="M50">
        <v>0.7</v>
      </c>
      <c r="N50">
        <v>0.14000000000000001</v>
      </c>
    </row>
    <row r="51" spans="1:14" x14ac:dyDescent="0.25">
      <c r="A51" t="s">
        <v>268</v>
      </c>
      <c r="B51">
        <v>1.5</v>
      </c>
      <c r="C51">
        <v>1</v>
      </c>
      <c r="E51">
        <v>0.2</v>
      </c>
      <c r="F51">
        <v>0.5</v>
      </c>
      <c r="G51">
        <v>0.4</v>
      </c>
      <c r="I51">
        <v>1.4</v>
      </c>
      <c r="J51">
        <v>0.4</v>
      </c>
      <c r="K51">
        <v>0.5</v>
      </c>
      <c r="L51">
        <v>3.3</v>
      </c>
      <c r="M51">
        <v>0.4</v>
      </c>
      <c r="N51">
        <v>0.16</v>
      </c>
    </row>
    <row r="52" spans="1:14" x14ac:dyDescent="0.25">
      <c r="A52" t="s">
        <v>269</v>
      </c>
      <c r="B52">
        <v>1</v>
      </c>
      <c r="C52">
        <v>0.5</v>
      </c>
      <c r="E52">
        <v>0.1</v>
      </c>
      <c r="F52">
        <v>0.3</v>
      </c>
      <c r="G52">
        <v>0.02</v>
      </c>
      <c r="I52">
        <v>0.5</v>
      </c>
      <c r="J52">
        <v>0.2</v>
      </c>
      <c r="K52">
        <v>0.4</v>
      </c>
      <c r="L52">
        <v>0.8</v>
      </c>
      <c r="M52">
        <v>0.02</v>
      </c>
      <c r="N52">
        <v>0.1</v>
      </c>
    </row>
    <row r="53" spans="1:14" x14ac:dyDescent="0.25">
      <c r="A53" t="s">
        <v>266</v>
      </c>
      <c r="B53">
        <v>6</v>
      </c>
      <c r="C53">
        <v>0</v>
      </c>
      <c r="E53">
        <v>1</v>
      </c>
      <c r="F53">
        <v>1.2</v>
      </c>
      <c r="G53">
        <v>0.5</v>
      </c>
      <c r="I53">
        <v>4</v>
      </c>
      <c r="J53">
        <v>0</v>
      </c>
      <c r="K53">
        <v>0.4</v>
      </c>
      <c r="L53">
        <v>4</v>
      </c>
      <c r="M53">
        <v>1.8</v>
      </c>
      <c r="N53">
        <v>0.2</v>
      </c>
    </row>
    <row r="54" spans="1:14" x14ac:dyDescent="0.25">
      <c r="A54" t="s">
        <v>265</v>
      </c>
      <c r="B54">
        <v>12</v>
      </c>
      <c r="C54">
        <v>0</v>
      </c>
      <c r="E54">
        <v>0</v>
      </c>
      <c r="F54">
        <v>0.5</v>
      </c>
      <c r="G54">
        <v>0</v>
      </c>
      <c r="I54">
        <v>2</v>
      </c>
      <c r="J54">
        <v>0</v>
      </c>
      <c r="K54">
        <v>0</v>
      </c>
      <c r="L54">
        <v>1</v>
      </c>
      <c r="M54">
        <v>1.8</v>
      </c>
      <c r="N54">
        <v>0.1</v>
      </c>
    </row>
    <row r="55" spans="1:14" x14ac:dyDescent="0.25">
      <c r="A55" t="s">
        <v>264</v>
      </c>
      <c r="B55">
        <v>0</v>
      </c>
      <c r="C55">
        <v>0</v>
      </c>
      <c r="E55">
        <v>0</v>
      </c>
      <c r="F55">
        <v>0.5</v>
      </c>
      <c r="G55">
        <v>0</v>
      </c>
      <c r="I55">
        <v>0</v>
      </c>
      <c r="J55">
        <v>0</v>
      </c>
      <c r="K55">
        <v>0</v>
      </c>
      <c r="L55">
        <v>6</v>
      </c>
      <c r="M55">
        <v>0</v>
      </c>
      <c r="N55">
        <v>0</v>
      </c>
    </row>
    <row r="56" spans="1:14" x14ac:dyDescent="0.25">
      <c r="A56" t="s">
        <v>263</v>
      </c>
      <c r="B56">
        <v>5</v>
      </c>
      <c r="E56">
        <v>0.5</v>
      </c>
      <c r="F56">
        <v>0.75</v>
      </c>
      <c r="I56">
        <v>1.6</v>
      </c>
      <c r="K56">
        <v>0.5</v>
      </c>
      <c r="L56">
        <v>2</v>
      </c>
      <c r="M56">
        <v>0.5</v>
      </c>
    </row>
    <row r="57" spans="1:14" x14ac:dyDescent="0.25">
      <c r="A57" t="s">
        <v>262</v>
      </c>
      <c r="B57">
        <v>11</v>
      </c>
      <c r="E57">
        <v>0</v>
      </c>
      <c r="F57">
        <v>0.3</v>
      </c>
      <c r="I57">
        <v>1</v>
      </c>
      <c r="K57">
        <v>0</v>
      </c>
      <c r="L57">
        <v>0.5</v>
      </c>
      <c r="M57">
        <v>0</v>
      </c>
    </row>
    <row r="58" spans="1:14" x14ac:dyDescent="0.25">
      <c r="A58" t="s">
        <v>261</v>
      </c>
      <c r="B58">
        <v>0</v>
      </c>
      <c r="E58">
        <v>0</v>
      </c>
      <c r="F58">
        <v>0</v>
      </c>
      <c r="I58">
        <v>0</v>
      </c>
      <c r="K58">
        <v>0</v>
      </c>
      <c r="L58">
        <v>0.5</v>
      </c>
      <c r="M58">
        <v>0</v>
      </c>
    </row>
    <row r="59" spans="1:14" x14ac:dyDescent="0.25">
      <c r="A59" t="s">
        <v>276</v>
      </c>
      <c r="B59">
        <v>9.6</v>
      </c>
      <c r="E59">
        <v>3.5</v>
      </c>
      <c r="I59">
        <v>15</v>
      </c>
    </row>
    <row r="60" spans="1:14" x14ac:dyDescent="0.25">
      <c r="A60" t="s">
        <v>277</v>
      </c>
      <c r="B60">
        <v>0.4</v>
      </c>
      <c r="E60">
        <v>2</v>
      </c>
      <c r="I60">
        <v>3</v>
      </c>
    </row>
    <row r="61" spans="1:14" x14ac:dyDescent="0.25">
      <c r="A61" t="s">
        <v>278</v>
      </c>
      <c r="B61">
        <v>115</v>
      </c>
      <c r="E61">
        <v>50</v>
      </c>
      <c r="I61">
        <v>5</v>
      </c>
    </row>
    <row r="62" spans="1:14" x14ac:dyDescent="0.25">
      <c r="A62" t="s">
        <v>273</v>
      </c>
      <c r="B62">
        <v>9.6</v>
      </c>
      <c r="E62">
        <v>3.5</v>
      </c>
      <c r="F62">
        <v>10</v>
      </c>
      <c r="G62">
        <v>10</v>
      </c>
      <c r="I62">
        <v>15</v>
      </c>
      <c r="M62">
        <v>10</v>
      </c>
    </row>
    <row r="63" spans="1:14" x14ac:dyDescent="0.25">
      <c r="A63" t="s">
        <v>274</v>
      </c>
      <c r="B63">
        <v>0.4</v>
      </c>
      <c r="E63">
        <v>2</v>
      </c>
      <c r="F63">
        <v>1</v>
      </c>
      <c r="G63">
        <v>1</v>
      </c>
      <c r="I63">
        <v>3</v>
      </c>
      <c r="M63">
        <v>0.5</v>
      </c>
    </row>
    <row r="64" spans="1:14" x14ac:dyDescent="0.25">
      <c r="A64" t="s">
        <v>275</v>
      </c>
      <c r="B64">
        <v>115</v>
      </c>
      <c r="E64">
        <v>50</v>
      </c>
      <c r="F64">
        <v>5</v>
      </c>
      <c r="G64">
        <v>3</v>
      </c>
      <c r="I64">
        <v>5</v>
      </c>
      <c r="M64">
        <v>80</v>
      </c>
    </row>
    <row r="65" spans="1:16" x14ac:dyDescent="0.25">
      <c r="A65" t="s">
        <v>270</v>
      </c>
    </row>
    <row r="66" spans="1:16" x14ac:dyDescent="0.25">
      <c r="A66" t="s">
        <v>271</v>
      </c>
    </row>
    <row r="67" spans="1:16" x14ac:dyDescent="0.25">
      <c r="A67" t="s">
        <v>272</v>
      </c>
    </row>
    <row r="68" spans="1:16" x14ac:dyDescent="0.25">
      <c r="A68" t="s">
        <v>258</v>
      </c>
      <c r="B68">
        <v>7.8118999999999994E-2</v>
      </c>
      <c r="C68">
        <v>0</v>
      </c>
      <c r="D68">
        <v>0</v>
      </c>
      <c r="E68">
        <v>8.1810999999999995E-2</v>
      </c>
      <c r="F68">
        <v>0.13589300000000001</v>
      </c>
      <c r="G68">
        <v>0</v>
      </c>
      <c r="I68">
        <v>9.9100000000000004E-3</v>
      </c>
      <c r="J68">
        <v>0</v>
      </c>
      <c r="K68">
        <v>0</v>
      </c>
      <c r="L68">
        <v>0.13212099999999999</v>
      </c>
      <c r="M68">
        <v>1.764912</v>
      </c>
      <c r="N68">
        <v>0</v>
      </c>
      <c r="O68">
        <v>0</v>
      </c>
      <c r="P68">
        <v>0</v>
      </c>
    </row>
    <row r="69" spans="1:16" x14ac:dyDescent="0.25">
      <c r="A69" t="s">
        <v>259</v>
      </c>
      <c r="B69">
        <v>0</v>
      </c>
      <c r="C69">
        <v>0</v>
      </c>
      <c r="D69">
        <v>0</v>
      </c>
      <c r="E69">
        <v>0</v>
      </c>
      <c r="F69">
        <v>0</v>
      </c>
      <c r="G69">
        <v>0</v>
      </c>
      <c r="I69">
        <v>0</v>
      </c>
      <c r="J69">
        <v>0</v>
      </c>
      <c r="K69">
        <v>0</v>
      </c>
      <c r="L69">
        <v>0</v>
      </c>
      <c r="M69">
        <v>0</v>
      </c>
      <c r="N69">
        <v>0</v>
      </c>
      <c r="O69">
        <v>0</v>
      </c>
      <c r="P69">
        <v>0</v>
      </c>
    </row>
    <row r="70" spans="1:16" ht="16.5" customHeight="1" x14ac:dyDescent="0.25">
      <c r="A70" t="s">
        <v>260</v>
      </c>
      <c r="B70">
        <v>0</v>
      </c>
      <c r="C70">
        <v>0</v>
      </c>
      <c r="D70">
        <v>0</v>
      </c>
      <c r="E70">
        <v>0</v>
      </c>
      <c r="F70">
        <v>0</v>
      </c>
      <c r="G70">
        <v>0</v>
      </c>
      <c r="I70">
        <v>0</v>
      </c>
      <c r="J70">
        <v>0</v>
      </c>
      <c r="K70">
        <v>0</v>
      </c>
      <c r="L70">
        <v>0</v>
      </c>
      <c r="M70">
        <v>0</v>
      </c>
      <c r="N70">
        <v>0</v>
      </c>
      <c r="O70">
        <v>0</v>
      </c>
      <c r="P70">
        <v>0</v>
      </c>
    </row>
    <row r="71" spans="1:16" x14ac:dyDescent="0.25">
      <c r="A71" t="s">
        <v>237</v>
      </c>
      <c r="F71">
        <v>90</v>
      </c>
      <c r="I71">
        <v>30</v>
      </c>
      <c r="M71">
        <v>93</v>
      </c>
      <c r="O71">
        <v>33</v>
      </c>
    </row>
    <row r="72" spans="1:16" x14ac:dyDescent="0.25">
      <c r="A72" t="s">
        <v>238</v>
      </c>
      <c r="C72">
        <v>100</v>
      </c>
      <c r="K72">
        <v>95</v>
      </c>
      <c r="L72">
        <v>100</v>
      </c>
      <c r="N72">
        <v>2</v>
      </c>
      <c r="O72">
        <v>33</v>
      </c>
    </row>
    <row r="73" spans="1:16" x14ac:dyDescent="0.25">
      <c r="A73" t="s">
        <v>239</v>
      </c>
      <c r="D73">
        <v>100</v>
      </c>
      <c r="I73">
        <v>20</v>
      </c>
      <c r="J73">
        <v>50</v>
      </c>
      <c r="K73">
        <v>5</v>
      </c>
      <c r="N73">
        <v>95</v>
      </c>
      <c r="P73">
        <v>100</v>
      </c>
    </row>
    <row r="74" spans="1:16" x14ac:dyDescent="0.25">
      <c r="A74" t="s">
        <v>240</v>
      </c>
      <c r="B74" s="1">
        <v>50</v>
      </c>
      <c r="F74">
        <v>10</v>
      </c>
      <c r="G74">
        <v>40</v>
      </c>
      <c r="I74">
        <v>25</v>
      </c>
      <c r="M74">
        <v>3</v>
      </c>
      <c r="N74">
        <v>3</v>
      </c>
      <c r="O74">
        <v>34</v>
      </c>
    </row>
    <row r="75" spans="1:16" x14ac:dyDescent="0.25">
      <c r="A75" t="s">
        <v>241</v>
      </c>
      <c r="B75" s="1">
        <v>50</v>
      </c>
      <c r="E75">
        <v>100</v>
      </c>
      <c r="I75">
        <v>25</v>
      </c>
      <c r="J75">
        <v>50</v>
      </c>
      <c r="M75">
        <v>2</v>
      </c>
    </row>
    <row r="76" spans="1:16" x14ac:dyDescent="0.25">
      <c r="A76" t="s">
        <v>242</v>
      </c>
      <c r="G76">
        <v>60</v>
      </c>
    </row>
    <row r="77" spans="1:16" x14ac:dyDescent="0.25">
      <c r="A77" t="s">
        <v>243</v>
      </c>
      <c r="M77">
        <v>5</v>
      </c>
    </row>
    <row r="78" spans="1:16" x14ac:dyDescent="0.25">
      <c r="A78" t="s">
        <v>244</v>
      </c>
      <c r="E78">
        <v>2</v>
      </c>
    </row>
    <row r="79" spans="1:16" x14ac:dyDescent="0.25">
      <c r="A79" t="s">
        <v>245</v>
      </c>
      <c r="E79">
        <v>5</v>
      </c>
    </row>
    <row r="80" spans="1:16" x14ac:dyDescent="0.25">
      <c r="A80" t="s">
        <v>246</v>
      </c>
      <c r="B80">
        <v>0.2</v>
      </c>
      <c r="C80">
        <v>1</v>
      </c>
      <c r="D80">
        <v>2.5</v>
      </c>
      <c r="E80">
        <v>1</v>
      </c>
      <c r="F80">
        <v>1.5</v>
      </c>
      <c r="G80">
        <v>2</v>
      </c>
      <c r="I80">
        <v>0.7</v>
      </c>
      <c r="J80">
        <v>0.2</v>
      </c>
      <c r="K80">
        <v>1.2</v>
      </c>
      <c r="L80">
        <v>1.8</v>
      </c>
      <c r="M80">
        <v>2</v>
      </c>
      <c r="N80">
        <v>0.5</v>
      </c>
      <c r="O80">
        <v>2</v>
      </c>
      <c r="P80">
        <v>1.5</v>
      </c>
    </row>
    <row r="81" spans="1:16" x14ac:dyDescent="0.25">
      <c r="A81" t="s">
        <v>247</v>
      </c>
      <c r="B81">
        <v>70</v>
      </c>
      <c r="C81">
        <v>60</v>
      </c>
      <c r="D81">
        <v>5</v>
      </c>
      <c r="E81">
        <v>15</v>
      </c>
      <c r="F81">
        <v>90</v>
      </c>
      <c r="G81">
        <v>70</v>
      </c>
      <c r="I81">
        <v>90</v>
      </c>
      <c r="J81">
        <v>10</v>
      </c>
      <c r="K81">
        <v>34</v>
      </c>
      <c r="L81">
        <v>98</v>
      </c>
      <c r="M81">
        <v>90</v>
      </c>
      <c r="N81">
        <v>90</v>
      </c>
      <c r="O81">
        <v>50</v>
      </c>
      <c r="P81">
        <v>90</v>
      </c>
    </row>
    <row r="82" spans="1:16" x14ac:dyDescent="0.25">
      <c r="A82" t="s">
        <v>248</v>
      </c>
      <c r="E82">
        <v>2.5</v>
      </c>
      <c r="F82">
        <v>1</v>
      </c>
      <c r="I82">
        <v>0.2</v>
      </c>
      <c r="O82">
        <v>2</v>
      </c>
    </row>
    <row r="83" spans="1:16" x14ac:dyDescent="0.25">
      <c r="A83" t="s">
        <v>249</v>
      </c>
      <c r="E83">
        <v>80</v>
      </c>
      <c r="F83">
        <v>5</v>
      </c>
      <c r="I83">
        <v>1.5</v>
      </c>
      <c r="O83">
        <v>5</v>
      </c>
    </row>
    <row r="84" spans="1:16" x14ac:dyDescent="0.25">
      <c r="A84" t="s">
        <v>222</v>
      </c>
      <c r="C84">
        <v>0.2</v>
      </c>
      <c r="E84">
        <v>2</v>
      </c>
      <c r="O84">
        <v>5</v>
      </c>
      <c r="P84">
        <v>6</v>
      </c>
    </row>
    <row r="85" spans="1:16" x14ac:dyDescent="0.25">
      <c r="A85" t="s">
        <v>223</v>
      </c>
      <c r="C85">
        <v>60</v>
      </c>
      <c r="E85">
        <v>90</v>
      </c>
      <c r="O85">
        <v>100</v>
      </c>
      <c r="P85">
        <v>50</v>
      </c>
    </row>
    <row r="86" spans="1:16" x14ac:dyDescent="0.25">
      <c r="A86" t="s">
        <v>224</v>
      </c>
      <c r="B86">
        <v>0.5</v>
      </c>
      <c r="C86">
        <v>0.4</v>
      </c>
      <c r="D86">
        <v>0.2</v>
      </c>
      <c r="E86">
        <v>4</v>
      </c>
      <c r="F86">
        <v>1</v>
      </c>
      <c r="G86">
        <v>1.5</v>
      </c>
      <c r="I86">
        <v>2</v>
      </c>
      <c r="J86">
        <v>0.2</v>
      </c>
      <c r="L86">
        <v>1.7</v>
      </c>
      <c r="M86">
        <v>0.7</v>
      </c>
      <c r="N86">
        <v>0.5</v>
      </c>
      <c r="O86">
        <v>5</v>
      </c>
      <c r="P86">
        <v>6</v>
      </c>
    </row>
    <row r="87" spans="1:16" x14ac:dyDescent="0.25">
      <c r="A87" t="s">
        <v>225</v>
      </c>
      <c r="B87">
        <v>70</v>
      </c>
      <c r="C87">
        <v>60</v>
      </c>
      <c r="D87">
        <v>70</v>
      </c>
      <c r="E87">
        <v>100</v>
      </c>
      <c r="F87">
        <v>90</v>
      </c>
      <c r="G87">
        <v>70</v>
      </c>
      <c r="I87">
        <v>80</v>
      </c>
      <c r="J87">
        <v>10</v>
      </c>
      <c r="L87">
        <v>98</v>
      </c>
      <c r="M87">
        <v>85</v>
      </c>
      <c r="N87">
        <v>20</v>
      </c>
      <c r="O87">
        <v>80</v>
      </c>
      <c r="P87">
        <v>50</v>
      </c>
    </row>
    <row r="88" spans="1:16" x14ac:dyDescent="0.25">
      <c r="A88" t="s">
        <v>219</v>
      </c>
      <c r="I88">
        <v>2</v>
      </c>
      <c r="J88">
        <v>0.8</v>
      </c>
      <c r="L88">
        <v>3</v>
      </c>
      <c r="M88">
        <v>5</v>
      </c>
    </row>
    <row r="89" spans="1:16" x14ac:dyDescent="0.25">
      <c r="A89" t="s">
        <v>220</v>
      </c>
      <c r="I89">
        <v>2.5499999999999998</v>
      </c>
      <c r="J89">
        <v>0.72</v>
      </c>
      <c r="L89">
        <v>3</v>
      </c>
      <c r="M89">
        <v>1.5</v>
      </c>
    </row>
    <row r="90" spans="1:16" x14ac:dyDescent="0.25">
      <c r="A90" t="s">
        <v>221</v>
      </c>
      <c r="I90">
        <v>0.5</v>
      </c>
      <c r="J90">
        <v>2.5</v>
      </c>
      <c r="L90">
        <v>0.66</v>
      </c>
      <c r="M90">
        <v>0.75</v>
      </c>
    </row>
    <row r="91" spans="1:16" x14ac:dyDescent="0.25">
      <c r="A91" t="s">
        <v>226</v>
      </c>
      <c r="E91">
        <v>18</v>
      </c>
    </row>
    <row r="92" spans="1:16" x14ac:dyDescent="0.25">
      <c r="A92" t="s">
        <v>227</v>
      </c>
      <c r="E92">
        <v>1</v>
      </c>
    </row>
    <row r="93" spans="1:16" x14ac:dyDescent="0.25">
      <c r="A93" t="s">
        <v>228</v>
      </c>
      <c r="E93">
        <v>5</v>
      </c>
    </row>
    <row r="94" spans="1:16" x14ac:dyDescent="0.25">
      <c r="A94" s="6"/>
    </row>
    <row r="95" spans="1:16" x14ac:dyDescent="0.25">
      <c r="A95" s="6"/>
    </row>
    <row r="96" spans="1:16" x14ac:dyDescent="0.25">
      <c r="A96" s="6"/>
    </row>
    <row r="97" spans="1:1" x14ac:dyDescent="0.25">
      <c r="A97" s="6"/>
    </row>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603"/>
  <sheetViews>
    <sheetView workbookViewId="0">
      <selection activeCell="AE94" sqref="H3:AE94"/>
    </sheetView>
  </sheetViews>
  <sheetFormatPr defaultRowHeight="15" x14ac:dyDescent="0.25"/>
  <cols>
    <col min="1" max="1" width="56.85546875" style="19" customWidth="1"/>
    <col min="2" max="2" width="32.28515625" style="30" hidden="1" customWidth="1"/>
    <col min="3" max="3" width="32.28515625" style="31" hidden="1" customWidth="1"/>
    <col min="4" max="4" width="32.28515625" style="32" hidden="1" customWidth="1"/>
    <col min="5" max="5" width="29.140625" style="34" customWidth="1"/>
    <col min="6" max="6" width="17.42578125" style="31" customWidth="1"/>
    <col min="7" max="7" width="32.28515625" style="32" customWidth="1"/>
    <col min="8" max="8" width="9.140625" style="6" customWidth="1"/>
    <col min="9" max="9" width="9.140625" style="7" customWidth="1"/>
    <col min="10" max="10" width="9.140625" style="11" customWidth="1"/>
    <col min="11" max="11" width="9.140625" style="12" customWidth="1"/>
    <col min="12" max="12" width="9.140625" style="6" customWidth="1"/>
    <col min="13" max="13" width="9.140625" style="7" customWidth="1"/>
    <col min="14" max="14" width="9.140625" style="11" customWidth="1"/>
    <col min="15" max="15" width="9.140625" style="12" customWidth="1"/>
    <col min="16" max="16" width="9.140625" style="6" customWidth="1"/>
    <col min="17" max="17" width="9.140625" style="7" customWidth="1"/>
    <col min="18" max="18" width="9.140625" style="11" customWidth="1"/>
    <col min="19" max="19" width="9.140625" style="12" customWidth="1"/>
    <col min="20" max="20" width="9.140625" style="6" customWidth="1"/>
    <col min="21" max="21" width="9.140625" style="7" customWidth="1"/>
    <col min="22" max="22" width="9.140625" style="11" customWidth="1"/>
    <col min="23" max="23" width="9.140625" style="12" customWidth="1"/>
    <col min="24" max="24" width="9.140625" style="6" customWidth="1"/>
    <col min="25" max="25" width="9.140625" style="7" customWidth="1"/>
    <col min="26" max="26" width="9.140625" style="11" customWidth="1"/>
    <col min="27" max="27" width="9.140625" style="12" customWidth="1"/>
    <col min="28" max="28" width="9.140625" style="6"/>
    <col min="29" max="29" width="9.140625" style="7" customWidth="1"/>
    <col min="30" max="30" width="9.140625" style="11" customWidth="1"/>
    <col min="31" max="31" width="9.140625" style="12" customWidth="1"/>
    <col min="32" max="16384" width="9.140625" style="6"/>
  </cols>
  <sheetData>
    <row r="1" spans="1:31" x14ac:dyDescent="0.25">
      <c r="A1" s="13" t="s">
        <v>293</v>
      </c>
      <c r="B1" s="27" t="s">
        <v>92</v>
      </c>
      <c r="C1" s="28"/>
      <c r="D1" s="29"/>
      <c r="F1" s="28"/>
      <c r="G1" s="29"/>
    </row>
    <row r="2" spans="1:31" s="8" customFormat="1" x14ac:dyDescent="0.25">
      <c r="A2" s="19"/>
      <c r="B2" s="30" t="s">
        <v>128</v>
      </c>
      <c r="C2" s="31" t="s">
        <v>129</v>
      </c>
      <c r="D2" s="32" t="s">
        <v>130</v>
      </c>
      <c r="E2" s="35" t="s">
        <v>296</v>
      </c>
      <c r="F2" s="28" t="s">
        <v>295</v>
      </c>
      <c r="G2" s="29" t="s">
        <v>294</v>
      </c>
      <c r="H2" s="8" t="s">
        <v>133</v>
      </c>
      <c r="I2" s="10">
        <v>531</v>
      </c>
      <c r="J2" s="11">
        <v>532</v>
      </c>
      <c r="K2" s="12">
        <v>533</v>
      </c>
      <c r="L2" s="8" t="s">
        <v>134</v>
      </c>
      <c r="M2" s="10">
        <v>531</v>
      </c>
      <c r="N2" s="11">
        <v>532</v>
      </c>
      <c r="O2" s="12">
        <v>533</v>
      </c>
      <c r="P2" s="8" t="s">
        <v>135</v>
      </c>
      <c r="Q2" s="10">
        <v>531</v>
      </c>
      <c r="R2" s="11">
        <v>532</v>
      </c>
      <c r="S2" s="12">
        <v>533</v>
      </c>
      <c r="T2" s="8" t="s">
        <v>140</v>
      </c>
      <c r="U2" s="10">
        <v>531</v>
      </c>
      <c r="V2" s="11">
        <v>532</v>
      </c>
      <c r="W2" s="12">
        <v>533</v>
      </c>
      <c r="X2" s="8" t="s">
        <v>141</v>
      </c>
      <c r="Y2" s="10">
        <v>531</v>
      </c>
      <c r="Z2" s="11">
        <v>532</v>
      </c>
      <c r="AA2" s="12">
        <v>533</v>
      </c>
      <c r="AB2" s="8" t="s">
        <v>146</v>
      </c>
      <c r="AC2" s="10">
        <v>531</v>
      </c>
      <c r="AD2" s="11">
        <v>532</v>
      </c>
      <c r="AE2" s="12">
        <v>533</v>
      </c>
    </row>
    <row r="3" spans="1:31" x14ac:dyDescent="0.25">
      <c r="A3" s="23" t="s">
        <v>0</v>
      </c>
      <c r="B3" s="30" t="s">
        <v>100</v>
      </c>
      <c r="C3" s="31" t="s">
        <v>93</v>
      </c>
      <c r="E3" s="30">
        <v>0.25</v>
      </c>
      <c r="F3" s="31">
        <v>0.9</v>
      </c>
      <c r="H3" s="6">
        <v>40</v>
      </c>
      <c r="I3" s="7">
        <f>$E3*H3</f>
        <v>10</v>
      </c>
      <c r="J3" s="11">
        <f>I3</f>
        <v>10</v>
      </c>
      <c r="K3" s="12">
        <f>J3</f>
        <v>10</v>
      </c>
      <c r="M3" s="7">
        <f>$E3*L3</f>
        <v>0</v>
      </c>
      <c r="N3" s="11">
        <f>M3</f>
        <v>0</v>
      </c>
      <c r="O3" s="12">
        <f>N3</f>
        <v>0</v>
      </c>
      <c r="Q3" s="7">
        <f>$E3*P3</f>
        <v>0</v>
      </c>
      <c r="R3" s="11">
        <f>Q3</f>
        <v>0</v>
      </c>
      <c r="S3" s="12">
        <f>R3</f>
        <v>0</v>
      </c>
      <c r="T3" s="6">
        <v>80</v>
      </c>
      <c r="U3" s="7">
        <f>$E3*T3</f>
        <v>20</v>
      </c>
      <c r="V3" s="11">
        <f>U3</f>
        <v>20</v>
      </c>
      <c r="W3" s="12">
        <f>V3</f>
        <v>20</v>
      </c>
      <c r="X3" s="6">
        <v>85</v>
      </c>
      <c r="Y3" s="7">
        <f>$E3*X3</f>
        <v>21.25</v>
      </c>
      <c r="Z3" s="11">
        <f>Y3</f>
        <v>21.25</v>
      </c>
      <c r="AA3" s="12">
        <f>Z3</f>
        <v>21.25</v>
      </c>
      <c r="AB3" s="6">
        <v>60</v>
      </c>
      <c r="AC3" s="7">
        <f>$E3*AB3</f>
        <v>15</v>
      </c>
      <c r="AD3" s="11">
        <f>AC3</f>
        <v>15</v>
      </c>
      <c r="AE3" s="12">
        <f>AD3</f>
        <v>15</v>
      </c>
    </row>
    <row r="4" spans="1:31" x14ac:dyDescent="0.25">
      <c r="A4" s="23" t="s">
        <v>1</v>
      </c>
      <c r="E4" s="30"/>
      <c r="H4" s="6">
        <v>9.6</v>
      </c>
      <c r="I4" s="7">
        <f>H4</f>
        <v>9.6</v>
      </c>
      <c r="J4" s="11">
        <f t="shared" ref="J4:K9" si="0">I4</f>
        <v>9.6</v>
      </c>
      <c r="K4" s="12">
        <f t="shared" si="0"/>
        <v>9.6</v>
      </c>
      <c r="M4" s="7">
        <f>L4</f>
        <v>0</v>
      </c>
      <c r="N4" s="11">
        <f t="shared" ref="N4:N9" si="1">M4</f>
        <v>0</v>
      </c>
      <c r="O4" s="12">
        <f t="shared" ref="O4:O9" si="2">N4</f>
        <v>0</v>
      </c>
      <c r="Q4" s="7">
        <f>P4</f>
        <v>0</v>
      </c>
      <c r="R4" s="11">
        <f t="shared" ref="R4:R9" si="3">Q4</f>
        <v>0</v>
      </c>
      <c r="S4" s="12">
        <f t="shared" ref="S4:S9" si="4">R4</f>
        <v>0</v>
      </c>
      <c r="T4" s="6">
        <v>2.9</v>
      </c>
      <c r="U4" s="7">
        <f>T4</f>
        <v>2.9</v>
      </c>
      <c r="V4" s="11">
        <f t="shared" ref="V4:V9" si="5">U4</f>
        <v>2.9</v>
      </c>
      <c r="W4" s="12">
        <f t="shared" ref="W4:W9" si="6">V4</f>
        <v>2.9</v>
      </c>
      <c r="X4" s="6">
        <v>14</v>
      </c>
      <c r="Y4" s="7">
        <f>X4</f>
        <v>14</v>
      </c>
      <c r="Z4" s="11">
        <f t="shared" ref="Z4:Z9" si="7">Y4</f>
        <v>14</v>
      </c>
      <c r="AA4" s="12">
        <f t="shared" ref="AA4:AA9" si="8">Z4</f>
        <v>14</v>
      </c>
      <c r="AB4" s="6">
        <v>12</v>
      </c>
      <c r="AC4" s="7">
        <f>AB4</f>
        <v>12</v>
      </c>
      <c r="AD4" s="11">
        <f t="shared" ref="AD4:AD9" si="9">AC4</f>
        <v>12</v>
      </c>
      <c r="AE4" s="12">
        <f t="shared" ref="AE4:AE9" si="10">AD4</f>
        <v>12</v>
      </c>
    </row>
    <row r="5" spans="1:31" x14ac:dyDescent="0.25">
      <c r="A5" s="23" t="s">
        <v>2</v>
      </c>
      <c r="B5" s="30" t="s">
        <v>121</v>
      </c>
      <c r="E5" s="30">
        <v>1.5</v>
      </c>
      <c r="H5" s="6">
        <v>20</v>
      </c>
      <c r="I5" s="7">
        <f>$E5*H5</f>
        <v>30</v>
      </c>
      <c r="J5" s="11">
        <f t="shared" si="0"/>
        <v>30</v>
      </c>
      <c r="K5" s="12">
        <f t="shared" si="0"/>
        <v>30</v>
      </c>
      <c r="M5" s="7">
        <f>$E5*L5</f>
        <v>0</v>
      </c>
      <c r="N5" s="11">
        <f t="shared" si="1"/>
        <v>0</v>
      </c>
      <c r="O5" s="12">
        <f t="shared" si="2"/>
        <v>0</v>
      </c>
      <c r="Q5" s="7">
        <f>$E5*P5</f>
        <v>0</v>
      </c>
      <c r="R5" s="11">
        <f t="shared" si="3"/>
        <v>0</v>
      </c>
      <c r="S5" s="12">
        <f t="shared" si="4"/>
        <v>0</v>
      </c>
      <c r="T5" s="6">
        <v>4</v>
      </c>
      <c r="U5" s="7">
        <f>$E5*T5</f>
        <v>6</v>
      </c>
      <c r="V5" s="11">
        <f t="shared" si="5"/>
        <v>6</v>
      </c>
      <c r="W5" s="12">
        <f t="shared" si="6"/>
        <v>6</v>
      </c>
      <c r="X5" s="6">
        <v>20</v>
      </c>
      <c r="Y5" s="7">
        <f>$E5*X5</f>
        <v>30</v>
      </c>
      <c r="Z5" s="11">
        <f t="shared" si="7"/>
        <v>30</v>
      </c>
      <c r="AA5" s="12">
        <f t="shared" si="8"/>
        <v>30</v>
      </c>
      <c r="AB5" s="6">
        <v>55</v>
      </c>
      <c r="AC5" s="7">
        <f>$E5*AB5</f>
        <v>82.5</v>
      </c>
      <c r="AD5" s="11">
        <f t="shared" si="9"/>
        <v>82.5</v>
      </c>
      <c r="AE5" s="12">
        <f t="shared" si="10"/>
        <v>82.5</v>
      </c>
    </row>
    <row r="6" spans="1:31" x14ac:dyDescent="0.25">
      <c r="A6" s="23" t="s">
        <v>3</v>
      </c>
      <c r="E6" s="30"/>
      <c r="H6" s="6">
        <v>100</v>
      </c>
      <c r="I6" s="7">
        <f>H6</f>
        <v>100</v>
      </c>
      <c r="J6" s="11">
        <f t="shared" si="0"/>
        <v>100</v>
      </c>
      <c r="K6" s="12">
        <f t="shared" si="0"/>
        <v>100</v>
      </c>
      <c r="M6" s="7">
        <f>L6</f>
        <v>0</v>
      </c>
      <c r="N6" s="11">
        <f t="shared" si="1"/>
        <v>0</v>
      </c>
      <c r="O6" s="12">
        <f t="shared" si="2"/>
        <v>0</v>
      </c>
      <c r="Q6" s="7">
        <f>P6</f>
        <v>0</v>
      </c>
      <c r="R6" s="11">
        <f t="shared" si="3"/>
        <v>0</v>
      </c>
      <c r="S6" s="12">
        <f t="shared" si="4"/>
        <v>0</v>
      </c>
      <c r="T6" s="6">
        <v>25</v>
      </c>
      <c r="U6" s="7">
        <f>T6</f>
        <v>25</v>
      </c>
      <c r="V6" s="11">
        <f t="shared" si="5"/>
        <v>25</v>
      </c>
      <c r="W6" s="12">
        <f t="shared" si="6"/>
        <v>25</v>
      </c>
      <c r="X6" s="6">
        <v>60</v>
      </c>
      <c r="Y6" s="7">
        <f>X6</f>
        <v>60</v>
      </c>
      <c r="Z6" s="11">
        <f t="shared" si="7"/>
        <v>60</v>
      </c>
      <c r="AA6" s="12">
        <f t="shared" si="8"/>
        <v>60</v>
      </c>
      <c r="AB6" s="6">
        <v>78</v>
      </c>
      <c r="AC6" s="7">
        <f>AB6</f>
        <v>78</v>
      </c>
      <c r="AD6" s="11">
        <f t="shared" si="9"/>
        <v>78</v>
      </c>
      <c r="AE6" s="12">
        <f t="shared" si="10"/>
        <v>78</v>
      </c>
    </row>
    <row r="7" spans="1:31" x14ac:dyDescent="0.25">
      <c r="A7" s="23" t="s">
        <v>4</v>
      </c>
      <c r="B7" s="30" t="s">
        <v>100</v>
      </c>
      <c r="C7" s="31" t="s">
        <v>93</v>
      </c>
      <c r="E7" s="30">
        <v>0.25</v>
      </c>
      <c r="F7" s="31">
        <v>0.9</v>
      </c>
      <c r="H7" s="6">
        <v>40</v>
      </c>
      <c r="I7" s="7">
        <f>$E7*H7</f>
        <v>10</v>
      </c>
      <c r="J7" s="11">
        <f t="shared" si="0"/>
        <v>10</v>
      </c>
      <c r="K7" s="12">
        <f t="shared" si="0"/>
        <v>10</v>
      </c>
      <c r="M7" s="7">
        <f>$E7*L7</f>
        <v>0</v>
      </c>
      <c r="N7" s="11">
        <f t="shared" si="1"/>
        <v>0</v>
      </c>
      <c r="O7" s="12">
        <f t="shared" si="2"/>
        <v>0</v>
      </c>
      <c r="Q7" s="7">
        <f>$E7*P7</f>
        <v>0</v>
      </c>
      <c r="R7" s="11">
        <f t="shared" si="3"/>
        <v>0</v>
      </c>
      <c r="S7" s="12">
        <f t="shared" si="4"/>
        <v>0</v>
      </c>
      <c r="T7" s="6">
        <v>80</v>
      </c>
      <c r="U7" s="7">
        <f>$E7*T7</f>
        <v>20</v>
      </c>
      <c r="V7" s="11">
        <f t="shared" si="5"/>
        <v>20</v>
      </c>
      <c r="W7" s="12">
        <f t="shared" si="6"/>
        <v>20</v>
      </c>
      <c r="X7" s="6">
        <v>50</v>
      </c>
      <c r="Y7" s="7">
        <f>$E7*X7</f>
        <v>12.5</v>
      </c>
      <c r="Z7" s="11">
        <f t="shared" si="7"/>
        <v>12.5</v>
      </c>
      <c r="AA7" s="12">
        <f t="shared" si="8"/>
        <v>12.5</v>
      </c>
      <c r="AB7" s="6">
        <v>50</v>
      </c>
      <c r="AC7" s="7">
        <f>$E7*AB7</f>
        <v>12.5</v>
      </c>
      <c r="AD7" s="11">
        <f t="shared" si="9"/>
        <v>12.5</v>
      </c>
      <c r="AE7" s="12">
        <f t="shared" si="10"/>
        <v>12.5</v>
      </c>
    </row>
    <row r="8" spans="1:31" x14ac:dyDescent="0.25">
      <c r="A8" s="23" t="s">
        <v>5</v>
      </c>
      <c r="B8" s="30" t="s">
        <v>100</v>
      </c>
      <c r="C8" s="31" t="s">
        <v>93</v>
      </c>
      <c r="E8" s="30">
        <v>0.25</v>
      </c>
      <c r="F8" s="31">
        <v>0.9</v>
      </c>
      <c r="H8" s="6">
        <v>12</v>
      </c>
      <c r="I8" s="7">
        <f>$E8*H8</f>
        <v>3</v>
      </c>
      <c r="J8" s="11">
        <f t="shared" si="0"/>
        <v>3</v>
      </c>
      <c r="K8" s="12">
        <f t="shared" si="0"/>
        <v>3</v>
      </c>
      <c r="M8" s="7">
        <f>$E8*L8</f>
        <v>0</v>
      </c>
      <c r="N8" s="11">
        <f t="shared" si="1"/>
        <v>0</v>
      </c>
      <c r="O8" s="12">
        <f t="shared" si="2"/>
        <v>0</v>
      </c>
      <c r="Q8" s="7">
        <f>$E8*P8</f>
        <v>0</v>
      </c>
      <c r="R8" s="11">
        <f t="shared" si="3"/>
        <v>0</v>
      </c>
      <c r="S8" s="12">
        <f t="shared" si="4"/>
        <v>0</v>
      </c>
      <c r="T8" s="6">
        <v>3500</v>
      </c>
      <c r="U8" s="7">
        <f>$E8*T8</f>
        <v>875</v>
      </c>
      <c r="V8" s="11">
        <f t="shared" si="5"/>
        <v>875</v>
      </c>
      <c r="W8" s="12">
        <f t="shared" si="6"/>
        <v>875</v>
      </c>
      <c r="X8" s="6">
        <v>45</v>
      </c>
      <c r="Y8" s="7">
        <f>$E8*X8</f>
        <v>11.25</v>
      </c>
      <c r="Z8" s="11">
        <f t="shared" si="7"/>
        <v>11.25</v>
      </c>
      <c r="AA8" s="12">
        <f t="shared" si="8"/>
        <v>11.25</v>
      </c>
      <c r="AB8" s="6">
        <v>100</v>
      </c>
      <c r="AC8" s="7">
        <f>$E8*AB8</f>
        <v>25</v>
      </c>
      <c r="AD8" s="11">
        <f t="shared" si="9"/>
        <v>25</v>
      </c>
      <c r="AE8" s="12">
        <f t="shared" si="10"/>
        <v>25</v>
      </c>
    </row>
    <row r="9" spans="1:31" x14ac:dyDescent="0.25">
      <c r="A9" s="23" t="s">
        <v>6</v>
      </c>
      <c r="E9" s="30"/>
      <c r="I9" s="7">
        <f>H9</f>
        <v>0</v>
      </c>
      <c r="J9" s="11">
        <f t="shared" si="0"/>
        <v>0</v>
      </c>
      <c r="K9" s="37">
        <f t="shared" si="0"/>
        <v>0</v>
      </c>
      <c r="M9" s="7">
        <f>L9</f>
        <v>0</v>
      </c>
      <c r="N9" s="11">
        <f t="shared" si="1"/>
        <v>0</v>
      </c>
      <c r="O9" s="37">
        <f t="shared" si="2"/>
        <v>0</v>
      </c>
      <c r="Q9" s="7">
        <f>P9</f>
        <v>0</v>
      </c>
      <c r="R9" s="11">
        <f t="shared" si="3"/>
        <v>0</v>
      </c>
      <c r="S9" s="37">
        <f t="shared" si="4"/>
        <v>0</v>
      </c>
      <c r="U9" s="7">
        <f>T9</f>
        <v>0</v>
      </c>
      <c r="V9" s="11">
        <f t="shared" si="5"/>
        <v>0</v>
      </c>
      <c r="W9" s="37">
        <f t="shared" si="6"/>
        <v>0</v>
      </c>
      <c r="X9" s="6">
        <v>7.5</v>
      </c>
      <c r="Y9" s="7">
        <f>X9</f>
        <v>7.5</v>
      </c>
      <c r="Z9" s="11">
        <f t="shared" si="7"/>
        <v>7.5</v>
      </c>
      <c r="AA9" s="37">
        <f t="shared" si="8"/>
        <v>7.5</v>
      </c>
      <c r="AC9" s="7">
        <f>AB9</f>
        <v>0</v>
      </c>
      <c r="AD9" s="11">
        <f t="shared" si="9"/>
        <v>0</v>
      </c>
      <c r="AE9" s="37">
        <f t="shared" si="10"/>
        <v>0</v>
      </c>
    </row>
    <row r="10" spans="1:31" x14ac:dyDescent="0.25">
      <c r="A10" s="23" t="s">
        <v>7</v>
      </c>
      <c r="B10" s="30" t="s">
        <v>121</v>
      </c>
      <c r="E10" s="30">
        <v>1.5</v>
      </c>
      <c r="I10" s="7">
        <f t="shared" ref="I10:M18" si="11">H10</f>
        <v>0</v>
      </c>
      <c r="J10" s="11">
        <f t="shared" si="11"/>
        <v>0</v>
      </c>
      <c r="K10" s="37">
        <f t="shared" si="11"/>
        <v>0</v>
      </c>
      <c r="M10" s="7">
        <f t="shared" si="11"/>
        <v>0</v>
      </c>
      <c r="N10" s="11">
        <f t="shared" ref="M10:O10" si="12">M10</f>
        <v>0</v>
      </c>
      <c r="O10" s="37">
        <f t="shared" si="12"/>
        <v>0</v>
      </c>
      <c r="Q10" s="7">
        <f t="shared" ref="Q10:Q18" si="13">P10</f>
        <v>0</v>
      </c>
      <c r="R10" s="11">
        <f t="shared" ref="Q10:S10" si="14">Q10</f>
        <v>0</v>
      </c>
      <c r="S10" s="37">
        <f t="shared" si="14"/>
        <v>0</v>
      </c>
      <c r="U10" s="7">
        <f t="shared" ref="U10:U18" si="15">T10</f>
        <v>0</v>
      </c>
      <c r="V10" s="11">
        <f t="shared" ref="U10:W10" si="16">U10</f>
        <v>0</v>
      </c>
      <c r="W10" s="37">
        <f t="shared" si="16"/>
        <v>0</v>
      </c>
      <c r="X10" s="6">
        <v>10</v>
      </c>
      <c r="Y10" s="7">
        <f t="shared" ref="Y10:Y18" si="17">X10</f>
        <v>10</v>
      </c>
      <c r="Z10" s="11">
        <f t="shared" ref="Y10:AA10" si="18">Y10</f>
        <v>10</v>
      </c>
      <c r="AA10" s="37">
        <f t="shared" si="18"/>
        <v>10</v>
      </c>
      <c r="AC10" s="7">
        <f t="shared" ref="AC10:AC18" si="19">AB10</f>
        <v>0</v>
      </c>
      <c r="AD10" s="11">
        <f t="shared" ref="AC10:AE10" si="20">AC10</f>
        <v>0</v>
      </c>
      <c r="AE10" s="37">
        <f t="shared" si="20"/>
        <v>0</v>
      </c>
    </row>
    <row r="11" spans="1:31" x14ac:dyDescent="0.25">
      <c r="A11" s="23" t="s">
        <v>8</v>
      </c>
      <c r="E11" s="30"/>
      <c r="I11" s="7">
        <f t="shared" si="11"/>
        <v>0</v>
      </c>
      <c r="J11" s="11">
        <f t="shared" si="11"/>
        <v>0</v>
      </c>
      <c r="K11" s="37">
        <f t="shared" si="11"/>
        <v>0</v>
      </c>
      <c r="M11" s="7">
        <f t="shared" si="11"/>
        <v>0</v>
      </c>
      <c r="N11" s="11">
        <f t="shared" ref="M11:O11" si="21">M11</f>
        <v>0</v>
      </c>
      <c r="O11" s="37">
        <f t="shared" si="21"/>
        <v>0</v>
      </c>
      <c r="Q11" s="7">
        <f t="shared" si="13"/>
        <v>0</v>
      </c>
      <c r="R11" s="11">
        <f t="shared" ref="Q11:S11" si="22">Q11</f>
        <v>0</v>
      </c>
      <c r="S11" s="37">
        <f t="shared" si="22"/>
        <v>0</v>
      </c>
      <c r="U11" s="7">
        <f t="shared" si="15"/>
        <v>0</v>
      </c>
      <c r="V11" s="11">
        <f t="shared" ref="U11:W11" si="23">U11</f>
        <v>0</v>
      </c>
      <c r="W11" s="37">
        <f t="shared" si="23"/>
        <v>0</v>
      </c>
      <c r="X11" s="6">
        <v>44</v>
      </c>
      <c r="Y11" s="7">
        <f t="shared" si="17"/>
        <v>44</v>
      </c>
      <c r="Z11" s="11">
        <f t="shared" ref="Y11:AA11" si="24">Y11</f>
        <v>44</v>
      </c>
      <c r="AA11" s="37">
        <f t="shared" si="24"/>
        <v>44</v>
      </c>
      <c r="AC11" s="7">
        <f t="shared" si="19"/>
        <v>0</v>
      </c>
      <c r="AD11" s="11">
        <f t="shared" ref="AC11:AE11" si="25">AC11</f>
        <v>0</v>
      </c>
      <c r="AE11" s="37">
        <f t="shared" si="25"/>
        <v>0</v>
      </c>
    </row>
    <row r="12" spans="1:31" x14ac:dyDescent="0.25">
      <c r="A12" s="23" t="s">
        <v>9</v>
      </c>
      <c r="B12" s="30" t="s">
        <v>100</v>
      </c>
      <c r="C12" s="31" t="s">
        <v>93</v>
      </c>
      <c r="E12" s="30">
        <v>0.25</v>
      </c>
      <c r="F12" s="31">
        <v>0.9</v>
      </c>
      <c r="I12" s="7">
        <f t="shared" si="11"/>
        <v>0</v>
      </c>
      <c r="J12" s="11">
        <f t="shared" si="11"/>
        <v>0</v>
      </c>
      <c r="K12" s="37">
        <f t="shared" si="11"/>
        <v>0</v>
      </c>
      <c r="M12" s="7">
        <f t="shared" si="11"/>
        <v>0</v>
      </c>
      <c r="N12" s="11">
        <f t="shared" ref="M12:O12" si="26">M12</f>
        <v>0</v>
      </c>
      <c r="O12" s="37">
        <f t="shared" si="26"/>
        <v>0</v>
      </c>
      <c r="Q12" s="7">
        <f t="shared" si="13"/>
        <v>0</v>
      </c>
      <c r="R12" s="11">
        <f t="shared" ref="Q12:S12" si="27">Q12</f>
        <v>0</v>
      </c>
      <c r="S12" s="37">
        <f t="shared" si="27"/>
        <v>0</v>
      </c>
      <c r="U12" s="7">
        <f t="shared" si="15"/>
        <v>0</v>
      </c>
      <c r="V12" s="11">
        <f t="shared" ref="U12:W12" si="28">U12</f>
        <v>0</v>
      </c>
      <c r="W12" s="37">
        <f t="shared" si="28"/>
        <v>0</v>
      </c>
      <c r="X12" s="6">
        <v>50</v>
      </c>
      <c r="Y12" s="7">
        <f t="shared" si="17"/>
        <v>50</v>
      </c>
      <c r="Z12" s="11">
        <f t="shared" ref="Y12:AA12" si="29">Y12</f>
        <v>50</v>
      </c>
      <c r="AA12" s="37">
        <f t="shared" si="29"/>
        <v>50</v>
      </c>
      <c r="AC12" s="7">
        <f t="shared" si="19"/>
        <v>0</v>
      </c>
      <c r="AD12" s="11">
        <f t="shared" ref="AC12:AE12" si="30">AC12</f>
        <v>0</v>
      </c>
      <c r="AE12" s="37">
        <f t="shared" si="30"/>
        <v>0</v>
      </c>
    </row>
    <row r="13" spans="1:31" x14ac:dyDescent="0.25">
      <c r="A13" s="23" t="s">
        <v>10</v>
      </c>
      <c r="B13" s="30" t="s">
        <v>100</v>
      </c>
      <c r="C13" s="31" t="s">
        <v>93</v>
      </c>
      <c r="E13" s="30">
        <v>0.25</v>
      </c>
      <c r="F13" s="31">
        <v>0.9</v>
      </c>
      <c r="I13" s="7">
        <f t="shared" si="11"/>
        <v>0</v>
      </c>
      <c r="J13" s="11">
        <f t="shared" si="11"/>
        <v>0</v>
      </c>
      <c r="K13" s="37">
        <f t="shared" si="11"/>
        <v>0</v>
      </c>
      <c r="M13" s="7">
        <f t="shared" si="11"/>
        <v>0</v>
      </c>
      <c r="N13" s="11">
        <f t="shared" ref="M13:O13" si="31">M13</f>
        <v>0</v>
      </c>
      <c r="O13" s="37">
        <f t="shared" si="31"/>
        <v>0</v>
      </c>
      <c r="Q13" s="7">
        <f t="shared" si="13"/>
        <v>0</v>
      </c>
      <c r="R13" s="11">
        <f t="shared" ref="Q13:S13" si="32">Q13</f>
        <v>0</v>
      </c>
      <c r="S13" s="37">
        <f t="shared" si="32"/>
        <v>0</v>
      </c>
      <c r="U13" s="7">
        <f t="shared" si="15"/>
        <v>0</v>
      </c>
      <c r="V13" s="11">
        <f t="shared" ref="U13:W13" si="33">U13</f>
        <v>0</v>
      </c>
      <c r="W13" s="37">
        <f t="shared" si="33"/>
        <v>0</v>
      </c>
      <c r="X13" s="6">
        <v>150</v>
      </c>
      <c r="Y13" s="7">
        <f t="shared" si="17"/>
        <v>150</v>
      </c>
      <c r="Z13" s="11">
        <f t="shared" ref="Y13:AA13" si="34">Y13</f>
        <v>150</v>
      </c>
      <c r="AA13" s="37">
        <f t="shared" si="34"/>
        <v>150</v>
      </c>
      <c r="AC13" s="7">
        <f t="shared" si="19"/>
        <v>0</v>
      </c>
      <c r="AD13" s="11">
        <f t="shared" ref="AC13:AE13" si="35">AC13</f>
        <v>0</v>
      </c>
      <c r="AE13" s="37">
        <f t="shared" si="35"/>
        <v>0</v>
      </c>
    </row>
    <row r="14" spans="1:31" x14ac:dyDescent="0.25">
      <c r="A14" s="23" t="s">
        <v>11</v>
      </c>
      <c r="E14" s="30"/>
      <c r="I14" s="7">
        <f t="shared" si="11"/>
        <v>0</v>
      </c>
      <c r="J14" s="11">
        <f t="shared" si="11"/>
        <v>0</v>
      </c>
      <c r="K14" s="37">
        <f t="shared" si="11"/>
        <v>0</v>
      </c>
      <c r="M14" s="7">
        <f t="shared" si="11"/>
        <v>0</v>
      </c>
      <c r="N14" s="11">
        <f t="shared" ref="M14:O14" si="36">M14</f>
        <v>0</v>
      </c>
      <c r="O14" s="37">
        <f t="shared" si="36"/>
        <v>0</v>
      </c>
      <c r="Q14" s="7">
        <f t="shared" si="13"/>
        <v>0</v>
      </c>
      <c r="R14" s="11">
        <f t="shared" ref="Q14:S14" si="37">Q14</f>
        <v>0</v>
      </c>
      <c r="S14" s="37">
        <f t="shared" si="37"/>
        <v>0</v>
      </c>
      <c r="T14" s="6">
        <v>0.5</v>
      </c>
      <c r="U14" s="7">
        <f t="shared" si="15"/>
        <v>0.5</v>
      </c>
      <c r="V14" s="11">
        <f t="shared" ref="U14:W14" si="38">U14</f>
        <v>0.5</v>
      </c>
      <c r="W14" s="37">
        <f t="shared" si="38"/>
        <v>0.5</v>
      </c>
      <c r="X14" s="6">
        <v>1.7</v>
      </c>
      <c r="Y14" s="7">
        <f t="shared" si="17"/>
        <v>1.7</v>
      </c>
      <c r="Z14" s="11">
        <f t="shared" ref="Y14:AA14" si="39">Y14</f>
        <v>1.7</v>
      </c>
      <c r="AA14" s="37">
        <f t="shared" si="39"/>
        <v>1.7</v>
      </c>
      <c r="AB14" s="6">
        <v>1</v>
      </c>
      <c r="AC14" s="7">
        <f t="shared" si="19"/>
        <v>1</v>
      </c>
      <c r="AD14" s="11">
        <f t="shared" ref="AC14:AE14" si="40">AC14</f>
        <v>1</v>
      </c>
      <c r="AE14" s="37">
        <f t="shared" si="40"/>
        <v>1</v>
      </c>
    </row>
    <row r="15" spans="1:31" x14ac:dyDescent="0.25">
      <c r="A15" s="23" t="s">
        <v>12</v>
      </c>
      <c r="B15" s="30" t="s">
        <v>121</v>
      </c>
      <c r="E15" s="30">
        <v>1.5</v>
      </c>
      <c r="I15" s="7">
        <f t="shared" si="11"/>
        <v>0</v>
      </c>
      <c r="J15" s="11">
        <f t="shared" si="11"/>
        <v>0</v>
      </c>
      <c r="K15" s="37">
        <f t="shared" si="11"/>
        <v>0</v>
      </c>
      <c r="M15" s="7">
        <f t="shared" si="11"/>
        <v>0</v>
      </c>
      <c r="N15" s="11">
        <f t="shared" ref="M15:O15" si="41">M15</f>
        <v>0</v>
      </c>
      <c r="O15" s="37">
        <f t="shared" si="41"/>
        <v>0</v>
      </c>
      <c r="Q15" s="7">
        <f t="shared" si="13"/>
        <v>0</v>
      </c>
      <c r="R15" s="11">
        <f t="shared" ref="Q15:S15" si="42">Q15</f>
        <v>0</v>
      </c>
      <c r="S15" s="37">
        <f t="shared" si="42"/>
        <v>0</v>
      </c>
      <c r="T15" s="6">
        <v>0</v>
      </c>
      <c r="U15" s="7">
        <f t="shared" si="15"/>
        <v>0</v>
      </c>
      <c r="V15" s="11">
        <f t="shared" ref="U15:W15" si="43">U15</f>
        <v>0</v>
      </c>
      <c r="W15" s="37">
        <f t="shared" si="43"/>
        <v>0</v>
      </c>
      <c r="X15" s="6">
        <v>2</v>
      </c>
      <c r="Y15" s="7">
        <f t="shared" si="17"/>
        <v>2</v>
      </c>
      <c r="Z15" s="11">
        <f t="shared" ref="Y15:AA15" si="44">Y15</f>
        <v>2</v>
      </c>
      <c r="AA15" s="37">
        <f t="shared" si="44"/>
        <v>2</v>
      </c>
      <c r="AB15" s="6">
        <v>2</v>
      </c>
      <c r="AC15" s="7">
        <f t="shared" si="19"/>
        <v>2</v>
      </c>
      <c r="AD15" s="11">
        <f t="shared" ref="AC15:AE15" si="45">AC15</f>
        <v>2</v>
      </c>
      <c r="AE15" s="37">
        <f t="shared" si="45"/>
        <v>2</v>
      </c>
    </row>
    <row r="16" spans="1:31" x14ac:dyDescent="0.25">
      <c r="A16" s="23" t="s">
        <v>13</v>
      </c>
      <c r="E16" s="30"/>
      <c r="I16" s="7">
        <f t="shared" si="11"/>
        <v>0</v>
      </c>
      <c r="J16" s="11">
        <f t="shared" si="11"/>
        <v>0</v>
      </c>
      <c r="K16" s="37">
        <f t="shared" si="11"/>
        <v>0</v>
      </c>
      <c r="M16" s="7">
        <f t="shared" si="11"/>
        <v>0</v>
      </c>
      <c r="N16" s="11">
        <f t="shared" ref="M16:O16" si="46">M16</f>
        <v>0</v>
      </c>
      <c r="O16" s="37">
        <f t="shared" si="46"/>
        <v>0</v>
      </c>
      <c r="Q16" s="7">
        <f t="shared" si="13"/>
        <v>0</v>
      </c>
      <c r="R16" s="11">
        <f t="shared" ref="Q16:S16" si="47">Q16</f>
        <v>0</v>
      </c>
      <c r="S16" s="37">
        <f t="shared" si="47"/>
        <v>0</v>
      </c>
      <c r="T16" s="6">
        <v>1.5</v>
      </c>
      <c r="U16" s="7">
        <f t="shared" si="15"/>
        <v>1.5</v>
      </c>
      <c r="V16" s="11">
        <f t="shared" ref="U16:W16" si="48">U16</f>
        <v>1.5</v>
      </c>
      <c r="W16" s="37">
        <f t="shared" si="48"/>
        <v>1.5</v>
      </c>
      <c r="X16" s="6">
        <v>10</v>
      </c>
      <c r="Y16" s="7">
        <f t="shared" si="17"/>
        <v>10</v>
      </c>
      <c r="Z16" s="11">
        <f t="shared" ref="Y16:AA16" si="49">Y16</f>
        <v>10</v>
      </c>
      <c r="AA16" s="37">
        <f t="shared" si="49"/>
        <v>10</v>
      </c>
      <c r="AB16" s="6">
        <v>5</v>
      </c>
      <c r="AC16" s="7">
        <f t="shared" si="19"/>
        <v>5</v>
      </c>
      <c r="AD16" s="11">
        <f t="shared" ref="AC16:AE16" si="50">AC16</f>
        <v>5</v>
      </c>
      <c r="AE16" s="37">
        <f t="shared" si="50"/>
        <v>5</v>
      </c>
    </row>
    <row r="17" spans="1:31" x14ac:dyDescent="0.25">
      <c r="A17" s="23" t="s">
        <v>14</v>
      </c>
      <c r="B17" s="30" t="s">
        <v>285</v>
      </c>
      <c r="C17" s="31" t="s">
        <v>93</v>
      </c>
      <c r="E17" s="30">
        <v>0.3</v>
      </c>
      <c r="F17" s="31">
        <v>0.9</v>
      </c>
      <c r="I17" s="7">
        <f t="shared" si="11"/>
        <v>0</v>
      </c>
      <c r="J17" s="11">
        <f t="shared" si="11"/>
        <v>0</v>
      </c>
      <c r="K17" s="37">
        <f t="shared" si="11"/>
        <v>0</v>
      </c>
      <c r="M17" s="7">
        <f t="shared" si="11"/>
        <v>0</v>
      </c>
      <c r="N17" s="11">
        <f t="shared" ref="M17:O17" si="51">M17</f>
        <v>0</v>
      </c>
      <c r="O17" s="37">
        <f t="shared" si="51"/>
        <v>0</v>
      </c>
      <c r="Q17" s="7">
        <f t="shared" si="13"/>
        <v>0</v>
      </c>
      <c r="R17" s="11">
        <f t="shared" ref="Q17:S17" si="52">Q17</f>
        <v>0</v>
      </c>
      <c r="S17" s="37">
        <f t="shared" si="52"/>
        <v>0</v>
      </c>
      <c r="T17" s="6">
        <v>3</v>
      </c>
      <c r="U17" s="7">
        <f t="shared" si="15"/>
        <v>3</v>
      </c>
      <c r="V17" s="11">
        <f t="shared" ref="U17:W17" si="53">U17</f>
        <v>3</v>
      </c>
      <c r="W17" s="37">
        <f t="shared" si="53"/>
        <v>3</v>
      </c>
      <c r="X17" s="6">
        <v>30</v>
      </c>
      <c r="Y17" s="7">
        <f t="shared" si="17"/>
        <v>30</v>
      </c>
      <c r="Z17" s="11">
        <f t="shared" ref="Y17:AA17" si="54">Y17</f>
        <v>30</v>
      </c>
      <c r="AA17" s="37">
        <f t="shared" si="54"/>
        <v>30</v>
      </c>
      <c r="AB17" s="6">
        <v>5</v>
      </c>
      <c r="AC17" s="7">
        <f t="shared" si="19"/>
        <v>5</v>
      </c>
      <c r="AD17" s="11">
        <f t="shared" ref="AC17:AE17" si="55">AC17</f>
        <v>5</v>
      </c>
      <c r="AE17" s="37">
        <f t="shared" si="55"/>
        <v>5</v>
      </c>
    </row>
    <row r="18" spans="1:31" x14ac:dyDescent="0.25">
      <c r="A18" s="23" t="s">
        <v>15</v>
      </c>
      <c r="B18" s="30" t="s">
        <v>285</v>
      </c>
      <c r="C18" s="31" t="s">
        <v>93</v>
      </c>
      <c r="E18" s="30">
        <v>0.3</v>
      </c>
      <c r="F18" s="31">
        <v>0.9</v>
      </c>
      <c r="I18" s="7">
        <f t="shared" si="11"/>
        <v>0</v>
      </c>
      <c r="J18" s="11">
        <f t="shared" si="11"/>
        <v>0</v>
      </c>
      <c r="K18" s="37">
        <f t="shared" si="11"/>
        <v>0</v>
      </c>
      <c r="M18" s="7">
        <f t="shared" si="11"/>
        <v>0</v>
      </c>
      <c r="N18" s="11">
        <f t="shared" ref="M18:O18" si="56">M18</f>
        <v>0</v>
      </c>
      <c r="O18" s="37">
        <f t="shared" si="56"/>
        <v>0</v>
      </c>
      <c r="Q18" s="7">
        <f t="shared" si="13"/>
        <v>0</v>
      </c>
      <c r="R18" s="11">
        <f t="shared" ref="Q18:S18" si="57">Q18</f>
        <v>0</v>
      </c>
      <c r="S18" s="37">
        <f t="shared" si="57"/>
        <v>0</v>
      </c>
      <c r="T18" s="6">
        <v>1000</v>
      </c>
      <c r="U18" s="7">
        <f t="shared" si="15"/>
        <v>1000</v>
      </c>
      <c r="V18" s="11">
        <f t="shared" ref="U18:W18" si="58">U18</f>
        <v>1000</v>
      </c>
      <c r="W18" s="37">
        <f t="shared" si="58"/>
        <v>1000</v>
      </c>
      <c r="X18" s="6">
        <v>1000</v>
      </c>
      <c r="Y18" s="7">
        <f t="shared" si="17"/>
        <v>1000</v>
      </c>
      <c r="Z18" s="11">
        <f t="shared" ref="Y18:AA18" si="59">Y18</f>
        <v>1000</v>
      </c>
      <c r="AA18" s="37">
        <f t="shared" si="59"/>
        <v>1000</v>
      </c>
      <c r="AB18" s="6">
        <v>25</v>
      </c>
      <c r="AC18" s="7">
        <f t="shared" si="19"/>
        <v>25</v>
      </c>
      <c r="AD18" s="11">
        <f t="shared" ref="AC18:AE18" si="60">AC18</f>
        <v>25</v>
      </c>
      <c r="AE18" s="37">
        <f t="shared" si="60"/>
        <v>25</v>
      </c>
    </row>
    <row r="19" spans="1:31" x14ac:dyDescent="0.25">
      <c r="A19" s="23" t="s">
        <v>16</v>
      </c>
      <c r="C19" s="31" t="s">
        <v>109</v>
      </c>
      <c r="D19" s="32" t="s">
        <v>124</v>
      </c>
      <c r="E19" s="30"/>
      <c r="F19" s="31" t="s">
        <v>124</v>
      </c>
      <c r="G19" s="32" t="s">
        <v>124</v>
      </c>
      <c r="I19" s="7">
        <f>H19</f>
        <v>0</v>
      </c>
      <c r="J19" s="11">
        <f>I23</f>
        <v>9.6</v>
      </c>
      <c r="K19" s="37">
        <f>J23</f>
        <v>9.6</v>
      </c>
      <c r="M19" s="7">
        <f>L19</f>
        <v>0</v>
      </c>
      <c r="N19" s="11">
        <f>M23</f>
        <v>0</v>
      </c>
      <c r="O19" s="37">
        <f>N23</f>
        <v>0</v>
      </c>
      <c r="Q19" s="7">
        <f>P19</f>
        <v>0</v>
      </c>
      <c r="R19" s="11">
        <f>Q23</f>
        <v>0</v>
      </c>
      <c r="S19" s="37">
        <f>R23</f>
        <v>0</v>
      </c>
      <c r="T19" s="6">
        <v>3.5</v>
      </c>
      <c r="U19" s="7">
        <f>T19</f>
        <v>3.5</v>
      </c>
      <c r="V19" s="11">
        <f>U23</f>
        <v>2.9</v>
      </c>
      <c r="W19" s="37">
        <f>V23</f>
        <v>2.9</v>
      </c>
      <c r="X19" s="6">
        <v>13</v>
      </c>
      <c r="Y19" s="7">
        <f>X19</f>
        <v>13</v>
      </c>
      <c r="Z19" s="11">
        <f>Y23</f>
        <v>9</v>
      </c>
      <c r="AA19" s="37">
        <f>Z23</f>
        <v>14</v>
      </c>
      <c r="AC19" s="7">
        <f>AB19</f>
        <v>0</v>
      </c>
      <c r="AD19" s="11">
        <f>AC23</f>
        <v>12</v>
      </c>
      <c r="AE19" s="37">
        <f>AD23</f>
        <v>12</v>
      </c>
    </row>
    <row r="20" spans="1:31" x14ac:dyDescent="0.25">
      <c r="A20" s="23" t="s">
        <v>17</v>
      </c>
      <c r="C20" s="31" t="s">
        <v>110</v>
      </c>
      <c r="D20" s="32" t="s">
        <v>110</v>
      </c>
      <c r="E20" s="30"/>
      <c r="F20" s="31" t="s">
        <v>110</v>
      </c>
      <c r="G20" s="32" t="s">
        <v>110</v>
      </c>
      <c r="I20" s="7">
        <f>H20</f>
        <v>0</v>
      </c>
      <c r="J20" s="11">
        <f>I24</f>
        <v>100</v>
      </c>
      <c r="K20" s="37">
        <f>J24</f>
        <v>100</v>
      </c>
      <c r="M20" s="7">
        <f>L20</f>
        <v>0</v>
      </c>
      <c r="N20" s="11">
        <f>M24</f>
        <v>0</v>
      </c>
      <c r="O20" s="37">
        <f>N24</f>
        <v>0</v>
      </c>
      <c r="Q20" s="7">
        <f>P20</f>
        <v>0</v>
      </c>
      <c r="R20" s="11">
        <f>Q24</f>
        <v>0</v>
      </c>
      <c r="S20" s="37">
        <f>R24</f>
        <v>0</v>
      </c>
      <c r="T20" s="6">
        <v>25</v>
      </c>
      <c r="U20" s="7">
        <f>T20</f>
        <v>25</v>
      </c>
      <c r="V20" s="11">
        <f>U24</f>
        <v>25</v>
      </c>
      <c r="W20" s="37">
        <f>V24</f>
        <v>25</v>
      </c>
      <c r="X20" s="6">
        <v>55</v>
      </c>
      <c r="Y20" s="7">
        <f>X20</f>
        <v>55</v>
      </c>
      <c r="Z20" s="11">
        <f>Y24</f>
        <v>50</v>
      </c>
      <c r="AA20" s="37">
        <f>Z24</f>
        <v>60</v>
      </c>
      <c r="AC20" s="7">
        <f>AB20</f>
        <v>0</v>
      </c>
      <c r="AD20" s="11">
        <f>AC24</f>
        <v>78</v>
      </c>
      <c r="AE20" s="37">
        <f>AD24</f>
        <v>78</v>
      </c>
    </row>
    <row r="21" spans="1:31" x14ac:dyDescent="0.25">
      <c r="A21" s="23" t="s">
        <v>18</v>
      </c>
      <c r="C21" s="31" t="s">
        <v>111</v>
      </c>
      <c r="D21" s="32" t="s">
        <v>111</v>
      </c>
      <c r="E21" s="30"/>
      <c r="F21" s="31" t="s">
        <v>111</v>
      </c>
      <c r="G21" s="32" t="s">
        <v>111</v>
      </c>
      <c r="I21" s="7">
        <f>H21</f>
        <v>0</v>
      </c>
      <c r="J21" s="11">
        <f>I26</f>
        <v>9</v>
      </c>
      <c r="K21" s="37">
        <f>J26</f>
        <v>0.30000000000000004</v>
      </c>
      <c r="M21" s="7">
        <f>L21</f>
        <v>0</v>
      </c>
      <c r="N21" s="11">
        <f>M26</f>
        <v>0</v>
      </c>
      <c r="O21" s="37">
        <f>N26</f>
        <v>0</v>
      </c>
      <c r="Q21" s="7">
        <f>P21</f>
        <v>0</v>
      </c>
      <c r="R21" s="11">
        <f>Q26</f>
        <v>0</v>
      </c>
      <c r="S21" s="37">
        <f>R26</f>
        <v>0</v>
      </c>
      <c r="T21" s="6">
        <v>100</v>
      </c>
      <c r="U21" s="7">
        <f>T21</f>
        <v>100</v>
      </c>
      <c r="V21" s="11">
        <f>U26</f>
        <v>2625</v>
      </c>
      <c r="W21" s="37">
        <f>V26</f>
        <v>87.5</v>
      </c>
      <c r="X21" s="6">
        <v>5</v>
      </c>
      <c r="Y21" s="7">
        <f>X21</f>
        <v>5</v>
      </c>
      <c r="Z21" s="11">
        <f>Y26</f>
        <v>146.25</v>
      </c>
      <c r="AA21" s="37">
        <f>Z26</f>
        <v>16.125</v>
      </c>
      <c r="AC21" s="7">
        <f>AB21</f>
        <v>0</v>
      </c>
      <c r="AD21" s="11">
        <f>AC26</f>
        <v>75</v>
      </c>
      <c r="AE21" s="37">
        <f>AD26</f>
        <v>2.5</v>
      </c>
    </row>
    <row r="22" spans="1:31" x14ac:dyDescent="0.25">
      <c r="A22" s="23" t="s">
        <v>19</v>
      </c>
      <c r="B22" s="30" t="s">
        <v>98</v>
      </c>
      <c r="C22" s="31" t="s">
        <v>98</v>
      </c>
      <c r="D22" s="32" t="s">
        <v>108</v>
      </c>
      <c r="E22" s="30" t="s">
        <v>98</v>
      </c>
      <c r="F22" s="31" t="s">
        <v>98</v>
      </c>
      <c r="G22" s="32">
        <v>0</v>
      </c>
      <c r="I22" s="7">
        <f>IF(H22=0,H5,H22)</f>
        <v>20</v>
      </c>
      <c r="J22" s="11">
        <f>I5</f>
        <v>30</v>
      </c>
      <c r="K22" s="12">
        <f>G22</f>
        <v>0</v>
      </c>
      <c r="M22" s="7">
        <f>IF(L22=0,L5,L22)</f>
        <v>0</v>
      </c>
      <c r="N22" s="11">
        <f>M5</f>
        <v>0</v>
      </c>
      <c r="O22" s="12">
        <f>K22</f>
        <v>0</v>
      </c>
      <c r="Q22" s="7">
        <f>IF(P22=0,P5,P22)</f>
        <v>0</v>
      </c>
      <c r="R22" s="11">
        <f>Q5</f>
        <v>0</v>
      </c>
      <c r="S22" s="12">
        <f>O22</f>
        <v>0</v>
      </c>
      <c r="U22" s="7">
        <f>IF(T22=0,T5,T22)</f>
        <v>4</v>
      </c>
      <c r="V22" s="11">
        <f>U5</f>
        <v>6</v>
      </c>
      <c r="W22" s="12">
        <f>S22</f>
        <v>0</v>
      </c>
      <c r="X22" s="6">
        <v>33.35</v>
      </c>
      <c r="Y22" s="7">
        <f>IF(X22=0,X5,X22)</f>
        <v>33.35</v>
      </c>
      <c r="Z22" s="11">
        <f>Y5</f>
        <v>30</v>
      </c>
      <c r="AA22" s="12">
        <f>W22</f>
        <v>0</v>
      </c>
      <c r="AC22" s="7">
        <f>IF(AB22=0,AB5,AB22)</f>
        <v>55</v>
      </c>
      <c r="AD22" s="11">
        <f>AC5</f>
        <v>82.5</v>
      </c>
      <c r="AE22" s="12">
        <f>AA22</f>
        <v>0</v>
      </c>
    </row>
    <row r="23" spans="1:31" x14ac:dyDescent="0.25">
      <c r="A23" s="23" t="s">
        <v>20</v>
      </c>
      <c r="B23" s="30" t="s">
        <v>186</v>
      </c>
      <c r="C23" s="31" t="s">
        <v>186</v>
      </c>
      <c r="D23" s="32" t="s">
        <v>108</v>
      </c>
      <c r="E23" s="30" t="s">
        <v>186</v>
      </c>
      <c r="F23" s="31" t="s">
        <v>186</v>
      </c>
      <c r="G23" s="32">
        <v>0</v>
      </c>
      <c r="I23" s="7">
        <f>IF(H23=0,H4,H23)</f>
        <v>9.6</v>
      </c>
      <c r="J23" s="11">
        <f>I4</f>
        <v>9.6</v>
      </c>
      <c r="K23" s="12">
        <f t="shared" ref="K23:K26" si="61">G23</f>
        <v>0</v>
      </c>
      <c r="M23" s="7">
        <f>IF(L23=0,L4,L23)</f>
        <v>0</v>
      </c>
      <c r="N23" s="11">
        <f>M4</f>
        <v>0</v>
      </c>
      <c r="O23" s="12">
        <f t="shared" ref="O23:O26" si="62">K23</f>
        <v>0</v>
      </c>
      <c r="Q23" s="7">
        <f>IF(P23=0,P4,P23)</f>
        <v>0</v>
      </c>
      <c r="R23" s="11">
        <f>Q4</f>
        <v>0</v>
      </c>
      <c r="S23" s="12">
        <f t="shared" ref="S23:S26" si="63">O23</f>
        <v>0</v>
      </c>
      <c r="U23" s="7">
        <f>IF(T23=0,T4,T23)</f>
        <v>2.9</v>
      </c>
      <c r="V23" s="11">
        <f>U4</f>
        <v>2.9</v>
      </c>
      <c r="W23" s="12">
        <f t="shared" ref="W23:W26" si="64">S23</f>
        <v>0</v>
      </c>
      <c r="X23" s="6">
        <v>9</v>
      </c>
      <c r="Y23" s="7">
        <f>IF(X23=0,X4,X23)</f>
        <v>9</v>
      </c>
      <c r="Z23" s="11">
        <f>Y4</f>
        <v>14</v>
      </c>
      <c r="AA23" s="12">
        <f t="shared" ref="AA23:AA26" si="65">W23</f>
        <v>0</v>
      </c>
      <c r="AC23" s="7">
        <f>IF(AB23=0,AB4,AB23)</f>
        <v>12</v>
      </c>
      <c r="AD23" s="11">
        <f>AC4</f>
        <v>12</v>
      </c>
      <c r="AE23" s="12">
        <f t="shared" ref="AE23:AE26" si="66">AA23</f>
        <v>0</v>
      </c>
    </row>
    <row r="24" spans="1:31" x14ac:dyDescent="0.25">
      <c r="A24" s="23" t="s">
        <v>21</v>
      </c>
      <c r="B24" s="30" t="s">
        <v>97</v>
      </c>
      <c r="C24" s="31" t="s">
        <v>97</v>
      </c>
      <c r="D24" s="32" t="s">
        <v>108</v>
      </c>
      <c r="E24" s="30" t="s">
        <v>97</v>
      </c>
      <c r="F24" s="31" t="s">
        <v>97</v>
      </c>
      <c r="G24" s="32">
        <v>0</v>
      </c>
      <c r="I24" s="7">
        <f>IF(H24=0,H6,H24)</f>
        <v>100</v>
      </c>
      <c r="J24" s="11">
        <f>I6</f>
        <v>100</v>
      </c>
      <c r="K24" s="12">
        <f t="shared" si="61"/>
        <v>0</v>
      </c>
      <c r="M24" s="7">
        <f>IF(L24=0,L6,L24)</f>
        <v>0</v>
      </c>
      <c r="N24" s="11">
        <f>M6</f>
        <v>0</v>
      </c>
      <c r="O24" s="12">
        <f t="shared" si="62"/>
        <v>0</v>
      </c>
      <c r="Q24" s="7">
        <f>IF(P24=0,P6,P24)</f>
        <v>0</v>
      </c>
      <c r="R24" s="11">
        <f>Q6</f>
        <v>0</v>
      </c>
      <c r="S24" s="12">
        <f t="shared" si="63"/>
        <v>0</v>
      </c>
      <c r="U24" s="7">
        <f>IF(T24=0,T6,T24)</f>
        <v>25</v>
      </c>
      <c r="V24" s="11">
        <f>U6</f>
        <v>25</v>
      </c>
      <c r="W24" s="12">
        <f t="shared" si="64"/>
        <v>0</v>
      </c>
      <c r="X24" s="6">
        <v>50</v>
      </c>
      <c r="Y24" s="7">
        <f>IF(X24=0,X6,X24)</f>
        <v>50</v>
      </c>
      <c r="Z24" s="11">
        <f>Y6</f>
        <v>60</v>
      </c>
      <c r="AA24" s="12">
        <f t="shared" si="65"/>
        <v>0</v>
      </c>
      <c r="AC24" s="7">
        <f>IF(AB24=0,AB6,AB24)</f>
        <v>78</v>
      </c>
      <c r="AD24" s="11">
        <f>AC6</f>
        <v>78</v>
      </c>
      <c r="AE24" s="12">
        <f t="shared" si="66"/>
        <v>0</v>
      </c>
    </row>
    <row r="25" spans="1:31" x14ac:dyDescent="0.25">
      <c r="A25" s="23" t="s">
        <v>22</v>
      </c>
      <c r="B25" s="30" t="s">
        <v>287</v>
      </c>
      <c r="C25" s="31" t="s">
        <v>96</v>
      </c>
      <c r="D25" s="32" t="s">
        <v>108</v>
      </c>
      <c r="E25" s="30" t="s">
        <v>287</v>
      </c>
      <c r="F25" s="31" t="s">
        <v>96</v>
      </c>
      <c r="G25" s="32">
        <v>0</v>
      </c>
      <c r="I25" s="7">
        <f>H25+H3*0.1</f>
        <v>4</v>
      </c>
      <c r="J25" s="11">
        <f>I25+I3*0.1</f>
        <v>5</v>
      </c>
      <c r="K25" s="12">
        <f t="shared" si="61"/>
        <v>0</v>
      </c>
      <c r="M25" s="7">
        <f>L25+L3*0.1</f>
        <v>0</v>
      </c>
      <c r="N25" s="11">
        <f>M25+M3*0.1</f>
        <v>0</v>
      </c>
      <c r="O25" s="12">
        <f t="shared" si="62"/>
        <v>0</v>
      </c>
      <c r="Q25" s="7">
        <f>P25+P3*0.1</f>
        <v>0</v>
      </c>
      <c r="R25" s="11">
        <f>Q25+Q3*0.1</f>
        <v>0</v>
      </c>
      <c r="S25" s="12">
        <f t="shared" si="63"/>
        <v>0</v>
      </c>
      <c r="U25" s="7">
        <f>T25+T3*0.1</f>
        <v>8</v>
      </c>
      <c r="V25" s="11">
        <f>U25+U3*0.1</f>
        <v>10</v>
      </c>
      <c r="W25" s="12">
        <f t="shared" si="64"/>
        <v>0</v>
      </c>
      <c r="X25" s="6">
        <v>0.5071</v>
      </c>
      <c r="Y25" s="7">
        <f>X25+X3*0.1</f>
        <v>9.0070999999999994</v>
      </c>
      <c r="Z25" s="11">
        <f>Y25+Y3*0.1</f>
        <v>11.132099999999999</v>
      </c>
      <c r="AA25" s="12">
        <f t="shared" si="65"/>
        <v>0</v>
      </c>
      <c r="AC25" s="7">
        <f>AB25+AB3*0.1</f>
        <v>6</v>
      </c>
      <c r="AD25" s="11">
        <f>AC25+AC3*0.1</f>
        <v>7.5</v>
      </c>
      <c r="AE25" s="12">
        <f t="shared" si="66"/>
        <v>0</v>
      </c>
    </row>
    <row r="26" spans="1:31" x14ac:dyDescent="0.25">
      <c r="A26" s="23" t="s">
        <v>23</v>
      </c>
      <c r="B26" s="30" t="s">
        <v>288</v>
      </c>
      <c r="C26" s="31" t="s">
        <v>122</v>
      </c>
      <c r="D26" s="32" t="s">
        <v>108</v>
      </c>
      <c r="E26" s="30" t="s">
        <v>288</v>
      </c>
      <c r="F26" s="31" t="s">
        <v>122</v>
      </c>
      <c r="G26" s="32">
        <v>0</v>
      </c>
      <c r="I26" s="7">
        <f>(0.75*H8)+(0.75*H13)</f>
        <v>9</v>
      </c>
      <c r="J26" s="11">
        <f>(0.1*I8)+(0.1*I13)</f>
        <v>0.30000000000000004</v>
      </c>
      <c r="K26" s="12">
        <f t="shared" si="61"/>
        <v>0</v>
      </c>
      <c r="M26" s="7">
        <f>(0.75*L8)+(0.75*L13)</f>
        <v>0</v>
      </c>
      <c r="N26" s="11">
        <f>(0.1*M8)+(0.1*M13)</f>
        <v>0</v>
      </c>
      <c r="O26" s="12">
        <f t="shared" si="62"/>
        <v>0</v>
      </c>
      <c r="Q26" s="7">
        <f>(0.75*P8)+(0.75*P13)</f>
        <v>0</v>
      </c>
      <c r="R26" s="11">
        <f>(0.1*Q8)+(0.1*Q13)</f>
        <v>0</v>
      </c>
      <c r="S26" s="12">
        <f t="shared" si="63"/>
        <v>0</v>
      </c>
      <c r="U26" s="7">
        <f>(0.75*T8)+(0.75*T13)</f>
        <v>2625</v>
      </c>
      <c r="V26" s="11">
        <f>(0.1*U8)+(0.1*U13)</f>
        <v>87.5</v>
      </c>
      <c r="W26" s="12">
        <f t="shared" si="64"/>
        <v>0</v>
      </c>
      <c r="X26" s="6">
        <v>5</v>
      </c>
      <c r="Y26" s="7">
        <f>(0.75*X8)+(0.75*X13)</f>
        <v>146.25</v>
      </c>
      <c r="Z26" s="11">
        <f>(0.1*Y8)+(0.1*Y13)</f>
        <v>16.125</v>
      </c>
      <c r="AA26" s="12">
        <f t="shared" si="65"/>
        <v>0</v>
      </c>
      <c r="AC26" s="7">
        <f>(0.75*AB8)+(0.75*AB13)</f>
        <v>75</v>
      </c>
      <c r="AD26" s="11">
        <f>(0.1*AC8)+(0.1*AC13)</f>
        <v>2.5</v>
      </c>
      <c r="AE26" s="12">
        <f t="shared" si="66"/>
        <v>0</v>
      </c>
    </row>
    <row r="27" spans="1:31" x14ac:dyDescent="0.25">
      <c r="A27" s="23" t="s">
        <v>24</v>
      </c>
      <c r="C27" s="31" t="s">
        <v>125</v>
      </c>
      <c r="D27" s="32" t="s">
        <v>125</v>
      </c>
      <c r="E27" s="30"/>
      <c r="F27" s="31" t="s">
        <v>125</v>
      </c>
      <c r="G27" s="32" t="s">
        <v>125</v>
      </c>
      <c r="I27" s="7">
        <f>H27</f>
        <v>0</v>
      </c>
      <c r="J27" s="11">
        <f>I19</f>
        <v>0</v>
      </c>
      <c r="K27" s="12">
        <f>J19</f>
        <v>9.6</v>
      </c>
      <c r="M27" s="7">
        <f>L27</f>
        <v>0</v>
      </c>
      <c r="N27" s="11">
        <f>M19</f>
        <v>0</v>
      </c>
      <c r="O27" s="12">
        <f>N19</f>
        <v>0</v>
      </c>
      <c r="Q27" s="7">
        <f>P27</f>
        <v>0</v>
      </c>
      <c r="R27" s="11">
        <f>Q19</f>
        <v>0</v>
      </c>
      <c r="S27" s="12">
        <f>R19</f>
        <v>0</v>
      </c>
      <c r="T27" s="6">
        <v>3.5</v>
      </c>
      <c r="U27" s="7">
        <f>T27</f>
        <v>3.5</v>
      </c>
      <c r="V27" s="11">
        <f>U19</f>
        <v>3.5</v>
      </c>
      <c r="W27" s="12">
        <f>V19</f>
        <v>2.9</v>
      </c>
      <c r="X27" s="6">
        <v>11</v>
      </c>
      <c r="Y27" s="7">
        <f>X27</f>
        <v>11</v>
      </c>
      <c r="Z27" s="11">
        <f>Y19</f>
        <v>13</v>
      </c>
      <c r="AA27" s="12">
        <f>Z19</f>
        <v>9</v>
      </c>
      <c r="AB27" s="6">
        <v>12</v>
      </c>
      <c r="AC27" s="7">
        <f>AB27</f>
        <v>12</v>
      </c>
      <c r="AD27" s="11">
        <f>AC19</f>
        <v>0</v>
      </c>
      <c r="AE27" s="12">
        <f>AD19</f>
        <v>12</v>
      </c>
    </row>
    <row r="28" spans="1:31" x14ac:dyDescent="0.25">
      <c r="A28" s="23" t="s">
        <v>25</v>
      </c>
      <c r="C28" s="31" t="s">
        <v>112</v>
      </c>
      <c r="D28" s="32" t="s">
        <v>112</v>
      </c>
      <c r="E28" s="30"/>
      <c r="F28" s="31" t="s">
        <v>112</v>
      </c>
      <c r="G28" s="32" t="s">
        <v>112</v>
      </c>
      <c r="I28" s="7">
        <f t="shared" ref="I28:I33" si="67">H28</f>
        <v>0</v>
      </c>
      <c r="J28" s="11">
        <f>I20</f>
        <v>0</v>
      </c>
      <c r="K28" s="12">
        <f t="shared" ref="K28:K29" si="68">J20</f>
        <v>100</v>
      </c>
      <c r="M28" s="7">
        <f t="shared" ref="M28:M91" si="69">L28</f>
        <v>0</v>
      </c>
      <c r="N28" s="11">
        <f>M20</f>
        <v>0</v>
      </c>
      <c r="O28" s="12">
        <f t="shared" ref="O28:O29" si="70">N20</f>
        <v>0</v>
      </c>
      <c r="Q28" s="7">
        <f t="shared" ref="Q28:Q91" si="71">P28</f>
        <v>0</v>
      </c>
      <c r="R28" s="11">
        <f>Q20</f>
        <v>0</v>
      </c>
      <c r="S28" s="12">
        <f t="shared" ref="S28:S29" si="72">R20</f>
        <v>0</v>
      </c>
      <c r="T28" s="6">
        <v>20</v>
      </c>
      <c r="U28" s="7">
        <f t="shared" ref="U28:U91" si="73">T28</f>
        <v>20</v>
      </c>
      <c r="V28" s="11">
        <f>U20</f>
        <v>25</v>
      </c>
      <c r="W28" s="12">
        <f t="shared" ref="W28:W29" si="74">V20</f>
        <v>25</v>
      </c>
      <c r="X28" s="6">
        <v>50</v>
      </c>
      <c r="Y28" s="7">
        <f t="shared" ref="Y28:Y91" si="75">X28</f>
        <v>50</v>
      </c>
      <c r="Z28" s="11">
        <f>Y20</f>
        <v>55</v>
      </c>
      <c r="AA28" s="12">
        <f t="shared" ref="AA28:AA29" si="76">Z20</f>
        <v>50</v>
      </c>
      <c r="AB28" s="6">
        <v>70</v>
      </c>
      <c r="AC28" s="7">
        <f t="shared" ref="AC28:AC91" si="77">AB28</f>
        <v>70</v>
      </c>
      <c r="AD28" s="11">
        <f>AC20</f>
        <v>0</v>
      </c>
      <c r="AE28" s="12">
        <f t="shared" ref="AE28:AE29" si="78">AD20</f>
        <v>78</v>
      </c>
    </row>
    <row r="29" spans="1:31" x14ac:dyDescent="0.25">
      <c r="A29" s="23" t="s">
        <v>26</v>
      </c>
      <c r="C29" s="31" t="s">
        <v>113</v>
      </c>
      <c r="D29" s="32" t="s">
        <v>113</v>
      </c>
      <c r="E29" s="30"/>
      <c r="F29" s="31" t="s">
        <v>113</v>
      </c>
      <c r="G29" s="32" t="s">
        <v>113</v>
      </c>
      <c r="I29" s="7">
        <f t="shared" si="67"/>
        <v>0</v>
      </c>
      <c r="J29" s="11">
        <f>I21</f>
        <v>0</v>
      </c>
      <c r="K29" s="12">
        <f t="shared" si="68"/>
        <v>9</v>
      </c>
      <c r="M29" s="7">
        <f t="shared" si="69"/>
        <v>0</v>
      </c>
      <c r="N29" s="11">
        <f>M21</f>
        <v>0</v>
      </c>
      <c r="O29" s="12">
        <f t="shared" si="70"/>
        <v>0</v>
      </c>
      <c r="Q29" s="7">
        <f t="shared" si="71"/>
        <v>0</v>
      </c>
      <c r="R29" s="11">
        <f>Q21</f>
        <v>0</v>
      </c>
      <c r="S29" s="12">
        <f t="shared" si="72"/>
        <v>0</v>
      </c>
      <c r="T29" s="6">
        <v>150</v>
      </c>
      <c r="U29" s="7">
        <f t="shared" si="73"/>
        <v>150</v>
      </c>
      <c r="V29" s="11">
        <f>U21</f>
        <v>100</v>
      </c>
      <c r="W29" s="12">
        <f t="shared" si="74"/>
        <v>2625</v>
      </c>
      <c r="X29" s="6">
        <v>10</v>
      </c>
      <c r="Y29" s="7">
        <f t="shared" si="75"/>
        <v>10</v>
      </c>
      <c r="Z29" s="11">
        <f>Y21</f>
        <v>5</v>
      </c>
      <c r="AA29" s="12">
        <f t="shared" si="76"/>
        <v>146.25</v>
      </c>
      <c r="AB29" s="6">
        <v>3</v>
      </c>
      <c r="AC29" s="7">
        <f t="shared" si="77"/>
        <v>3</v>
      </c>
      <c r="AD29" s="11">
        <f>AC21</f>
        <v>0</v>
      </c>
      <c r="AE29" s="12">
        <f t="shared" si="78"/>
        <v>75</v>
      </c>
    </row>
    <row r="30" spans="1:31" x14ac:dyDescent="0.25">
      <c r="A30" s="23" t="s">
        <v>27</v>
      </c>
      <c r="C30" s="31" t="s">
        <v>126</v>
      </c>
      <c r="D30" s="32" t="s">
        <v>126</v>
      </c>
      <c r="E30" s="30"/>
      <c r="F30" s="31" t="s">
        <v>126</v>
      </c>
      <c r="G30" s="32" t="s">
        <v>126</v>
      </c>
      <c r="H30" s="6">
        <v>9</v>
      </c>
      <c r="I30" s="7">
        <f t="shared" si="67"/>
        <v>9</v>
      </c>
      <c r="J30" s="11">
        <f>I27</f>
        <v>0</v>
      </c>
      <c r="K30" s="12">
        <f>J27</f>
        <v>0</v>
      </c>
      <c r="M30" s="7">
        <f t="shared" si="69"/>
        <v>0</v>
      </c>
      <c r="N30" s="11">
        <f>M27</f>
        <v>0</v>
      </c>
      <c r="O30" s="12">
        <f>N27</f>
        <v>0</v>
      </c>
      <c r="Q30" s="7">
        <f t="shared" si="71"/>
        <v>0</v>
      </c>
      <c r="R30" s="11">
        <f>Q27</f>
        <v>0</v>
      </c>
      <c r="S30" s="12">
        <f>R27</f>
        <v>0</v>
      </c>
      <c r="T30" s="6">
        <v>3.5</v>
      </c>
      <c r="U30" s="7">
        <f t="shared" si="73"/>
        <v>3.5</v>
      </c>
      <c r="V30" s="11">
        <f>U27</f>
        <v>3.5</v>
      </c>
      <c r="W30" s="12">
        <f>V27</f>
        <v>3.5</v>
      </c>
      <c r="X30" s="6">
        <v>11</v>
      </c>
      <c r="Y30" s="7">
        <f t="shared" si="75"/>
        <v>11</v>
      </c>
      <c r="Z30" s="11">
        <f>Y27</f>
        <v>11</v>
      </c>
      <c r="AA30" s="12">
        <f>Z27</f>
        <v>13</v>
      </c>
      <c r="AB30" s="6">
        <v>10</v>
      </c>
      <c r="AC30" s="7">
        <f t="shared" si="77"/>
        <v>10</v>
      </c>
      <c r="AD30" s="11">
        <f>AC27</f>
        <v>12</v>
      </c>
      <c r="AE30" s="12">
        <f>AD27</f>
        <v>0</v>
      </c>
    </row>
    <row r="31" spans="1:31" x14ac:dyDescent="0.25">
      <c r="A31" s="23" t="s">
        <v>28</v>
      </c>
      <c r="C31" s="31" t="s">
        <v>114</v>
      </c>
      <c r="D31" s="32" t="s">
        <v>114</v>
      </c>
      <c r="E31" s="30"/>
      <c r="F31" s="31" t="s">
        <v>114</v>
      </c>
      <c r="G31" s="32" t="s">
        <v>114</v>
      </c>
      <c r="H31" s="6">
        <v>60</v>
      </c>
      <c r="I31" s="7">
        <f t="shared" si="67"/>
        <v>60</v>
      </c>
      <c r="J31" s="11">
        <f>I28</f>
        <v>0</v>
      </c>
      <c r="K31" s="12">
        <f>J28</f>
        <v>0</v>
      </c>
      <c r="M31" s="7">
        <f t="shared" si="69"/>
        <v>0</v>
      </c>
      <c r="N31" s="11">
        <f>M28</f>
        <v>0</v>
      </c>
      <c r="O31" s="12">
        <f>N28</f>
        <v>0</v>
      </c>
      <c r="Q31" s="7">
        <f t="shared" si="71"/>
        <v>0</v>
      </c>
      <c r="R31" s="11">
        <f>Q28</f>
        <v>0</v>
      </c>
      <c r="S31" s="12">
        <f>R28</f>
        <v>0</v>
      </c>
      <c r="T31" s="6">
        <v>15</v>
      </c>
      <c r="U31" s="7">
        <f t="shared" si="73"/>
        <v>15</v>
      </c>
      <c r="V31" s="11">
        <f>U28</f>
        <v>20</v>
      </c>
      <c r="W31" s="12">
        <f>V28</f>
        <v>25</v>
      </c>
      <c r="X31" s="6">
        <v>40</v>
      </c>
      <c r="Y31" s="7">
        <f t="shared" si="75"/>
        <v>40</v>
      </c>
      <c r="Z31" s="11">
        <f>Y28</f>
        <v>50</v>
      </c>
      <c r="AA31" s="12">
        <f>Z28</f>
        <v>55</v>
      </c>
      <c r="AB31" s="6">
        <v>60</v>
      </c>
      <c r="AC31" s="7">
        <f t="shared" si="77"/>
        <v>60</v>
      </c>
      <c r="AD31" s="11">
        <f>AC28</f>
        <v>70</v>
      </c>
      <c r="AE31" s="12">
        <f>AD28</f>
        <v>0</v>
      </c>
    </row>
    <row r="32" spans="1:31" x14ac:dyDescent="0.25">
      <c r="A32" s="23" t="s">
        <v>29</v>
      </c>
      <c r="C32" s="31" t="s">
        <v>115</v>
      </c>
      <c r="D32" s="32" t="s">
        <v>115</v>
      </c>
      <c r="E32" s="30"/>
      <c r="F32" s="31" t="s">
        <v>115</v>
      </c>
      <c r="G32" s="32" t="s">
        <v>115</v>
      </c>
      <c r="H32" s="6">
        <v>3</v>
      </c>
      <c r="I32" s="7">
        <f t="shared" si="67"/>
        <v>3</v>
      </c>
      <c r="J32" s="11">
        <f>I29</f>
        <v>0</v>
      </c>
      <c r="K32" s="12">
        <f t="shared" ref="K32" si="79">J29</f>
        <v>0</v>
      </c>
      <c r="M32" s="7">
        <f t="shared" si="69"/>
        <v>0</v>
      </c>
      <c r="N32" s="11">
        <f>M29</f>
        <v>0</v>
      </c>
      <c r="O32" s="12">
        <f t="shared" ref="O32" si="80">N29</f>
        <v>0</v>
      </c>
      <c r="Q32" s="7">
        <f t="shared" si="71"/>
        <v>0</v>
      </c>
      <c r="R32" s="11">
        <f>Q29</f>
        <v>0</v>
      </c>
      <c r="S32" s="12">
        <f t="shared" ref="S32" si="81">R29</f>
        <v>0</v>
      </c>
      <c r="T32" s="6">
        <v>150</v>
      </c>
      <c r="U32" s="7">
        <f t="shared" si="73"/>
        <v>150</v>
      </c>
      <c r="V32" s="11">
        <f>U29</f>
        <v>150</v>
      </c>
      <c r="W32" s="12">
        <f t="shared" ref="W32" si="82">V29</f>
        <v>100</v>
      </c>
      <c r="X32" s="6">
        <v>5</v>
      </c>
      <c r="Y32" s="7">
        <f t="shared" si="75"/>
        <v>5</v>
      </c>
      <c r="Z32" s="11">
        <f>Y29</f>
        <v>10</v>
      </c>
      <c r="AA32" s="12">
        <f t="shared" ref="AA32" si="83">Z29</f>
        <v>5</v>
      </c>
      <c r="AB32" s="6">
        <v>3</v>
      </c>
      <c r="AC32" s="7">
        <f t="shared" si="77"/>
        <v>3</v>
      </c>
      <c r="AD32" s="11">
        <f>AC29</f>
        <v>3</v>
      </c>
      <c r="AE32" s="12">
        <f t="shared" ref="AE32" si="84">AD29</f>
        <v>0</v>
      </c>
    </row>
    <row r="33" spans="1:31" x14ac:dyDescent="0.25">
      <c r="A33" s="23" t="s">
        <v>30</v>
      </c>
      <c r="E33" s="30"/>
      <c r="I33" s="7">
        <f t="shared" si="67"/>
        <v>0</v>
      </c>
      <c r="J33" s="11">
        <f t="shared" ref="J33" si="85">I33</f>
        <v>0</v>
      </c>
      <c r="K33" s="12">
        <f>J33</f>
        <v>0</v>
      </c>
      <c r="M33" s="7">
        <f t="shared" si="69"/>
        <v>0</v>
      </c>
      <c r="N33" s="11">
        <f t="shared" ref="N33:O48" si="86">M33</f>
        <v>0</v>
      </c>
      <c r="O33" s="12">
        <f>N33</f>
        <v>0</v>
      </c>
      <c r="Q33" s="7">
        <f t="shared" si="71"/>
        <v>0</v>
      </c>
      <c r="R33" s="11">
        <f t="shared" ref="R33:S48" si="87">Q33</f>
        <v>0</v>
      </c>
      <c r="S33" s="12">
        <f>R33</f>
        <v>0</v>
      </c>
      <c r="T33" s="6">
        <v>4</v>
      </c>
      <c r="U33" s="7">
        <f t="shared" si="73"/>
        <v>4</v>
      </c>
      <c r="V33" s="11">
        <f t="shared" ref="V33:W48" si="88">U33</f>
        <v>4</v>
      </c>
      <c r="W33" s="12">
        <f>V33</f>
        <v>4</v>
      </c>
      <c r="X33" s="6">
        <v>15</v>
      </c>
      <c r="Y33" s="7">
        <f t="shared" si="75"/>
        <v>15</v>
      </c>
      <c r="Z33" s="11">
        <f t="shared" ref="Z33:AA48" si="89">Y33</f>
        <v>15</v>
      </c>
      <c r="AA33" s="12">
        <f>Z33</f>
        <v>15</v>
      </c>
      <c r="AC33" s="7">
        <f t="shared" si="77"/>
        <v>0</v>
      </c>
      <c r="AD33" s="11">
        <f t="shared" ref="AD33:AE48" si="90">AC33</f>
        <v>0</v>
      </c>
      <c r="AE33" s="12">
        <f>AD33</f>
        <v>0</v>
      </c>
    </row>
    <row r="34" spans="1:31" x14ac:dyDescent="0.25">
      <c r="A34" s="23" t="s">
        <v>31</v>
      </c>
      <c r="E34" s="30"/>
      <c r="I34" s="7">
        <f t="shared" ref="I34:I94" si="91">H34</f>
        <v>0</v>
      </c>
      <c r="J34" s="11">
        <f t="shared" ref="J34:J94" si="92">I34</f>
        <v>0</v>
      </c>
      <c r="K34" s="12">
        <f t="shared" ref="K34:K94" si="93">J34</f>
        <v>0</v>
      </c>
      <c r="M34" s="7">
        <f t="shared" si="69"/>
        <v>0</v>
      </c>
      <c r="N34" s="11">
        <f t="shared" si="86"/>
        <v>0</v>
      </c>
      <c r="O34" s="12">
        <f t="shared" si="86"/>
        <v>0</v>
      </c>
      <c r="Q34" s="7">
        <f t="shared" si="71"/>
        <v>0</v>
      </c>
      <c r="R34" s="11">
        <f t="shared" si="87"/>
        <v>0</v>
      </c>
      <c r="S34" s="12">
        <f t="shared" si="87"/>
        <v>0</v>
      </c>
      <c r="T34" s="6">
        <v>0</v>
      </c>
      <c r="U34" s="7">
        <f t="shared" si="73"/>
        <v>0</v>
      </c>
      <c r="V34" s="11">
        <f t="shared" si="88"/>
        <v>0</v>
      </c>
      <c r="W34" s="12">
        <f t="shared" si="88"/>
        <v>0</v>
      </c>
      <c r="X34" s="6">
        <v>5</v>
      </c>
      <c r="Y34" s="7">
        <f t="shared" si="75"/>
        <v>5</v>
      </c>
      <c r="Z34" s="11">
        <f t="shared" si="89"/>
        <v>5</v>
      </c>
      <c r="AA34" s="12">
        <f t="shared" si="89"/>
        <v>5</v>
      </c>
      <c r="AC34" s="7">
        <f t="shared" si="77"/>
        <v>0</v>
      </c>
      <c r="AD34" s="11">
        <f t="shared" si="90"/>
        <v>0</v>
      </c>
      <c r="AE34" s="12">
        <f t="shared" si="90"/>
        <v>0</v>
      </c>
    </row>
    <row r="35" spans="1:31" x14ac:dyDescent="0.25">
      <c r="A35" s="23" t="s">
        <v>32</v>
      </c>
      <c r="E35" s="30"/>
      <c r="H35" s="6">
        <v>2.2000000000000002</v>
      </c>
      <c r="I35" s="7">
        <f t="shared" si="91"/>
        <v>2.2000000000000002</v>
      </c>
      <c r="J35" s="11">
        <f t="shared" si="92"/>
        <v>2.2000000000000002</v>
      </c>
      <c r="K35" s="12">
        <f t="shared" si="93"/>
        <v>2.2000000000000002</v>
      </c>
      <c r="L35" s="6">
        <v>5</v>
      </c>
      <c r="M35" s="7">
        <f t="shared" si="69"/>
        <v>5</v>
      </c>
      <c r="N35" s="11">
        <f t="shared" si="86"/>
        <v>5</v>
      </c>
      <c r="O35" s="12">
        <f t="shared" si="86"/>
        <v>5</v>
      </c>
      <c r="P35" s="6">
        <v>3</v>
      </c>
      <c r="Q35" s="7">
        <f t="shared" si="71"/>
        <v>3</v>
      </c>
      <c r="R35" s="11">
        <f t="shared" si="87"/>
        <v>3</v>
      </c>
      <c r="S35" s="12">
        <f t="shared" si="87"/>
        <v>3</v>
      </c>
      <c r="T35" s="6">
        <v>5</v>
      </c>
      <c r="U35" s="7">
        <f t="shared" si="73"/>
        <v>5</v>
      </c>
      <c r="V35" s="11">
        <f t="shared" si="88"/>
        <v>5</v>
      </c>
      <c r="W35" s="12">
        <f t="shared" si="88"/>
        <v>5</v>
      </c>
      <c r="X35" s="6">
        <v>6</v>
      </c>
      <c r="Y35" s="7">
        <f t="shared" si="75"/>
        <v>6</v>
      </c>
      <c r="Z35" s="11">
        <f t="shared" si="89"/>
        <v>6</v>
      </c>
      <c r="AA35" s="12">
        <f t="shared" si="89"/>
        <v>6</v>
      </c>
      <c r="AB35" s="6">
        <v>5</v>
      </c>
      <c r="AC35" s="7">
        <f t="shared" si="77"/>
        <v>5</v>
      </c>
      <c r="AD35" s="11">
        <f t="shared" si="90"/>
        <v>5</v>
      </c>
      <c r="AE35" s="12">
        <f t="shared" si="90"/>
        <v>5</v>
      </c>
    </row>
    <row r="36" spans="1:31" x14ac:dyDescent="0.25">
      <c r="A36" s="23" t="s">
        <v>33</v>
      </c>
      <c r="C36" s="31" t="s">
        <v>284</v>
      </c>
      <c r="E36" s="30"/>
      <c r="F36" s="31">
        <v>1.4</v>
      </c>
      <c r="H36" s="6">
        <v>21.6</v>
      </c>
      <c r="I36" s="7">
        <f t="shared" si="91"/>
        <v>21.6</v>
      </c>
      <c r="J36" s="11">
        <f>I36*F36</f>
        <v>30.24</v>
      </c>
      <c r="K36" s="12">
        <f t="shared" si="93"/>
        <v>30.24</v>
      </c>
      <c r="L36" s="6">
        <v>70</v>
      </c>
      <c r="M36" s="7">
        <f t="shared" si="69"/>
        <v>70</v>
      </c>
      <c r="N36" s="11">
        <f>M36*J36</f>
        <v>2116.7999999999997</v>
      </c>
      <c r="O36" s="12">
        <f t="shared" si="86"/>
        <v>2116.7999999999997</v>
      </c>
      <c r="P36" s="6">
        <v>2</v>
      </c>
      <c r="Q36" s="7">
        <f t="shared" si="71"/>
        <v>2</v>
      </c>
      <c r="R36" s="11">
        <f>Q36*N36</f>
        <v>4233.5999999999995</v>
      </c>
      <c r="S36" s="12">
        <f t="shared" si="87"/>
        <v>4233.5999999999995</v>
      </c>
      <c r="T36" s="6">
        <v>10</v>
      </c>
      <c r="U36" s="7">
        <f t="shared" si="73"/>
        <v>10</v>
      </c>
      <c r="V36" s="11">
        <f>U36*R36</f>
        <v>42335.999999999993</v>
      </c>
      <c r="W36" s="12">
        <f t="shared" si="88"/>
        <v>42335.999999999993</v>
      </c>
      <c r="X36" s="6">
        <v>30</v>
      </c>
      <c r="Y36" s="7">
        <f t="shared" si="75"/>
        <v>30</v>
      </c>
      <c r="Z36" s="11">
        <f>Y36*V36</f>
        <v>1270079.9999999998</v>
      </c>
      <c r="AA36" s="12">
        <f t="shared" si="89"/>
        <v>1270079.9999999998</v>
      </c>
      <c r="AB36" s="6">
        <v>80</v>
      </c>
      <c r="AC36" s="7">
        <f t="shared" si="77"/>
        <v>80</v>
      </c>
      <c r="AD36" s="11">
        <f>AC36*Z36</f>
        <v>101606399.99999999</v>
      </c>
      <c r="AE36" s="12">
        <f t="shared" si="90"/>
        <v>101606399.99999999</v>
      </c>
    </row>
    <row r="37" spans="1:31" x14ac:dyDescent="0.25">
      <c r="A37" s="23" t="s">
        <v>34</v>
      </c>
      <c r="E37" s="30"/>
      <c r="H37" s="6">
        <v>85</v>
      </c>
      <c r="I37" s="7">
        <f t="shared" si="91"/>
        <v>85</v>
      </c>
      <c r="J37" s="11">
        <f t="shared" si="92"/>
        <v>85</v>
      </c>
      <c r="K37" s="12">
        <f t="shared" si="93"/>
        <v>85</v>
      </c>
      <c r="L37" s="6">
        <v>85</v>
      </c>
      <c r="M37" s="7">
        <f t="shared" si="69"/>
        <v>85</v>
      </c>
      <c r="N37" s="11">
        <f t="shared" ref="N37:N38" si="94">M37</f>
        <v>85</v>
      </c>
      <c r="O37" s="12">
        <f t="shared" si="86"/>
        <v>85</v>
      </c>
      <c r="P37" s="6">
        <v>100</v>
      </c>
      <c r="Q37" s="7">
        <f t="shared" si="71"/>
        <v>100</v>
      </c>
      <c r="R37" s="11">
        <f t="shared" ref="R37:R38" si="95">Q37</f>
        <v>100</v>
      </c>
      <c r="S37" s="12">
        <f t="shared" si="87"/>
        <v>100</v>
      </c>
      <c r="T37" s="6">
        <v>90</v>
      </c>
      <c r="U37" s="7">
        <f t="shared" si="73"/>
        <v>90</v>
      </c>
      <c r="V37" s="11">
        <f t="shared" ref="V37:V38" si="96">U37</f>
        <v>90</v>
      </c>
      <c r="W37" s="12">
        <f t="shared" si="88"/>
        <v>90</v>
      </c>
      <c r="X37" s="6">
        <v>85</v>
      </c>
      <c r="Y37" s="7">
        <f t="shared" si="75"/>
        <v>85</v>
      </c>
      <c r="Z37" s="11">
        <f t="shared" ref="Z37:Z38" si="97">Y37</f>
        <v>85</v>
      </c>
      <c r="AA37" s="12">
        <f t="shared" si="89"/>
        <v>85</v>
      </c>
      <c r="AB37" s="6">
        <v>90</v>
      </c>
      <c r="AC37" s="7">
        <f t="shared" si="77"/>
        <v>90</v>
      </c>
      <c r="AD37" s="11">
        <f t="shared" ref="AD37:AD38" si="98">AC37</f>
        <v>90</v>
      </c>
      <c r="AE37" s="12">
        <f t="shared" si="90"/>
        <v>90</v>
      </c>
    </row>
    <row r="38" spans="1:31" x14ac:dyDescent="0.25">
      <c r="A38" s="23" t="s">
        <v>35</v>
      </c>
      <c r="E38" s="30"/>
      <c r="H38" s="6">
        <v>0.3</v>
      </c>
      <c r="I38" s="7">
        <f t="shared" si="91"/>
        <v>0.3</v>
      </c>
      <c r="J38" s="11">
        <f t="shared" si="92"/>
        <v>0.3</v>
      </c>
      <c r="K38" s="12">
        <f t="shared" si="93"/>
        <v>0.3</v>
      </c>
      <c r="L38" s="6">
        <v>2</v>
      </c>
      <c r="M38" s="7">
        <f t="shared" si="69"/>
        <v>2</v>
      </c>
      <c r="N38" s="11">
        <f t="shared" si="94"/>
        <v>2</v>
      </c>
      <c r="O38" s="12">
        <f t="shared" si="86"/>
        <v>2</v>
      </c>
      <c r="Q38" s="7">
        <f t="shared" si="71"/>
        <v>0</v>
      </c>
      <c r="R38" s="11">
        <f t="shared" si="95"/>
        <v>0</v>
      </c>
      <c r="S38" s="12">
        <f t="shared" si="87"/>
        <v>0</v>
      </c>
      <c r="T38" s="6">
        <v>1</v>
      </c>
      <c r="U38" s="7">
        <f t="shared" si="73"/>
        <v>1</v>
      </c>
      <c r="V38" s="11">
        <f t="shared" si="96"/>
        <v>1</v>
      </c>
      <c r="W38" s="12">
        <f t="shared" si="88"/>
        <v>1</v>
      </c>
      <c r="Y38" s="7">
        <f t="shared" si="75"/>
        <v>0</v>
      </c>
      <c r="Z38" s="11">
        <f t="shared" si="97"/>
        <v>0</v>
      </c>
      <c r="AA38" s="12">
        <f t="shared" si="89"/>
        <v>0</v>
      </c>
      <c r="AC38" s="7">
        <f t="shared" si="77"/>
        <v>0</v>
      </c>
      <c r="AD38" s="11">
        <f t="shared" si="98"/>
        <v>0</v>
      </c>
      <c r="AE38" s="12">
        <f t="shared" si="90"/>
        <v>0</v>
      </c>
    </row>
    <row r="39" spans="1:31" x14ac:dyDescent="0.25">
      <c r="A39" s="23" t="s">
        <v>36</v>
      </c>
      <c r="C39" s="31" t="s">
        <v>284</v>
      </c>
      <c r="E39" s="30"/>
      <c r="F39" s="31">
        <v>1.4</v>
      </c>
      <c r="H39" s="6">
        <v>1.2</v>
      </c>
      <c r="I39" s="7">
        <f t="shared" si="91"/>
        <v>1.2</v>
      </c>
      <c r="J39" s="11">
        <f>I39*F39</f>
        <v>1.68</v>
      </c>
      <c r="K39" s="12">
        <f t="shared" si="93"/>
        <v>1.68</v>
      </c>
      <c r="L39" s="6">
        <v>5</v>
      </c>
      <c r="M39" s="7">
        <f t="shared" si="69"/>
        <v>5</v>
      </c>
      <c r="N39" s="11">
        <f>M39*J39</f>
        <v>8.4</v>
      </c>
      <c r="O39" s="12">
        <f t="shared" si="86"/>
        <v>8.4</v>
      </c>
      <c r="Q39" s="7">
        <f t="shared" si="71"/>
        <v>0</v>
      </c>
      <c r="R39" s="11">
        <f>Q39*N39</f>
        <v>0</v>
      </c>
      <c r="S39" s="12">
        <f t="shared" si="87"/>
        <v>0</v>
      </c>
      <c r="T39" s="6">
        <v>20</v>
      </c>
      <c r="U39" s="7">
        <f t="shared" si="73"/>
        <v>20</v>
      </c>
      <c r="V39" s="11">
        <f>U39*R39</f>
        <v>0</v>
      </c>
      <c r="W39" s="12">
        <f t="shared" si="88"/>
        <v>0</v>
      </c>
      <c r="Y39" s="7">
        <f t="shared" si="75"/>
        <v>0</v>
      </c>
      <c r="Z39" s="11">
        <f>Y39*V39</f>
        <v>0</v>
      </c>
      <c r="AA39" s="12">
        <f t="shared" si="89"/>
        <v>0</v>
      </c>
      <c r="AC39" s="7">
        <f t="shared" si="77"/>
        <v>0</v>
      </c>
      <c r="AD39" s="11">
        <f>AC39*Z39</f>
        <v>0</v>
      </c>
      <c r="AE39" s="12">
        <f t="shared" si="90"/>
        <v>0</v>
      </c>
    </row>
    <row r="40" spans="1:31" x14ac:dyDescent="0.25">
      <c r="A40" s="23" t="s">
        <v>37</v>
      </c>
      <c r="E40" s="30"/>
      <c r="H40" s="6">
        <v>95</v>
      </c>
      <c r="I40" s="7">
        <f t="shared" si="91"/>
        <v>95</v>
      </c>
      <c r="J40" s="11">
        <f t="shared" si="92"/>
        <v>95</v>
      </c>
      <c r="K40" s="12">
        <f t="shared" si="93"/>
        <v>95</v>
      </c>
      <c r="L40" s="6">
        <v>85</v>
      </c>
      <c r="M40" s="7">
        <f t="shared" si="69"/>
        <v>85</v>
      </c>
      <c r="N40" s="11">
        <f t="shared" ref="N40:N41" si="99">M40</f>
        <v>85</v>
      </c>
      <c r="O40" s="12">
        <f t="shared" si="86"/>
        <v>85</v>
      </c>
      <c r="Q40" s="7">
        <f t="shared" si="71"/>
        <v>0</v>
      </c>
      <c r="R40" s="11">
        <f t="shared" ref="R40:R41" si="100">Q40</f>
        <v>0</v>
      </c>
      <c r="S40" s="12">
        <f t="shared" si="87"/>
        <v>0</v>
      </c>
      <c r="T40" s="6">
        <v>90</v>
      </c>
      <c r="U40" s="7">
        <f t="shared" si="73"/>
        <v>90</v>
      </c>
      <c r="V40" s="11">
        <f t="shared" ref="V40:V41" si="101">U40</f>
        <v>90</v>
      </c>
      <c r="W40" s="12">
        <f t="shared" si="88"/>
        <v>90</v>
      </c>
      <c r="Y40" s="7">
        <f t="shared" si="75"/>
        <v>0</v>
      </c>
      <c r="Z40" s="11">
        <f t="shared" ref="Z40:Z41" si="102">Y40</f>
        <v>0</v>
      </c>
      <c r="AA40" s="12">
        <f t="shared" si="89"/>
        <v>0</v>
      </c>
      <c r="AC40" s="7">
        <f t="shared" si="77"/>
        <v>0</v>
      </c>
      <c r="AD40" s="11">
        <f t="shared" ref="AD40:AD41" si="103">AC40</f>
        <v>0</v>
      </c>
      <c r="AE40" s="12">
        <f t="shared" si="90"/>
        <v>0</v>
      </c>
    </row>
    <row r="41" spans="1:31" x14ac:dyDescent="0.25">
      <c r="A41" s="23" t="s">
        <v>38</v>
      </c>
      <c r="E41" s="30"/>
      <c r="H41" s="6">
        <v>0.9</v>
      </c>
      <c r="I41" s="7">
        <f t="shared" si="91"/>
        <v>0.9</v>
      </c>
      <c r="J41" s="11">
        <f t="shared" si="92"/>
        <v>0.9</v>
      </c>
      <c r="K41" s="12">
        <f t="shared" si="93"/>
        <v>0.9</v>
      </c>
      <c r="M41" s="7">
        <f t="shared" si="69"/>
        <v>0</v>
      </c>
      <c r="N41" s="11">
        <f t="shared" si="99"/>
        <v>0</v>
      </c>
      <c r="O41" s="12">
        <f t="shared" si="86"/>
        <v>0</v>
      </c>
      <c r="P41" s="6">
        <v>2</v>
      </c>
      <c r="Q41" s="7">
        <f t="shared" si="71"/>
        <v>2</v>
      </c>
      <c r="R41" s="11">
        <f t="shared" si="100"/>
        <v>2</v>
      </c>
      <c r="S41" s="12">
        <f t="shared" si="87"/>
        <v>2</v>
      </c>
      <c r="T41" s="6">
        <v>1</v>
      </c>
      <c r="U41" s="7">
        <f t="shared" si="73"/>
        <v>1</v>
      </c>
      <c r="V41" s="11">
        <f t="shared" si="101"/>
        <v>1</v>
      </c>
      <c r="W41" s="12">
        <f t="shared" si="88"/>
        <v>1</v>
      </c>
      <c r="X41" s="6">
        <v>2.5</v>
      </c>
      <c r="Y41" s="7">
        <f t="shared" si="75"/>
        <v>2.5</v>
      </c>
      <c r="Z41" s="11">
        <f t="shared" si="102"/>
        <v>2.5</v>
      </c>
      <c r="AA41" s="12">
        <f t="shared" si="89"/>
        <v>2.5</v>
      </c>
      <c r="AB41" s="6">
        <v>2</v>
      </c>
      <c r="AC41" s="7">
        <f t="shared" si="77"/>
        <v>2</v>
      </c>
      <c r="AD41" s="11">
        <f t="shared" si="103"/>
        <v>2</v>
      </c>
      <c r="AE41" s="12">
        <f t="shared" si="90"/>
        <v>2</v>
      </c>
    </row>
    <row r="42" spans="1:31" x14ac:dyDescent="0.25">
      <c r="A42" s="23" t="s">
        <v>39</v>
      </c>
      <c r="C42" s="31" t="s">
        <v>284</v>
      </c>
      <c r="E42" s="30"/>
      <c r="F42" s="31">
        <v>1.4</v>
      </c>
      <c r="H42" s="6">
        <v>0.1</v>
      </c>
      <c r="I42" s="7">
        <f t="shared" si="91"/>
        <v>0.1</v>
      </c>
      <c r="J42" s="11">
        <f>I42*F42</f>
        <v>0.13999999999999999</v>
      </c>
      <c r="K42" s="12">
        <f t="shared" si="93"/>
        <v>0.13999999999999999</v>
      </c>
      <c r="M42" s="7">
        <f t="shared" si="69"/>
        <v>0</v>
      </c>
      <c r="N42" s="11">
        <f>M42*J42</f>
        <v>0</v>
      </c>
      <c r="O42" s="12">
        <f t="shared" si="86"/>
        <v>0</v>
      </c>
      <c r="P42" s="6">
        <v>1</v>
      </c>
      <c r="Q42" s="7">
        <f t="shared" si="71"/>
        <v>1</v>
      </c>
      <c r="R42" s="11">
        <f>Q42*N42</f>
        <v>0</v>
      </c>
      <c r="S42" s="12">
        <f t="shared" si="87"/>
        <v>0</v>
      </c>
      <c r="T42" s="6">
        <v>0.01</v>
      </c>
      <c r="U42" s="7">
        <f t="shared" si="73"/>
        <v>0.01</v>
      </c>
      <c r="V42" s="11">
        <f>U42*R42</f>
        <v>0</v>
      </c>
      <c r="W42" s="12">
        <f t="shared" si="88"/>
        <v>0</v>
      </c>
      <c r="X42" s="6">
        <v>0.4</v>
      </c>
      <c r="Y42" s="7">
        <f t="shared" si="75"/>
        <v>0.4</v>
      </c>
      <c r="Z42" s="11">
        <f>Y42*V42</f>
        <v>0</v>
      </c>
      <c r="AA42" s="12">
        <f t="shared" si="89"/>
        <v>0</v>
      </c>
      <c r="AB42" s="6">
        <v>0.1</v>
      </c>
      <c r="AC42" s="7">
        <f t="shared" si="77"/>
        <v>0.1</v>
      </c>
      <c r="AD42" s="11">
        <f>AC42*Z42</f>
        <v>0</v>
      </c>
      <c r="AE42" s="12">
        <f t="shared" si="90"/>
        <v>0</v>
      </c>
    </row>
    <row r="43" spans="1:31" x14ac:dyDescent="0.25">
      <c r="A43" s="23" t="s">
        <v>40</v>
      </c>
      <c r="C43" s="31" t="s">
        <v>284</v>
      </c>
      <c r="E43" s="30"/>
      <c r="F43" s="31">
        <v>1.4</v>
      </c>
      <c r="H43" s="6">
        <v>0.7</v>
      </c>
      <c r="I43" s="7">
        <f t="shared" si="91"/>
        <v>0.7</v>
      </c>
      <c r="J43" s="11">
        <f>I43*F43</f>
        <v>0.97999999999999987</v>
      </c>
      <c r="K43" s="12">
        <f t="shared" si="93"/>
        <v>0.97999999999999987</v>
      </c>
      <c r="M43" s="7">
        <f t="shared" si="69"/>
        <v>0</v>
      </c>
      <c r="N43" s="11">
        <f>M43*J43</f>
        <v>0</v>
      </c>
      <c r="O43" s="12">
        <f t="shared" si="86"/>
        <v>0</v>
      </c>
      <c r="P43" s="6">
        <v>90</v>
      </c>
      <c r="Q43" s="7">
        <f t="shared" si="71"/>
        <v>90</v>
      </c>
      <c r="R43" s="11">
        <f>Q43*N43</f>
        <v>0</v>
      </c>
      <c r="S43" s="12">
        <f t="shared" si="87"/>
        <v>0</v>
      </c>
      <c r="T43" s="6">
        <v>2</v>
      </c>
      <c r="U43" s="7">
        <f t="shared" si="73"/>
        <v>2</v>
      </c>
      <c r="V43" s="11">
        <f>U43*R43</f>
        <v>0</v>
      </c>
      <c r="W43" s="12">
        <f t="shared" si="88"/>
        <v>0</v>
      </c>
      <c r="X43" s="6">
        <v>30</v>
      </c>
      <c r="Y43" s="7">
        <f t="shared" si="75"/>
        <v>30</v>
      </c>
      <c r="Z43" s="11">
        <f>Y43*V43</f>
        <v>0</v>
      </c>
      <c r="AA43" s="12">
        <f t="shared" si="89"/>
        <v>0</v>
      </c>
      <c r="AB43" s="6">
        <v>20</v>
      </c>
      <c r="AC43" s="7">
        <f t="shared" si="77"/>
        <v>20</v>
      </c>
      <c r="AD43" s="11">
        <f>AC43*Z43</f>
        <v>0</v>
      </c>
      <c r="AE43" s="12">
        <f t="shared" si="90"/>
        <v>0</v>
      </c>
    </row>
    <row r="44" spans="1:31" x14ac:dyDescent="0.25">
      <c r="A44" s="23" t="s">
        <v>41</v>
      </c>
      <c r="E44" s="30"/>
      <c r="H44" s="6">
        <v>95</v>
      </c>
      <c r="I44" s="7">
        <f t="shared" si="91"/>
        <v>95</v>
      </c>
      <c r="J44" s="11">
        <f t="shared" si="92"/>
        <v>95</v>
      </c>
      <c r="K44" s="12">
        <f t="shared" si="93"/>
        <v>95</v>
      </c>
      <c r="M44" s="7">
        <f t="shared" si="69"/>
        <v>0</v>
      </c>
      <c r="N44" s="11">
        <f t="shared" ref="N44:N48" si="104">M44</f>
        <v>0</v>
      </c>
      <c r="O44" s="12">
        <f t="shared" si="86"/>
        <v>0</v>
      </c>
      <c r="P44" s="6">
        <v>85</v>
      </c>
      <c r="Q44" s="7">
        <f t="shared" si="71"/>
        <v>85</v>
      </c>
      <c r="R44" s="11">
        <f t="shared" ref="R44:R48" si="105">Q44</f>
        <v>85</v>
      </c>
      <c r="S44" s="12">
        <f t="shared" si="87"/>
        <v>85</v>
      </c>
      <c r="T44" s="6">
        <v>90</v>
      </c>
      <c r="U44" s="7">
        <f t="shared" si="73"/>
        <v>90</v>
      </c>
      <c r="V44" s="11">
        <f t="shared" ref="V44:V48" si="106">U44</f>
        <v>90</v>
      </c>
      <c r="W44" s="12">
        <f t="shared" si="88"/>
        <v>90</v>
      </c>
      <c r="X44" s="6">
        <v>80</v>
      </c>
      <c r="Y44" s="7">
        <f t="shared" si="75"/>
        <v>80</v>
      </c>
      <c r="Z44" s="11">
        <f t="shared" ref="Z44:Z48" si="107">Y44</f>
        <v>80</v>
      </c>
      <c r="AA44" s="12">
        <f t="shared" si="89"/>
        <v>80</v>
      </c>
      <c r="AB44" s="6">
        <v>60</v>
      </c>
      <c r="AC44" s="7">
        <f t="shared" si="77"/>
        <v>60</v>
      </c>
      <c r="AD44" s="11">
        <f t="shared" ref="AD44:AD48" si="108">AC44</f>
        <v>60</v>
      </c>
      <c r="AE44" s="12">
        <f t="shared" si="90"/>
        <v>60</v>
      </c>
    </row>
    <row r="45" spans="1:31" x14ac:dyDescent="0.25">
      <c r="A45" s="23" t="s">
        <v>42</v>
      </c>
      <c r="E45" s="30"/>
      <c r="H45" s="6">
        <v>0.9</v>
      </c>
      <c r="I45" s="7">
        <f t="shared" si="91"/>
        <v>0.9</v>
      </c>
      <c r="J45" s="11">
        <f t="shared" si="92"/>
        <v>0.9</v>
      </c>
      <c r="K45" s="12">
        <f t="shared" si="93"/>
        <v>0.9</v>
      </c>
      <c r="M45" s="7">
        <f t="shared" si="69"/>
        <v>0</v>
      </c>
      <c r="N45" s="11">
        <f t="shared" si="104"/>
        <v>0</v>
      </c>
      <c r="O45" s="12">
        <f t="shared" si="86"/>
        <v>0</v>
      </c>
      <c r="P45" s="6">
        <v>1</v>
      </c>
      <c r="Q45" s="7">
        <f t="shared" si="71"/>
        <v>1</v>
      </c>
      <c r="R45" s="11">
        <f t="shared" si="105"/>
        <v>1</v>
      </c>
      <c r="S45" s="12">
        <f t="shared" si="87"/>
        <v>1</v>
      </c>
      <c r="T45" s="6">
        <v>0.5</v>
      </c>
      <c r="U45" s="7">
        <f t="shared" si="73"/>
        <v>0.5</v>
      </c>
      <c r="V45" s="11">
        <f t="shared" si="106"/>
        <v>0.5</v>
      </c>
      <c r="W45" s="12">
        <f t="shared" si="88"/>
        <v>0.5</v>
      </c>
      <c r="Y45" s="7">
        <f t="shared" si="75"/>
        <v>0</v>
      </c>
      <c r="Z45" s="11">
        <f t="shared" si="107"/>
        <v>0</v>
      </c>
      <c r="AA45" s="12">
        <f t="shared" si="89"/>
        <v>0</v>
      </c>
      <c r="AB45" s="6">
        <v>1</v>
      </c>
      <c r="AC45" s="7">
        <f t="shared" si="77"/>
        <v>1</v>
      </c>
      <c r="AD45" s="11">
        <f t="shared" si="108"/>
        <v>1</v>
      </c>
      <c r="AE45" s="12">
        <f t="shared" si="90"/>
        <v>1</v>
      </c>
    </row>
    <row r="46" spans="1:31" x14ac:dyDescent="0.25">
      <c r="A46" s="23" t="s">
        <v>43</v>
      </c>
      <c r="C46" s="31" t="s">
        <v>284</v>
      </c>
      <c r="E46" s="30"/>
      <c r="F46" s="31">
        <v>1.4</v>
      </c>
      <c r="H46" s="6">
        <v>0.1</v>
      </c>
      <c r="I46" s="7">
        <f t="shared" si="91"/>
        <v>0.1</v>
      </c>
      <c r="J46" s="11">
        <f t="shared" si="92"/>
        <v>0.1</v>
      </c>
      <c r="K46" s="12">
        <f t="shared" si="93"/>
        <v>0.1</v>
      </c>
      <c r="M46" s="7">
        <f t="shared" si="69"/>
        <v>0</v>
      </c>
      <c r="N46" s="11">
        <f t="shared" si="104"/>
        <v>0</v>
      </c>
      <c r="O46" s="12">
        <f t="shared" si="86"/>
        <v>0</v>
      </c>
      <c r="P46" s="6">
        <v>0.01</v>
      </c>
      <c r="Q46" s="7">
        <f t="shared" si="71"/>
        <v>0.01</v>
      </c>
      <c r="R46" s="11">
        <f t="shared" si="105"/>
        <v>0.01</v>
      </c>
      <c r="S46" s="12">
        <f t="shared" si="87"/>
        <v>0.01</v>
      </c>
      <c r="T46" s="6">
        <v>0.02</v>
      </c>
      <c r="U46" s="7">
        <f t="shared" si="73"/>
        <v>0.02</v>
      </c>
      <c r="V46" s="11">
        <f t="shared" si="106"/>
        <v>0.02</v>
      </c>
      <c r="W46" s="12">
        <f t="shared" si="88"/>
        <v>0.02</v>
      </c>
      <c r="Y46" s="7">
        <f t="shared" si="75"/>
        <v>0</v>
      </c>
      <c r="Z46" s="11">
        <f t="shared" si="107"/>
        <v>0</v>
      </c>
      <c r="AA46" s="12">
        <f t="shared" si="89"/>
        <v>0</v>
      </c>
      <c r="AB46" s="6">
        <v>0.1</v>
      </c>
      <c r="AC46" s="7">
        <f t="shared" si="77"/>
        <v>0.1</v>
      </c>
      <c r="AD46" s="11">
        <f t="shared" si="108"/>
        <v>0.1</v>
      </c>
      <c r="AE46" s="12">
        <f t="shared" si="90"/>
        <v>0.1</v>
      </c>
    </row>
    <row r="47" spans="1:31" x14ac:dyDescent="0.25">
      <c r="A47" s="23" t="s">
        <v>44</v>
      </c>
      <c r="C47" s="31" t="s">
        <v>284</v>
      </c>
      <c r="E47" s="30"/>
      <c r="F47" s="31">
        <v>1.4</v>
      </c>
      <c r="H47" s="6">
        <v>0.2</v>
      </c>
      <c r="I47" s="7">
        <f t="shared" si="91"/>
        <v>0.2</v>
      </c>
      <c r="J47" s="11">
        <f t="shared" si="92"/>
        <v>0.2</v>
      </c>
      <c r="K47" s="12">
        <f t="shared" si="93"/>
        <v>0.2</v>
      </c>
      <c r="M47" s="7">
        <f t="shared" si="69"/>
        <v>0</v>
      </c>
      <c r="N47" s="11">
        <f t="shared" si="104"/>
        <v>0</v>
      </c>
      <c r="O47" s="12">
        <f t="shared" si="86"/>
        <v>0</v>
      </c>
      <c r="P47" s="6">
        <v>8</v>
      </c>
      <c r="Q47" s="7">
        <f t="shared" si="71"/>
        <v>8</v>
      </c>
      <c r="R47" s="11">
        <f t="shared" si="105"/>
        <v>8</v>
      </c>
      <c r="S47" s="12">
        <f t="shared" si="87"/>
        <v>8</v>
      </c>
      <c r="T47" s="6">
        <v>5</v>
      </c>
      <c r="U47" s="7">
        <f t="shared" si="73"/>
        <v>5</v>
      </c>
      <c r="V47" s="11">
        <f t="shared" si="106"/>
        <v>5</v>
      </c>
      <c r="W47" s="12">
        <f t="shared" si="88"/>
        <v>5</v>
      </c>
      <c r="Y47" s="7">
        <f t="shared" si="75"/>
        <v>0</v>
      </c>
      <c r="Z47" s="11">
        <f t="shared" si="107"/>
        <v>0</v>
      </c>
      <c r="AA47" s="12">
        <f t="shared" si="89"/>
        <v>0</v>
      </c>
      <c r="AB47" s="6">
        <v>20</v>
      </c>
      <c r="AC47" s="7">
        <f t="shared" si="77"/>
        <v>20</v>
      </c>
      <c r="AD47" s="11">
        <f t="shared" si="108"/>
        <v>20</v>
      </c>
      <c r="AE47" s="12">
        <f t="shared" si="90"/>
        <v>20</v>
      </c>
    </row>
    <row r="48" spans="1:31" x14ac:dyDescent="0.25">
      <c r="A48" s="23" t="s">
        <v>45</v>
      </c>
      <c r="C48" s="33"/>
      <c r="E48" s="30"/>
      <c r="H48" s="6">
        <v>85</v>
      </c>
      <c r="I48" s="7">
        <f t="shared" si="91"/>
        <v>85</v>
      </c>
      <c r="J48" s="11">
        <f t="shared" si="92"/>
        <v>85</v>
      </c>
      <c r="K48" s="12">
        <f t="shared" si="93"/>
        <v>85</v>
      </c>
      <c r="M48" s="7">
        <f t="shared" si="69"/>
        <v>0</v>
      </c>
      <c r="N48" s="11">
        <f t="shared" si="104"/>
        <v>0</v>
      </c>
      <c r="O48" s="12">
        <f t="shared" si="86"/>
        <v>0</v>
      </c>
      <c r="P48" s="6">
        <v>70</v>
      </c>
      <c r="Q48" s="7">
        <f t="shared" si="71"/>
        <v>70</v>
      </c>
      <c r="R48" s="11">
        <f t="shared" si="105"/>
        <v>70</v>
      </c>
      <c r="S48" s="12">
        <f t="shared" si="87"/>
        <v>70</v>
      </c>
      <c r="T48" s="6">
        <v>90</v>
      </c>
      <c r="U48" s="7">
        <f t="shared" si="73"/>
        <v>90</v>
      </c>
      <c r="V48" s="11">
        <f t="shared" si="106"/>
        <v>90</v>
      </c>
      <c r="W48" s="12">
        <f t="shared" si="88"/>
        <v>90</v>
      </c>
      <c r="Y48" s="7">
        <f t="shared" si="75"/>
        <v>0</v>
      </c>
      <c r="Z48" s="11">
        <f t="shared" si="107"/>
        <v>0</v>
      </c>
      <c r="AA48" s="12">
        <f t="shared" si="89"/>
        <v>0</v>
      </c>
      <c r="AB48" s="6">
        <v>60</v>
      </c>
      <c r="AC48" s="7">
        <f t="shared" si="77"/>
        <v>60</v>
      </c>
      <c r="AD48" s="11">
        <f t="shared" si="108"/>
        <v>60</v>
      </c>
      <c r="AE48" s="12">
        <f t="shared" si="90"/>
        <v>60</v>
      </c>
    </row>
    <row r="49" spans="1:31" x14ac:dyDescent="0.25">
      <c r="A49" s="23" t="s">
        <v>59</v>
      </c>
      <c r="C49" s="33" t="s">
        <v>286</v>
      </c>
      <c r="D49" s="32" t="s">
        <v>119</v>
      </c>
      <c r="E49" s="30"/>
      <c r="F49" s="31">
        <v>1.3</v>
      </c>
      <c r="G49" s="32">
        <v>1.4</v>
      </c>
      <c r="H49" s="6">
        <v>4</v>
      </c>
      <c r="I49" s="7">
        <f t="shared" si="91"/>
        <v>4</v>
      </c>
      <c r="J49" s="11">
        <f>I49*F49</f>
        <v>5.2</v>
      </c>
      <c r="K49" s="12">
        <f>J49*G49</f>
        <v>7.2799999999999994</v>
      </c>
      <c r="L49" s="6">
        <v>1</v>
      </c>
      <c r="M49" s="7">
        <f t="shared" si="69"/>
        <v>1</v>
      </c>
      <c r="N49" s="11">
        <f>M49*J49</f>
        <v>5.2</v>
      </c>
      <c r="O49" s="12">
        <f>N49*K49</f>
        <v>37.855999999999995</v>
      </c>
      <c r="Q49" s="7">
        <f t="shared" si="71"/>
        <v>0</v>
      </c>
      <c r="R49" s="11">
        <f>Q49*N49</f>
        <v>0</v>
      </c>
      <c r="S49" s="12">
        <f>R49*O49</f>
        <v>0</v>
      </c>
      <c r="T49" s="6">
        <v>0.5</v>
      </c>
      <c r="U49" s="7">
        <f t="shared" si="73"/>
        <v>0.5</v>
      </c>
      <c r="V49" s="11">
        <f>U49*R49</f>
        <v>0</v>
      </c>
      <c r="W49" s="12">
        <f>V49*S49</f>
        <v>0</v>
      </c>
      <c r="X49" s="6">
        <v>1</v>
      </c>
      <c r="Y49" s="7">
        <f t="shared" si="75"/>
        <v>1</v>
      </c>
      <c r="Z49" s="11">
        <f>Y49*V49</f>
        <v>0</v>
      </c>
      <c r="AA49" s="12">
        <f>Z49*W49</f>
        <v>0</v>
      </c>
      <c r="AB49" s="6">
        <v>0.5</v>
      </c>
      <c r="AC49" s="7">
        <f t="shared" si="77"/>
        <v>0.5</v>
      </c>
      <c r="AD49" s="11">
        <f>AC49*Z49</f>
        <v>0</v>
      </c>
      <c r="AE49" s="12">
        <f>AD49*AA49</f>
        <v>0</v>
      </c>
    </row>
    <row r="50" spans="1:31" x14ac:dyDescent="0.25">
      <c r="A50" s="23" t="s">
        <v>60</v>
      </c>
      <c r="C50" s="33" t="s">
        <v>286</v>
      </c>
      <c r="D50" s="32" t="s">
        <v>119</v>
      </c>
      <c r="E50" s="30"/>
      <c r="F50" s="31">
        <v>1.3</v>
      </c>
      <c r="G50" s="32">
        <v>1.4</v>
      </c>
      <c r="H50" s="6">
        <v>70</v>
      </c>
      <c r="I50" s="7">
        <f t="shared" si="91"/>
        <v>70</v>
      </c>
      <c r="J50" s="11">
        <f>I50*F50</f>
        <v>91</v>
      </c>
      <c r="K50" s="12">
        <f>MIN(100,J50*G50)</f>
        <v>100</v>
      </c>
      <c r="L50" s="6">
        <v>50</v>
      </c>
      <c r="M50" s="7">
        <f t="shared" si="69"/>
        <v>50</v>
      </c>
      <c r="N50" s="11">
        <f>M50*J50</f>
        <v>4550</v>
      </c>
      <c r="O50" s="12">
        <f>MIN(100,N50*K50)</f>
        <v>100</v>
      </c>
      <c r="Q50" s="7">
        <f t="shared" si="71"/>
        <v>0</v>
      </c>
      <c r="R50" s="11">
        <f>Q50*N50</f>
        <v>0</v>
      </c>
      <c r="S50" s="12">
        <f>MIN(100,R50*O50)</f>
        <v>0</v>
      </c>
      <c r="T50" s="6">
        <v>30</v>
      </c>
      <c r="U50" s="7">
        <f t="shared" si="73"/>
        <v>30</v>
      </c>
      <c r="V50" s="11">
        <f>U50*R50</f>
        <v>0</v>
      </c>
      <c r="W50" s="12">
        <f>MIN(100,V50*S50)</f>
        <v>0</v>
      </c>
      <c r="X50" s="6">
        <v>40</v>
      </c>
      <c r="Y50" s="7">
        <f t="shared" si="75"/>
        <v>40</v>
      </c>
      <c r="Z50" s="11">
        <f>Y50*V50</f>
        <v>0</v>
      </c>
      <c r="AA50" s="12">
        <f>MIN(100,Z50*W50)</f>
        <v>0</v>
      </c>
      <c r="AB50" s="6">
        <v>15</v>
      </c>
      <c r="AC50" s="7">
        <f t="shared" si="77"/>
        <v>15</v>
      </c>
      <c r="AD50" s="11">
        <f>AC50*Z50</f>
        <v>0</v>
      </c>
      <c r="AE50" s="12">
        <f>MIN(100,AD50*AA50)</f>
        <v>0</v>
      </c>
    </row>
    <row r="51" spans="1:31" x14ac:dyDescent="0.25">
      <c r="A51" s="23" t="s">
        <v>61</v>
      </c>
      <c r="C51" s="33" t="s">
        <v>286</v>
      </c>
      <c r="D51" s="32" t="s">
        <v>119</v>
      </c>
      <c r="E51" s="30"/>
      <c r="F51" s="31">
        <v>1.3</v>
      </c>
      <c r="G51" s="32">
        <v>1.4</v>
      </c>
      <c r="H51" s="6">
        <v>2</v>
      </c>
      <c r="I51" s="7">
        <f t="shared" si="91"/>
        <v>2</v>
      </c>
      <c r="J51" s="11">
        <f>I51*F51</f>
        <v>2.6</v>
      </c>
      <c r="K51" s="12">
        <f>J51*G51</f>
        <v>3.6399999999999997</v>
      </c>
      <c r="L51" s="6">
        <v>1</v>
      </c>
      <c r="M51" s="7">
        <f t="shared" si="69"/>
        <v>1</v>
      </c>
      <c r="N51" s="11">
        <f>M51*J51</f>
        <v>2.6</v>
      </c>
      <c r="O51" s="12">
        <f>N51*K51</f>
        <v>9.4639999999999986</v>
      </c>
      <c r="Q51" s="7">
        <f t="shared" si="71"/>
        <v>0</v>
      </c>
      <c r="R51" s="11">
        <f>Q51*N51</f>
        <v>0</v>
      </c>
      <c r="S51" s="12">
        <f>R51*O51</f>
        <v>0</v>
      </c>
      <c r="T51" s="6">
        <v>0.5</v>
      </c>
      <c r="U51" s="7">
        <f t="shared" si="73"/>
        <v>0.5</v>
      </c>
      <c r="V51" s="11">
        <f>U51*R51</f>
        <v>0</v>
      </c>
      <c r="W51" s="12">
        <f>V51*S51</f>
        <v>0</v>
      </c>
      <c r="X51" s="6">
        <v>1</v>
      </c>
      <c r="Y51" s="7">
        <f t="shared" si="75"/>
        <v>1</v>
      </c>
      <c r="Z51" s="11">
        <f>Y51*V51</f>
        <v>0</v>
      </c>
      <c r="AA51" s="12">
        <f>Z51*W51</f>
        <v>0</v>
      </c>
      <c r="AB51" s="6">
        <v>0.3</v>
      </c>
      <c r="AC51" s="7">
        <f t="shared" si="77"/>
        <v>0.3</v>
      </c>
      <c r="AD51" s="11">
        <f>AC51*Z51</f>
        <v>0</v>
      </c>
      <c r="AE51" s="12">
        <f>AD51*AA51</f>
        <v>0</v>
      </c>
    </row>
    <row r="52" spans="1:31" x14ac:dyDescent="0.25">
      <c r="A52" s="23" t="s">
        <v>62</v>
      </c>
      <c r="C52" s="33" t="s">
        <v>286</v>
      </c>
      <c r="D52" s="32" t="s">
        <v>119</v>
      </c>
      <c r="E52" s="30"/>
      <c r="F52" s="31">
        <v>1.3</v>
      </c>
      <c r="G52" s="32">
        <v>1.4</v>
      </c>
      <c r="H52" s="6">
        <v>1.5</v>
      </c>
      <c r="I52" s="7">
        <f t="shared" si="91"/>
        <v>1.5</v>
      </c>
      <c r="J52" s="11">
        <f>I52*F52</f>
        <v>1.9500000000000002</v>
      </c>
      <c r="K52" s="12">
        <f>J52*G52</f>
        <v>2.73</v>
      </c>
      <c r="L52" s="6">
        <v>1</v>
      </c>
      <c r="M52" s="7">
        <f t="shared" si="69"/>
        <v>1</v>
      </c>
      <c r="N52" s="11">
        <f>M52*J52</f>
        <v>1.9500000000000002</v>
      </c>
      <c r="O52" s="12">
        <f>N52*K52</f>
        <v>5.3235000000000001</v>
      </c>
      <c r="Q52" s="7">
        <f t="shared" si="71"/>
        <v>0</v>
      </c>
      <c r="R52" s="11">
        <f>Q52*N52</f>
        <v>0</v>
      </c>
      <c r="S52" s="12">
        <f>R52*O52</f>
        <v>0</v>
      </c>
      <c r="T52" s="6">
        <v>0.2</v>
      </c>
      <c r="U52" s="7">
        <f t="shared" si="73"/>
        <v>0.2</v>
      </c>
      <c r="V52" s="11">
        <f>U52*R52</f>
        <v>0</v>
      </c>
      <c r="W52" s="12">
        <f>V52*S52</f>
        <v>0</v>
      </c>
      <c r="X52" s="6">
        <v>0.5</v>
      </c>
      <c r="Y52" s="7">
        <f t="shared" si="75"/>
        <v>0.5</v>
      </c>
      <c r="Z52" s="11">
        <f>Y52*V52</f>
        <v>0</v>
      </c>
      <c r="AA52" s="12">
        <f>Z52*W52</f>
        <v>0</v>
      </c>
      <c r="AB52" s="6">
        <v>0.4</v>
      </c>
      <c r="AC52" s="7">
        <f t="shared" si="77"/>
        <v>0.4</v>
      </c>
      <c r="AD52" s="11">
        <f>AC52*Z52</f>
        <v>0</v>
      </c>
      <c r="AE52" s="12">
        <f>AD52*AA52</f>
        <v>0</v>
      </c>
    </row>
    <row r="53" spans="1:31" x14ac:dyDescent="0.25">
      <c r="A53" s="23" t="s">
        <v>63</v>
      </c>
      <c r="C53" s="33" t="s">
        <v>286</v>
      </c>
      <c r="D53" s="32" t="s">
        <v>119</v>
      </c>
      <c r="E53" s="30"/>
      <c r="F53" s="31">
        <v>1.3</v>
      </c>
      <c r="G53" s="32">
        <v>1.4</v>
      </c>
      <c r="H53" s="6">
        <v>1</v>
      </c>
      <c r="I53" s="7">
        <f t="shared" si="91"/>
        <v>1</v>
      </c>
      <c r="J53" s="11">
        <f>I53*F53</f>
        <v>1.3</v>
      </c>
      <c r="K53" s="12">
        <f>J53*G53</f>
        <v>1.8199999999999998</v>
      </c>
      <c r="L53" s="6">
        <v>0.5</v>
      </c>
      <c r="M53" s="7">
        <f t="shared" si="69"/>
        <v>0.5</v>
      </c>
      <c r="N53" s="11">
        <f>M53*J53</f>
        <v>0.65</v>
      </c>
      <c r="O53" s="12">
        <f>N53*K53</f>
        <v>1.1829999999999998</v>
      </c>
      <c r="Q53" s="7">
        <f t="shared" si="71"/>
        <v>0</v>
      </c>
      <c r="R53" s="11">
        <f>Q53*N53</f>
        <v>0</v>
      </c>
      <c r="S53" s="12">
        <f>R53*O53</f>
        <v>0</v>
      </c>
      <c r="T53" s="6">
        <v>0.1</v>
      </c>
      <c r="U53" s="7">
        <f t="shared" si="73"/>
        <v>0.1</v>
      </c>
      <c r="V53" s="11">
        <f>U53*R53</f>
        <v>0</v>
      </c>
      <c r="W53" s="12">
        <f>V53*S53</f>
        <v>0</v>
      </c>
      <c r="X53" s="6">
        <v>0.3</v>
      </c>
      <c r="Y53" s="7">
        <f t="shared" si="75"/>
        <v>0.3</v>
      </c>
      <c r="Z53" s="11">
        <f>Y53*V53</f>
        <v>0</v>
      </c>
      <c r="AA53" s="12">
        <f>Z53*W53</f>
        <v>0</v>
      </c>
      <c r="AB53" s="6">
        <v>0.02</v>
      </c>
      <c r="AC53" s="7">
        <f t="shared" si="77"/>
        <v>0.02</v>
      </c>
      <c r="AD53" s="11">
        <f>AC53*Z53</f>
        <v>0</v>
      </c>
      <c r="AE53" s="12">
        <f>AD53*AA53</f>
        <v>0</v>
      </c>
    </row>
    <row r="54" spans="1:31" x14ac:dyDescent="0.25">
      <c r="A54" s="23" t="s">
        <v>64</v>
      </c>
      <c r="C54" s="33"/>
      <c r="E54" s="30"/>
      <c r="H54" s="6">
        <v>6</v>
      </c>
      <c r="I54" s="7">
        <f t="shared" si="91"/>
        <v>6</v>
      </c>
      <c r="J54" s="11">
        <f t="shared" si="92"/>
        <v>6</v>
      </c>
      <c r="K54" s="12">
        <f t="shared" si="93"/>
        <v>6</v>
      </c>
      <c r="L54" s="6">
        <v>0</v>
      </c>
      <c r="M54" s="7">
        <f t="shared" si="69"/>
        <v>0</v>
      </c>
      <c r="N54" s="11">
        <f t="shared" ref="N54:O94" si="109">M54</f>
        <v>0</v>
      </c>
      <c r="O54" s="12">
        <f t="shared" si="109"/>
        <v>0</v>
      </c>
      <c r="Q54" s="7">
        <f t="shared" si="71"/>
        <v>0</v>
      </c>
      <c r="R54" s="11">
        <f t="shared" ref="R54:S94" si="110">Q54</f>
        <v>0</v>
      </c>
      <c r="S54" s="12">
        <f t="shared" si="110"/>
        <v>0</v>
      </c>
      <c r="T54" s="6">
        <v>1</v>
      </c>
      <c r="U54" s="7">
        <f t="shared" si="73"/>
        <v>1</v>
      </c>
      <c r="V54" s="11">
        <f t="shared" ref="V54:W94" si="111">U54</f>
        <v>1</v>
      </c>
      <c r="W54" s="12">
        <f t="shared" si="111"/>
        <v>1</v>
      </c>
      <c r="X54" s="6">
        <v>1.2</v>
      </c>
      <c r="Y54" s="7">
        <f t="shared" si="75"/>
        <v>1.2</v>
      </c>
      <c r="Z54" s="11">
        <f t="shared" ref="Z54:AA94" si="112">Y54</f>
        <v>1.2</v>
      </c>
      <c r="AA54" s="12">
        <f t="shared" si="112"/>
        <v>1.2</v>
      </c>
      <c r="AB54" s="6">
        <v>0.5</v>
      </c>
      <c r="AC54" s="7">
        <f t="shared" si="77"/>
        <v>0.5</v>
      </c>
      <c r="AD54" s="11">
        <f t="shared" ref="AD54:AE94" si="113">AC54</f>
        <v>0.5</v>
      </c>
      <c r="AE54" s="12">
        <f t="shared" si="113"/>
        <v>0.5</v>
      </c>
    </row>
    <row r="55" spans="1:31" x14ac:dyDescent="0.25">
      <c r="A55" s="23" t="s">
        <v>65</v>
      </c>
      <c r="C55" s="33"/>
      <c r="E55" s="30"/>
      <c r="H55" s="6">
        <v>12</v>
      </c>
      <c r="I55" s="7">
        <f t="shared" si="91"/>
        <v>12</v>
      </c>
      <c r="J55" s="11">
        <f t="shared" si="92"/>
        <v>12</v>
      </c>
      <c r="K55" s="12">
        <f t="shared" si="93"/>
        <v>12</v>
      </c>
      <c r="L55" s="6">
        <v>0</v>
      </c>
      <c r="M55" s="7">
        <f t="shared" si="69"/>
        <v>0</v>
      </c>
      <c r="N55" s="11">
        <f t="shared" si="109"/>
        <v>0</v>
      </c>
      <c r="O55" s="12">
        <f t="shared" si="109"/>
        <v>0</v>
      </c>
      <c r="Q55" s="7">
        <f t="shared" si="71"/>
        <v>0</v>
      </c>
      <c r="R55" s="11">
        <f t="shared" si="110"/>
        <v>0</v>
      </c>
      <c r="S55" s="12">
        <f t="shared" si="110"/>
        <v>0</v>
      </c>
      <c r="T55" s="6">
        <v>0</v>
      </c>
      <c r="U55" s="7">
        <f t="shared" si="73"/>
        <v>0</v>
      </c>
      <c r="V55" s="11">
        <f t="shared" si="111"/>
        <v>0</v>
      </c>
      <c r="W55" s="12">
        <f t="shared" si="111"/>
        <v>0</v>
      </c>
      <c r="X55" s="6">
        <v>0.5</v>
      </c>
      <c r="Y55" s="7">
        <f t="shared" si="75"/>
        <v>0.5</v>
      </c>
      <c r="Z55" s="11">
        <f t="shared" si="112"/>
        <v>0.5</v>
      </c>
      <c r="AA55" s="12">
        <f t="shared" si="112"/>
        <v>0.5</v>
      </c>
      <c r="AB55" s="6">
        <v>0</v>
      </c>
      <c r="AC55" s="7">
        <f t="shared" si="77"/>
        <v>0</v>
      </c>
      <c r="AD55" s="11">
        <f t="shared" si="113"/>
        <v>0</v>
      </c>
      <c r="AE55" s="12">
        <f t="shared" si="113"/>
        <v>0</v>
      </c>
    </row>
    <row r="56" spans="1:31" x14ac:dyDescent="0.25">
      <c r="A56" s="23" t="s">
        <v>66</v>
      </c>
      <c r="C56" s="33"/>
      <c r="E56" s="30"/>
      <c r="H56" s="6">
        <v>0</v>
      </c>
      <c r="I56" s="7">
        <f t="shared" si="91"/>
        <v>0</v>
      </c>
      <c r="J56" s="11">
        <f t="shared" si="92"/>
        <v>0</v>
      </c>
      <c r="K56" s="12">
        <f t="shared" si="93"/>
        <v>0</v>
      </c>
      <c r="L56" s="6">
        <v>0</v>
      </c>
      <c r="M56" s="7">
        <f t="shared" si="69"/>
        <v>0</v>
      </c>
      <c r="N56" s="11">
        <f t="shared" si="109"/>
        <v>0</v>
      </c>
      <c r="O56" s="12">
        <f t="shared" si="109"/>
        <v>0</v>
      </c>
      <c r="Q56" s="7">
        <f t="shared" si="71"/>
        <v>0</v>
      </c>
      <c r="R56" s="11">
        <f t="shared" si="110"/>
        <v>0</v>
      </c>
      <c r="S56" s="12">
        <f t="shared" si="110"/>
        <v>0</v>
      </c>
      <c r="T56" s="6">
        <v>0</v>
      </c>
      <c r="U56" s="7">
        <f t="shared" si="73"/>
        <v>0</v>
      </c>
      <c r="V56" s="11">
        <f t="shared" si="111"/>
        <v>0</v>
      </c>
      <c r="W56" s="12">
        <f t="shared" si="111"/>
        <v>0</v>
      </c>
      <c r="X56" s="6">
        <v>0.5</v>
      </c>
      <c r="Y56" s="7">
        <f t="shared" si="75"/>
        <v>0.5</v>
      </c>
      <c r="Z56" s="11">
        <f t="shared" si="112"/>
        <v>0.5</v>
      </c>
      <c r="AA56" s="12">
        <f t="shared" si="112"/>
        <v>0.5</v>
      </c>
      <c r="AB56" s="6">
        <v>0</v>
      </c>
      <c r="AC56" s="7">
        <f t="shared" si="77"/>
        <v>0</v>
      </c>
      <c r="AD56" s="11">
        <f t="shared" si="113"/>
        <v>0</v>
      </c>
      <c r="AE56" s="12">
        <f t="shared" si="113"/>
        <v>0</v>
      </c>
    </row>
    <row r="57" spans="1:31" x14ac:dyDescent="0.25">
      <c r="A57" s="23" t="s">
        <v>67</v>
      </c>
      <c r="C57" s="33"/>
      <c r="E57" s="30"/>
      <c r="H57" s="6">
        <v>5</v>
      </c>
      <c r="I57" s="7">
        <f t="shared" si="91"/>
        <v>5</v>
      </c>
      <c r="J57" s="11">
        <f t="shared" si="92"/>
        <v>5</v>
      </c>
      <c r="K57" s="12">
        <f t="shared" si="93"/>
        <v>5</v>
      </c>
      <c r="M57" s="7">
        <f t="shared" si="69"/>
        <v>0</v>
      </c>
      <c r="N57" s="11">
        <f t="shared" si="109"/>
        <v>0</v>
      </c>
      <c r="O57" s="12">
        <f t="shared" si="109"/>
        <v>0</v>
      </c>
      <c r="Q57" s="7">
        <f t="shared" si="71"/>
        <v>0</v>
      </c>
      <c r="R57" s="11">
        <f t="shared" si="110"/>
        <v>0</v>
      </c>
      <c r="S57" s="12">
        <f t="shared" si="110"/>
        <v>0</v>
      </c>
      <c r="T57" s="6">
        <v>0.5</v>
      </c>
      <c r="U57" s="7">
        <f t="shared" si="73"/>
        <v>0.5</v>
      </c>
      <c r="V57" s="11">
        <f t="shared" si="111"/>
        <v>0.5</v>
      </c>
      <c r="W57" s="12">
        <f t="shared" si="111"/>
        <v>0.5</v>
      </c>
      <c r="X57" s="6">
        <v>0.75</v>
      </c>
      <c r="Y57" s="7">
        <f t="shared" si="75"/>
        <v>0.75</v>
      </c>
      <c r="Z57" s="11">
        <f t="shared" si="112"/>
        <v>0.75</v>
      </c>
      <c r="AA57" s="12">
        <f t="shared" si="112"/>
        <v>0.75</v>
      </c>
      <c r="AC57" s="7">
        <f t="shared" si="77"/>
        <v>0</v>
      </c>
      <c r="AD57" s="11">
        <f t="shared" si="113"/>
        <v>0</v>
      </c>
      <c r="AE57" s="12">
        <f t="shared" si="113"/>
        <v>0</v>
      </c>
    </row>
    <row r="58" spans="1:31" x14ac:dyDescent="0.25">
      <c r="A58" s="23" t="s">
        <v>68</v>
      </c>
      <c r="C58" s="33"/>
      <c r="E58" s="30"/>
      <c r="H58" s="6">
        <v>11</v>
      </c>
      <c r="I58" s="7">
        <f t="shared" si="91"/>
        <v>11</v>
      </c>
      <c r="J58" s="11">
        <f t="shared" si="92"/>
        <v>11</v>
      </c>
      <c r="K58" s="12">
        <f t="shared" si="93"/>
        <v>11</v>
      </c>
      <c r="M58" s="7">
        <f t="shared" si="69"/>
        <v>0</v>
      </c>
      <c r="N58" s="11">
        <f t="shared" si="109"/>
        <v>0</v>
      </c>
      <c r="O58" s="12">
        <f t="shared" si="109"/>
        <v>0</v>
      </c>
      <c r="Q58" s="7">
        <f t="shared" si="71"/>
        <v>0</v>
      </c>
      <c r="R58" s="11">
        <f t="shared" si="110"/>
        <v>0</v>
      </c>
      <c r="S58" s="12">
        <f t="shared" si="110"/>
        <v>0</v>
      </c>
      <c r="T58" s="6">
        <v>0</v>
      </c>
      <c r="U58" s="7">
        <f t="shared" si="73"/>
        <v>0</v>
      </c>
      <c r="V58" s="11">
        <f t="shared" si="111"/>
        <v>0</v>
      </c>
      <c r="W58" s="12">
        <f t="shared" si="111"/>
        <v>0</v>
      </c>
      <c r="X58" s="6">
        <v>0.3</v>
      </c>
      <c r="Y58" s="7">
        <f t="shared" si="75"/>
        <v>0.3</v>
      </c>
      <c r="Z58" s="11">
        <f t="shared" si="112"/>
        <v>0.3</v>
      </c>
      <c r="AA58" s="12">
        <f t="shared" si="112"/>
        <v>0.3</v>
      </c>
      <c r="AC58" s="7">
        <f t="shared" si="77"/>
        <v>0</v>
      </c>
      <c r="AD58" s="11">
        <f t="shared" si="113"/>
        <v>0</v>
      </c>
      <c r="AE58" s="12">
        <f t="shared" si="113"/>
        <v>0</v>
      </c>
    </row>
    <row r="59" spans="1:31" x14ac:dyDescent="0.25">
      <c r="A59" s="23" t="s">
        <v>69</v>
      </c>
      <c r="C59" s="33"/>
      <c r="E59" s="30"/>
      <c r="H59" s="6">
        <v>0</v>
      </c>
      <c r="I59" s="7">
        <f t="shared" si="91"/>
        <v>0</v>
      </c>
      <c r="J59" s="11">
        <f t="shared" si="92"/>
        <v>0</v>
      </c>
      <c r="K59" s="12">
        <f t="shared" si="93"/>
        <v>0</v>
      </c>
      <c r="M59" s="7">
        <f t="shared" si="69"/>
        <v>0</v>
      </c>
      <c r="N59" s="11">
        <f t="shared" si="109"/>
        <v>0</v>
      </c>
      <c r="O59" s="12">
        <f t="shared" si="109"/>
        <v>0</v>
      </c>
      <c r="Q59" s="7">
        <f t="shared" si="71"/>
        <v>0</v>
      </c>
      <c r="R59" s="11">
        <f t="shared" si="110"/>
        <v>0</v>
      </c>
      <c r="S59" s="12">
        <f t="shared" si="110"/>
        <v>0</v>
      </c>
      <c r="T59" s="6">
        <v>0</v>
      </c>
      <c r="U59" s="7">
        <f t="shared" si="73"/>
        <v>0</v>
      </c>
      <c r="V59" s="11">
        <f t="shared" si="111"/>
        <v>0</v>
      </c>
      <c r="W59" s="12">
        <f t="shared" si="111"/>
        <v>0</v>
      </c>
      <c r="X59" s="6">
        <v>0</v>
      </c>
      <c r="Y59" s="7">
        <f t="shared" si="75"/>
        <v>0</v>
      </c>
      <c r="Z59" s="11">
        <f t="shared" si="112"/>
        <v>0</v>
      </c>
      <c r="AA59" s="12">
        <f t="shared" si="112"/>
        <v>0</v>
      </c>
      <c r="AC59" s="7">
        <f t="shared" si="77"/>
        <v>0</v>
      </c>
      <c r="AD59" s="11">
        <f t="shared" si="113"/>
        <v>0</v>
      </c>
      <c r="AE59" s="12">
        <f t="shared" si="113"/>
        <v>0</v>
      </c>
    </row>
    <row r="60" spans="1:31" x14ac:dyDescent="0.25">
      <c r="A60" s="23" t="s">
        <v>70</v>
      </c>
      <c r="C60" s="33"/>
      <c r="E60" s="30"/>
      <c r="H60" s="6">
        <v>9.6</v>
      </c>
      <c r="I60" s="7">
        <f t="shared" si="91"/>
        <v>9.6</v>
      </c>
      <c r="J60" s="11">
        <f t="shared" si="92"/>
        <v>9.6</v>
      </c>
      <c r="K60" s="12">
        <f t="shared" si="93"/>
        <v>9.6</v>
      </c>
      <c r="M60" s="7">
        <f t="shared" si="69"/>
        <v>0</v>
      </c>
      <c r="N60" s="11">
        <f t="shared" si="109"/>
        <v>0</v>
      </c>
      <c r="O60" s="12">
        <f t="shared" si="109"/>
        <v>0</v>
      </c>
      <c r="Q60" s="7">
        <f t="shared" si="71"/>
        <v>0</v>
      </c>
      <c r="R60" s="11">
        <f t="shared" si="110"/>
        <v>0</v>
      </c>
      <c r="S60" s="12">
        <f t="shared" si="110"/>
        <v>0</v>
      </c>
      <c r="T60" s="6">
        <v>3.5</v>
      </c>
      <c r="U60" s="7">
        <f t="shared" si="73"/>
        <v>3.5</v>
      </c>
      <c r="V60" s="11">
        <f t="shared" si="111"/>
        <v>3.5</v>
      </c>
      <c r="W60" s="12">
        <f t="shared" si="111"/>
        <v>3.5</v>
      </c>
      <c r="Y60" s="7">
        <f t="shared" si="75"/>
        <v>0</v>
      </c>
      <c r="Z60" s="11">
        <f t="shared" si="112"/>
        <v>0</v>
      </c>
      <c r="AA60" s="12">
        <f t="shared" si="112"/>
        <v>0</v>
      </c>
      <c r="AC60" s="7">
        <f t="shared" si="77"/>
        <v>0</v>
      </c>
      <c r="AD60" s="11">
        <f t="shared" si="113"/>
        <v>0</v>
      </c>
      <c r="AE60" s="12">
        <f t="shared" si="113"/>
        <v>0</v>
      </c>
    </row>
    <row r="61" spans="1:31" x14ac:dyDescent="0.25">
      <c r="A61" s="23" t="s">
        <v>71</v>
      </c>
      <c r="C61" s="33"/>
      <c r="E61" s="30"/>
      <c r="H61" s="6">
        <v>0.4</v>
      </c>
      <c r="I61" s="7">
        <f t="shared" si="91"/>
        <v>0.4</v>
      </c>
      <c r="J61" s="11">
        <f t="shared" si="92"/>
        <v>0.4</v>
      </c>
      <c r="K61" s="12">
        <f t="shared" si="93"/>
        <v>0.4</v>
      </c>
      <c r="M61" s="7">
        <f t="shared" si="69"/>
        <v>0</v>
      </c>
      <c r="N61" s="11">
        <f t="shared" si="109"/>
        <v>0</v>
      </c>
      <c r="O61" s="12">
        <f t="shared" si="109"/>
        <v>0</v>
      </c>
      <c r="Q61" s="7">
        <f t="shared" si="71"/>
        <v>0</v>
      </c>
      <c r="R61" s="11">
        <f t="shared" si="110"/>
        <v>0</v>
      </c>
      <c r="S61" s="12">
        <f t="shared" si="110"/>
        <v>0</v>
      </c>
      <c r="T61" s="6">
        <v>2</v>
      </c>
      <c r="U61" s="7">
        <f t="shared" si="73"/>
        <v>2</v>
      </c>
      <c r="V61" s="11">
        <f t="shared" si="111"/>
        <v>2</v>
      </c>
      <c r="W61" s="12">
        <f t="shared" si="111"/>
        <v>2</v>
      </c>
      <c r="Y61" s="7">
        <f t="shared" si="75"/>
        <v>0</v>
      </c>
      <c r="Z61" s="11">
        <f t="shared" si="112"/>
        <v>0</v>
      </c>
      <c r="AA61" s="12">
        <f t="shared" si="112"/>
        <v>0</v>
      </c>
      <c r="AC61" s="7">
        <f t="shared" si="77"/>
        <v>0</v>
      </c>
      <c r="AD61" s="11">
        <f t="shared" si="113"/>
        <v>0</v>
      </c>
      <c r="AE61" s="12">
        <f t="shared" si="113"/>
        <v>0</v>
      </c>
    </row>
    <row r="62" spans="1:31" x14ac:dyDescent="0.25">
      <c r="A62" s="23" t="s">
        <v>72</v>
      </c>
      <c r="E62" s="30"/>
      <c r="H62" s="6">
        <v>115</v>
      </c>
      <c r="I62" s="7">
        <f t="shared" si="91"/>
        <v>115</v>
      </c>
      <c r="J62" s="11">
        <f t="shared" si="92"/>
        <v>115</v>
      </c>
      <c r="K62" s="12">
        <f t="shared" si="93"/>
        <v>115</v>
      </c>
      <c r="M62" s="7">
        <f t="shared" si="69"/>
        <v>0</v>
      </c>
      <c r="N62" s="11">
        <f t="shared" si="109"/>
        <v>0</v>
      </c>
      <c r="O62" s="12">
        <f t="shared" si="109"/>
        <v>0</v>
      </c>
      <c r="Q62" s="7">
        <f t="shared" si="71"/>
        <v>0</v>
      </c>
      <c r="R62" s="11">
        <f t="shared" si="110"/>
        <v>0</v>
      </c>
      <c r="S62" s="12">
        <f t="shared" si="110"/>
        <v>0</v>
      </c>
      <c r="T62" s="6">
        <v>50</v>
      </c>
      <c r="U62" s="7">
        <f t="shared" si="73"/>
        <v>50</v>
      </c>
      <c r="V62" s="11">
        <f t="shared" si="111"/>
        <v>50</v>
      </c>
      <c r="W62" s="12">
        <f t="shared" si="111"/>
        <v>50</v>
      </c>
      <c r="Y62" s="7">
        <f t="shared" si="75"/>
        <v>0</v>
      </c>
      <c r="Z62" s="11">
        <f t="shared" si="112"/>
        <v>0</v>
      </c>
      <c r="AA62" s="12">
        <f t="shared" si="112"/>
        <v>0</v>
      </c>
      <c r="AC62" s="7">
        <f t="shared" si="77"/>
        <v>0</v>
      </c>
      <c r="AD62" s="11">
        <f t="shared" si="113"/>
        <v>0</v>
      </c>
      <c r="AE62" s="12">
        <f t="shared" si="113"/>
        <v>0</v>
      </c>
    </row>
    <row r="63" spans="1:31" x14ac:dyDescent="0.25">
      <c r="A63" s="23" t="s">
        <v>73</v>
      </c>
      <c r="E63" s="30"/>
      <c r="H63" s="6">
        <v>9.6</v>
      </c>
      <c r="I63" s="7">
        <f t="shared" si="91"/>
        <v>9.6</v>
      </c>
      <c r="J63" s="11">
        <f t="shared" si="92"/>
        <v>9.6</v>
      </c>
      <c r="K63" s="12">
        <f t="shared" si="93"/>
        <v>9.6</v>
      </c>
      <c r="M63" s="7">
        <f t="shared" si="69"/>
        <v>0</v>
      </c>
      <c r="N63" s="11">
        <f t="shared" si="109"/>
        <v>0</v>
      </c>
      <c r="O63" s="12">
        <f t="shared" si="109"/>
        <v>0</v>
      </c>
      <c r="Q63" s="7">
        <f t="shared" si="71"/>
        <v>0</v>
      </c>
      <c r="R63" s="11">
        <f t="shared" si="110"/>
        <v>0</v>
      </c>
      <c r="S63" s="12">
        <f t="shared" si="110"/>
        <v>0</v>
      </c>
      <c r="T63" s="6">
        <v>3.5</v>
      </c>
      <c r="U63" s="7">
        <f t="shared" si="73"/>
        <v>3.5</v>
      </c>
      <c r="V63" s="11">
        <f t="shared" si="111"/>
        <v>3.5</v>
      </c>
      <c r="W63" s="12">
        <f t="shared" si="111"/>
        <v>3.5</v>
      </c>
      <c r="X63" s="6">
        <v>10</v>
      </c>
      <c r="Y63" s="7">
        <f t="shared" si="75"/>
        <v>10</v>
      </c>
      <c r="Z63" s="11">
        <f t="shared" si="112"/>
        <v>10</v>
      </c>
      <c r="AA63" s="12">
        <f t="shared" si="112"/>
        <v>10</v>
      </c>
      <c r="AB63" s="6">
        <v>10</v>
      </c>
      <c r="AC63" s="7">
        <f t="shared" si="77"/>
        <v>10</v>
      </c>
      <c r="AD63" s="11">
        <f t="shared" si="113"/>
        <v>10</v>
      </c>
      <c r="AE63" s="12">
        <f t="shared" si="113"/>
        <v>10</v>
      </c>
    </row>
    <row r="64" spans="1:31" x14ac:dyDescent="0.25">
      <c r="A64" s="23" t="s">
        <v>74</v>
      </c>
      <c r="E64" s="30"/>
      <c r="H64" s="6">
        <v>0.4</v>
      </c>
      <c r="I64" s="7">
        <f t="shared" si="91"/>
        <v>0.4</v>
      </c>
      <c r="J64" s="11">
        <f t="shared" si="92"/>
        <v>0.4</v>
      </c>
      <c r="K64" s="12">
        <f t="shared" si="93"/>
        <v>0.4</v>
      </c>
      <c r="M64" s="7">
        <f t="shared" si="69"/>
        <v>0</v>
      </c>
      <c r="N64" s="11">
        <f t="shared" si="109"/>
        <v>0</v>
      </c>
      <c r="O64" s="12">
        <f t="shared" si="109"/>
        <v>0</v>
      </c>
      <c r="Q64" s="7">
        <f t="shared" si="71"/>
        <v>0</v>
      </c>
      <c r="R64" s="11">
        <f t="shared" si="110"/>
        <v>0</v>
      </c>
      <c r="S64" s="12">
        <f t="shared" si="110"/>
        <v>0</v>
      </c>
      <c r="T64" s="6">
        <v>2</v>
      </c>
      <c r="U64" s="7">
        <f t="shared" si="73"/>
        <v>2</v>
      </c>
      <c r="V64" s="11">
        <f t="shared" si="111"/>
        <v>2</v>
      </c>
      <c r="W64" s="12">
        <f t="shared" si="111"/>
        <v>2</v>
      </c>
      <c r="X64" s="6">
        <v>1</v>
      </c>
      <c r="Y64" s="7">
        <f t="shared" si="75"/>
        <v>1</v>
      </c>
      <c r="Z64" s="11">
        <f t="shared" si="112"/>
        <v>1</v>
      </c>
      <c r="AA64" s="12">
        <f t="shared" si="112"/>
        <v>1</v>
      </c>
      <c r="AB64" s="6">
        <v>1</v>
      </c>
      <c r="AC64" s="7">
        <f t="shared" si="77"/>
        <v>1</v>
      </c>
      <c r="AD64" s="11">
        <f t="shared" si="113"/>
        <v>1</v>
      </c>
      <c r="AE64" s="12">
        <f t="shared" si="113"/>
        <v>1</v>
      </c>
    </row>
    <row r="65" spans="1:31" x14ac:dyDescent="0.25">
      <c r="A65" s="23" t="s">
        <v>75</v>
      </c>
      <c r="E65" s="30"/>
      <c r="H65" s="6">
        <v>115</v>
      </c>
      <c r="I65" s="7">
        <f t="shared" si="91"/>
        <v>115</v>
      </c>
      <c r="J65" s="11">
        <f t="shared" si="92"/>
        <v>115</v>
      </c>
      <c r="K65" s="12">
        <f t="shared" si="93"/>
        <v>115</v>
      </c>
      <c r="M65" s="7">
        <f t="shared" si="69"/>
        <v>0</v>
      </c>
      <c r="N65" s="11">
        <f t="shared" si="109"/>
        <v>0</v>
      </c>
      <c r="O65" s="12">
        <f t="shared" si="109"/>
        <v>0</v>
      </c>
      <c r="Q65" s="7">
        <f t="shared" si="71"/>
        <v>0</v>
      </c>
      <c r="R65" s="11">
        <f t="shared" si="110"/>
        <v>0</v>
      </c>
      <c r="S65" s="12">
        <f t="shared" si="110"/>
        <v>0</v>
      </c>
      <c r="T65" s="6">
        <v>50</v>
      </c>
      <c r="U65" s="7">
        <f t="shared" si="73"/>
        <v>50</v>
      </c>
      <c r="V65" s="11">
        <f t="shared" si="111"/>
        <v>50</v>
      </c>
      <c r="W65" s="12">
        <f t="shared" si="111"/>
        <v>50</v>
      </c>
      <c r="X65" s="6">
        <v>5</v>
      </c>
      <c r="Y65" s="7">
        <f t="shared" si="75"/>
        <v>5</v>
      </c>
      <c r="Z65" s="11">
        <f t="shared" si="112"/>
        <v>5</v>
      </c>
      <c r="AA65" s="12">
        <f t="shared" si="112"/>
        <v>5</v>
      </c>
      <c r="AB65" s="6">
        <v>3</v>
      </c>
      <c r="AC65" s="7">
        <f t="shared" si="77"/>
        <v>3</v>
      </c>
      <c r="AD65" s="11">
        <f t="shared" si="113"/>
        <v>3</v>
      </c>
      <c r="AE65" s="12">
        <f t="shared" si="113"/>
        <v>3</v>
      </c>
    </row>
    <row r="66" spans="1:31" x14ac:dyDescent="0.25">
      <c r="A66" s="23" t="s">
        <v>76</v>
      </c>
      <c r="E66" s="30"/>
      <c r="I66" s="7">
        <f t="shared" si="91"/>
        <v>0</v>
      </c>
      <c r="J66" s="11">
        <f t="shared" si="92"/>
        <v>0</v>
      </c>
      <c r="K66" s="12">
        <f t="shared" si="93"/>
        <v>0</v>
      </c>
      <c r="M66" s="7">
        <f t="shared" si="69"/>
        <v>0</v>
      </c>
      <c r="N66" s="11">
        <f t="shared" si="109"/>
        <v>0</v>
      </c>
      <c r="O66" s="12">
        <f t="shared" si="109"/>
        <v>0</v>
      </c>
      <c r="Q66" s="7">
        <f t="shared" si="71"/>
        <v>0</v>
      </c>
      <c r="R66" s="11">
        <f t="shared" si="110"/>
        <v>0</v>
      </c>
      <c r="S66" s="12">
        <f t="shared" si="110"/>
        <v>0</v>
      </c>
      <c r="U66" s="7">
        <f t="shared" si="73"/>
        <v>0</v>
      </c>
      <c r="V66" s="11">
        <f t="shared" si="111"/>
        <v>0</v>
      </c>
      <c r="W66" s="12">
        <f t="shared" si="111"/>
        <v>0</v>
      </c>
      <c r="Y66" s="7">
        <f t="shared" si="75"/>
        <v>0</v>
      </c>
      <c r="Z66" s="11">
        <f t="shared" si="112"/>
        <v>0</v>
      </c>
      <c r="AA66" s="12">
        <f t="shared" si="112"/>
        <v>0</v>
      </c>
      <c r="AC66" s="7">
        <f t="shared" si="77"/>
        <v>0</v>
      </c>
      <c r="AD66" s="11">
        <f t="shared" si="113"/>
        <v>0</v>
      </c>
      <c r="AE66" s="12">
        <f t="shared" si="113"/>
        <v>0</v>
      </c>
    </row>
    <row r="67" spans="1:31" x14ac:dyDescent="0.25">
      <c r="A67" s="23" t="s">
        <v>77</v>
      </c>
      <c r="E67" s="30"/>
      <c r="I67" s="7">
        <f t="shared" si="91"/>
        <v>0</v>
      </c>
      <c r="J67" s="11">
        <f t="shared" si="92"/>
        <v>0</v>
      </c>
      <c r="K67" s="12">
        <f t="shared" si="93"/>
        <v>0</v>
      </c>
      <c r="M67" s="7">
        <f t="shared" si="69"/>
        <v>0</v>
      </c>
      <c r="N67" s="11">
        <f t="shared" si="109"/>
        <v>0</v>
      </c>
      <c r="O67" s="12">
        <f t="shared" si="109"/>
        <v>0</v>
      </c>
      <c r="Q67" s="7">
        <f t="shared" si="71"/>
        <v>0</v>
      </c>
      <c r="R67" s="11">
        <f t="shared" si="110"/>
        <v>0</v>
      </c>
      <c r="S67" s="12">
        <f t="shared" si="110"/>
        <v>0</v>
      </c>
      <c r="U67" s="7">
        <f t="shared" si="73"/>
        <v>0</v>
      </c>
      <c r="V67" s="11">
        <f t="shared" si="111"/>
        <v>0</v>
      </c>
      <c r="W67" s="12">
        <f t="shared" si="111"/>
        <v>0</v>
      </c>
      <c r="Y67" s="7">
        <f t="shared" si="75"/>
        <v>0</v>
      </c>
      <c r="Z67" s="11">
        <f t="shared" si="112"/>
        <v>0</v>
      </c>
      <c r="AA67" s="12">
        <f t="shared" si="112"/>
        <v>0</v>
      </c>
      <c r="AC67" s="7">
        <f t="shared" si="77"/>
        <v>0</v>
      </c>
      <c r="AD67" s="11">
        <f t="shared" si="113"/>
        <v>0</v>
      </c>
      <c r="AE67" s="12">
        <f t="shared" si="113"/>
        <v>0</v>
      </c>
    </row>
    <row r="68" spans="1:31" x14ac:dyDescent="0.25">
      <c r="A68" s="23" t="s">
        <v>78</v>
      </c>
      <c r="E68" s="30"/>
      <c r="I68" s="7">
        <f t="shared" si="91"/>
        <v>0</v>
      </c>
      <c r="J68" s="11">
        <f t="shared" si="92"/>
        <v>0</v>
      </c>
      <c r="K68" s="12">
        <f t="shared" si="93"/>
        <v>0</v>
      </c>
      <c r="M68" s="7">
        <f t="shared" si="69"/>
        <v>0</v>
      </c>
      <c r="N68" s="11">
        <f t="shared" si="109"/>
        <v>0</v>
      </c>
      <c r="O68" s="12">
        <f t="shared" si="109"/>
        <v>0</v>
      </c>
      <c r="Q68" s="7">
        <f t="shared" si="71"/>
        <v>0</v>
      </c>
      <c r="R68" s="11">
        <f t="shared" si="110"/>
        <v>0</v>
      </c>
      <c r="S68" s="12">
        <f t="shared" si="110"/>
        <v>0</v>
      </c>
      <c r="U68" s="7">
        <f t="shared" si="73"/>
        <v>0</v>
      </c>
      <c r="V68" s="11">
        <f t="shared" si="111"/>
        <v>0</v>
      </c>
      <c r="W68" s="12">
        <f t="shared" si="111"/>
        <v>0</v>
      </c>
      <c r="Y68" s="7">
        <f t="shared" si="75"/>
        <v>0</v>
      </c>
      <c r="Z68" s="11">
        <f t="shared" si="112"/>
        <v>0</v>
      </c>
      <c r="AA68" s="12">
        <f t="shared" si="112"/>
        <v>0</v>
      </c>
      <c r="AC68" s="7">
        <f t="shared" si="77"/>
        <v>0</v>
      </c>
      <c r="AD68" s="11">
        <f t="shared" si="113"/>
        <v>0</v>
      </c>
      <c r="AE68" s="12">
        <f t="shared" si="113"/>
        <v>0</v>
      </c>
    </row>
    <row r="69" spans="1:31" x14ac:dyDescent="0.25">
      <c r="A69" s="23" t="s">
        <v>79</v>
      </c>
      <c r="E69" s="30"/>
      <c r="H69" s="6">
        <v>7.8118999999999994E-2</v>
      </c>
      <c r="I69" s="7">
        <f t="shared" si="91"/>
        <v>7.8118999999999994E-2</v>
      </c>
      <c r="J69" s="11">
        <f t="shared" si="92"/>
        <v>7.8118999999999994E-2</v>
      </c>
      <c r="K69" s="12">
        <f t="shared" si="93"/>
        <v>7.8118999999999994E-2</v>
      </c>
      <c r="L69" s="6">
        <v>0</v>
      </c>
      <c r="M69" s="7">
        <f t="shared" si="69"/>
        <v>0</v>
      </c>
      <c r="N69" s="11">
        <f t="shared" si="109"/>
        <v>0</v>
      </c>
      <c r="O69" s="12">
        <f t="shared" si="109"/>
        <v>0</v>
      </c>
      <c r="P69" s="6">
        <v>0</v>
      </c>
      <c r="Q69" s="7">
        <f t="shared" si="71"/>
        <v>0</v>
      </c>
      <c r="R69" s="11">
        <f t="shared" si="110"/>
        <v>0</v>
      </c>
      <c r="S69" s="12">
        <f t="shared" si="110"/>
        <v>0</v>
      </c>
      <c r="T69" s="6">
        <v>8.1810999999999995E-2</v>
      </c>
      <c r="U69" s="7">
        <f t="shared" si="73"/>
        <v>8.1810999999999995E-2</v>
      </c>
      <c r="V69" s="11">
        <f t="shared" si="111"/>
        <v>8.1810999999999995E-2</v>
      </c>
      <c r="W69" s="12">
        <f t="shared" si="111"/>
        <v>8.1810999999999995E-2</v>
      </c>
      <c r="X69" s="6">
        <v>0.13589300000000001</v>
      </c>
      <c r="Y69" s="7">
        <f t="shared" si="75"/>
        <v>0.13589300000000001</v>
      </c>
      <c r="Z69" s="11">
        <f t="shared" si="112"/>
        <v>0.13589300000000001</v>
      </c>
      <c r="AA69" s="12">
        <f t="shared" si="112"/>
        <v>0.13589300000000001</v>
      </c>
      <c r="AB69" s="6">
        <v>0</v>
      </c>
      <c r="AC69" s="7">
        <f t="shared" si="77"/>
        <v>0</v>
      </c>
      <c r="AD69" s="11">
        <f t="shared" si="113"/>
        <v>0</v>
      </c>
      <c r="AE69" s="12">
        <f t="shared" si="113"/>
        <v>0</v>
      </c>
    </row>
    <row r="70" spans="1:31" ht="16.5" customHeight="1" x14ac:dyDescent="0.25">
      <c r="A70" s="23" t="s">
        <v>80</v>
      </c>
      <c r="E70" s="30"/>
      <c r="H70" s="6">
        <v>0</v>
      </c>
      <c r="I70" s="7">
        <f t="shared" si="91"/>
        <v>0</v>
      </c>
      <c r="J70" s="11">
        <f t="shared" si="92"/>
        <v>0</v>
      </c>
      <c r="K70" s="12">
        <f t="shared" si="93"/>
        <v>0</v>
      </c>
      <c r="L70" s="6">
        <v>0</v>
      </c>
      <c r="M70" s="7">
        <f t="shared" si="69"/>
        <v>0</v>
      </c>
      <c r="N70" s="11">
        <f t="shared" si="109"/>
        <v>0</v>
      </c>
      <c r="O70" s="12">
        <f t="shared" si="109"/>
        <v>0</v>
      </c>
      <c r="P70" s="6">
        <v>0</v>
      </c>
      <c r="Q70" s="7">
        <f t="shared" si="71"/>
        <v>0</v>
      </c>
      <c r="R70" s="11">
        <f t="shared" si="110"/>
        <v>0</v>
      </c>
      <c r="S70" s="12">
        <f t="shared" si="110"/>
        <v>0</v>
      </c>
      <c r="T70" s="6">
        <v>0</v>
      </c>
      <c r="U70" s="7">
        <f t="shared" si="73"/>
        <v>0</v>
      </c>
      <c r="V70" s="11">
        <f t="shared" si="111"/>
        <v>0</v>
      </c>
      <c r="W70" s="12">
        <f t="shared" si="111"/>
        <v>0</v>
      </c>
      <c r="X70" s="6">
        <v>0</v>
      </c>
      <c r="Y70" s="7">
        <f t="shared" si="75"/>
        <v>0</v>
      </c>
      <c r="Z70" s="11">
        <f t="shared" si="112"/>
        <v>0</v>
      </c>
      <c r="AA70" s="12">
        <f t="shared" si="112"/>
        <v>0</v>
      </c>
      <c r="AB70" s="6">
        <v>0</v>
      </c>
      <c r="AC70" s="7">
        <f t="shared" si="77"/>
        <v>0</v>
      </c>
      <c r="AD70" s="11">
        <f t="shared" si="113"/>
        <v>0</v>
      </c>
      <c r="AE70" s="12">
        <f t="shared" si="113"/>
        <v>0</v>
      </c>
    </row>
    <row r="71" spans="1:31" x14ac:dyDescent="0.25">
      <c r="A71" s="23" t="s">
        <v>81</v>
      </c>
      <c r="E71" s="30"/>
      <c r="H71" s="6">
        <v>0</v>
      </c>
      <c r="I71" s="7">
        <f t="shared" si="91"/>
        <v>0</v>
      </c>
      <c r="J71" s="11">
        <f t="shared" si="92"/>
        <v>0</v>
      </c>
      <c r="K71" s="12">
        <f t="shared" si="93"/>
        <v>0</v>
      </c>
      <c r="L71" s="6">
        <v>0</v>
      </c>
      <c r="M71" s="7">
        <f t="shared" si="69"/>
        <v>0</v>
      </c>
      <c r="N71" s="11">
        <f t="shared" si="109"/>
        <v>0</v>
      </c>
      <c r="O71" s="12">
        <f t="shared" si="109"/>
        <v>0</v>
      </c>
      <c r="P71" s="6">
        <v>0</v>
      </c>
      <c r="Q71" s="7">
        <f t="shared" si="71"/>
        <v>0</v>
      </c>
      <c r="R71" s="11">
        <f t="shared" si="110"/>
        <v>0</v>
      </c>
      <c r="S71" s="12">
        <f t="shared" si="110"/>
        <v>0</v>
      </c>
      <c r="T71" s="6">
        <v>0</v>
      </c>
      <c r="U71" s="7">
        <f t="shared" si="73"/>
        <v>0</v>
      </c>
      <c r="V71" s="11">
        <f t="shared" si="111"/>
        <v>0</v>
      </c>
      <c r="W71" s="12">
        <f t="shared" si="111"/>
        <v>0</v>
      </c>
      <c r="X71" s="6">
        <v>0</v>
      </c>
      <c r="Y71" s="7">
        <f t="shared" si="75"/>
        <v>0</v>
      </c>
      <c r="Z71" s="11">
        <f t="shared" si="112"/>
        <v>0</v>
      </c>
      <c r="AA71" s="12">
        <f t="shared" si="112"/>
        <v>0</v>
      </c>
      <c r="AB71" s="6">
        <v>0</v>
      </c>
      <c r="AC71" s="7">
        <f t="shared" si="77"/>
        <v>0</v>
      </c>
      <c r="AD71" s="11">
        <f t="shared" si="113"/>
        <v>0</v>
      </c>
      <c r="AE71" s="12">
        <f t="shared" si="113"/>
        <v>0</v>
      </c>
    </row>
    <row r="72" spans="1:31" x14ac:dyDescent="0.25">
      <c r="A72" s="23" t="s">
        <v>46</v>
      </c>
      <c r="E72" s="30"/>
      <c r="I72" s="7">
        <f t="shared" si="91"/>
        <v>0</v>
      </c>
      <c r="J72" s="11">
        <f t="shared" si="92"/>
        <v>0</v>
      </c>
      <c r="K72" s="12">
        <f t="shared" si="93"/>
        <v>0</v>
      </c>
      <c r="M72" s="7">
        <f t="shared" si="69"/>
        <v>0</v>
      </c>
      <c r="N72" s="11">
        <f t="shared" si="109"/>
        <v>0</v>
      </c>
      <c r="O72" s="12">
        <f t="shared" si="109"/>
        <v>0</v>
      </c>
      <c r="Q72" s="7">
        <f t="shared" si="71"/>
        <v>0</v>
      </c>
      <c r="R72" s="11">
        <f t="shared" si="110"/>
        <v>0</v>
      </c>
      <c r="S72" s="12">
        <f t="shared" si="110"/>
        <v>0</v>
      </c>
      <c r="U72" s="7">
        <f t="shared" si="73"/>
        <v>0</v>
      </c>
      <c r="V72" s="11">
        <f t="shared" si="111"/>
        <v>0</v>
      </c>
      <c r="W72" s="12">
        <f t="shared" si="111"/>
        <v>0</v>
      </c>
      <c r="X72" s="6">
        <v>90</v>
      </c>
      <c r="Y72" s="7">
        <f t="shared" si="75"/>
        <v>90</v>
      </c>
      <c r="Z72" s="11">
        <f t="shared" si="112"/>
        <v>90</v>
      </c>
      <c r="AA72" s="12">
        <f t="shared" si="112"/>
        <v>90</v>
      </c>
      <c r="AC72" s="7">
        <f t="shared" si="77"/>
        <v>0</v>
      </c>
      <c r="AD72" s="11">
        <f t="shared" si="113"/>
        <v>0</v>
      </c>
      <c r="AE72" s="12">
        <f t="shared" si="113"/>
        <v>0</v>
      </c>
    </row>
    <row r="73" spans="1:31" x14ac:dyDescent="0.25">
      <c r="A73" s="23" t="s">
        <v>47</v>
      </c>
      <c r="E73" s="30"/>
      <c r="I73" s="7">
        <f t="shared" si="91"/>
        <v>0</v>
      </c>
      <c r="J73" s="11">
        <f t="shared" si="92"/>
        <v>0</v>
      </c>
      <c r="K73" s="12">
        <f t="shared" si="93"/>
        <v>0</v>
      </c>
      <c r="L73" s="6">
        <v>100</v>
      </c>
      <c r="M73" s="7">
        <f t="shared" si="69"/>
        <v>100</v>
      </c>
      <c r="N73" s="11">
        <f t="shared" si="109"/>
        <v>100</v>
      </c>
      <c r="O73" s="12">
        <f t="shared" si="109"/>
        <v>100</v>
      </c>
      <c r="Q73" s="7">
        <f t="shared" si="71"/>
        <v>0</v>
      </c>
      <c r="R73" s="11">
        <f t="shared" si="110"/>
        <v>0</v>
      </c>
      <c r="S73" s="12">
        <f t="shared" si="110"/>
        <v>0</v>
      </c>
      <c r="U73" s="7">
        <f t="shared" si="73"/>
        <v>0</v>
      </c>
      <c r="V73" s="11">
        <f t="shared" si="111"/>
        <v>0</v>
      </c>
      <c r="W73" s="12">
        <f t="shared" si="111"/>
        <v>0</v>
      </c>
      <c r="Y73" s="7">
        <f t="shared" si="75"/>
        <v>0</v>
      </c>
      <c r="Z73" s="11">
        <f t="shared" si="112"/>
        <v>0</v>
      </c>
      <c r="AA73" s="12">
        <f t="shared" si="112"/>
        <v>0</v>
      </c>
      <c r="AC73" s="7">
        <f t="shared" si="77"/>
        <v>0</v>
      </c>
      <c r="AD73" s="11">
        <f t="shared" si="113"/>
        <v>0</v>
      </c>
      <c r="AE73" s="12">
        <f t="shared" si="113"/>
        <v>0</v>
      </c>
    </row>
    <row r="74" spans="1:31" x14ac:dyDescent="0.25">
      <c r="A74" s="23" t="s">
        <v>48</v>
      </c>
      <c r="E74" s="30"/>
      <c r="I74" s="7">
        <f t="shared" si="91"/>
        <v>0</v>
      </c>
      <c r="J74" s="11">
        <f t="shared" si="92"/>
        <v>0</v>
      </c>
      <c r="K74" s="12">
        <f t="shared" si="93"/>
        <v>0</v>
      </c>
      <c r="M74" s="7">
        <f t="shared" si="69"/>
        <v>0</v>
      </c>
      <c r="N74" s="11">
        <f t="shared" si="109"/>
        <v>0</v>
      </c>
      <c r="O74" s="12">
        <f t="shared" si="109"/>
        <v>0</v>
      </c>
      <c r="P74" s="6">
        <v>100</v>
      </c>
      <c r="Q74" s="7">
        <f t="shared" si="71"/>
        <v>100</v>
      </c>
      <c r="R74" s="11">
        <f t="shared" si="110"/>
        <v>100</v>
      </c>
      <c r="S74" s="12">
        <f t="shared" si="110"/>
        <v>100</v>
      </c>
      <c r="U74" s="7">
        <f t="shared" si="73"/>
        <v>0</v>
      </c>
      <c r="V74" s="11">
        <f t="shared" si="111"/>
        <v>0</v>
      </c>
      <c r="W74" s="12">
        <f t="shared" si="111"/>
        <v>0</v>
      </c>
      <c r="Y74" s="7">
        <f t="shared" si="75"/>
        <v>0</v>
      </c>
      <c r="Z74" s="11">
        <f t="shared" si="112"/>
        <v>0</v>
      </c>
      <c r="AA74" s="12">
        <f t="shared" si="112"/>
        <v>0</v>
      </c>
      <c r="AC74" s="7">
        <f t="shared" si="77"/>
        <v>0</v>
      </c>
      <c r="AD74" s="11">
        <f t="shared" si="113"/>
        <v>0</v>
      </c>
      <c r="AE74" s="12">
        <f t="shared" si="113"/>
        <v>0</v>
      </c>
    </row>
    <row r="75" spans="1:31" x14ac:dyDescent="0.25">
      <c r="A75" s="23" t="s">
        <v>49</v>
      </c>
      <c r="E75" s="30"/>
      <c r="H75" s="8">
        <v>50</v>
      </c>
      <c r="I75" s="7">
        <f t="shared" si="91"/>
        <v>50</v>
      </c>
      <c r="J75" s="11">
        <f t="shared" si="92"/>
        <v>50</v>
      </c>
      <c r="K75" s="12">
        <f t="shared" si="93"/>
        <v>50</v>
      </c>
      <c r="M75" s="7">
        <f t="shared" si="69"/>
        <v>0</v>
      </c>
      <c r="N75" s="11">
        <f t="shared" si="109"/>
        <v>0</v>
      </c>
      <c r="O75" s="12">
        <f t="shared" si="109"/>
        <v>0</v>
      </c>
      <c r="Q75" s="7">
        <f t="shared" si="71"/>
        <v>0</v>
      </c>
      <c r="R75" s="11">
        <f t="shared" si="110"/>
        <v>0</v>
      </c>
      <c r="S75" s="12">
        <f t="shared" si="110"/>
        <v>0</v>
      </c>
      <c r="U75" s="7">
        <f t="shared" si="73"/>
        <v>0</v>
      </c>
      <c r="V75" s="11">
        <f t="shared" si="111"/>
        <v>0</v>
      </c>
      <c r="W75" s="12">
        <f t="shared" si="111"/>
        <v>0</v>
      </c>
      <c r="X75" s="6">
        <v>10</v>
      </c>
      <c r="Y75" s="7">
        <f t="shared" si="75"/>
        <v>10</v>
      </c>
      <c r="Z75" s="11">
        <f t="shared" si="112"/>
        <v>10</v>
      </c>
      <c r="AA75" s="12">
        <f t="shared" si="112"/>
        <v>10</v>
      </c>
      <c r="AB75" s="6">
        <v>40</v>
      </c>
      <c r="AC75" s="7">
        <f t="shared" si="77"/>
        <v>40</v>
      </c>
      <c r="AD75" s="11">
        <f t="shared" si="113"/>
        <v>40</v>
      </c>
      <c r="AE75" s="12">
        <f t="shared" si="113"/>
        <v>40</v>
      </c>
    </row>
    <row r="76" spans="1:31" x14ac:dyDescent="0.25">
      <c r="A76" s="23" t="s">
        <v>50</v>
      </c>
      <c r="E76" s="30"/>
      <c r="H76" s="8">
        <v>50</v>
      </c>
      <c r="I76" s="7">
        <f t="shared" si="91"/>
        <v>50</v>
      </c>
      <c r="J76" s="11">
        <f t="shared" si="92"/>
        <v>50</v>
      </c>
      <c r="K76" s="12">
        <f t="shared" si="93"/>
        <v>50</v>
      </c>
      <c r="M76" s="7">
        <f t="shared" si="69"/>
        <v>0</v>
      </c>
      <c r="N76" s="11">
        <f t="shared" si="109"/>
        <v>0</v>
      </c>
      <c r="O76" s="12">
        <f t="shared" si="109"/>
        <v>0</v>
      </c>
      <c r="Q76" s="7">
        <f t="shared" si="71"/>
        <v>0</v>
      </c>
      <c r="R76" s="11">
        <f t="shared" si="110"/>
        <v>0</v>
      </c>
      <c r="S76" s="12">
        <f t="shared" si="110"/>
        <v>0</v>
      </c>
      <c r="T76" s="6">
        <v>100</v>
      </c>
      <c r="U76" s="7">
        <f t="shared" si="73"/>
        <v>100</v>
      </c>
      <c r="V76" s="11">
        <f t="shared" si="111"/>
        <v>100</v>
      </c>
      <c r="W76" s="12">
        <f t="shared" si="111"/>
        <v>100</v>
      </c>
      <c r="Y76" s="7">
        <f t="shared" si="75"/>
        <v>0</v>
      </c>
      <c r="Z76" s="11">
        <f t="shared" si="112"/>
        <v>0</v>
      </c>
      <c r="AA76" s="12">
        <f t="shared" si="112"/>
        <v>0</v>
      </c>
      <c r="AC76" s="7">
        <f t="shared" si="77"/>
        <v>0</v>
      </c>
      <c r="AD76" s="11">
        <f t="shared" si="113"/>
        <v>0</v>
      </c>
      <c r="AE76" s="12">
        <f t="shared" si="113"/>
        <v>0</v>
      </c>
    </row>
    <row r="77" spans="1:31" x14ac:dyDescent="0.25">
      <c r="A77" s="23" t="s">
        <v>51</v>
      </c>
      <c r="E77" s="30"/>
      <c r="I77" s="7">
        <f t="shared" si="91"/>
        <v>0</v>
      </c>
      <c r="J77" s="11">
        <f t="shared" si="92"/>
        <v>0</v>
      </c>
      <c r="K77" s="12">
        <f t="shared" si="93"/>
        <v>0</v>
      </c>
      <c r="M77" s="7">
        <f t="shared" si="69"/>
        <v>0</v>
      </c>
      <c r="N77" s="11">
        <f t="shared" si="109"/>
        <v>0</v>
      </c>
      <c r="O77" s="12">
        <f t="shared" si="109"/>
        <v>0</v>
      </c>
      <c r="Q77" s="7">
        <f t="shared" si="71"/>
        <v>0</v>
      </c>
      <c r="R77" s="11">
        <f t="shared" si="110"/>
        <v>0</v>
      </c>
      <c r="S77" s="12">
        <f t="shared" si="110"/>
        <v>0</v>
      </c>
      <c r="U77" s="7">
        <f t="shared" si="73"/>
        <v>0</v>
      </c>
      <c r="V77" s="11">
        <f t="shared" si="111"/>
        <v>0</v>
      </c>
      <c r="W77" s="12">
        <f t="shared" si="111"/>
        <v>0</v>
      </c>
      <c r="Y77" s="7">
        <f t="shared" si="75"/>
        <v>0</v>
      </c>
      <c r="Z77" s="11">
        <f t="shared" si="112"/>
        <v>0</v>
      </c>
      <c r="AA77" s="12">
        <f t="shared" si="112"/>
        <v>0</v>
      </c>
      <c r="AB77" s="6">
        <v>60</v>
      </c>
      <c r="AC77" s="7">
        <f t="shared" si="77"/>
        <v>60</v>
      </c>
      <c r="AD77" s="11">
        <f t="shared" si="113"/>
        <v>60</v>
      </c>
      <c r="AE77" s="12">
        <f t="shared" si="113"/>
        <v>60</v>
      </c>
    </row>
    <row r="78" spans="1:31" x14ac:dyDescent="0.25">
      <c r="A78" s="23" t="s">
        <v>52</v>
      </c>
      <c r="E78" s="30"/>
      <c r="I78" s="7">
        <f t="shared" si="91"/>
        <v>0</v>
      </c>
      <c r="J78" s="11">
        <f t="shared" si="92"/>
        <v>0</v>
      </c>
      <c r="K78" s="12">
        <f t="shared" si="93"/>
        <v>0</v>
      </c>
      <c r="M78" s="7">
        <f t="shared" si="69"/>
        <v>0</v>
      </c>
      <c r="N78" s="11">
        <f t="shared" si="109"/>
        <v>0</v>
      </c>
      <c r="O78" s="12">
        <f t="shared" si="109"/>
        <v>0</v>
      </c>
      <c r="Q78" s="7">
        <f t="shared" si="71"/>
        <v>0</v>
      </c>
      <c r="R78" s="11">
        <f t="shared" si="110"/>
        <v>0</v>
      </c>
      <c r="S78" s="12">
        <f t="shared" si="110"/>
        <v>0</v>
      </c>
      <c r="U78" s="7">
        <f t="shared" si="73"/>
        <v>0</v>
      </c>
      <c r="V78" s="11">
        <f t="shared" si="111"/>
        <v>0</v>
      </c>
      <c r="W78" s="12">
        <f t="shared" si="111"/>
        <v>0</v>
      </c>
      <c r="Y78" s="7">
        <f t="shared" si="75"/>
        <v>0</v>
      </c>
      <c r="Z78" s="11">
        <f t="shared" si="112"/>
        <v>0</v>
      </c>
      <c r="AA78" s="12">
        <f t="shared" si="112"/>
        <v>0</v>
      </c>
      <c r="AC78" s="7">
        <f t="shared" si="77"/>
        <v>0</v>
      </c>
      <c r="AD78" s="11">
        <f t="shared" si="113"/>
        <v>0</v>
      </c>
      <c r="AE78" s="12">
        <f t="shared" si="113"/>
        <v>0</v>
      </c>
    </row>
    <row r="79" spans="1:31" x14ac:dyDescent="0.25">
      <c r="A79" s="23" t="s">
        <v>53</v>
      </c>
      <c r="E79" s="30"/>
      <c r="I79" s="7">
        <f t="shared" si="91"/>
        <v>0</v>
      </c>
      <c r="J79" s="11">
        <f t="shared" si="92"/>
        <v>0</v>
      </c>
      <c r="K79" s="12">
        <f t="shared" si="93"/>
        <v>0</v>
      </c>
      <c r="M79" s="7">
        <f t="shared" si="69"/>
        <v>0</v>
      </c>
      <c r="N79" s="11">
        <f t="shared" si="109"/>
        <v>0</v>
      </c>
      <c r="O79" s="12">
        <f t="shared" si="109"/>
        <v>0</v>
      </c>
      <c r="Q79" s="7">
        <f t="shared" si="71"/>
        <v>0</v>
      </c>
      <c r="R79" s="11">
        <f t="shared" si="110"/>
        <v>0</v>
      </c>
      <c r="S79" s="12">
        <f t="shared" si="110"/>
        <v>0</v>
      </c>
      <c r="T79" s="6">
        <v>2</v>
      </c>
      <c r="U79" s="7">
        <f t="shared" si="73"/>
        <v>2</v>
      </c>
      <c r="V79" s="11">
        <f t="shared" si="111"/>
        <v>2</v>
      </c>
      <c r="W79" s="12">
        <f t="shared" si="111"/>
        <v>2</v>
      </c>
      <c r="Y79" s="7">
        <f t="shared" si="75"/>
        <v>0</v>
      </c>
      <c r="Z79" s="11">
        <f t="shared" si="112"/>
        <v>0</v>
      </c>
      <c r="AA79" s="12">
        <f t="shared" si="112"/>
        <v>0</v>
      </c>
      <c r="AC79" s="7">
        <f t="shared" si="77"/>
        <v>0</v>
      </c>
      <c r="AD79" s="11">
        <f t="shared" si="113"/>
        <v>0</v>
      </c>
      <c r="AE79" s="12">
        <f t="shared" si="113"/>
        <v>0</v>
      </c>
    </row>
    <row r="80" spans="1:31" x14ac:dyDescent="0.25">
      <c r="A80" s="23" t="s">
        <v>54</v>
      </c>
      <c r="E80" s="30"/>
      <c r="I80" s="7">
        <f t="shared" si="91"/>
        <v>0</v>
      </c>
      <c r="J80" s="11">
        <f t="shared" si="92"/>
        <v>0</v>
      </c>
      <c r="K80" s="12">
        <f t="shared" si="93"/>
        <v>0</v>
      </c>
      <c r="M80" s="7">
        <f t="shared" si="69"/>
        <v>0</v>
      </c>
      <c r="N80" s="11">
        <f t="shared" si="109"/>
        <v>0</v>
      </c>
      <c r="O80" s="12">
        <f t="shared" si="109"/>
        <v>0</v>
      </c>
      <c r="Q80" s="7">
        <f t="shared" si="71"/>
        <v>0</v>
      </c>
      <c r="R80" s="11">
        <f t="shared" si="110"/>
        <v>0</v>
      </c>
      <c r="S80" s="12">
        <f t="shared" si="110"/>
        <v>0</v>
      </c>
      <c r="T80" s="6">
        <v>5</v>
      </c>
      <c r="U80" s="7">
        <f t="shared" si="73"/>
        <v>5</v>
      </c>
      <c r="V80" s="11">
        <f t="shared" si="111"/>
        <v>5</v>
      </c>
      <c r="W80" s="12">
        <f t="shared" si="111"/>
        <v>5</v>
      </c>
      <c r="Y80" s="7">
        <f t="shared" si="75"/>
        <v>0</v>
      </c>
      <c r="Z80" s="11">
        <f t="shared" si="112"/>
        <v>0</v>
      </c>
      <c r="AA80" s="12">
        <f t="shared" si="112"/>
        <v>0</v>
      </c>
      <c r="AC80" s="7">
        <f t="shared" si="77"/>
        <v>0</v>
      </c>
      <c r="AD80" s="11">
        <f t="shared" si="113"/>
        <v>0</v>
      </c>
      <c r="AE80" s="12">
        <f t="shared" si="113"/>
        <v>0</v>
      </c>
    </row>
    <row r="81" spans="1:31" x14ac:dyDescent="0.25">
      <c r="A81" s="23" t="s">
        <v>55</v>
      </c>
      <c r="C81" s="31" t="s">
        <v>286</v>
      </c>
      <c r="D81" s="32" t="s">
        <v>99</v>
      </c>
      <c r="E81" s="30"/>
      <c r="F81" s="31">
        <v>0.3</v>
      </c>
      <c r="G81" s="32">
        <v>0.5</v>
      </c>
      <c r="H81" s="6">
        <v>0.2</v>
      </c>
      <c r="I81" s="7">
        <f t="shared" si="91"/>
        <v>0.2</v>
      </c>
      <c r="J81" s="11">
        <f>$F81*I81</f>
        <v>0.06</v>
      </c>
      <c r="K81" s="12">
        <f>$G81*J81</f>
        <v>0.03</v>
      </c>
      <c r="L81" s="6">
        <v>1</v>
      </c>
      <c r="M81" s="7">
        <f t="shared" si="69"/>
        <v>1</v>
      </c>
      <c r="N81" s="11">
        <f>$F81*M81</f>
        <v>0.3</v>
      </c>
      <c r="O81" s="12">
        <f>$G81*N81</f>
        <v>0.15</v>
      </c>
      <c r="P81" s="6">
        <v>2.5</v>
      </c>
      <c r="Q81" s="7">
        <f t="shared" si="71"/>
        <v>2.5</v>
      </c>
      <c r="R81" s="11">
        <f>$F81*Q81</f>
        <v>0.75</v>
      </c>
      <c r="S81" s="12">
        <f>$G81*R81</f>
        <v>0.375</v>
      </c>
      <c r="T81" s="6">
        <v>1</v>
      </c>
      <c r="U81" s="7">
        <f t="shared" si="73"/>
        <v>1</v>
      </c>
      <c r="V81" s="11">
        <f>$F81*U81</f>
        <v>0.3</v>
      </c>
      <c r="W81" s="12">
        <f>$G81*V81</f>
        <v>0.15</v>
      </c>
      <c r="X81" s="6">
        <v>1.5</v>
      </c>
      <c r="Y81" s="7">
        <f t="shared" si="75"/>
        <v>1.5</v>
      </c>
      <c r="Z81" s="11">
        <f>$F81*Y81</f>
        <v>0.44999999999999996</v>
      </c>
      <c r="AA81" s="12">
        <f>$G81*Z81</f>
        <v>0.22499999999999998</v>
      </c>
      <c r="AB81" s="6">
        <v>2</v>
      </c>
      <c r="AC81" s="7">
        <f t="shared" si="77"/>
        <v>2</v>
      </c>
      <c r="AD81" s="11">
        <f>$F81*AC81</f>
        <v>0.6</v>
      </c>
      <c r="AE81" s="12">
        <f>$G81*AD81</f>
        <v>0.3</v>
      </c>
    </row>
    <row r="82" spans="1:31" x14ac:dyDescent="0.25">
      <c r="A82" s="23" t="s">
        <v>56</v>
      </c>
      <c r="C82" s="31" t="s">
        <v>286</v>
      </c>
      <c r="D82" s="32" t="s">
        <v>99</v>
      </c>
      <c r="E82" s="30"/>
      <c r="F82" s="31">
        <v>0.3</v>
      </c>
      <c r="G82" s="32">
        <v>0.5</v>
      </c>
      <c r="H82" s="6">
        <v>70</v>
      </c>
      <c r="I82" s="7">
        <f t="shared" si="91"/>
        <v>70</v>
      </c>
      <c r="J82" s="11">
        <f>$F82*I82</f>
        <v>21</v>
      </c>
      <c r="K82" s="12">
        <f>$G82*J82</f>
        <v>10.5</v>
      </c>
      <c r="L82" s="6">
        <v>60</v>
      </c>
      <c r="M82" s="7">
        <f t="shared" si="69"/>
        <v>60</v>
      </c>
      <c r="N82" s="11">
        <f>$F82*M82</f>
        <v>18</v>
      </c>
      <c r="O82" s="12">
        <f>$G82*N82</f>
        <v>9</v>
      </c>
      <c r="P82" s="6">
        <v>5</v>
      </c>
      <c r="Q82" s="7">
        <f t="shared" si="71"/>
        <v>5</v>
      </c>
      <c r="R82" s="11">
        <f>$F82*Q82</f>
        <v>1.5</v>
      </c>
      <c r="S82" s="12">
        <f>$G82*R82</f>
        <v>0.75</v>
      </c>
      <c r="T82" s="6">
        <v>15</v>
      </c>
      <c r="U82" s="7">
        <f t="shared" si="73"/>
        <v>15</v>
      </c>
      <c r="V82" s="11">
        <f>$F82*U82</f>
        <v>4.5</v>
      </c>
      <c r="W82" s="12">
        <f>$G82*V82</f>
        <v>2.25</v>
      </c>
      <c r="X82" s="6">
        <v>90</v>
      </c>
      <c r="Y82" s="7">
        <f t="shared" si="75"/>
        <v>90</v>
      </c>
      <c r="Z82" s="11">
        <f>$F82*Y82</f>
        <v>27</v>
      </c>
      <c r="AA82" s="12">
        <f>$G82*Z82</f>
        <v>13.5</v>
      </c>
      <c r="AB82" s="6">
        <v>70</v>
      </c>
      <c r="AC82" s="7">
        <f t="shared" si="77"/>
        <v>70</v>
      </c>
      <c r="AD82" s="11">
        <f>$F82*AC82</f>
        <v>21</v>
      </c>
      <c r="AE82" s="12">
        <f>$G82*AD82</f>
        <v>10.5</v>
      </c>
    </row>
    <row r="83" spans="1:31" x14ac:dyDescent="0.25">
      <c r="A83" s="23" t="s">
        <v>57</v>
      </c>
      <c r="E83" s="30"/>
      <c r="I83" s="7">
        <f t="shared" si="91"/>
        <v>0</v>
      </c>
      <c r="J83" s="11">
        <f t="shared" si="92"/>
        <v>0</v>
      </c>
      <c r="K83" s="12">
        <f t="shared" si="93"/>
        <v>0</v>
      </c>
      <c r="M83" s="7">
        <f t="shared" si="69"/>
        <v>0</v>
      </c>
      <c r="N83" s="11">
        <f t="shared" ref="N83:N94" si="114">M83</f>
        <v>0</v>
      </c>
      <c r="O83" s="12">
        <f t="shared" si="109"/>
        <v>0</v>
      </c>
      <c r="Q83" s="7">
        <f t="shared" si="71"/>
        <v>0</v>
      </c>
      <c r="R83" s="11">
        <f t="shared" ref="R83:R94" si="115">Q83</f>
        <v>0</v>
      </c>
      <c r="S83" s="12">
        <f t="shared" si="110"/>
        <v>0</v>
      </c>
      <c r="T83" s="6">
        <v>2.5</v>
      </c>
      <c r="U83" s="7">
        <f t="shared" si="73"/>
        <v>2.5</v>
      </c>
      <c r="V83" s="11">
        <f t="shared" ref="V83:V94" si="116">U83</f>
        <v>2.5</v>
      </c>
      <c r="W83" s="12">
        <f t="shared" si="111"/>
        <v>2.5</v>
      </c>
      <c r="X83" s="6">
        <v>1</v>
      </c>
      <c r="Y83" s="7">
        <f t="shared" si="75"/>
        <v>1</v>
      </c>
      <c r="Z83" s="11">
        <f t="shared" ref="Z83:Z94" si="117">Y83</f>
        <v>1</v>
      </c>
      <c r="AA83" s="12">
        <f t="shared" si="112"/>
        <v>1</v>
      </c>
      <c r="AC83" s="7">
        <f t="shared" si="77"/>
        <v>0</v>
      </c>
      <c r="AD83" s="11">
        <f t="shared" ref="AD83:AD94" si="118">AC83</f>
        <v>0</v>
      </c>
      <c r="AE83" s="12">
        <f t="shared" si="113"/>
        <v>0</v>
      </c>
    </row>
    <row r="84" spans="1:31" x14ac:dyDescent="0.25">
      <c r="A84" s="23" t="s">
        <v>58</v>
      </c>
      <c r="E84" s="30"/>
      <c r="I84" s="7">
        <f t="shared" si="91"/>
        <v>0</v>
      </c>
      <c r="J84" s="11">
        <f t="shared" si="92"/>
        <v>0</v>
      </c>
      <c r="K84" s="12">
        <f t="shared" si="93"/>
        <v>0</v>
      </c>
      <c r="M84" s="7">
        <f t="shared" si="69"/>
        <v>0</v>
      </c>
      <c r="N84" s="11">
        <f t="shared" si="114"/>
        <v>0</v>
      </c>
      <c r="O84" s="12">
        <f t="shared" si="109"/>
        <v>0</v>
      </c>
      <c r="Q84" s="7">
        <f t="shared" si="71"/>
        <v>0</v>
      </c>
      <c r="R84" s="11">
        <f t="shared" si="115"/>
        <v>0</v>
      </c>
      <c r="S84" s="12">
        <f t="shared" si="110"/>
        <v>0</v>
      </c>
      <c r="T84" s="6">
        <v>80</v>
      </c>
      <c r="U84" s="7">
        <f t="shared" si="73"/>
        <v>80</v>
      </c>
      <c r="V84" s="11">
        <f t="shared" si="116"/>
        <v>80</v>
      </c>
      <c r="W84" s="12">
        <f t="shared" si="111"/>
        <v>80</v>
      </c>
      <c r="X84" s="6">
        <v>5</v>
      </c>
      <c r="Y84" s="7">
        <f t="shared" si="75"/>
        <v>5</v>
      </c>
      <c r="Z84" s="11">
        <f t="shared" si="117"/>
        <v>5</v>
      </c>
      <c r="AA84" s="12">
        <f t="shared" si="112"/>
        <v>5</v>
      </c>
      <c r="AC84" s="7">
        <f t="shared" si="77"/>
        <v>0</v>
      </c>
      <c r="AD84" s="11">
        <f t="shared" si="118"/>
        <v>0</v>
      </c>
      <c r="AE84" s="12">
        <f t="shared" si="113"/>
        <v>0</v>
      </c>
    </row>
    <row r="85" spans="1:31" x14ac:dyDescent="0.25">
      <c r="A85" s="23" t="s">
        <v>82</v>
      </c>
      <c r="E85" s="30"/>
      <c r="I85" s="7">
        <f t="shared" si="91"/>
        <v>0</v>
      </c>
      <c r="J85" s="11">
        <f t="shared" si="92"/>
        <v>0</v>
      </c>
      <c r="K85" s="12">
        <f t="shared" si="93"/>
        <v>0</v>
      </c>
      <c r="L85" s="6">
        <v>0.2</v>
      </c>
      <c r="M85" s="7">
        <f t="shared" si="69"/>
        <v>0.2</v>
      </c>
      <c r="N85" s="11">
        <f t="shared" si="114"/>
        <v>0.2</v>
      </c>
      <c r="O85" s="12">
        <f t="shared" si="109"/>
        <v>0.2</v>
      </c>
      <c r="Q85" s="7">
        <f t="shared" si="71"/>
        <v>0</v>
      </c>
      <c r="R85" s="11">
        <f t="shared" si="115"/>
        <v>0</v>
      </c>
      <c r="S85" s="12">
        <f t="shared" si="110"/>
        <v>0</v>
      </c>
      <c r="T85" s="6">
        <v>2</v>
      </c>
      <c r="U85" s="7">
        <f t="shared" si="73"/>
        <v>2</v>
      </c>
      <c r="V85" s="11">
        <f t="shared" si="116"/>
        <v>2</v>
      </c>
      <c r="W85" s="12">
        <f t="shared" si="111"/>
        <v>2</v>
      </c>
      <c r="Y85" s="7">
        <f t="shared" si="75"/>
        <v>0</v>
      </c>
      <c r="Z85" s="11">
        <f t="shared" si="117"/>
        <v>0</v>
      </c>
      <c r="AA85" s="12">
        <f t="shared" si="112"/>
        <v>0</v>
      </c>
      <c r="AC85" s="7">
        <f t="shared" si="77"/>
        <v>0</v>
      </c>
      <c r="AD85" s="11">
        <f t="shared" si="118"/>
        <v>0</v>
      </c>
      <c r="AE85" s="12">
        <f t="shared" si="113"/>
        <v>0</v>
      </c>
    </row>
    <row r="86" spans="1:31" x14ac:dyDescent="0.25">
      <c r="A86" s="23" t="s">
        <v>83</v>
      </c>
      <c r="E86" s="30"/>
      <c r="I86" s="7">
        <f t="shared" si="91"/>
        <v>0</v>
      </c>
      <c r="J86" s="11">
        <f t="shared" si="92"/>
        <v>0</v>
      </c>
      <c r="K86" s="12">
        <f t="shared" si="93"/>
        <v>0</v>
      </c>
      <c r="L86" s="6">
        <v>60</v>
      </c>
      <c r="M86" s="7">
        <f t="shared" si="69"/>
        <v>60</v>
      </c>
      <c r="N86" s="11">
        <f t="shared" si="114"/>
        <v>60</v>
      </c>
      <c r="O86" s="12">
        <f t="shared" si="109"/>
        <v>60</v>
      </c>
      <c r="Q86" s="7">
        <f t="shared" si="71"/>
        <v>0</v>
      </c>
      <c r="R86" s="11">
        <f t="shared" si="115"/>
        <v>0</v>
      </c>
      <c r="S86" s="12">
        <f t="shared" si="110"/>
        <v>0</v>
      </c>
      <c r="T86" s="6">
        <v>90</v>
      </c>
      <c r="U86" s="7">
        <f t="shared" si="73"/>
        <v>90</v>
      </c>
      <c r="V86" s="11">
        <f t="shared" si="116"/>
        <v>90</v>
      </c>
      <c r="W86" s="12">
        <f t="shared" si="111"/>
        <v>90</v>
      </c>
      <c r="Y86" s="7">
        <f t="shared" si="75"/>
        <v>0</v>
      </c>
      <c r="Z86" s="11">
        <f t="shared" si="117"/>
        <v>0</v>
      </c>
      <c r="AA86" s="12">
        <f t="shared" si="112"/>
        <v>0</v>
      </c>
      <c r="AC86" s="7">
        <f t="shared" si="77"/>
        <v>0</v>
      </c>
      <c r="AD86" s="11">
        <f t="shared" si="118"/>
        <v>0</v>
      </c>
      <c r="AE86" s="12">
        <f t="shared" si="113"/>
        <v>0</v>
      </c>
    </row>
    <row r="87" spans="1:31" x14ac:dyDescent="0.25">
      <c r="A87" s="23" t="s">
        <v>84</v>
      </c>
      <c r="D87" s="32" t="s">
        <v>119</v>
      </c>
      <c r="E87" s="30"/>
      <c r="G87" s="32">
        <v>0.4</v>
      </c>
      <c r="H87" s="6">
        <v>0.5</v>
      </c>
      <c r="I87" s="7">
        <f t="shared" si="91"/>
        <v>0.5</v>
      </c>
      <c r="J87" s="11">
        <f t="shared" si="92"/>
        <v>0.5</v>
      </c>
      <c r="K87" s="12">
        <f>$G87*J87</f>
        <v>0.2</v>
      </c>
      <c r="L87" s="6">
        <v>0.4</v>
      </c>
      <c r="M87" s="7">
        <f t="shared" si="69"/>
        <v>0.4</v>
      </c>
      <c r="N87" s="11">
        <f t="shared" si="114"/>
        <v>0.4</v>
      </c>
      <c r="O87" s="12">
        <f>$G87*N87</f>
        <v>0.16000000000000003</v>
      </c>
      <c r="P87" s="6">
        <v>0.2</v>
      </c>
      <c r="Q87" s="7">
        <f t="shared" si="71"/>
        <v>0.2</v>
      </c>
      <c r="R87" s="11">
        <f t="shared" si="115"/>
        <v>0.2</v>
      </c>
      <c r="S87" s="12">
        <f>$G87*R87</f>
        <v>8.0000000000000016E-2</v>
      </c>
      <c r="T87" s="6">
        <v>4</v>
      </c>
      <c r="U87" s="7">
        <f t="shared" si="73"/>
        <v>4</v>
      </c>
      <c r="V87" s="11">
        <f t="shared" si="116"/>
        <v>4</v>
      </c>
      <c r="W87" s="12">
        <f>$G87*V87</f>
        <v>1.6</v>
      </c>
      <c r="X87" s="6">
        <v>1</v>
      </c>
      <c r="Y87" s="7">
        <f t="shared" si="75"/>
        <v>1</v>
      </c>
      <c r="Z87" s="11">
        <f t="shared" si="117"/>
        <v>1</v>
      </c>
      <c r="AA87" s="12">
        <f>$G87*Z87</f>
        <v>0.4</v>
      </c>
      <c r="AB87" s="6">
        <v>1.5</v>
      </c>
      <c r="AC87" s="7">
        <f t="shared" si="77"/>
        <v>1.5</v>
      </c>
      <c r="AD87" s="11">
        <f t="shared" si="118"/>
        <v>1.5</v>
      </c>
      <c r="AE87" s="12">
        <f>$G87*AD87</f>
        <v>0.60000000000000009</v>
      </c>
    </row>
    <row r="88" spans="1:31" x14ac:dyDescent="0.25">
      <c r="A88" s="23" t="s">
        <v>85</v>
      </c>
      <c r="D88" s="32" t="s">
        <v>119</v>
      </c>
      <c r="E88" s="30"/>
      <c r="G88" s="32">
        <v>0.4</v>
      </c>
      <c r="H88" s="6">
        <v>70</v>
      </c>
      <c r="I88" s="7">
        <f t="shared" si="91"/>
        <v>70</v>
      </c>
      <c r="J88" s="11">
        <f t="shared" si="92"/>
        <v>70</v>
      </c>
      <c r="K88" s="12">
        <f>$G88*J88</f>
        <v>28</v>
      </c>
      <c r="L88" s="6">
        <v>60</v>
      </c>
      <c r="M88" s="7">
        <f t="shared" si="69"/>
        <v>60</v>
      </c>
      <c r="N88" s="11">
        <f t="shared" si="114"/>
        <v>60</v>
      </c>
      <c r="O88" s="12">
        <f>$G88*N88</f>
        <v>24</v>
      </c>
      <c r="P88" s="6">
        <v>70</v>
      </c>
      <c r="Q88" s="7">
        <f t="shared" si="71"/>
        <v>70</v>
      </c>
      <c r="R88" s="11">
        <f t="shared" si="115"/>
        <v>70</v>
      </c>
      <c r="S88" s="12">
        <f>$G88*R88</f>
        <v>28</v>
      </c>
      <c r="T88" s="6">
        <v>100</v>
      </c>
      <c r="U88" s="7">
        <f t="shared" si="73"/>
        <v>100</v>
      </c>
      <c r="V88" s="11">
        <f t="shared" si="116"/>
        <v>100</v>
      </c>
      <c r="W88" s="12">
        <f>$G88*V88</f>
        <v>40</v>
      </c>
      <c r="X88" s="6">
        <v>90</v>
      </c>
      <c r="Y88" s="7">
        <f t="shared" si="75"/>
        <v>90</v>
      </c>
      <c r="Z88" s="11">
        <f t="shared" si="117"/>
        <v>90</v>
      </c>
      <c r="AA88" s="12">
        <f>$G88*Z88</f>
        <v>36</v>
      </c>
      <c r="AB88" s="6">
        <v>70</v>
      </c>
      <c r="AC88" s="7">
        <f t="shared" si="77"/>
        <v>70</v>
      </c>
      <c r="AD88" s="11">
        <f t="shared" si="118"/>
        <v>70</v>
      </c>
      <c r="AE88" s="12">
        <f>$G88*AD88</f>
        <v>28</v>
      </c>
    </row>
    <row r="89" spans="1:31" x14ac:dyDescent="0.25">
      <c r="A89" s="23" t="s">
        <v>86</v>
      </c>
      <c r="E89" s="30"/>
      <c r="I89" s="7">
        <f t="shared" si="91"/>
        <v>0</v>
      </c>
      <c r="J89" s="11">
        <f t="shared" si="92"/>
        <v>0</v>
      </c>
      <c r="K89" s="12">
        <f t="shared" si="93"/>
        <v>0</v>
      </c>
      <c r="M89" s="7">
        <f t="shared" si="69"/>
        <v>0</v>
      </c>
      <c r="N89" s="11">
        <f t="shared" si="114"/>
        <v>0</v>
      </c>
      <c r="O89" s="12">
        <f t="shared" si="109"/>
        <v>0</v>
      </c>
      <c r="Q89" s="7">
        <f t="shared" si="71"/>
        <v>0</v>
      </c>
      <c r="R89" s="11">
        <f t="shared" si="115"/>
        <v>0</v>
      </c>
      <c r="S89" s="12">
        <f t="shared" si="110"/>
        <v>0</v>
      </c>
      <c r="U89" s="7">
        <f t="shared" si="73"/>
        <v>0</v>
      </c>
      <c r="V89" s="11">
        <f t="shared" si="116"/>
        <v>0</v>
      </c>
      <c r="W89" s="12">
        <f t="shared" si="111"/>
        <v>0</v>
      </c>
      <c r="Y89" s="7">
        <f t="shared" si="75"/>
        <v>0</v>
      </c>
      <c r="Z89" s="11">
        <f t="shared" si="117"/>
        <v>0</v>
      </c>
      <c r="AA89" s="12">
        <f t="shared" si="112"/>
        <v>0</v>
      </c>
      <c r="AC89" s="7">
        <f t="shared" si="77"/>
        <v>0</v>
      </c>
      <c r="AD89" s="11">
        <f t="shared" si="118"/>
        <v>0</v>
      </c>
      <c r="AE89" s="12">
        <f t="shared" si="113"/>
        <v>0</v>
      </c>
    </row>
    <row r="90" spans="1:31" x14ac:dyDescent="0.25">
      <c r="A90" s="23" t="s">
        <v>87</v>
      </c>
      <c r="E90" s="30"/>
      <c r="I90" s="7">
        <f t="shared" si="91"/>
        <v>0</v>
      </c>
      <c r="J90" s="11">
        <f t="shared" si="92"/>
        <v>0</v>
      </c>
      <c r="K90" s="12">
        <f t="shared" si="93"/>
        <v>0</v>
      </c>
      <c r="M90" s="7">
        <f t="shared" si="69"/>
        <v>0</v>
      </c>
      <c r="N90" s="11">
        <f t="shared" si="114"/>
        <v>0</v>
      </c>
      <c r="O90" s="12">
        <f t="shared" si="109"/>
        <v>0</v>
      </c>
      <c r="Q90" s="7">
        <f t="shared" si="71"/>
        <v>0</v>
      </c>
      <c r="R90" s="11">
        <f t="shared" si="115"/>
        <v>0</v>
      </c>
      <c r="S90" s="12">
        <f t="shared" si="110"/>
        <v>0</v>
      </c>
      <c r="U90" s="7">
        <f t="shared" si="73"/>
        <v>0</v>
      </c>
      <c r="V90" s="11">
        <f t="shared" si="116"/>
        <v>0</v>
      </c>
      <c r="W90" s="12">
        <f t="shared" si="111"/>
        <v>0</v>
      </c>
      <c r="Y90" s="7">
        <f t="shared" si="75"/>
        <v>0</v>
      </c>
      <c r="Z90" s="11">
        <f t="shared" si="117"/>
        <v>0</v>
      </c>
      <c r="AA90" s="12">
        <f t="shared" si="112"/>
        <v>0</v>
      </c>
      <c r="AC90" s="7">
        <f t="shared" si="77"/>
        <v>0</v>
      </c>
      <c r="AD90" s="11">
        <f t="shared" si="118"/>
        <v>0</v>
      </c>
      <c r="AE90" s="12">
        <f t="shared" si="113"/>
        <v>0</v>
      </c>
    </row>
    <row r="91" spans="1:31" x14ac:dyDescent="0.25">
      <c r="A91" s="23" t="s">
        <v>88</v>
      </c>
      <c r="E91" s="30"/>
      <c r="I91" s="7">
        <f t="shared" si="91"/>
        <v>0</v>
      </c>
      <c r="J91" s="11">
        <f t="shared" si="92"/>
        <v>0</v>
      </c>
      <c r="K91" s="12">
        <f t="shared" si="93"/>
        <v>0</v>
      </c>
      <c r="M91" s="7">
        <f t="shared" si="69"/>
        <v>0</v>
      </c>
      <c r="N91" s="11">
        <f t="shared" si="114"/>
        <v>0</v>
      </c>
      <c r="O91" s="12">
        <f t="shared" si="109"/>
        <v>0</v>
      </c>
      <c r="Q91" s="7">
        <f t="shared" si="71"/>
        <v>0</v>
      </c>
      <c r="R91" s="11">
        <f t="shared" si="115"/>
        <v>0</v>
      </c>
      <c r="S91" s="12">
        <f t="shared" si="110"/>
        <v>0</v>
      </c>
      <c r="U91" s="7">
        <f t="shared" si="73"/>
        <v>0</v>
      </c>
      <c r="V91" s="11">
        <f t="shared" si="116"/>
        <v>0</v>
      </c>
      <c r="W91" s="12">
        <f t="shared" si="111"/>
        <v>0</v>
      </c>
      <c r="Y91" s="7">
        <f t="shared" si="75"/>
        <v>0</v>
      </c>
      <c r="Z91" s="11">
        <f t="shared" si="117"/>
        <v>0</v>
      </c>
      <c r="AA91" s="12">
        <f t="shared" si="112"/>
        <v>0</v>
      </c>
      <c r="AC91" s="7">
        <f t="shared" si="77"/>
        <v>0</v>
      </c>
      <c r="AD91" s="11">
        <f t="shared" si="118"/>
        <v>0</v>
      </c>
      <c r="AE91" s="12">
        <f t="shared" si="113"/>
        <v>0</v>
      </c>
    </row>
    <row r="92" spans="1:31" x14ac:dyDescent="0.25">
      <c r="A92" s="23" t="s">
        <v>89</v>
      </c>
      <c r="E92" s="30"/>
      <c r="I92" s="7">
        <f t="shared" si="91"/>
        <v>0</v>
      </c>
      <c r="J92" s="11">
        <f t="shared" si="92"/>
        <v>0</v>
      </c>
      <c r="K92" s="12">
        <f t="shared" si="93"/>
        <v>0</v>
      </c>
      <c r="M92" s="7">
        <f t="shared" ref="M92:M152" si="119">L92</f>
        <v>0</v>
      </c>
      <c r="N92" s="11">
        <f t="shared" si="114"/>
        <v>0</v>
      </c>
      <c r="O92" s="12">
        <f t="shared" si="109"/>
        <v>0</v>
      </c>
      <c r="Q92" s="7">
        <f t="shared" ref="Q92:Q152" si="120">P92</f>
        <v>0</v>
      </c>
      <c r="R92" s="11">
        <f t="shared" si="115"/>
        <v>0</v>
      </c>
      <c r="S92" s="12">
        <f t="shared" si="110"/>
        <v>0</v>
      </c>
      <c r="T92" s="6">
        <v>18</v>
      </c>
      <c r="U92" s="7">
        <f t="shared" ref="U92:U152" si="121">T92</f>
        <v>18</v>
      </c>
      <c r="V92" s="11">
        <f t="shared" si="116"/>
        <v>18</v>
      </c>
      <c r="W92" s="12">
        <f t="shared" si="111"/>
        <v>18</v>
      </c>
      <c r="Y92" s="7">
        <f t="shared" ref="Y92:Y152" si="122">X92</f>
        <v>0</v>
      </c>
      <c r="Z92" s="11">
        <f t="shared" si="117"/>
        <v>0</v>
      </c>
      <c r="AA92" s="12">
        <f t="shared" si="112"/>
        <v>0</v>
      </c>
      <c r="AC92" s="7">
        <f t="shared" ref="AC92:AC152" si="123">AB92</f>
        <v>0</v>
      </c>
      <c r="AD92" s="11">
        <f t="shared" si="118"/>
        <v>0</v>
      </c>
      <c r="AE92" s="12">
        <f t="shared" si="113"/>
        <v>0</v>
      </c>
    </row>
    <row r="93" spans="1:31" x14ac:dyDescent="0.25">
      <c r="A93" s="23" t="s">
        <v>90</v>
      </c>
      <c r="E93" s="30"/>
      <c r="I93" s="7">
        <f t="shared" si="91"/>
        <v>0</v>
      </c>
      <c r="J93" s="11">
        <f t="shared" si="92"/>
        <v>0</v>
      </c>
      <c r="K93" s="12">
        <f t="shared" si="93"/>
        <v>0</v>
      </c>
      <c r="M93" s="7">
        <f t="shared" si="119"/>
        <v>0</v>
      </c>
      <c r="N93" s="11">
        <f t="shared" si="114"/>
        <v>0</v>
      </c>
      <c r="O93" s="12">
        <f t="shared" si="109"/>
        <v>0</v>
      </c>
      <c r="Q93" s="7">
        <f t="shared" si="120"/>
        <v>0</v>
      </c>
      <c r="R93" s="11">
        <f t="shared" si="115"/>
        <v>0</v>
      </c>
      <c r="S93" s="12">
        <f t="shared" si="110"/>
        <v>0</v>
      </c>
      <c r="T93" s="6">
        <v>1</v>
      </c>
      <c r="U93" s="7">
        <f t="shared" si="121"/>
        <v>1</v>
      </c>
      <c r="V93" s="11">
        <f t="shared" si="116"/>
        <v>1</v>
      </c>
      <c r="W93" s="12">
        <f t="shared" si="111"/>
        <v>1</v>
      </c>
      <c r="Y93" s="7">
        <f t="shared" si="122"/>
        <v>0</v>
      </c>
      <c r="Z93" s="11">
        <f t="shared" si="117"/>
        <v>0</v>
      </c>
      <c r="AA93" s="12">
        <f t="shared" si="112"/>
        <v>0</v>
      </c>
      <c r="AC93" s="7">
        <f t="shared" si="123"/>
        <v>0</v>
      </c>
      <c r="AD93" s="11">
        <f t="shared" si="118"/>
        <v>0</v>
      </c>
      <c r="AE93" s="12">
        <f t="shared" si="113"/>
        <v>0</v>
      </c>
    </row>
    <row r="94" spans="1:31" x14ac:dyDescent="0.25">
      <c r="A94" s="23" t="s">
        <v>91</v>
      </c>
      <c r="E94" s="30"/>
      <c r="I94" s="7">
        <f t="shared" si="91"/>
        <v>0</v>
      </c>
      <c r="J94" s="11">
        <f t="shared" si="92"/>
        <v>0</v>
      </c>
      <c r="K94" s="12">
        <f t="shared" si="93"/>
        <v>0</v>
      </c>
      <c r="M94" s="7">
        <f t="shared" si="119"/>
        <v>0</v>
      </c>
      <c r="N94" s="11">
        <f t="shared" si="114"/>
        <v>0</v>
      </c>
      <c r="O94" s="12">
        <f t="shared" si="109"/>
        <v>0</v>
      </c>
      <c r="Q94" s="7">
        <f t="shared" si="120"/>
        <v>0</v>
      </c>
      <c r="R94" s="11">
        <f t="shared" si="115"/>
        <v>0</v>
      </c>
      <c r="S94" s="12">
        <f t="shared" si="110"/>
        <v>0</v>
      </c>
      <c r="T94" s="6">
        <v>5</v>
      </c>
      <c r="U94" s="7">
        <f t="shared" si="121"/>
        <v>5</v>
      </c>
      <c r="V94" s="11">
        <f t="shared" si="116"/>
        <v>5</v>
      </c>
      <c r="W94" s="12">
        <f t="shared" si="111"/>
        <v>5</v>
      </c>
      <c r="Y94" s="7">
        <f t="shared" si="122"/>
        <v>0</v>
      </c>
      <c r="Z94" s="11">
        <f t="shared" si="117"/>
        <v>0</v>
      </c>
      <c r="AA94" s="12">
        <f t="shared" si="112"/>
        <v>0</v>
      </c>
      <c r="AC94" s="7">
        <f t="shared" si="123"/>
        <v>0</v>
      </c>
      <c r="AD94" s="11">
        <f t="shared" si="118"/>
        <v>0</v>
      </c>
      <c r="AE94" s="12">
        <f t="shared" si="113"/>
        <v>0</v>
      </c>
    </row>
    <row r="95" spans="1:31" customFormat="1" x14ac:dyDescent="0.25">
      <c r="J95" s="39"/>
      <c r="K95" s="38"/>
      <c r="N95" s="39"/>
      <c r="O95" s="38"/>
      <c r="R95" s="39"/>
      <c r="S95" s="38"/>
      <c r="V95" s="39"/>
      <c r="W95" s="38"/>
      <c r="Z95" s="39"/>
      <c r="AA95" s="38"/>
      <c r="AD95" s="39"/>
      <c r="AE95" s="38"/>
    </row>
    <row r="96" spans="1:31" customFormat="1" x14ac:dyDescent="0.25">
      <c r="J96" s="39"/>
      <c r="K96" s="38"/>
      <c r="N96" s="39"/>
      <c r="O96" s="38"/>
      <c r="R96" s="39"/>
      <c r="S96" s="38"/>
      <c r="V96" s="39"/>
      <c r="W96" s="38"/>
      <c r="Z96" s="39"/>
      <c r="AA96" s="38"/>
      <c r="AD96" s="39"/>
      <c r="AE96" s="38"/>
    </row>
    <row r="97" spans="10:31" customFormat="1" x14ac:dyDescent="0.25">
      <c r="J97" s="39"/>
      <c r="K97" s="38"/>
      <c r="N97" s="39"/>
      <c r="O97" s="38"/>
      <c r="R97" s="39"/>
      <c r="S97" s="38"/>
      <c r="V97" s="39"/>
      <c r="W97" s="38"/>
      <c r="Z97" s="39"/>
      <c r="AA97" s="38"/>
      <c r="AD97" s="39"/>
      <c r="AE97" s="38"/>
    </row>
    <row r="98" spans="10:31" customFormat="1" x14ac:dyDescent="0.25">
      <c r="J98" s="39"/>
      <c r="K98" s="38"/>
      <c r="N98" s="39"/>
      <c r="O98" s="38"/>
      <c r="R98" s="39"/>
      <c r="S98" s="38"/>
      <c r="V98" s="39"/>
      <c r="W98" s="38"/>
      <c r="Z98" s="39"/>
      <c r="AA98" s="38"/>
      <c r="AD98" s="39"/>
      <c r="AE98" s="38"/>
    </row>
    <row r="99" spans="10:31" customFormat="1" x14ac:dyDescent="0.25">
      <c r="J99" s="39"/>
      <c r="K99" s="38"/>
      <c r="N99" s="39"/>
      <c r="O99" s="38"/>
      <c r="R99" s="39"/>
      <c r="S99" s="38"/>
      <c r="V99" s="39"/>
      <c r="W99" s="38"/>
      <c r="Z99" s="39"/>
      <c r="AA99" s="38"/>
      <c r="AD99" s="39"/>
      <c r="AE99" s="38"/>
    </row>
    <row r="100" spans="10:31" customFormat="1" x14ac:dyDescent="0.25">
      <c r="J100" s="39"/>
      <c r="K100" s="38"/>
      <c r="N100" s="39"/>
      <c r="O100" s="38"/>
      <c r="R100" s="39"/>
      <c r="S100" s="38"/>
      <c r="V100" s="39"/>
      <c r="W100" s="38"/>
      <c r="Z100" s="39"/>
      <c r="AA100" s="38"/>
      <c r="AD100" s="39"/>
      <c r="AE100" s="38"/>
    </row>
    <row r="101" spans="10:31" customFormat="1" x14ac:dyDescent="0.25">
      <c r="J101" s="39"/>
      <c r="K101" s="38"/>
      <c r="N101" s="39"/>
      <c r="O101" s="38"/>
      <c r="R101" s="39"/>
      <c r="S101" s="38"/>
      <c r="V101" s="39"/>
      <c r="W101" s="38"/>
      <c r="Z101" s="39"/>
      <c r="AA101" s="38"/>
      <c r="AD101" s="39"/>
      <c r="AE101" s="38"/>
    </row>
    <row r="102" spans="10:31" customFormat="1" x14ac:dyDescent="0.25">
      <c r="J102" s="39"/>
      <c r="K102" s="38"/>
      <c r="N102" s="39"/>
      <c r="O102" s="38"/>
      <c r="R102" s="39"/>
      <c r="S102" s="38"/>
      <c r="V102" s="39"/>
      <c r="W102" s="38"/>
      <c r="Z102" s="39"/>
      <c r="AA102" s="38"/>
      <c r="AD102" s="39"/>
      <c r="AE102" s="38"/>
    </row>
    <row r="103" spans="10:31" customFormat="1" x14ac:dyDescent="0.25">
      <c r="J103" s="39"/>
      <c r="K103" s="38"/>
      <c r="N103" s="39"/>
      <c r="O103" s="38"/>
      <c r="R103" s="39"/>
      <c r="S103" s="38"/>
      <c r="V103" s="39"/>
      <c r="W103" s="38"/>
      <c r="Z103" s="39"/>
      <c r="AA103" s="38"/>
      <c r="AD103" s="39"/>
      <c r="AE103" s="38"/>
    </row>
    <row r="104" spans="10:31" customFormat="1" x14ac:dyDescent="0.25">
      <c r="J104" s="39"/>
      <c r="K104" s="38"/>
      <c r="N104" s="39"/>
      <c r="O104" s="38"/>
      <c r="R104" s="39"/>
      <c r="S104" s="38"/>
      <c r="V104" s="39"/>
      <c r="W104" s="38"/>
      <c r="Z104" s="39"/>
      <c r="AA104" s="38"/>
      <c r="AD104" s="39"/>
      <c r="AE104" s="38"/>
    </row>
    <row r="105" spans="10:31" customFormat="1" x14ac:dyDescent="0.25">
      <c r="J105" s="39"/>
      <c r="K105" s="38"/>
      <c r="N105" s="39"/>
      <c r="O105" s="38"/>
      <c r="R105" s="39"/>
      <c r="S105" s="38"/>
      <c r="V105" s="39"/>
      <c r="W105" s="38"/>
      <c r="Z105" s="39"/>
      <c r="AA105" s="38"/>
      <c r="AD105" s="39"/>
      <c r="AE105" s="38"/>
    </row>
    <row r="106" spans="10:31" customFormat="1" x14ac:dyDescent="0.25">
      <c r="J106" s="39"/>
      <c r="K106" s="38"/>
      <c r="N106" s="39"/>
      <c r="O106" s="38"/>
      <c r="R106" s="39"/>
      <c r="S106" s="38"/>
      <c r="V106" s="39"/>
      <c r="W106" s="38"/>
      <c r="Z106" s="39"/>
      <c r="AA106" s="38"/>
      <c r="AD106" s="39"/>
      <c r="AE106" s="38"/>
    </row>
    <row r="107" spans="10:31" customFormat="1" x14ac:dyDescent="0.25">
      <c r="J107" s="39"/>
      <c r="K107" s="38"/>
      <c r="N107" s="39"/>
      <c r="O107" s="38"/>
      <c r="R107" s="39"/>
      <c r="S107" s="38"/>
      <c r="V107" s="39"/>
      <c r="W107" s="38"/>
      <c r="Z107" s="39"/>
      <c r="AA107" s="38"/>
      <c r="AD107" s="39"/>
      <c r="AE107" s="38"/>
    </row>
    <row r="108" spans="10:31" customFormat="1" x14ac:dyDescent="0.25">
      <c r="J108" s="39"/>
      <c r="K108" s="38"/>
      <c r="N108" s="39"/>
      <c r="O108" s="38"/>
      <c r="R108" s="39"/>
      <c r="S108" s="38"/>
      <c r="V108" s="39"/>
      <c r="W108" s="38"/>
      <c r="Z108" s="39"/>
      <c r="AA108" s="38"/>
      <c r="AD108" s="39"/>
      <c r="AE108" s="38"/>
    </row>
    <row r="109" spans="10:31" customFormat="1" x14ac:dyDescent="0.25">
      <c r="J109" s="39"/>
      <c r="K109" s="38"/>
      <c r="N109" s="39"/>
      <c r="O109" s="38"/>
      <c r="R109" s="39"/>
      <c r="S109" s="38"/>
      <c r="V109" s="39"/>
      <c r="W109" s="38"/>
      <c r="Z109" s="39"/>
      <c r="AA109" s="38"/>
      <c r="AD109" s="39"/>
      <c r="AE109" s="38"/>
    </row>
    <row r="110" spans="10:31" customFormat="1" x14ac:dyDescent="0.25">
      <c r="J110" s="39"/>
      <c r="K110" s="38"/>
      <c r="N110" s="39"/>
      <c r="O110" s="38"/>
      <c r="R110" s="39"/>
      <c r="S110" s="38"/>
      <c r="V110" s="39"/>
      <c r="W110" s="38"/>
      <c r="Z110" s="39"/>
      <c r="AA110" s="38"/>
      <c r="AD110" s="39"/>
      <c r="AE110" s="38"/>
    </row>
    <row r="111" spans="10:31" customFormat="1" x14ac:dyDescent="0.25">
      <c r="J111" s="39"/>
      <c r="K111" s="38"/>
      <c r="N111" s="39"/>
      <c r="O111" s="38"/>
      <c r="R111" s="39"/>
      <c r="S111" s="38"/>
      <c r="V111" s="39"/>
      <c r="W111" s="38"/>
      <c r="Z111" s="39"/>
      <c r="AA111" s="38"/>
      <c r="AD111" s="39"/>
      <c r="AE111" s="38"/>
    </row>
    <row r="112" spans="10:31" customFormat="1" x14ac:dyDescent="0.25">
      <c r="J112" s="39"/>
      <c r="K112" s="38"/>
      <c r="N112" s="39"/>
      <c r="O112" s="38"/>
      <c r="R112" s="39"/>
      <c r="S112" s="38"/>
      <c r="V112" s="39"/>
      <c r="W112" s="38"/>
      <c r="Z112" s="39"/>
      <c r="AA112" s="38"/>
      <c r="AD112" s="39"/>
      <c r="AE112" s="38"/>
    </row>
    <row r="113" spans="10:31" customFormat="1" x14ac:dyDescent="0.25">
      <c r="J113" s="39"/>
      <c r="K113" s="38"/>
      <c r="N113" s="39"/>
      <c r="O113" s="38"/>
      <c r="R113" s="39"/>
      <c r="S113" s="38"/>
      <c r="V113" s="39"/>
      <c r="W113" s="38"/>
      <c r="Z113" s="39"/>
      <c r="AA113" s="38"/>
      <c r="AD113" s="39"/>
      <c r="AE113" s="38"/>
    </row>
    <row r="114" spans="10:31" customFormat="1" x14ac:dyDescent="0.25">
      <c r="J114" s="39"/>
      <c r="K114" s="38"/>
      <c r="N114" s="39"/>
      <c r="O114" s="38"/>
      <c r="R114" s="39"/>
      <c r="S114" s="38"/>
      <c r="V114" s="39"/>
      <c r="W114" s="38"/>
      <c r="Z114" s="39"/>
      <c r="AA114" s="38"/>
      <c r="AD114" s="39"/>
      <c r="AE114" s="38"/>
    </row>
    <row r="115" spans="10:31" customFormat="1" x14ac:dyDescent="0.25">
      <c r="J115" s="39"/>
      <c r="K115" s="38"/>
      <c r="N115" s="39"/>
      <c r="O115" s="38"/>
      <c r="R115" s="39"/>
      <c r="S115" s="38"/>
      <c r="V115" s="39"/>
      <c r="W115" s="38"/>
      <c r="Z115" s="39"/>
      <c r="AA115" s="38"/>
      <c r="AD115" s="39"/>
      <c r="AE115" s="38"/>
    </row>
    <row r="116" spans="10:31" customFormat="1" x14ac:dyDescent="0.25">
      <c r="J116" s="39"/>
      <c r="K116" s="38"/>
      <c r="N116" s="39"/>
      <c r="O116" s="38"/>
      <c r="R116" s="39"/>
      <c r="S116" s="38"/>
      <c r="V116" s="39"/>
      <c r="W116" s="38"/>
      <c r="Z116" s="39"/>
      <c r="AA116" s="38"/>
      <c r="AD116" s="39"/>
      <c r="AE116" s="38"/>
    </row>
    <row r="117" spans="10:31" customFormat="1" x14ac:dyDescent="0.25">
      <c r="J117" s="39"/>
      <c r="K117" s="38"/>
      <c r="N117" s="39"/>
      <c r="O117" s="38"/>
      <c r="R117" s="39"/>
      <c r="S117" s="38"/>
      <c r="V117" s="39"/>
      <c r="W117" s="38"/>
      <c r="Z117" s="39"/>
      <c r="AA117" s="38"/>
      <c r="AD117" s="39"/>
      <c r="AE117" s="38"/>
    </row>
    <row r="118" spans="10:31" customFormat="1" x14ac:dyDescent="0.25">
      <c r="J118" s="39"/>
      <c r="K118" s="38"/>
      <c r="N118" s="39"/>
      <c r="O118" s="38"/>
      <c r="R118" s="39"/>
      <c r="S118" s="38"/>
      <c r="V118" s="39"/>
      <c r="W118" s="38"/>
      <c r="Z118" s="39"/>
      <c r="AA118" s="38"/>
      <c r="AD118" s="39"/>
      <c r="AE118" s="38"/>
    </row>
    <row r="119" spans="10:31" customFormat="1" x14ac:dyDescent="0.25">
      <c r="J119" s="39"/>
      <c r="K119" s="38"/>
      <c r="N119" s="39"/>
      <c r="O119" s="38"/>
      <c r="R119" s="39"/>
      <c r="S119" s="38"/>
      <c r="V119" s="39"/>
      <c r="W119" s="38"/>
      <c r="Z119" s="39"/>
      <c r="AA119" s="38"/>
      <c r="AD119" s="39"/>
      <c r="AE119" s="38"/>
    </row>
    <row r="120" spans="10:31" customFormat="1" x14ac:dyDescent="0.25">
      <c r="J120" s="39"/>
      <c r="K120" s="38"/>
      <c r="N120" s="39"/>
      <c r="O120" s="38"/>
      <c r="R120" s="39"/>
      <c r="S120" s="38"/>
      <c r="V120" s="39"/>
      <c r="W120" s="38"/>
      <c r="Z120" s="39"/>
      <c r="AA120" s="38"/>
      <c r="AD120" s="39"/>
      <c r="AE120" s="38"/>
    </row>
    <row r="121" spans="10:31" customFormat="1" x14ac:dyDescent="0.25">
      <c r="J121" s="39"/>
      <c r="K121" s="38"/>
      <c r="N121" s="39"/>
      <c r="O121" s="38"/>
      <c r="R121" s="39"/>
      <c r="S121" s="38"/>
      <c r="V121" s="39"/>
      <c r="W121" s="38"/>
      <c r="Z121" s="39"/>
      <c r="AA121" s="38"/>
      <c r="AD121" s="39"/>
      <c r="AE121" s="38"/>
    </row>
    <row r="122" spans="10:31" customFormat="1" x14ac:dyDescent="0.25">
      <c r="J122" s="39"/>
      <c r="K122" s="38"/>
      <c r="N122" s="39"/>
      <c r="O122" s="38"/>
      <c r="R122" s="39"/>
      <c r="S122" s="38"/>
      <c r="V122" s="39"/>
      <c r="W122" s="38"/>
      <c r="Z122" s="39"/>
      <c r="AA122" s="38"/>
      <c r="AD122" s="39"/>
      <c r="AE122" s="38"/>
    </row>
    <row r="123" spans="10:31" customFormat="1" x14ac:dyDescent="0.25">
      <c r="J123" s="39"/>
      <c r="K123" s="38"/>
      <c r="N123" s="39"/>
      <c r="O123" s="38"/>
      <c r="R123" s="39"/>
      <c r="S123" s="38"/>
      <c r="V123" s="39"/>
      <c r="W123" s="38"/>
      <c r="Z123" s="39"/>
      <c r="AA123" s="38"/>
      <c r="AD123" s="39"/>
      <c r="AE123" s="38"/>
    </row>
    <row r="124" spans="10:31" customFormat="1" x14ac:dyDescent="0.25">
      <c r="J124" s="39"/>
      <c r="K124" s="38"/>
      <c r="N124" s="39"/>
      <c r="O124" s="38"/>
      <c r="R124" s="39"/>
      <c r="S124" s="38"/>
      <c r="V124" s="39"/>
      <c r="W124" s="38"/>
      <c r="Z124" s="39"/>
      <c r="AA124" s="38"/>
      <c r="AD124" s="39"/>
      <c r="AE124" s="38"/>
    </row>
    <row r="125" spans="10:31" customFormat="1" x14ac:dyDescent="0.25">
      <c r="J125" s="39"/>
      <c r="K125" s="38"/>
      <c r="N125" s="39"/>
      <c r="O125" s="38"/>
      <c r="R125" s="39"/>
      <c r="S125" s="38"/>
      <c r="V125" s="39"/>
      <c r="W125" s="38"/>
      <c r="Z125" s="39"/>
      <c r="AA125" s="38"/>
      <c r="AD125" s="39"/>
      <c r="AE125" s="38"/>
    </row>
    <row r="126" spans="10:31" customFormat="1" x14ac:dyDescent="0.25">
      <c r="J126" s="39"/>
      <c r="K126" s="38"/>
      <c r="N126" s="39"/>
      <c r="O126" s="38"/>
      <c r="R126" s="39"/>
      <c r="S126" s="38"/>
      <c r="V126" s="39"/>
      <c r="W126" s="38"/>
      <c r="Z126" s="39"/>
      <c r="AA126" s="38"/>
      <c r="AD126" s="39"/>
      <c r="AE126" s="38"/>
    </row>
    <row r="127" spans="10:31" customFormat="1" x14ac:dyDescent="0.25">
      <c r="J127" s="39"/>
      <c r="K127" s="38"/>
      <c r="N127" s="39"/>
      <c r="O127" s="38"/>
      <c r="R127" s="39"/>
      <c r="S127" s="38"/>
      <c r="V127" s="39"/>
      <c r="W127" s="38"/>
      <c r="Z127" s="39"/>
      <c r="AA127" s="38"/>
      <c r="AD127" s="39"/>
      <c r="AE127" s="38"/>
    </row>
    <row r="128" spans="10:31" customFormat="1" x14ac:dyDescent="0.25">
      <c r="J128" s="39"/>
      <c r="K128" s="38"/>
      <c r="N128" s="39"/>
      <c r="O128" s="38"/>
      <c r="R128" s="39"/>
      <c r="S128" s="38"/>
      <c r="V128" s="39"/>
      <c r="W128" s="38"/>
      <c r="Z128" s="39"/>
      <c r="AA128" s="38"/>
      <c r="AD128" s="39"/>
      <c r="AE128" s="38"/>
    </row>
    <row r="129" spans="10:31" customFormat="1" x14ac:dyDescent="0.25">
      <c r="J129" s="39"/>
      <c r="K129" s="38"/>
      <c r="N129" s="39"/>
      <c r="O129" s="38"/>
      <c r="R129" s="39"/>
      <c r="S129" s="38"/>
      <c r="V129" s="39"/>
      <c r="W129" s="38"/>
      <c r="Z129" s="39"/>
      <c r="AA129" s="38"/>
      <c r="AD129" s="39"/>
      <c r="AE129" s="38"/>
    </row>
    <row r="130" spans="10:31" customFormat="1" x14ac:dyDescent="0.25">
      <c r="J130" s="39"/>
      <c r="K130" s="38"/>
      <c r="N130" s="39"/>
      <c r="O130" s="38"/>
      <c r="R130" s="39"/>
      <c r="S130" s="38"/>
      <c r="V130" s="39"/>
      <c r="W130" s="38"/>
      <c r="Z130" s="39"/>
      <c r="AA130" s="38"/>
      <c r="AD130" s="39"/>
      <c r="AE130" s="38"/>
    </row>
    <row r="131" spans="10:31" customFormat="1" x14ac:dyDescent="0.25">
      <c r="J131" s="39"/>
      <c r="K131" s="38"/>
      <c r="N131" s="39"/>
      <c r="O131" s="38"/>
      <c r="R131" s="39"/>
      <c r="S131" s="38"/>
      <c r="V131" s="39"/>
      <c r="W131" s="38"/>
      <c r="Z131" s="39"/>
      <c r="AA131" s="38"/>
      <c r="AD131" s="39"/>
      <c r="AE131" s="38"/>
    </row>
    <row r="132" spans="10:31" customFormat="1" x14ac:dyDescent="0.25">
      <c r="J132" s="39"/>
      <c r="K132" s="38"/>
      <c r="N132" s="39"/>
      <c r="O132" s="38"/>
      <c r="R132" s="39"/>
      <c r="S132" s="38"/>
      <c r="V132" s="39"/>
      <c r="W132" s="38"/>
      <c r="Z132" s="39"/>
      <c r="AA132" s="38"/>
      <c r="AD132" s="39"/>
      <c r="AE132" s="38"/>
    </row>
    <row r="133" spans="10:31" customFormat="1" x14ac:dyDescent="0.25">
      <c r="J133" s="39"/>
      <c r="K133" s="38"/>
      <c r="N133" s="39"/>
      <c r="O133" s="38"/>
      <c r="R133" s="39"/>
      <c r="S133" s="38"/>
      <c r="V133" s="39"/>
      <c r="W133" s="38"/>
      <c r="Z133" s="39"/>
      <c r="AA133" s="38"/>
      <c r="AD133" s="39"/>
      <c r="AE133" s="38"/>
    </row>
    <row r="134" spans="10:31" customFormat="1" x14ac:dyDescent="0.25">
      <c r="J134" s="39"/>
      <c r="K134" s="38"/>
      <c r="N134" s="39"/>
      <c r="O134" s="38"/>
      <c r="R134" s="39"/>
      <c r="S134" s="38"/>
      <c r="V134" s="39"/>
      <c r="W134" s="38"/>
      <c r="Z134" s="39"/>
      <c r="AA134" s="38"/>
      <c r="AD134" s="39"/>
      <c r="AE134" s="38"/>
    </row>
    <row r="135" spans="10:31" customFormat="1" x14ac:dyDescent="0.25">
      <c r="J135" s="39"/>
      <c r="K135" s="38"/>
      <c r="N135" s="39"/>
      <c r="O135" s="38"/>
      <c r="R135" s="39"/>
      <c r="S135" s="38"/>
      <c r="V135" s="39"/>
      <c r="W135" s="38"/>
      <c r="Z135" s="39"/>
      <c r="AA135" s="38"/>
      <c r="AD135" s="39"/>
      <c r="AE135" s="38"/>
    </row>
    <row r="136" spans="10:31" customFormat="1" x14ac:dyDescent="0.25">
      <c r="J136" s="39"/>
      <c r="K136" s="38"/>
      <c r="N136" s="39"/>
      <c r="O136" s="38"/>
      <c r="R136" s="39"/>
      <c r="S136" s="38"/>
      <c r="V136" s="39"/>
      <c r="W136" s="38"/>
      <c r="Z136" s="39"/>
      <c r="AA136" s="38"/>
      <c r="AD136" s="39"/>
      <c r="AE136" s="38"/>
    </row>
    <row r="137" spans="10:31" customFormat="1" x14ac:dyDescent="0.25">
      <c r="J137" s="39"/>
      <c r="K137" s="38"/>
      <c r="N137" s="39"/>
      <c r="O137" s="38"/>
      <c r="R137" s="39"/>
      <c r="S137" s="38"/>
      <c r="V137" s="39"/>
      <c r="W137" s="38"/>
      <c r="Z137" s="39"/>
      <c r="AA137" s="38"/>
      <c r="AD137" s="39"/>
      <c r="AE137" s="38"/>
    </row>
    <row r="138" spans="10:31" customFormat="1" x14ac:dyDescent="0.25">
      <c r="J138" s="39"/>
      <c r="K138" s="38"/>
      <c r="N138" s="39"/>
      <c r="O138" s="38"/>
      <c r="R138" s="39"/>
      <c r="S138" s="38"/>
      <c r="V138" s="39"/>
      <c r="W138" s="38"/>
      <c r="Z138" s="39"/>
      <c r="AA138" s="38"/>
      <c r="AD138" s="39"/>
      <c r="AE138" s="38"/>
    </row>
    <row r="139" spans="10:31" customFormat="1" x14ac:dyDescent="0.25">
      <c r="J139" s="39"/>
      <c r="K139" s="38"/>
      <c r="N139" s="39"/>
      <c r="O139" s="38"/>
      <c r="R139" s="39"/>
      <c r="S139" s="38"/>
      <c r="V139" s="39"/>
      <c r="W139" s="38"/>
      <c r="Z139" s="39"/>
      <c r="AA139" s="38"/>
      <c r="AD139" s="39"/>
      <c r="AE139" s="38"/>
    </row>
    <row r="140" spans="10:31" customFormat="1" x14ac:dyDescent="0.25">
      <c r="J140" s="39"/>
      <c r="K140" s="38"/>
      <c r="N140" s="39"/>
      <c r="O140" s="38"/>
      <c r="R140" s="39"/>
      <c r="S140" s="38"/>
      <c r="V140" s="39"/>
      <c r="W140" s="38"/>
      <c r="Z140" s="39"/>
      <c r="AA140" s="38"/>
      <c r="AD140" s="39"/>
      <c r="AE140" s="38"/>
    </row>
    <row r="141" spans="10:31" customFormat="1" x14ac:dyDescent="0.25">
      <c r="J141" s="39"/>
      <c r="K141" s="38"/>
      <c r="N141" s="39"/>
      <c r="O141" s="38"/>
      <c r="R141" s="39"/>
      <c r="S141" s="38"/>
      <c r="V141" s="39"/>
      <c r="W141" s="38"/>
      <c r="Z141" s="39"/>
      <c r="AA141" s="38"/>
      <c r="AD141" s="39"/>
      <c r="AE141" s="38"/>
    </row>
    <row r="142" spans="10:31" customFormat="1" x14ac:dyDescent="0.25">
      <c r="J142" s="39"/>
      <c r="K142" s="38"/>
      <c r="N142" s="39"/>
      <c r="O142" s="38"/>
      <c r="R142" s="39"/>
      <c r="S142" s="38"/>
      <c r="V142" s="39"/>
      <c r="W142" s="38"/>
      <c r="Z142" s="39"/>
      <c r="AA142" s="38"/>
      <c r="AD142" s="39"/>
      <c r="AE142" s="38"/>
    </row>
    <row r="143" spans="10:31" customFormat="1" x14ac:dyDescent="0.25">
      <c r="J143" s="39"/>
      <c r="K143" s="38"/>
      <c r="N143" s="39"/>
      <c r="O143" s="38"/>
      <c r="R143" s="39"/>
      <c r="S143" s="38"/>
      <c r="V143" s="39"/>
      <c r="W143" s="38"/>
      <c r="Z143" s="39"/>
      <c r="AA143" s="38"/>
      <c r="AD143" s="39"/>
      <c r="AE143" s="38"/>
    </row>
    <row r="144" spans="10:31" customFormat="1" x14ac:dyDescent="0.25">
      <c r="J144" s="39"/>
      <c r="K144" s="38"/>
      <c r="N144" s="39"/>
      <c r="O144" s="38"/>
      <c r="R144" s="39"/>
      <c r="S144" s="38"/>
      <c r="V144" s="39"/>
      <c r="W144" s="38"/>
      <c r="Z144" s="39"/>
      <c r="AA144" s="38"/>
      <c r="AD144" s="39"/>
      <c r="AE144" s="38"/>
    </row>
    <row r="145" spans="10:31" customFormat="1" x14ac:dyDescent="0.25">
      <c r="J145" s="39"/>
      <c r="K145" s="38"/>
      <c r="N145" s="39"/>
      <c r="O145" s="38"/>
      <c r="R145" s="39"/>
      <c r="S145" s="38"/>
      <c r="V145" s="39"/>
      <c r="W145" s="38"/>
      <c r="Z145" s="39"/>
      <c r="AA145" s="38"/>
      <c r="AD145" s="39"/>
      <c r="AE145" s="38"/>
    </row>
    <row r="146" spans="10:31" customFormat="1" x14ac:dyDescent="0.25">
      <c r="J146" s="39"/>
      <c r="K146" s="38"/>
      <c r="N146" s="39"/>
      <c r="O146" s="38"/>
      <c r="R146" s="39"/>
      <c r="S146" s="38"/>
      <c r="V146" s="39"/>
      <c r="W146" s="38"/>
      <c r="Z146" s="39"/>
      <c r="AA146" s="38"/>
      <c r="AD146" s="39"/>
      <c r="AE146" s="38"/>
    </row>
    <row r="147" spans="10:31" customFormat="1" x14ac:dyDescent="0.25">
      <c r="J147" s="39"/>
      <c r="K147" s="38"/>
      <c r="N147" s="39"/>
      <c r="O147" s="38"/>
      <c r="R147" s="39"/>
      <c r="S147" s="38"/>
      <c r="V147" s="39"/>
      <c r="W147" s="38"/>
      <c r="Z147" s="39"/>
      <c r="AA147" s="38"/>
      <c r="AD147" s="39"/>
      <c r="AE147" s="38"/>
    </row>
    <row r="148" spans="10:31" customFormat="1" x14ac:dyDescent="0.25">
      <c r="J148" s="39"/>
      <c r="K148" s="38"/>
      <c r="N148" s="39"/>
      <c r="O148" s="38"/>
      <c r="R148" s="39"/>
      <c r="S148" s="38"/>
      <c r="V148" s="39"/>
      <c r="W148" s="38"/>
      <c r="Z148" s="39"/>
      <c r="AA148" s="38"/>
      <c r="AD148" s="39"/>
      <c r="AE148" s="38"/>
    </row>
    <row r="149" spans="10:31" customFormat="1" x14ac:dyDescent="0.25">
      <c r="J149" s="39"/>
      <c r="K149" s="38"/>
      <c r="N149" s="39"/>
      <c r="O149" s="38"/>
      <c r="R149" s="39"/>
      <c r="S149" s="38"/>
      <c r="V149" s="39"/>
      <c r="W149" s="38"/>
      <c r="Z149" s="39"/>
      <c r="AA149" s="38"/>
      <c r="AD149" s="39"/>
      <c r="AE149" s="38"/>
    </row>
    <row r="150" spans="10:31" customFormat="1" x14ac:dyDescent="0.25">
      <c r="J150" s="39"/>
      <c r="K150" s="38"/>
      <c r="N150" s="39"/>
      <c r="O150" s="38"/>
      <c r="R150" s="39"/>
      <c r="S150" s="38"/>
      <c r="V150" s="39"/>
      <c r="W150" s="38"/>
      <c r="Z150" s="39"/>
      <c r="AA150" s="38"/>
      <c r="AD150" s="39"/>
      <c r="AE150" s="38"/>
    </row>
    <row r="151" spans="10:31" customFormat="1" x14ac:dyDescent="0.25">
      <c r="J151" s="39"/>
      <c r="K151" s="38"/>
      <c r="N151" s="39"/>
      <c r="O151" s="38"/>
      <c r="R151" s="39"/>
      <c r="S151" s="38"/>
      <c r="V151" s="39"/>
      <c r="W151" s="38"/>
      <c r="Z151" s="39"/>
      <c r="AA151" s="38"/>
      <c r="AD151" s="39"/>
      <c r="AE151" s="38"/>
    </row>
    <row r="152" spans="10:31" customFormat="1" x14ac:dyDescent="0.25">
      <c r="J152" s="39"/>
      <c r="K152" s="38"/>
      <c r="N152" s="39"/>
      <c r="O152" s="38"/>
      <c r="R152" s="39"/>
      <c r="S152" s="38"/>
      <c r="V152" s="39"/>
      <c r="W152" s="38"/>
      <c r="Z152" s="39"/>
      <c r="AA152" s="38"/>
      <c r="AD152" s="39"/>
      <c r="AE152" s="38"/>
    </row>
    <row r="153" spans="10:31" customFormat="1" x14ac:dyDescent="0.25">
      <c r="J153" s="39"/>
      <c r="K153" s="38"/>
      <c r="N153" s="39"/>
      <c r="O153" s="38"/>
      <c r="R153" s="39"/>
      <c r="S153" s="38"/>
      <c r="V153" s="39"/>
      <c r="W153" s="38"/>
      <c r="Z153" s="39"/>
      <c r="AA153" s="38"/>
      <c r="AD153" s="39"/>
      <c r="AE153" s="38"/>
    </row>
    <row r="154" spans="10:31" customFormat="1" x14ac:dyDescent="0.25">
      <c r="J154" s="39"/>
      <c r="K154" s="38"/>
      <c r="N154" s="39"/>
      <c r="O154" s="38"/>
      <c r="R154" s="39"/>
      <c r="S154" s="38"/>
      <c r="V154" s="39"/>
      <c r="W154" s="38"/>
      <c r="Z154" s="39"/>
      <c r="AA154" s="38"/>
      <c r="AD154" s="39"/>
      <c r="AE154" s="38"/>
    </row>
    <row r="155" spans="10:31" customFormat="1" x14ac:dyDescent="0.25">
      <c r="J155" s="39"/>
      <c r="K155" s="38"/>
      <c r="N155" s="39"/>
      <c r="O155" s="38"/>
      <c r="R155" s="39"/>
      <c r="S155" s="38"/>
      <c r="V155" s="39"/>
      <c r="W155" s="38"/>
      <c r="Z155" s="39"/>
      <c r="AA155" s="38"/>
      <c r="AD155" s="39"/>
      <c r="AE155" s="38"/>
    </row>
    <row r="156" spans="10:31" customFormat="1" x14ac:dyDescent="0.25">
      <c r="J156" s="39"/>
      <c r="K156" s="38"/>
      <c r="N156" s="39"/>
      <c r="O156" s="38"/>
      <c r="R156" s="39"/>
      <c r="S156" s="38"/>
      <c r="V156" s="39"/>
      <c r="W156" s="38"/>
      <c r="Z156" s="39"/>
      <c r="AA156" s="38"/>
      <c r="AD156" s="39"/>
      <c r="AE156" s="38"/>
    </row>
    <row r="157" spans="10:31" customFormat="1" x14ac:dyDescent="0.25">
      <c r="J157" s="39"/>
      <c r="K157" s="38"/>
      <c r="N157" s="39"/>
      <c r="O157" s="38"/>
      <c r="R157" s="39"/>
      <c r="S157" s="38"/>
      <c r="V157" s="39"/>
      <c r="W157" s="38"/>
      <c r="Z157" s="39"/>
      <c r="AA157" s="38"/>
      <c r="AD157" s="39"/>
      <c r="AE157" s="38"/>
    </row>
    <row r="158" spans="10:31" customFormat="1" x14ac:dyDescent="0.25">
      <c r="J158" s="39"/>
      <c r="K158" s="38"/>
      <c r="N158" s="39"/>
      <c r="O158" s="38"/>
      <c r="R158" s="39"/>
      <c r="S158" s="38"/>
      <c r="V158" s="39"/>
      <c r="W158" s="38"/>
      <c r="Z158" s="39"/>
      <c r="AA158" s="38"/>
      <c r="AD158" s="39"/>
      <c r="AE158" s="38"/>
    </row>
    <row r="159" spans="10:31" customFormat="1" x14ac:dyDescent="0.25">
      <c r="J159" s="39"/>
      <c r="K159" s="38"/>
      <c r="N159" s="39"/>
      <c r="O159" s="38"/>
      <c r="R159" s="39"/>
      <c r="S159" s="38"/>
      <c r="V159" s="39"/>
      <c r="W159" s="38"/>
      <c r="Z159" s="39"/>
      <c r="AA159" s="38"/>
      <c r="AD159" s="39"/>
      <c r="AE159" s="38"/>
    </row>
    <row r="160" spans="10:31" customFormat="1" x14ac:dyDescent="0.25">
      <c r="J160" s="39"/>
      <c r="K160" s="38"/>
      <c r="N160" s="39"/>
      <c r="O160" s="38"/>
      <c r="R160" s="39"/>
      <c r="S160" s="38"/>
      <c r="V160" s="39"/>
      <c r="W160" s="38"/>
      <c r="Z160" s="39"/>
      <c r="AA160" s="38"/>
      <c r="AD160" s="39"/>
      <c r="AE160" s="38"/>
    </row>
    <row r="161" spans="10:31" customFormat="1" x14ac:dyDescent="0.25">
      <c r="J161" s="39"/>
      <c r="K161" s="38"/>
      <c r="N161" s="39"/>
      <c r="O161" s="38"/>
      <c r="R161" s="39"/>
      <c r="S161" s="38"/>
      <c r="V161" s="39"/>
      <c r="W161" s="38"/>
      <c r="Z161" s="39"/>
      <c r="AA161" s="38"/>
      <c r="AD161" s="39"/>
      <c r="AE161" s="38"/>
    </row>
    <row r="162" spans="10:31" customFormat="1" x14ac:dyDescent="0.25">
      <c r="J162" s="39"/>
      <c r="K162" s="38"/>
      <c r="N162" s="39"/>
      <c r="O162" s="38"/>
      <c r="R162" s="39"/>
      <c r="S162" s="38"/>
      <c r="V162" s="39"/>
      <c r="W162" s="38"/>
      <c r="Z162" s="39"/>
      <c r="AA162" s="38"/>
      <c r="AD162" s="39"/>
      <c r="AE162" s="38"/>
    </row>
    <row r="163" spans="10:31" customFormat="1" x14ac:dyDescent="0.25">
      <c r="J163" s="39"/>
      <c r="K163" s="38"/>
      <c r="N163" s="39"/>
      <c r="O163" s="38"/>
      <c r="R163" s="39"/>
      <c r="S163" s="38"/>
      <c r="V163" s="39"/>
      <c r="W163" s="38"/>
      <c r="Z163" s="39"/>
      <c r="AA163" s="38"/>
      <c r="AD163" s="39"/>
      <c r="AE163" s="38"/>
    </row>
    <row r="164" spans="10:31" customFormat="1" x14ac:dyDescent="0.25">
      <c r="J164" s="39"/>
      <c r="K164" s="38"/>
      <c r="N164" s="39"/>
      <c r="O164" s="38"/>
      <c r="R164" s="39"/>
      <c r="S164" s="38"/>
      <c r="V164" s="39"/>
      <c r="W164" s="38"/>
      <c r="Z164" s="39"/>
      <c r="AA164" s="38"/>
      <c r="AD164" s="39"/>
      <c r="AE164" s="38"/>
    </row>
    <row r="165" spans="10:31" customFormat="1" x14ac:dyDescent="0.25">
      <c r="J165" s="39"/>
      <c r="K165" s="38"/>
      <c r="N165" s="39"/>
      <c r="O165" s="38"/>
      <c r="R165" s="39"/>
      <c r="S165" s="38"/>
      <c r="V165" s="39"/>
      <c r="W165" s="38"/>
      <c r="Z165" s="39"/>
      <c r="AA165" s="38"/>
      <c r="AD165" s="39"/>
      <c r="AE165" s="38"/>
    </row>
    <row r="166" spans="10:31" customFormat="1" x14ac:dyDescent="0.25">
      <c r="J166" s="39"/>
      <c r="K166" s="38"/>
      <c r="N166" s="39"/>
      <c r="O166" s="38"/>
      <c r="R166" s="39"/>
      <c r="S166" s="38"/>
      <c r="V166" s="39"/>
      <c r="W166" s="38"/>
      <c r="Z166" s="39"/>
      <c r="AA166" s="38"/>
      <c r="AD166" s="39"/>
      <c r="AE166" s="38"/>
    </row>
    <row r="167" spans="10:31" customFormat="1" x14ac:dyDescent="0.25">
      <c r="J167" s="39"/>
      <c r="K167" s="38"/>
      <c r="N167" s="39"/>
      <c r="O167" s="38"/>
      <c r="R167" s="39"/>
      <c r="S167" s="38"/>
      <c r="V167" s="39"/>
      <c r="W167" s="38"/>
      <c r="Z167" s="39"/>
      <c r="AA167" s="38"/>
      <c r="AD167" s="39"/>
      <c r="AE167" s="38"/>
    </row>
    <row r="168" spans="10:31" customFormat="1" x14ac:dyDescent="0.25">
      <c r="J168" s="39"/>
      <c r="K168" s="38"/>
      <c r="N168" s="39"/>
      <c r="O168" s="38"/>
      <c r="R168" s="39"/>
      <c r="S168" s="38"/>
      <c r="V168" s="39"/>
      <c r="W168" s="38"/>
      <c r="Z168" s="39"/>
      <c r="AA168" s="38"/>
      <c r="AD168" s="39"/>
      <c r="AE168" s="38"/>
    </row>
    <row r="169" spans="10:31" customFormat="1" x14ac:dyDescent="0.25">
      <c r="J169" s="39"/>
      <c r="K169" s="38"/>
      <c r="N169" s="39"/>
      <c r="O169" s="38"/>
      <c r="R169" s="39"/>
      <c r="S169" s="38"/>
      <c r="V169" s="39"/>
      <c r="W169" s="38"/>
      <c r="Z169" s="39"/>
      <c r="AA169" s="38"/>
      <c r="AD169" s="39"/>
      <c r="AE169" s="38"/>
    </row>
    <row r="170" spans="10:31" customFormat="1" x14ac:dyDescent="0.25">
      <c r="J170" s="39"/>
      <c r="K170" s="38"/>
      <c r="N170" s="39"/>
      <c r="O170" s="38"/>
      <c r="R170" s="39"/>
      <c r="S170" s="38"/>
      <c r="V170" s="39"/>
      <c r="W170" s="38"/>
      <c r="Z170" s="39"/>
      <c r="AA170" s="38"/>
      <c r="AD170" s="39"/>
      <c r="AE170" s="38"/>
    </row>
    <row r="171" spans="10:31" customFormat="1" x14ac:dyDescent="0.25">
      <c r="J171" s="39"/>
      <c r="K171" s="38"/>
      <c r="N171" s="39"/>
      <c r="O171" s="38"/>
      <c r="R171" s="39"/>
      <c r="S171" s="38"/>
      <c r="V171" s="39"/>
      <c r="W171" s="38"/>
      <c r="Z171" s="39"/>
      <c r="AA171" s="38"/>
      <c r="AD171" s="39"/>
      <c r="AE171" s="38"/>
    </row>
    <row r="172" spans="10:31" customFormat="1" x14ac:dyDescent="0.25">
      <c r="J172" s="39"/>
      <c r="K172" s="38"/>
      <c r="N172" s="39"/>
      <c r="O172" s="38"/>
      <c r="R172" s="39"/>
      <c r="S172" s="38"/>
      <c r="V172" s="39"/>
      <c r="W172" s="38"/>
      <c r="Z172" s="39"/>
      <c r="AA172" s="38"/>
      <c r="AD172" s="39"/>
      <c r="AE172" s="38"/>
    </row>
    <row r="173" spans="10:31" customFormat="1" x14ac:dyDescent="0.25">
      <c r="J173" s="39"/>
      <c r="K173" s="38"/>
      <c r="N173" s="39"/>
      <c r="O173" s="38"/>
      <c r="R173" s="39"/>
      <c r="S173" s="38"/>
      <c r="V173" s="39"/>
      <c r="W173" s="38"/>
      <c r="Z173" s="39"/>
      <c r="AA173" s="38"/>
      <c r="AD173" s="39"/>
      <c r="AE173" s="38"/>
    </row>
    <row r="174" spans="10:31" customFormat="1" x14ac:dyDescent="0.25">
      <c r="J174" s="39"/>
      <c r="K174" s="38"/>
      <c r="N174" s="39"/>
      <c r="O174" s="38"/>
      <c r="R174" s="39"/>
      <c r="S174" s="38"/>
      <c r="V174" s="39"/>
      <c r="W174" s="38"/>
      <c r="Z174" s="39"/>
      <c r="AA174" s="38"/>
      <c r="AD174" s="39"/>
      <c r="AE174" s="38"/>
    </row>
    <row r="175" spans="10:31" customFormat="1" x14ac:dyDescent="0.25">
      <c r="J175" s="39"/>
      <c r="K175" s="38"/>
      <c r="N175" s="39"/>
      <c r="O175" s="38"/>
      <c r="R175" s="39"/>
      <c r="S175" s="38"/>
      <c r="V175" s="39"/>
      <c r="W175" s="38"/>
      <c r="Z175" s="39"/>
      <c r="AA175" s="38"/>
      <c r="AD175" s="39"/>
      <c r="AE175" s="38"/>
    </row>
    <row r="176" spans="10:31" customFormat="1" x14ac:dyDescent="0.25">
      <c r="J176" s="39"/>
      <c r="K176" s="38"/>
      <c r="N176" s="39"/>
      <c r="O176" s="38"/>
      <c r="R176" s="39"/>
      <c r="S176" s="38"/>
      <c r="V176" s="39"/>
      <c r="W176" s="38"/>
      <c r="Z176" s="39"/>
      <c r="AA176" s="38"/>
      <c r="AD176" s="39"/>
      <c r="AE176" s="38"/>
    </row>
    <row r="177" spans="10:31" customFormat="1" x14ac:dyDescent="0.25">
      <c r="J177" s="39"/>
      <c r="K177" s="38"/>
      <c r="N177" s="39"/>
      <c r="O177" s="38"/>
      <c r="R177" s="39"/>
      <c r="S177" s="38"/>
      <c r="V177" s="39"/>
      <c r="W177" s="38"/>
      <c r="Z177" s="39"/>
      <c r="AA177" s="38"/>
      <c r="AD177" s="39"/>
      <c r="AE177" s="38"/>
    </row>
    <row r="178" spans="10:31" customFormat="1" x14ac:dyDescent="0.25">
      <c r="J178" s="39"/>
      <c r="K178" s="38"/>
      <c r="N178" s="39"/>
      <c r="O178" s="38"/>
      <c r="R178" s="39"/>
      <c r="S178" s="38"/>
      <c r="V178" s="39"/>
      <c r="W178" s="38"/>
      <c r="Z178" s="39"/>
      <c r="AA178" s="38"/>
      <c r="AD178" s="39"/>
      <c r="AE178" s="38"/>
    </row>
    <row r="179" spans="10:31" customFormat="1" x14ac:dyDescent="0.25">
      <c r="J179" s="39"/>
      <c r="K179" s="38"/>
      <c r="N179" s="39"/>
      <c r="O179" s="38"/>
      <c r="R179" s="39"/>
      <c r="S179" s="38"/>
      <c r="V179" s="39"/>
      <c r="W179" s="38"/>
      <c r="Z179" s="39"/>
      <c r="AA179" s="38"/>
      <c r="AD179" s="39"/>
      <c r="AE179" s="38"/>
    </row>
    <row r="180" spans="10:31" customFormat="1" x14ac:dyDescent="0.25">
      <c r="J180" s="39"/>
      <c r="K180" s="38"/>
      <c r="N180" s="39"/>
      <c r="O180" s="38"/>
      <c r="R180" s="39"/>
      <c r="S180" s="38"/>
      <c r="V180" s="39"/>
      <c r="W180" s="38"/>
      <c r="Z180" s="39"/>
      <c r="AA180" s="38"/>
      <c r="AD180" s="39"/>
      <c r="AE180" s="38"/>
    </row>
    <row r="181" spans="10:31" customFormat="1" x14ac:dyDescent="0.25">
      <c r="J181" s="39"/>
      <c r="K181" s="38"/>
      <c r="N181" s="39"/>
      <c r="O181" s="38"/>
      <c r="R181" s="39"/>
      <c r="S181" s="38"/>
      <c r="V181" s="39"/>
      <c r="W181" s="38"/>
      <c r="Z181" s="39"/>
      <c r="AA181" s="38"/>
      <c r="AD181" s="39"/>
      <c r="AE181" s="38"/>
    </row>
    <row r="182" spans="10:31" customFormat="1" x14ac:dyDescent="0.25">
      <c r="J182" s="39"/>
      <c r="K182" s="38"/>
      <c r="N182" s="39"/>
      <c r="O182" s="38"/>
      <c r="R182" s="39"/>
      <c r="S182" s="38"/>
      <c r="V182" s="39"/>
      <c r="W182" s="38"/>
      <c r="Z182" s="39"/>
      <c r="AA182" s="38"/>
      <c r="AD182" s="39"/>
      <c r="AE182" s="38"/>
    </row>
    <row r="183" spans="10:31" customFormat="1" x14ac:dyDescent="0.25">
      <c r="J183" s="39"/>
      <c r="K183" s="38"/>
      <c r="N183" s="39"/>
      <c r="O183" s="38"/>
      <c r="R183" s="39"/>
      <c r="S183" s="38"/>
      <c r="V183" s="39"/>
      <c r="W183" s="38"/>
      <c r="Z183" s="39"/>
      <c r="AA183" s="38"/>
      <c r="AD183" s="39"/>
      <c r="AE183" s="38"/>
    </row>
    <row r="184" spans="10:31" customFormat="1" x14ac:dyDescent="0.25">
      <c r="J184" s="39"/>
      <c r="K184" s="38"/>
      <c r="N184" s="39"/>
      <c r="O184" s="38"/>
      <c r="R184" s="39"/>
      <c r="S184" s="38"/>
      <c r="V184" s="39"/>
      <c r="W184" s="38"/>
      <c r="Z184" s="39"/>
      <c r="AA184" s="38"/>
      <c r="AD184" s="39"/>
      <c r="AE184" s="38"/>
    </row>
    <row r="185" spans="10:31" customFormat="1" x14ac:dyDescent="0.25">
      <c r="J185" s="39"/>
      <c r="K185" s="38"/>
      <c r="N185" s="39"/>
      <c r="O185" s="38"/>
      <c r="R185" s="39"/>
      <c r="S185" s="38"/>
      <c r="V185" s="39"/>
      <c r="W185" s="38"/>
      <c r="Z185" s="39"/>
      <c r="AA185" s="38"/>
      <c r="AD185" s="39"/>
      <c r="AE185" s="38"/>
    </row>
    <row r="186" spans="10:31" customFormat="1" x14ac:dyDescent="0.25">
      <c r="J186" s="39"/>
      <c r="K186" s="38"/>
      <c r="N186" s="39"/>
      <c r="O186" s="38"/>
      <c r="R186" s="39"/>
      <c r="S186" s="38"/>
      <c r="V186" s="39"/>
      <c r="W186" s="38"/>
      <c r="Z186" s="39"/>
      <c r="AA186" s="38"/>
      <c r="AD186" s="39"/>
      <c r="AE186" s="38"/>
    </row>
    <row r="187" spans="10:31" customFormat="1" x14ac:dyDescent="0.25">
      <c r="J187" s="39"/>
      <c r="K187" s="38"/>
      <c r="N187" s="39"/>
      <c r="O187" s="38"/>
      <c r="R187" s="39"/>
      <c r="S187" s="38"/>
      <c r="V187" s="39"/>
      <c r="W187" s="38"/>
      <c r="Z187" s="39"/>
      <c r="AA187" s="38"/>
      <c r="AD187" s="39"/>
      <c r="AE187" s="38"/>
    </row>
    <row r="188" spans="10:31" customFormat="1" x14ac:dyDescent="0.25">
      <c r="J188" s="39"/>
      <c r="K188" s="38"/>
      <c r="N188" s="39"/>
      <c r="O188" s="38"/>
      <c r="R188" s="39"/>
      <c r="S188" s="38"/>
      <c r="V188" s="39"/>
      <c r="W188" s="38"/>
      <c r="Z188" s="39"/>
      <c r="AA188" s="38"/>
      <c r="AD188" s="39"/>
      <c r="AE188" s="38"/>
    </row>
    <row r="189" spans="10:31" customFormat="1" x14ac:dyDescent="0.25">
      <c r="J189" s="39"/>
      <c r="K189" s="38"/>
      <c r="N189" s="39"/>
      <c r="O189" s="38"/>
      <c r="R189" s="39"/>
      <c r="S189" s="38"/>
      <c r="V189" s="39"/>
      <c r="W189" s="38"/>
      <c r="Z189" s="39"/>
      <c r="AA189" s="38"/>
      <c r="AD189" s="39"/>
      <c r="AE189" s="38"/>
    </row>
    <row r="190" spans="10:31" customFormat="1" x14ac:dyDescent="0.25">
      <c r="J190" s="39"/>
      <c r="K190" s="38"/>
      <c r="N190" s="39"/>
      <c r="O190" s="38"/>
      <c r="R190" s="39"/>
      <c r="S190" s="38"/>
      <c r="V190" s="39"/>
      <c r="W190" s="38"/>
      <c r="Z190" s="39"/>
      <c r="AA190" s="38"/>
      <c r="AD190" s="39"/>
      <c r="AE190" s="38"/>
    </row>
    <row r="191" spans="10:31" customFormat="1" x14ac:dyDescent="0.25">
      <c r="J191" s="39"/>
      <c r="K191" s="38"/>
      <c r="N191" s="39"/>
      <c r="O191" s="38"/>
      <c r="R191" s="39"/>
      <c r="S191" s="38"/>
      <c r="V191" s="39"/>
      <c r="W191" s="38"/>
      <c r="Z191" s="39"/>
      <c r="AA191" s="38"/>
      <c r="AD191" s="39"/>
      <c r="AE191" s="38"/>
    </row>
    <row r="192" spans="10:31" customFormat="1" x14ac:dyDescent="0.25">
      <c r="J192" s="39"/>
      <c r="K192" s="38"/>
      <c r="N192" s="39"/>
      <c r="O192" s="38"/>
      <c r="R192" s="39"/>
      <c r="S192" s="38"/>
      <c r="V192" s="39"/>
      <c r="W192" s="38"/>
      <c r="Z192" s="39"/>
      <c r="AA192" s="38"/>
      <c r="AD192" s="39"/>
      <c r="AE192" s="38"/>
    </row>
    <row r="193" spans="10:31" customFormat="1" x14ac:dyDescent="0.25">
      <c r="J193" s="39"/>
      <c r="K193" s="38"/>
      <c r="N193" s="39"/>
      <c r="O193" s="38"/>
      <c r="R193" s="39"/>
      <c r="S193" s="38"/>
      <c r="V193" s="39"/>
      <c r="W193" s="38"/>
      <c r="Z193" s="39"/>
      <c r="AA193" s="38"/>
      <c r="AD193" s="39"/>
      <c r="AE193" s="38"/>
    </row>
    <row r="194" spans="10:31" customFormat="1" x14ac:dyDescent="0.25">
      <c r="J194" s="39"/>
      <c r="K194" s="38"/>
      <c r="N194" s="39"/>
      <c r="O194" s="38"/>
      <c r="R194" s="39"/>
      <c r="S194" s="38"/>
      <c r="V194" s="39"/>
      <c r="W194" s="38"/>
      <c r="Z194" s="39"/>
      <c r="AA194" s="38"/>
      <c r="AD194" s="39"/>
      <c r="AE194" s="38"/>
    </row>
    <row r="195" spans="10:31" customFormat="1" x14ac:dyDescent="0.25">
      <c r="J195" s="39"/>
      <c r="K195" s="38"/>
      <c r="N195" s="39"/>
      <c r="O195" s="38"/>
      <c r="R195" s="39"/>
      <c r="S195" s="38"/>
      <c r="V195" s="39"/>
      <c r="W195" s="38"/>
      <c r="Z195" s="39"/>
      <c r="AA195" s="38"/>
      <c r="AD195" s="39"/>
      <c r="AE195" s="38"/>
    </row>
    <row r="196" spans="10:31" customFormat="1" x14ac:dyDescent="0.25">
      <c r="J196" s="39"/>
      <c r="K196" s="38"/>
      <c r="N196" s="39"/>
      <c r="O196" s="38"/>
      <c r="R196" s="39"/>
      <c r="S196" s="38"/>
      <c r="V196" s="39"/>
      <c r="W196" s="38"/>
      <c r="Z196" s="39"/>
      <c r="AA196" s="38"/>
      <c r="AD196" s="39"/>
      <c r="AE196" s="38"/>
    </row>
    <row r="197" spans="10:31" customFormat="1" x14ac:dyDescent="0.25">
      <c r="J197" s="39"/>
      <c r="K197" s="38"/>
      <c r="N197" s="39"/>
      <c r="O197" s="38"/>
      <c r="R197" s="39"/>
      <c r="S197" s="38"/>
      <c r="V197" s="39"/>
      <c r="W197" s="38"/>
      <c r="Z197" s="39"/>
      <c r="AA197" s="38"/>
      <c r="AD197" s="39"/>
      <c r="AE197" s="38"/>
    </row>
    <row r="198" spans="10:31" customFormat="1" x14ac:dyDescent="0.25">
      <c r="J198" s="39"/>
      <c r="K198" s="38"/>
      <c r="N198" s="39"/>
      <c r="O198" s="38"/>
      <c r="R198" s="39"/>
      <c r="S198" s="38"/>
      <c r="V198" s="39"/>
      <c r="W198" s="38"/>
      <c r="Z198" s="39"/>
      <c r="AA198" s="38"/>
      <c r="AD198" s="39"/>
      <c r="AE198" s="38"/>
    </row>
    <row r="199" spans="10:31" customFormat="1" x14ac:dyDescent="0.25">
      <c r="J199" s="39"/>
      <c r="K199" s="38"/>
      <c r="N199" s="39"/>
      <c r="O199" s="38"/>
      <c r="R199" s="39"/>
      <c r="S199" s="38"/>
      <c r="V199" s="39"/>
      <c r="W199" s="38"/>
      <c r="Z199" s="39"/>
      <c r="AA199" s="38"/>
      <c r="AD199" s="39"/>
      <c r="AE199" s="38"/>
    </row>
    <row r="200" spans="10:31" customFormat="1" x14ac:dyDescent="0.25">
      <c r="J200" s="39"/>
      <c r="K200" s="38"/>
      <c r="N200" s="39"/>
      <c r="O200" s="38"/>
      <c r="R200" s="39"/>
      <c r="S200" s="38"/>
      <c r="V200" s="39"/>
      <c r="W200" s="38"/>
      <c r="Z200" s="39"/>
      <c r="AA200" s="38"/>
      <c r="AD200" s="39"/>
      <c r="AE200" s="38"/>
    </row>
    <row r="201" spans="10:31" customFormat="1" x14ac:dyDescent="0.25">
      <c r="J201" s="39"/>
      <c r="K201" s="38"/>
      <c r="N201" s="39"/>
      <c r="O201" s="38"/>
      <c r="R201" s="39"/>
      <c r="S201" s="38"/>
      <c r="V201" s="39"/>
      <c r="W201" s="38"/>
      <c r="Z201" s="39"/>
      <c r="AA201" s="38"/>
      <c r="AD201" s="39"/>
      <c r="AE201" s="38"/>
    </row>
    <row r="202" spans="10:31" customFormat="1" x14ac:dyDescent="0.25">
      <c r="J202" s="39"/>
      <c r="K202" s="38"/>
      <c r="N202" s="39"/>
      <c r="O202" s="38"/>
      <c r="R202" s="39"/>
      <c r="S202" s="38"/>
      <c r="V202" s="39"/>
      <c r="W202" s="38"/>
      <c r="Z202" s="39"/>
      <c r="AA202" s="38"/>
      <c r="AD202" s="39"/>
      <c r="AE202" s="38"/>
    </row>
    <row r="203" spans="10:31" customFormat="1" x14ac:dyDescent="0.25">
      <c r="J203" s="39"/>
      <c r="K203" s="38"/>
      <c r="N203" s="39"/>
      <c r="O203" s="38"/>
      <c r="R203" s="39"/>
      <c r="S203" s="38"/>
      <c r="V203" s="39"/>
      <c r="W203" s="38"/>
      <c r="Z203" s="39"/>
      <c r="AA203" s="38"/>
      <c r="AD203" s="39"/>
      <c r="AE203" s="38"/>
    </row>
    <row r="204" spans="10:31" customFormat="1" x14ac:dyDescent="0.25">
      <c r="J204" s="39"/>
      <c r="K204" s="38"/>
      <c r="N204" s="39"/>
      <c r="O204" s="38"/>
      <c r="R204" s="39"/>
      <c r="S204" s="38"/>
      <c r="V204" s="39"/>
      <c r="W204" s="38"/>
      <c r="Z204" s="39"/>
      <c r="AA204" s="38"/>
      <c r="AD204" s="39"/>
      <c r="AE204" s="38"/>
    </row>
    <row r="205" spans="10:31" customFormat="1" x14ac:dyDescent="0.25">
      <c r="J205" s="39"/>
      <c r="K205" s="38"/>
      <c r="N205" s="39"/>
      <c r="O205" s="38"/>
      <c r="R205" s="39"/>
      <c r="S205" s="38"/>
      <c r="V205" s="39"/>
      <c r="W205" s="38"/>
      <c r="Z205" s="39"/>
      <c r="AA205" s="38"/>
      <c r="AD205" s="39"/>
      <c r="AE205" s="38"/>
    </row>
    <row r="206" spans="10:31" customFormat="1" x14ac:dyDescent="0.25">
      <c r="J206" s="39"/>
      <c r="K206" s="38"/>
      <c r="N206" s="39"/>
      <c r="O206" s="38"/>
      <c r="R206" s="39"/>
      <c r="S206" s="38"/>
      <c r="V206" s="39"/>
      <c r="W206" s="38"/>
      <c r="Z206" s="39"/>
      <c r="AA206" s="38"/>
      <c r="AD206" s="39"/>
      <c r="AE206" s="38"/>
    </row>
    <row r="207" spans="10:31" customFormat="1" x14ac:dyDescent="0.25">
      <c r="J207" s="39"/>
      <c r="K207" s="38"/>
      <c r="N207" s="39"/>
      <c r="O207" s="38"/>
      <c r="R207" s="39"/>
      <c r="S207" s="38"/>
      <c r="V207" s="39"/>
      <c r="W207" s="38"/>
      <c r="Z207" s="39"/>
      <c r="AA207" s="38"/>
      <c r="AD207" s="39"/>
      <c r="AE207" s="38"/>
    </row>
    <row r="208" spans="10:31" customFormat="1" x14ac:dyDescent="0.25">
      <c r="J208" s="39"/>
      <c r="K208" s="38"/>
      <c r="N208" s="39"/>
      <c r="O208" s="38"/>
      <c r="R208" s="39"/>
      <c r="S208" s="38"/>
      <c r="V208" s="39"/>
      <c r="W208" s="38"/>
      <c r="Z208" s="39"/>
      <c r="AA208" s="38"/>
      <c r="AD208" s="39"/>
      <c r="AE208" s="38"/>
    </row>
    <row r="209" spans="10:31" customFormat="1" x14ac:dyDescent="0.25">
      <c r="J209" s="39"/>
      <c r="K209" s="38"/>
      <c r="N209" s="39"/>
      <c r="O209" s="38"/>
      <c r="R209" s="39"/>
      <c r="S209" s="38"/>
      <c r="V209" s="39"/>
      <c r="W209" s="38"/>
      <c r="Z209" s="39"/>
      <c r="AA209" s="38"/>
      <c r="AD209" s="39"/>
      <c r="AE209" s="38"/>
    </row>
    <row r="210" spans="10:31" customFormat="1" x14ac:dyDescent="0.25">
      <c r="J210" s="39"/>
      <c r="K210" s="38"/>
      <c r="N210" s="39"/>
      <c r="O210" s="38"/>
      <c r="R210" s="39"/>
      <c r="S210" s="38"/>
      <c r="V210" s="39"/>
      <c r="W210" s="38"/>
      <c r="Z210" s="39"/>
      <c r="AA210" s="38"/>
      <c r="AD210" s="39"/>
      <c r="AE210" s="38"/>
    </row>
    <row r="211" spans="10:31" customFormat="1" x14ac:dyDescent="0.25">
      <c r="J211" s="39"/>
      <c r="K211" s="38"/>
      <c r="N211" s="39"/>
      <c r="O211" s="38"/>
      <c r="R211" s="39"/>
      <c r="S211" s="38"/>
      <c r="V211" s="39"/>
      <c r="W211" s="38"/>
      <c r="Z211" s="39"/>
      <c r="AA211" s="38"/>
      <c r="AD211" s="39"/>
      <c r="AE211" s="38"/>
    </row>
    <row r="212" spans="10:31" customFormat="1" x14ac:dyDescent="0.25">
      <c r="J212" s="39"/>
      <c r="K212" s="38"/>
      <c r="N212" s="39"/>
      <c r="O212" s="38"/>
      <c r="R212" s="39"/>
      <c r="S212" s="38"/>
      <c r="V212" s="39"/>
      <c r="W212" s="38"/>
      <c r="Z212" s="39"/>
      <c r="AA212" s="38"/>
      <c r="AD212" s="39"/>
      <c r="AE212" s="38"/>
    </row>
    <row r="213" spans="10:31" customFormat="1" x14ac:dyDescent="0.25">
      <c r="J213" s="39"/>
      <c r="K213" s="38"/>
      <c r="N213" s="39"/>
      <c r="O213" s="38"/>
      <c r="R213" s="39"/>
      <c r="S213" s="38"/>
      <c r="V213" s="39"/>
      <c r="W213" s="38"/>
      <c r="Z213" s="39"/>
      <c r="AA213" s="38"/>
      <c r="AD213" s="39"/>
      <c r="AE213" s="38"/>
    </row>
    <row r="214" spans="10:31" customFormat="1" x14ac:dyDescent="0.25">
      <c r="J214" s="39"/>
      <c r="K214" s="38"/>
      <c r="N214" s="39"/>
      <c r="O214" s="38"/>
      <c r="R214" s="39"/>
      <c r="S214" s="38"/>
      <c r="V214" s="39"/>
      <c r="W214" s="38"/>
      <c r="Z214" s="39"/>
      <c r="AA214" s="38"/>
      <c r="AD214" s="39"/>
      <c r="AE214" s="38"/>
    </row>
    <row r="215" spans="10:31" customFormat="1" x14ac:dyDescent="0.25">
      <c r="J215" s="39"/>
      <c r="K215" s="38"/>
      <c r="N215" s="39"/>
      <c r="O215" s="38"/>
      <c r="R215" s="39"/>
      <c r="S215" s="38"/>
      <c r="V215" s="39"/>
      <c r="W215" s="38"/>
      <c r="Z215" s="39"/>
      <c r="AA215" s="38"/>
      <c r="AD215" s="39"/>
      <c r="AE215" s="38"/>
    </row>
    <row r="216" spans="10:31" customFormat="1" x14ac:dyDescent="0.25">
      <c r="J216" s="39"/>
      <c r="K216" s="38"/>
      <c r="N216" s="39"/>
      <c r="O216" s="38"/>
      <c r="R216" s="39"/>
      <c r="S216" s="38"/>
      <c r="V216" s="39"/>
      <c r="W216" s="38"/>
      <c r="Z216" s="39"/>
      <c r="AA216" s="38"/>
      <c r="AD216" s="39"/>
      <c r="AE216" s="38"/>
    </row>
    <row r="217" spans="10:31" customFormat="1" x14ac:dyDescent="0.25">
      <c r="J217" s="39"/>
      <c r="K217" s="38"/>
      <c r="N217" s="39"/>
      <c r="O217" s="38"/>
      <c r="R217" s="39"/>
      <c r="S217" s="38"/>
      <c r="V217" s="39"/>
      <c r="W217" s="38"/>
      <c r="Z217" s="39"/>
      <c r="AA217" s="38"/>
      <c r="AD217" s="39"/>
      <c r="AE217" s="38"/>
    </row>
    <row r="218" spans="10:31" customFormat="1" x14ac:dyDescent="0.25">
      <c r="J218" s="39"/>
      <c r="K218" s="38"/>
      <c r="N218" s="39"/>
      <c r="O218" s="38"/>
      <c r="R218" s="39"/>
      <c r="S218" s="38"/>
      <c r="V218" s="39"/>
      <c r="W218" s="38"/>
      <c r="Z218" s="39"/>
      <c r="AA218" s="38"/>
      <c r="AD218" s="39"/>
      <c r="AE218" s="38"/>
    </row>
    <row r="219" spans="10:31" customFormat="1" x14ac:dyDescent="0.25">
      <c r="J219" s="39"/>
      <c r="K219" s="38"/>
      <c r="N219" s="39"/>
      <c r="O219" s="38"/>
      <c r="R219" s="39"/>
      <c r="S219" s="38"/>
      <c r="V219" s="39"/>
      <c r="W219" s="38"/>
      <c r="Z219" s="39"/>
      <c r="AA219" s="38"/>
      <c r="AD219" s="39"/>
      <c r="AE219" s="38"/>
    </row>
    <row r="220" spans="10:31" customFormat="1" x14ac:dyDescent="0.25">
      <c r="J220" s="39"/>
      <c r="K220" s="38"/>
      <c r="N220" s="39"/>
      <c r="O220" s="38"/>
      <c r="R220" s="39"/>
      <c r="S220" s="38"/>
      <c r="V220" s="39"/>
      <c r="W220" s="38"/>
      <c r="Z220" s="39"/>
      <c r="AA220" s="38"/>
      <c r="AD220" s="39"/>
      <c r="AE220" s="38"/>
    </row>
    <row r="221" spans="10:31" customFormat="1" x14ac:dyDescent="0.25">
      <c r="J221" s="39"/>
      <c r="K221" s="38"/>
      <c r="N221" s="39"/>
      <c r="O221" s="38"/>
      <c r="R221" s="39"/>
      <c r="S221" s="38"/>
      <c r="V221" s="39"/>
      <c r="W221" s="38"/>
      <c r="Z221" s="39"/>
      <c r="AA221" s="38"/>
      <c r="AD221" s="39"/>
      <c r="AE221" s="38"/>
    </row>
    <row r="222" spans="10:31" customFormat="1" x14ac:dyDescent="0.25">
      <c r="J222" s="39"/>
      <c r="K222" s="38"/>
      <c r="N222" s="39"/>
      <c r="O222" s="38"/>
      <c r="R222" s="39"/>
      <c r="S222" s="38"/>
      <c r="V222" s="39"/>
      <c r="W222" s="38"/>
      <c r="Z222" s="39"/>
      <c r="AA222" s="38"/>
      <c r="AD222" s="39"/>
      <c r="AE222" s="38"/>
    </row>
    <row r="223" spans="10:31" customFormat="1" x14ac:dyDescent="0.25">
      <c r="J223" s="39"/>
      <c r="K223" s="38"/>
      <c r="N223" s="39"/>
      <c r="O223" s="38"/>
      <c r="R223" s="39"/>
      <c r="S223" s="38"/>
      <c r="V223" s="39"/>
      <c r="W223" s="38"/>
      <c r="Z223" s="39"/>
      <c r="AA223" s="38"/>
      <c r="AD223" s="39"/>
      <c r="AE223" s="38"/>
    </row>
    <row r="224" spans="10:31" customFormat="1" x14ac:dyDescent="0.25">
      <c r="J224" s="39"/>
      <c r="K224" s="38"/>
      <c r="N224" s="39"/>
      <c r="O224" s="38"/>
      <c r="R224" s="39"/>
      <c r="S224" s="38"/>
      <c r="V224" s="39"/>
      <c r="W224" s="38"/>
      <c r="Z224" s="39"/>
      <c r="AA224" s="38"/>
      <c r="AD224" s="39"/>
      <c r="AE224" s="38"/>
    </row>
    <row r="225" spans="10:31" customFormat="1" x14ac:dyDescent="0.25">
      <c r="J225" s="39"/>
      <c r="K225" s="38"/>
      <c r="N225" s="39"/>
      <c r="O225" s="38"/>
      <c r="R225" s="39"/>
      <c r="S225" s="38"/>
      <c r="V225" s="39"/>
      <c r="W225" s="38"/>
      <c r="Z225" s="39"/>
      <c r="AA225" s="38"/>
      <c r="AD225" s="39"/>
      <c r="AE225" s="38"/>
    </row>
    <row r="226" spans="10:31" customFormat="1" x14ac:dyDescent="0.25">
      <c r="J226" s="39"/>
      <c r="K226" s="38"/>
      <c r="N226" s="39"/>
      <c r="O226" s="38"/>
      <c r="R226" s="39"/>
      <c r="S226" s="38"/>
      <c r="V226" s="39"/>
      <c r="W226" s="38"/>
      <c r="Z226" s="39"/>
      <c r="AA226" s="38"/>
      <c r="AD226" s="39"/>
      <c r="AE226" s="38"/>
    </row>
    <row r="227" spans="10:31" customFormat="1" x14ac:dyDescent="0.25">
      <c r="J227" s="39"/>
      <c r="K227" s="38"/>
      <c r="N227" s="39"/>
      <c r="O227" s="38"/>
      <c r="R227" s="39"/>
      <c r="S227" s="38"/>
      <c r="V227" s="39"/>
      <c r="W227" s="38"/>
      <c r="Z227" s="39"/>
      <c r="AA227" s="38"/>
      <c r="AD227" s="39"/>
      <c r="AE227" s="38"/>
    </row>
    <row r="228" spans="10:31" customFormat="1" x14ac:dyDescent="0.25">
      <c r="J228" s="39"/>
      <c r="K228" s="38"/>
      <c r="N228" s="39"/>
      <c r="O228" s="38"/>
      <c r="R228" s="39"/>
      <c r="S228" s="38"/>
      <c r="V228" s="39"/>
      <c r="W228" s="38"/>
      <c r="Z228" s="39"/>
      <c r="AA228" s="38"/>
      <c r="AD228" s="39"/>
      <c r="AE228" s="38"/>
    </row>
    <row r="229" spans="10:31" customFormat="1" x14ac:dyDescent="0.25">
      <c r="J229" s="39"/>
      <c r="K229" s="38"/>
      <c r="N229" s="39"/>
      <c r="O229" s="38"/>
      <c r="R229" s="39"/>
      <c r="S229" s="38"/>
      <c r="V229" s="39"/>
      <c r="W229" s="38"/>
      <c r="Z229" s="39"/>
      <c r="AA229" s="38"/>
      <c r="AD229" s="39"/>
      <c r="AE229" s="38"/>
    </row>
    <row r="230" spans="10:31" customFormat="1" x14ac:dyDescent="0.25">
      <c r="J230" s="39"/>
      <c r="K230" s="38"/>
      <c r="N230" s="39"/>
      <c r="O230" s="38"/>
      <c r="R230" s="39"/>
      <c r="S230" s="38"/>
      <c r="V230" s="39"/>
      <c r="W230" s="38"/>
      <c r="Z230" s="39"/>
      <c r="AA230" s="38"/>
      <c r="AD230" s="39"/>
      <c r="AE230" s="38"/>
    </row>
    <row r="231" spans="10:31" customFormat="1" x14ac:dyDescent="0.25">
      <c r="J231" s="39"/>
      <c r="K231" s="38"/>
      <c r="N231" s="39"/>
      <c r="O231" s="38"/>
      <c r="R231" s="39"/>
      <c r="S231" s="38"/>
      <c r="V231" s="39"/>
      <c r="W231" s="38"/>
      <c r="Z231" s="39"/>
      <c r="AA231" s="38"/>
      <c r="AD231" s="39"/>
      <c r="AE231" s="38"/>
    </row>
    <row r="232" spans="10:31" customFormat="1" x14ac:dyDescent="0.25">
      <c r="J232" s="39"/>
      <c r="K232" s="38"/>
      <c r="N232" s="39"/>
      <c r="O232" s="38"/>
      <c r="R232" s="39"/>
      <c r="S232" s="38"/>
      <c r="V232" s="39"/>
      <c r="W232" s="38"/>
      <c r="Z232" s="39"/>
      <c r="AA232" s="38"/>
      <c r="AD232" s="39"/>
      <c r="AE232" s="38"/>
    </row>
    <row r="233" spans="10:31" customFormat="1" x14ac:dyDescent="0.25">
      <c r="J233" s="39"/>
      <c r="K233" s="38"/>
      <c r="N233" s="39"/>
      <c r="O233" s="38"/>
      <c r="R233" s="39"/>
      <c r="S233" s="38"/>
      <c r="V233" s="39"/>
      <c r="W233" s="38"/>
      <c r="Z233" s="39"/>
      <c r="AA233" s="38"/>
      <c r="AD233" s="39"/>
      <c r="AE233" s="38"/>
    </row>
    <row r="234" spans="10:31" customFormat="1" x14ac:dyDescent="0.25">
      <c r="J234" s="39"/>
      <c r="K234" s="38"/>
      <c r="N234" s="39"/>
      <c r="O234" s="38"/>
      <c r="R234" s="39"/>
      <c r="S234" s="38"/>
      <c r="V234" s="39"/>
      <c r="W234" s="38"/>
      <c r="Z234" s="39"/>
      <c r="AA234" s="38"/>
      <c r="AD234" s="39"/>
      <c r="AE234" s="38"/>
    </row>
    <row r="235" spans="10:31" customFormat="1" x14ac:dyDescent="0.25">
      <c r="J235" s="39"/>
      <c r="K235" s="38"/>
      <c r="N235" s="39"/>
      <c r="O235" s="38"/>
      <c r="R235" s="39"/>
      <c r="S235" s="38"/>
      <c r="V235" s="39"/>
      <c r="W235" s="38"/>
      <c r="Z235" s="39"/>
      <c r="AA235" s="38"/>
      <c r="AD235" s="39"/>
      <c r="AE235" s="38"/>
    </row>
    <row r="236" spans="10:31" customFormat="1" x14ac:dyDescent="0.25">
      <c r="J236" s="39"/>
      <c r="K236" s="38"/>
      <c r="N236" s="39"/>
      <c r="O236" s="38"/>
      <c r="R236" s="39"/>
      <c r="S236" s="38"/>
      <c r="V236" s="39"/>
      <c r="W236" s="38"/>
      <c r="Z236" s="39"/>
      <c r="AA236" s="38"/>
      <c r="AD236" s="39"/>
      <c r="AE236" s="38"/>
    </row>
    <row r="237" spans="10:31" customFormat="1" x14ac:dyDescent="0.25">
      <c r="J237" s="39"/>
      <c r="K237" s="38"/>
      <c r="N237" s="39"/>
      <c r="O237" s="38"/>
      <c r="R237" s="39"/>
      <c r="S237" s="38"/>
      <c r="V237" s="39"/>
      <c r="W237" s="38"/>
      <c r="Z237" s="39"/>
      <c r="AA237" s="38"/>
      <c r="AD237" s="39"/>
      <c r="AE237" s="38"/>
    </row>
    <row r="238" spans="10:31" customFormat="1" x14ac:dyDescent="0.25">
      <c r="J238" s="39"/>
      <c r="K238" s="38"/>
      <c r="N238" s="39"/>
      <c r="O238" s="38"/>
      <c r="R238" s="39"/>
      <c r="S238" s="38"/>
      <c r="V238" s="39"/>
      <c r="W238" s="38"/>
      <c r="Z238" s="39"/>
      <c r="AA238" s="38"/>
      <c r="AD238" s="39"/>
      <c r="AE238" s="38"/>
    </row>
    <row r="239" spans="10:31" customFormat="1" x14ac:dyDescent="0.25">
      <c r="J239" s="39"/>
      <c r="K239" s="38"/>
      <c r="N239" s="39"/>
      <c r="O239" s="38"/>
      <c r="R239" s="39"/>
      <c r="S239" s="38"/>
      <c r="V239" s="39"/>
      <c r="W239" s="38"/>
      <c r="Z239" s="39"/>
      <c r="AA239" s="38"/>
      <c r="AD239" s="39"/>
      <c r="AE239" s="38"/>
    </row>
    <row r="240" spans="10:31" customFormat="1" x14ac:dyDescent="0.25">
      <c r="J240" s="39"/>
      <c r="K240" s="38"/>
      <c r="N240" s="39"/>
      <c r="O240" s="38"/>
      <c r="R240" s="39"/>
      <c r="S240" s="38"/>
      <c r="V240" s="39"/>
      <c r="W240" s="38"/>
      <c r="Z240" s="39"/>
      <c r="AA240" s="38"/>
      <c r="AD240" s="39"/>
      <c r="AE240" s="38"/>
    </row>
    <row r="241" spans="10:31" customFormat="1" x14ac:dyDescent="0.25">
      <c r="J241" s="39"/>
      <c r="K241" s="38"/>
      <c r="N241" s="39"/>
      <c r="O241" s="38"/>
      <c r="R241" s="39"/>
      <c r="S241" s="38"/>
      <c r="V241" s="39"/>
      <c r="W241" s="38"/>
      <c r="Z241" s="39"/>
      <c r="AA241" s="38"/>
      <c r="AD241" s="39"/>
      <c r="AE241" s="38"/>
    </row>
    <row r="242" spans="10:31" customFormat="1" x14ac:dyDescent="0.25">
      <c r="J242" s="39"/>
      <c r="K242" s="38"/>
      <c r="N242" s="39"/>
      <c r="O242" s="38"/>
      <c r="R242" s="39"/>
      <c r="S242" s="38"/>
      <c r="V242" s="39"/>
      <c r="W242" s="38"/>
      <c r="Z242" s="39"/>
      <c r="AA242" s="38"/>
      <c r="AD242" s="39"/>
      <c r="AE242" s="38"/>
    </row>
    <row r="243" spans="10:31" customFormat="1" x14ac:dyDescent="0.25">
      <c r="J243" s="39"/>
      <c r="K243" s="38"/>
      <c r="N243" s="39"/>
      <c r="O243" s="38"/>
      <c r="R243" s="39"/>
      <c r="S243" s="38"/>
      <c r="V243" s="39"/>
      <c r="W243" s="38"/>
      <c r="Z243" s="39"/>
      <c r="AA243" s="38"/>
      <c r="AD243" s="39"/>
      <c r="AE243" s="38"/>
    </row>
    <row r="244" spans="10:31" customFormat="1" x14ac:dyDescent="0.25">
      <c r="J244" s="39"/>
      <c r="K244" s="38"/>
      <c r="N244" s="39"/>
      <c r="O244" s="38"/>
      <c r="R244" s="39"/>
      <c r="S244" s="38"/>
      <c r="V244" s="39"/>
      <c r="W244" s="38"/>
      <c r="Z244" s="39"/>
      <c r="AA244" s="38"/>
      <c r="AD244" s="39"/>
      <c r="AE244" s="38"/>
    </row>
    <row r="245" spans="10:31" customFormat="1" x14ac:dyDescent="0.25">
      <c r="J245" s="39"/>
      <c r="K245" s="38"/>
      <c r="N245" s="39"/>
      <c r="O245" s="38"/>
      <c r="R245" s="39"/>
      <c r="S245" s="38"/>
      <c r="V245" s="39"/>
      <c r="W245" s="38"/>
      <c r="Z245" s="39"/>
      <c r="AA245" s="38"/>
      <c r="AD245" s="39"/>
      <c r="AE245" s="38"/>
    </row>
    <row r="246" spans="10:31" customFormat="1" x14ac:dyDescent="0.25">
      <c r="J246" s="39"/>
      <c r="K246" s="38"/>
      <c r="N246" s="39"/>
      <c r="O246" s="38"/>
      <c r="R246" s="39"/>
      <c r="S246" s="38"/>
      <c r="V246" s="39"/>
      <c r="W246" s="38"/>
      <c r="Z246" s="39"/>
      <c r="AA246" s="38"/>
      <c r="AD246" s="39"/>
      <c r="AE246" s="38"/>
    </row>
    <row r="247" spans="10:31" customFormat="1" x14ac:dyDescent="0.25">
      <c r="J247" s="39"/>
      <c r="K247" s="38"/>
      <c r="N247" s="39"/>
      <c r="O247" s="38"/>
      <c r="R247" s="39"/>
      <c r="S247" s="38"/>
      <c r="V247" s="39"/>
      <c r="W247" s="38"/>
      <c r="Z247" s="39"/>
      <c r="AA247" s="38"/>
      <c r="AD247" s="39"/>
      <c r="AE247" s="38"/>
    </row>
    <row r="248" spans="10:31" customFormat="1" x14ac:dyDescent="0.25">
      <c r="J248" s="39"/>
      <c r="K248" s="38"/>
      <c r="N248" s="39"/>
      <c r="O248" s="38"/>
      <c r="R248" s="39"/>
      <c r="S248" s="38"/>
      <c r="V248" s="39"/>
      <c r="W248" s="38"/>
      <c r="Z248" s="39"/>
      <c r="AA248" s="38"/>
      <c r="AD248" s="39"/>
      <c r="AE248" s="38"/>
    </row>
    <row r="249" spans="10:31" customFormat="1" x14ac:dyDescent="0.25">
      <c r="J249" s="39"/>
      <c r="K249" s="38"/>
      <c r="N249" s="39"/>
      <c r="O249" s="38"/>
      <c r="R249" s="39"/>
      <c r="S249" s="38"/>
      <c r="V249" s="39"/>
      <c r="W249" s="38"/>
      <c r="Z249" s="39"/>
      <c r="AA249" s="38"/>
      <c r="AD249" s="39"/>
      <c r="AE249" s="38"/>
    </row>
    <row r="250" spans="10:31" customFormat="1" x14ac:dyDescent="0.25">
      <c r="J250" s="39"/>
      <c r="K250" s="38"/>
      <c r="N250" s="39"/>
      <c r="O250" s="38"/>
      <c r="R250" s="39"/>
      <c r="S250" s="38"/>
      <c r="V250" s="39"/>
      <c r="W250" s="38"/>
      <c r="Z250" s="39"/>
      <c r="AA250" s="38"/>
      <c r="AD250" s="39"/>
      <c r="AE250" s="38"/>
    </row>
    <row r="251" spans="10:31" customFormat="1" x14ac:dyDescent="0.25">
      <c r="J251" s="39"/>
      <c r="K251" s="38"/>
      <c r="N251" s="39"/>
      <c r="O251" s="38"/>
      <c r="R251" s="39"/>
      <c r="S251" s="38"/>
      <c r="V251" s="39"/>
      <c r="W251" s="38"/>
      <c r="Z251" s="39"/>
      <c r="AA251" s="38"/>
      <c r="AD251" s="39"/>
      <c r="AE251" s="38"/>
    </row>
    <row r="252" spans="10:31" customFormat="1" x14ac:dyDescent="0.25">
      <c r="J252" s="39"/>
      <c r="K252" s="38"/>
      <c r="N252" s="39"/>
      <c r="O252" s="38"/>
      <c r="R252" s="39"/>
      <c r="S252" s="38"/>
      <c r="V252" s="39"/>
      <c r="W252" s="38"/>
      <c r="Z252" s="39"/>
      <c r="AA252" s="38"/>
      <c r="AD252" s="39"/>
      <c r="AE252" s="38"/>
    </row>
    <row r="253" spans="10:31" customFormat="1" x14ac:dyDescent="0.25">
      <c r="J253" s="39"/>
      <c r="K253" s="38"/>
      <c r="N253" s="39"/>
      <c r="O253" s="38"/>
      <c r="R253" s="39"/>
      <c r="S253" s="38"/>
      <c r="V253" s="39"/>
      <c r="W253" s="38"/>
      <c r="Z253" s="39"/>
      <c r="AA253" s="38"/>
      <c r="AD253" s="39"/>
      <c r="AE253" s="38"/>
    </row>
    <row r="254" spans="10:31" customFormat="1" x14ac:dyDescent="0.25">
      <c r="J254" s="39"/>
      <c r="K254" s="38"/>
      <c r="N254" s="39"/>
      <c r="O254" s="38"/>
      <c r="R254" s="39"/>
      <c r="S254" s="38"/>
      <c r="V254" s="39"/>
      <c r="W254" s="38"/>
      <c r="Z254" s="39"/>
      <c r="AA254" s="38"/>
      <c r="AD254" s="39"/>
      <c r="AE254" s="38"/>
    </row>
    <row r="255" spans="10:31" customFormat="1" x14ac:dyDescent="0.25">
      <c r="J255" s="39"/>
      <c r="K255" s="38"/>
      <c r="N255" s="39"/>
      <c r="O255" s="38"/>
      <c r="R255" s="39"/>
      <c r="S255" s="38"/>
      <c r="V255" s="39"/>
      <c r="W255" s="38"/>
      <c r="Z255" s="39"/>
      <c r="AA255" s="38"/>
      <c r="AD255" s="39"/>
      <c r="AE255" s="38"/>
    </row>
    <row r="256" spans="10:31" customFormat="1" x14ac:dyDescent="0.25">
      <c r="J256" s="39"/>
      <c r="K256" s="38"/>
      <c r="N256" s="39"/>
      <c r="O256" s="38"/>
      <c r="R256" s="39"/>
      <c r="S256" s="38"/>
      <c r="V256" s="39"/>
      <c r="W256" s="38"/>
      <c r="Z256" s="39"/>
      <c r="AA256" s="38"/>
      <c r="AD256" s="39"/>
      <c r="AE256" s="38"/>
    </row>
    <row r="257" spans="10:31" customFormat="1" x14ac:dyDescent="0.25">
      <c r="J257" s="39"/>
      <c r="K257" s="38"/>
      <c r="N257" s="39"/>
      <c r="O257" s="38"/>
      <c r="R257" s="39"/>
      <c r="S257" s="38"/>
      <c r="V257" s="39"/>
      <c r="W257" s="38"/>
      <c r="Z257" s="39"/>
      <c r="AA257" s="38"/>
      <c r="AD257" s="39"/>
      <c r="AE257" s="38"/>
    </row>
    <row r="258" spans="10:31" customFormat="1" x14ac:dyDescent="0.25">
      <c r="J258" s="39"/>
      <c r="K258" s="38"/>
      <c r="N258" s="39"/>
      <c r="O258" s="38"/>
      <c r="R258" s="39"/>
      <c r="S258" s="38"/>
      <c r="V258" s="39"/>
      <c r="W258" s="38"/>
      <c r="Z258" s="39"/>
      <c r="AA258" s="38"/>
      <c r="AD258" s="39"/>
      <c r="AE258" s="38"/>
    </row>
    <row r="259" spans="10:31" customFormat="1" x14ac:dyDescent="0.25">
      <c r="J259" s="39"/>
      <c r="K259" s="38"/>
      <c r="N259" s="39"/>
      <c r="O259" s="38"/>
      <c r="R259" s="39"/>
      <c r="S259" s="38"/>
      <c r="V259" s="39"/>
      <c r="W259" s="38"/>
      <c r="Z259" s="39"/>
      <c r="AA259" s="38"/>
      <c r="AD259" s="39"/>
      <c r="AE259" s="38"/>
    </row>
    <row r="260" spans="10:31" customFormat="1" x14ac:dyDescent="0.25">
      <c r="J260" s="39"/>
      <c r="K260" s="38"/>
      <c r="N260" s="39"/>
      <c r="O260" s="38"/>
      <c r="R260" s="39"/>
      <c r="S260" s="38"/>
      <c r="V260" s="39"/>
      <c r="W260" s="38"/>
      <c r="Z260" s="39"/>
      <c r="AA260" s="38"/>
      <c r="AD260" s="39"/>
      <c r="AE260" s="38"/>
    </row>
    <row r="261" spans="10:31" customFormat="1" x14ac:dyDescent="0.25">
      <c r="J261" s="39"/>
      <c r="K261" s="38"/>
      <c r="N261" s="39"/>
      <c r="O261" s="38"/>
      <c r="R261" s="39"/>
      <c r="S261" s="38"/>
      <c r="V261" s="39"/>
      <c r="W261" s="38"/>
      <c r="Z261" s="39"/>
      <c r="AA261" s="38"/>
      <c r="AD261" s="39"/>
      <c r="AE261" s="38"/>
    </row>
    <row r="262" spans="10:31" customFormat="1" x14ac:dyDescent="0.25">
      <c r="J262" s="39"/>
      <c r="K262" s="38"/>
      <c r="N262" s="39"/>
      <c r="O262" s="38"/>
      <c r="R262" s="39"/>
      <c r="S262" s="38"/>
      <c r="V262" s="39"/>
      <c r="W262" s="38"/>
      <c r="Z262" s="39"/>
      <c r="AA262" s="38"/>
      <c r="AD262" s="39"/>
      <c r="AE262" s="38"/>
    </row>
    <row r="263" spans="10:31" customFormat="1" x14ac:dyDescent="0.25">
      <c r="J263" s="39"/>
      <c r="K263" s="38"/>
      <c r="N263" s="39"/>
      <c r="O263" s="38"/>
      <c r="R263" s="39"/>
      <c r="S263" s="38"/>
      <c r="V263" s="39"/>
      <c r="W263" s="38"/>
      <c r="Z263" s="39"/>
      <c r="AA263" s="38"/>
      <c r="AD263" s="39"/>
      <c r="AE263" s="38"/>
    </row>
    <row r="264" spans="10:31" customFormat="1" x14ac:dyDescent="0.25">
      <c r="J264" s="39"/>
      <c r="K264" s="38"/>
      <c r="N264" s="39"/>
      <c r="O264" s="38"/>
      <c r="R264" s="39"/>
      <c r="S264" s="38"/>
      <c r="V264" s="39"/>
      <c r="W264" s="38"/>
      <c r="Z264" s="39"/>
      <c r="AA264" s="38"/>
      <c r="AD264" s="39"/>
      <c r="AE264" s="38"/>
    </row>
    <row r="265" spans="10:31" customFormat="1" x14ac:dyDescent="0.25">
      <c r="J265" s="39"/>
      <c r="K265" s="38"/>
      <c r="N265" s="39"/>
      <c r="O265" s="38"/>
      <c r="R265" s="39"/>
      <c r="S265" s="38"/>
      <c r="V265" s="39"/>
      <c r="W265" s="38"/>
      <c r="Z265" s="39"/>
      <c r="AA265" s="38"/>
      <c r="AD265" s="39"/>
      <c r="AE265" s="38"/>
    </row>
    <row r="266" spans="10:31" customFormat="1" x14ac:dyDescent="0.25">
      <c r="J266" s="39"/>
      <c r="K266" s="38"/>
      <c r="N266" s="39"/>
      <c r="O266" s="38"/>
      <c r="R266" s="39"/>
      <c r="S266" s="38"/>
      <c r="V266" s="39"/>
      <c r="W266" s="38"/>
      <c r="Z266" s="39"/>
      <c r="AA266" s="38"/>
      <c r="AD266" s="39"/>
      <c r="AE266" s="38"/>
    </row>
    <row r="267" spans="10:31" customFormat="1" x14ac:dyDescent="0.25">
      <c r="J267" s="39"/>
      <c r="K267" s="38"/>
      <c r="N267" s="39"/>
      <c r="O267" s="38"/>
      <c r="R267" s="39"/>
      <c r="S267" s="38"/>
      <c r="V267" s="39"/>
      <c r="W267" s="38"/>
      <c r="Z267" s="39"/>
      <c r="AA267" s="38"/>
      <c r="AD267" s="39"/>
      <c r="AE267" s="38"/>
    </row>
    <row r="268" spans="10:31" customFormat="1" x14ac:dyDescent="0.25">
      <c r="J268" s="39"/>
      <c r="K268" s="38"/>
      <c r="N268" s="39"/>
      <c r="O268" s="38"/>
      <c r="R268" s="39"/>
      <c r="S268" s="38"/>
      <c r="V268" s="39"/>
      <c r="W268" s="38"/>
      <c r="Z268" s="39"/>
      <c r="AA268" s="38"/>
      <c r="AD268" s="39"/>
      <c r="AE268" s="38"/>
    </row>
    <row r="269" spans="10:31" customFormat="1" x14ac:dyDescent="0.25">
      <c r="J269" s="39"/>
      <c r="K269" s="38"/>
      <c r="N269" s="39"/>
      <c r="O269" s="38"/>
      <c r="R269" s="39"/>
      <c r="S269" s="38"/>
      <c r="V269" s="39"/>
      <c r="W269" s="38"/>
      <c r="Z269" s="39"/>
      <c r="AA269" s="38"/>
      <c r="AD269" s="39"/>
      <c r="AE269" s="38"/>
    </row>
    <row r="270" spans="10:31" customFormat="1" x14ac:dyDescent="0.25">
      <c r="J270" s="39"/>
      <c r="K270" s="38"/>
      <c r="N270" s="39"/>
      <c r="O270" s="38"/>
      <c r="R270" s="39"/>
      <c r="S270" s="38"/>
      <c r="V270" s="39"/>
      <c r="W270" s="38"/>
      <c r="Z270" s="39"/>
      <c r="AA270" s="38"/>
      <c r="AD270" s="39"/>
      <c r="AE270" s="38"/>
    </row>
    <row r="271" spans="10:31" customFormat="1" x14ac:dyDescent="0.25">
      <c r="J271" s="39"/>
      <c r="K271" s="38"/>
      <c r="N271" s="39"/>
      <c r="O271" s="38"/>
      <c r="R271" s="39"/>
      <c r="S271" s="38"/>
      <c r="V271" s="39"/>
      <c r="W271" s="38"/>
      <c r="Z271" s="39"/>
      <c r="AA271" s="38"/>
      <c r="AD271" s="39"/>
      <c r="AE271" s="38"/>
    </row>
    <row r="272" spans="10:31" customFormat="1" x14ac:dyDescent="0.25">
      <c r="J272" s="39"/>
      <c r="K272" s="38"/>
      <c r="N272" s="39"/>
      <c r="O272" s="38"/>
      <c r="R272" s="39"/>
      <c r="S272" s="38"/>
      <c r="V272" s="39"/>
      <c r="W272" s="38"/>
      <c r="Z272" s="39"/>
      <c r="AA272" s="38"/>
      <c r="AD272" s="39"/>
      <c r="AE272" s="38"/>
    </row>
    <row r="273" spans="10:31" customFormat="1" x14ac:dyDescent="0.25">
      <c r="J273" s="39"/>
      <c r="K273" s="38"/>
      <c r="N273" s="39"/>
      <c r="O273" s="38"/>
      <c r="R273" s="39"/>
      <c r="S273" s="38"/>
      <c r="V273" s="39"/>
      <c r="W273" s="38"/>
      <c r="Z273" s="39"/>
      <c r="AA273" s="38"/>
      <c r="AD273" s="39"/>
      <c r="AE273" s="38"/>
    </row>
    <row r="274" spans="10:31" customFormat="1" x14ac:dyDescent="0.25">
      <c r="J274" s="39"/>
      <c r="K274" s="38"/>
      <c r="N274" s="39"/>
      <c r="O274" s="38"/>
      <c r="R274" s="39"/>
      <c r="S274" s="38"/>
      <c r="V274" s="39"/>
      <c r="W274" s="38"/>
      <c r="Z274" s="39"/>
      <c r="AA274" s="38"/>
      <c r="AD274" s="39"/>
      <c r="AE274" s="38"/>
    </row>
    <row r="275" spans="10:31" customFormat="1" x14ac:dyDescent="0.25">
      <c r="J275" s="39"/>
      <c r="K275" s="38"/>
      <c r="N275" s="39"/>
      <c r="O275" s="38"/>
      <c r="R275" s="39"/>
      <c r="S275" s="38"/>
      <c r="V275" s="39"/>
      <c r="W275" s="38"/>
      <c r="Z275" s="39"/>
      <c r="AA275" s="38"/>
      <c r="AD275" s="39"/>
      <c r="AE275" s="38"/>
    </row>
    <row r="276" spans="10:31" customFormat="1" x14ac:dyDescent="0.25">
      <c r="J276" s="39"/>
      <c r="K276" s="38"/>
      <c r="N276" s="39"/>
      <c r="O276" s="38"/>
      <c r="R276" s="39"/>
      <c r="S276" s="38"/>
      <c r="V276" s="39"/>
      <c r="W276" s="38"/>
      <c r="Z276" s="39"/>
      <c r="AA276" s="38"/>
      <c r="AD276" s="39"/>
      <c r="AE276" s="38"/>
    </row>
    <row r="277" spans="10:31" customFormat="1" x14ac:dyDescent="0.25">
      <c r="J277" s="39"/>
      <c r="K277" s="38"/>
      <c r="N277" s="39"/>
      <c r="O277" s="38"/>
      <c r="R277" s="39"/>
      <c r="S277" s="38"/>
      <c r="V277" s="39"/>
      <c r="W277" s="38"/>
      <c r="Z277" s="39"/>
      <c r="AA277" s="38"/>
      <c r="AD277" s="39"/>
      <c r="AE277" s="38"/>
    </row>
    <row r="278" spans="10:31" customFormat="1" x14ac:dyDescent="0.25">
      <c r="J278" s="39"/>
      <c r="K278" s="38"/>
      <c r="N278" s="39"/>
      <c r="O278" s="38"/>
      <c r="R278" s="39"/>
      <c r="S278" s="38"/>
      <c r="V278" s="39"/>
      <c r="W278" s="38"/>
      <c r="Z278" s="39"/>
      <c r="AA278" s="38"/>
      <c r="AD278" s="39"/>
      <c r="AE278" s="38"/>
    </row>
    <row r="279" spans="10:31" customFormat="1" x14ac:dyDescent="0.25">
      <c r="J279" s="39"/>
      <c r="K279" s="38"/>
      <c r="N279" s="39"/>
      <c r="O279" s="38"/>
      <c r="R279" s="39"/>
      <c r="S279" s="38"/>
      <c r="V279" s="39"/>
      <c r="W279" s="38"/>
      <c r="Z279" s="39"/>
      <c r="AA279" s="38"/>
      <c r="AD279" s="39"/>
      <c r="AE279" s="38"/>
    </row>
    <row r="280" spans="10:31" customFormat="1" x14ac:dyDescent="0.25">
      <c r="J280" s="39"/>
      <c r="K280" s="38"/>
      <c r="N280" s="39"/>
      <c r="O280" s="38"/>
      <c r="R280" s="39"/>
      <c r="S280" s="38"/>
      <c r="V280" s="39"/>
      <c r="W280" s="38"/>
      <c r="Z280" s="39"/>
      <c r="AA280" s="38"/>
      <c r="AD280" s="39"/>
      <c r="AE280" s="38"/>
    </row>
    <row r="281" spans="10:31" customFormat="1" x14ac:dyDescent="0.25">
      <c r="J281" s="39"/>
      <c r="K281" s="38"/>
      <c r="N281" s="39"/>
      <c r="O281" s="38"/>
      <c r="R281" s="39"/>
      <c r="S281" s="38"/>
      <c r="V281" s="39"/>
      <c r="W281" s="38"/>
      <c r="Z281" s="39"/>
      <c r="AA281" s="38"/>
      <c r="AD281" s="39"/>
      <c r="AE281" s="38"/>
    </row>
    <row r="282" spans="10:31" customFormat="1" x14ac:dyDescent="0.25">
      <c r="J282" s="39"/>
      <c r="K282" s="38"/>
      <c r="N282" s="39"/>
      <c r="O282" s="38"/>
      <c r="R282" s="39"/>
      <c r="S282" s="38"/>
      <c r="V282" s="39"/>
      <c r="W282" s="38"/>
      <c r="Z282" s="39"/>
      <c r="AA282" s="38"/>
      <c r="AD282" s="39"/>
      <c r="AE282" s="38"/>
    </row>
    <row r="283" spans="10:31" customFormat="1" x14ac:dyDescent="0.25">
      <c r="J283" s="39"/>
      <c r="K283" s="38"/>
      <c r="N283" s="39"/>
      <c r="O283" s="38"/>
      <c r="R283" s="39"/>
      <c r="S283" s="38"/>
      <c r="V283" s="39"/>
      <c r="W283" s="38"/>
      <c r="Z283" s="39"/>
      <c r="AA283" s="38"/>
      <c r="AD283" s="39"/>
      <c r="AE283" s="38"/>
    </row>
    <row r="284" spans="10:31" customFormat="1" x14ac:dyDescent="0.25">
      <c r="J284" s="39"/>
      <c r="K284" s="38"/>
      <c r="N284" s="39"/>
      <c r="O284" s="38"/>
      <c r="R284" s="39"/>
      <c r="S284" s="38"/>
      <c r="V284" s="39"/>
      <c r="W284" s="38"/>
      <c r="Z284" s="39"/>
      <c r="AA284" s="38"/>
      <c r="AD284" s="39"/>
      <c r="AE284" s="38"/>
    </row>
    <row r="285" spans="10:31" customFormat="1" x14ac:dyDescent="0.25">
      <c r="J285" s="39"/>
      <c r="K285" s="38"/>
      <c r="N285" s="39"/>
      <c r="O285" s="38"/>
      <c r="R285" s="39"/>
      <c r="S285" s="38"/>
      <c r="V285" s="39"/>
      <c r="W285" s="38"/>
      <c r="Z285" s="39"/>
      <c r="AA285" s="38"/>
      <c r="AD285" s="39"/>
      <c r="AE285" s="38"/>
    </row>
    <row r="286" spans="10:31" customFormat="1" x14ac:dyDescent="0.25">
      <c r="J286" s="39"/>
      <c r="K286" s="38"/>
      <c r="N286" s="39"/>
      <c r="O286" s="38"/>
      <c r="R286" s="39"/>
      <c r="S286" s="38"/>
      <c r="V286" s="39"/>
      <c r="W286" s="38"/>
      <c r="Z286" s="39"/>
      <c r="AA286" s="38"/>
      <c r="AD286" s="39"/>
      <c r="AE286" s="38"/>
    </row>
    <row r="287" spans="10:31" customFormat="1" x14ac:dyDescent="0.25">
      <c r="J287" s="39"/>
      <c r="K287" s="38"/>
      <c r="N287" s="39"/>
      <c r="O287" s="38"/>
      <c r="R287" s="39"/>
      <c r="S287" s="38"/>
      <c r="V287" s="39"/>
      <c r="W287" s="38"/>
      <c r="Z287" s="39"/>
      <c r="AA287" s="38"/>
      <c r="AD287" s="39"/>
      <c r="AE287" s="38"/>
    </row>
    <row r="288" spans="10:31" customFormat="1" x14ac:dyDescent="0.25">
      <c r="J288" s="39"/>
      <c r="K288" s="38"/>
      <c r="N288" s="39"/>
      <c r="O288" s="38"/>
      <c r="R288" s="39"/>
      <c r="S288" s="38"/>
      <c r="V288" s="39"/>
      <c r="W288" s="38"/>
      <c r="Z288" s="39"/>
      <c r="AA288" s="38"/>
      <c r="AD288" s="39"/>
      <c r="AE288" s="38"/>
    </row>
    <row r="289" spans="10:31" customFormat="1" x14ac:dyDescent="0.25">
      <c r="J289" s="39"/>
      <c r="K289" s="38"/>
      <c r="N289" s="39"/>
      <c r="O289" s="38"/>
      <c r="R289" s="39"/>
      <c r="S289" s="38"/>
      <c r="V289" s="39"/>
      <c r="W289" s="38"/>
      <c r="Z289" s="39"/>
      <c r="AA289" s="38"/>
      <c r="AD289" s="39"/>
      <c r="AE289" s="38"/>
    </row>
    <row r="290" spans="10:31" customFormat="1" x14ac:dyDescent="0.25">
      <c r="J290" s="39"/>
      <c r="K290" s="38"/>
      <c r="N290" s="39"/>
      <c r="O290" s="38"/>
      <c r="R290" s="39"/>
      <c r="S290" s="38"/>
      <c r="V290" s="39"/>
      <c r="W290" s="38"/>
      <c r="Z290" s="39"/>
      <c r="AA290" s="38"/>
      <c r="AD290" s="39"/>
      <c r="AE290" s="38"/>
    </row>
    <row r="291" spans="10:31" customFormat="1" x14ac:dyDescent="0.25">
      <c r="J291" s="39"/>
      <c r="K291" s="38"/>
      <c r="N291" s="39"/>
      <c r="O291" s="38"/>
      <c r="R291" s="39"/>
      <c r="S291" s="38"/>
      <c r="V291" s="39"/>
      <c r="W291" s="38"/>
      <c r="Z291" s="39"/>
      <c r="AA291" s="38"/>
      <c r="AD291" s="39"/>
      <c r="AE291" s="38"/>
    </row>
    <row r="292" spans="10:31" customFormat="1" x14ac:dyDescent="0.25">
      <c r="J292" s="39"/>
      <c r="K292" s="38"/>
      <c r="N292" s="39"/>
      <c r="O292" s="38"/>
      <c r="R292" s="39"/>
      <c r="S292" s="38"/>
      <c r="V292" s="39"/>
      <c r="W292" s="38"/>
      <c r="Z292" s="39"/>
      <c r="AA292" s="38"/>
      <c r="AD292" s="39"/>
      <c r="AE292" s="38"/>
    </row>
    <row r="293" spans="10:31" customFormat="1" x14ac:dyDescent="0.25">
      <c r="J293" s="39"/>
      <c r="K293" s="38"/>
      <c r="N293" s="39"/>
      <c r="O293" s="38"/>
      <c r="R293" s="39"/>
      <c r="S293" s="38"/>
      <c r="V293" s="39"/>
      <c r="W293" s="38"/>
      <c r="Z293" s="39"/>
      <c r="AA293" s="38"/>
      <c r="AD293" s="39"/>
      <c r="AE293" s="38"/>
    </row>
    <row r="294" spans="10:31" customFormat="1" x14ac:dyDescent="0.25">
      <c r="J294" s="39"/>
      <c r="K294" s="38"/>
      <c r="N294" s="39"/>
      <c r="O294" s="38"/>
      <c r="R294" s="39"/>
      <c r="S294" s="38"/>
      <c r="V294" s="39"/>
      <c r="W294" s="38"/>
      <c r="Z294" s="39"/>
      <c r="AA294" s="38"/>
      <c r="AD294" s="39"/>
      <c r="AE294" s="38"/>
    </row>
    <row r="295" spans="10:31" customFormat="1" x14ac:dyDescent="0.25">
      <c r="J295" s="39"/>
      <c r="K295" s="38"/>
      <c r="N295" s="39"/>
      <c r="O295" s="38"/>
      <c r="R295" s="39"/>
      <c r="S295" s="38"/>
      <c r="V295" s="39"/>
      <c r="W295" s="38"/>
      <c r="Z295" s="39"/>
      <c r="AA295" s="38"/>
      <c r="AD295" s="39"/>
      <c r="AE295" s="38"/>
    </row>
    <row r="296" spans="10:31" customFormat="1" x14ac:dyDescent="0.25">
      <c r="J296" s="39"/>
      <c r="K296" s="38"/>
      <c r="N296" s="39"/>
      <c r="O296" s="38"/>
      <c r="R296" s="39"/>
      <c r="S296" s="38"/>
      <c r="V296" s="39"/>
      <c r="W296" s="38"/>
      <c r="Z296" s="39"/>
      <c r="AA296" s="38"/>
      <c r="AD296" s="39"/>
      <c r="AE296" s="38"/>
    </row>
    <row r="297" spans="10:31" customFormat="1" x14ac:dyDescent="0.25">
      <c r="J297" s="39"/>
      <c r="K297" s="38"/>
      <c r="N297" s="39"/>
      <c r="O297" s="38"/>
      <c r="R297" s="39"/>
      <c r="S297" s="38"/>
      <c r="V297" s="39"/>
      <c r="W297" s="38"/>
      <c r="Z297" s="39"/>
      <c r="AA297" s="38"/>
      <c r="AD297" s="39"/>
      <c r="AE297" s="38"/>
    </row>
    <row r="298" spans="10:31" customFormat="1" x14ac:dyDescent="0.25">
      <c r="J298" s="39"/>
      <c r="K298" s="38"/>
      <c r="N298" s="39"/>
      <c r="O298" s="38"/>
      <c r="R298" s="39"/>
      <c r="S298" s="38"/>
      <c r="V298" s="39"/>
      <c r="W298" s="38"/>
      <c r="Z298" s="39"/>
      <c r="AA298" s="38"/>
      <c r="AD298" s="39"/>
      <c r="AE298" s="38"/>
    </row>
    <row r="299" spans="10:31" customFormat="1" x14ac:dyDescent="0.25">
      <c r="J299" s="39"/>
      <c r="K299" s="38"/>
      <c r="N299" s="39"/>
      <c r="O299" s="38"/>
      <c r="R299" s="39"/>
      <c r="S299" s="38"/>
      <c r="V299" s="39"/>
      <c r="W299" s="38"/>
      <c r="Z299" s="39"/>
      <c r="AA299" s="38"/>
      <c r="AD299" s="39"/>
      <c r="AE299" s="38"/>
    </row>
    <row r="300" spans="10:31" customFormat="1" x14ac:dyDescent="0.25">
      <c r="J300" s="39"/>
      <c r="K300" s="38"/>
      <c r="N300" s="39"/>
      <c r="O300" s="38"/>
      <c r="R300" s="39"/>
      <c r="S300" s="38"/>
      <c r="V300" s="39"/>
      <c r="W300" s="38"/>
      <c r="Z300" s="39"/>
      <c r="AA300" s="38"/>
      <c r="AD300" s="39"/>
      <c r="AE300" s="38"/>
    </row>
    <row r="301" spans="10:31" customFormat="1" x14ac:dyDescent="0.25">
      <c r="J301" s="39"/>
      <c r="K301" s="38"/>
      <c r="N301" s="39"/>
      <c r="O301" s="38"/>
      <c r="R301" s="39"/>
      <c r="S301" s="38"/>
      <c r="V301" s="39"/>
      <c r="W301" s="38"/>
      <c r="Z301" s="39"/>
      <c r="AA301" s="38"/>
      <c r="AD301" s="39"/>
      <c r="AE301" s="38"/>
    </row>
    <row r="302" spans="10:31" customFormat="1" x14ac:dyDescent="0.25">
      <c r="J302" s="39"/>
      <c r="K302" s="38"/>
      <c r="N302" s="39"/>
      <c r="O302" s="38"/>
      <c r="R302" s="39"/>
      <c r="S302" s="38"/>
      <c r="V302" s="39"/>
      <c r="W302" s="38"/>
      <c r="Z302" s="39"/>
      <c r="AA302" s="38"/>
      <c r="AD302" s="39"/>
      <c r="AE302" s="38"/>
    </row>
    <row r="303" spans="10:31" customFormat="1" x14ac:dyDescent="0.25">
      <c r="J303" s="39"/>
      <c r="K303" s="38"/>
      <c r="N303" s="39"/>
      <c r="O303" s="38"/>
      <c r="R303" s="39"/>
      <c r="S303" s="38"/>
      <c r="V303" s="39"/>
      <c r="W303" s="38"/>
      <c r="Z303" s="39"/>
      <c r="AA303" s="38"/>
      <c r="AD303" s="39"/>
      <c r="AE303" s="38"/>
    </row>
    <row r="304" spans="10:31" customFormat="1" x14ac:dyDescent="0.25">
      <c r="J304" s="39"/>
      <c r="K304" s="38"/>
      <c r="N304" s="39"/>
      <c r="O304" s="38"/>
      <c r="R304" s="39"/>
      <c r="S304" s="38"/>
      <c r="V304" s="39"/>
      <c r="W304" s="38"/>
      <c r="Z304" s="39"/>
      <c r="AA304" s="38"/>
      <c r="AD304" s="39"/>
      <c r="AE304" s="38"/>
    </row>
    <row r="305" spans="10:31" customFormat="1" x14ac:dyDescent="0.25">
      <c r="J305" s="39"/>
      <c r="K305" s="38"/>
      <c r="N305" s="39"/>
      <c r="O305" s="38"/>
      <c r="R305" s="39"/>
      <c r="S305" s="38"/>
      <c r="V305" s="39"/>
      <c r="W305" s="38"/>
      <c r="Z305" s="39"/>
      <c r="AA305" s="38"/>
      <c r="AD305" s="39"/>
      <c r="AE305" s="38"/>
    </row>
    <row r="306" spans="10:31" customFormat="1" x14ac:dyDescent="0.25">
      <c r="J306" s="39"/>
      <c r="K306" s="38"/>
      <c r="N306" s="39"/>
      <c r="O306" s="38"/>
      <c r="R306" s="39"/>
      <c r="S306" s="38"/>
      <c r="V306" s="39"/>
      <c r="W306" s="38"/>
      <c r="Z306" s="39"/>
      <c r="AA306" s="38"/>
      <c r="AD306" s="39"/>
      <c r="AE306" s="38"/>
    </row>
    <row r="307" spans="10:31" customFormat="1" x14ac:dyDescent="0.25">
      <c r="J307" s="39"/>
      <c r="K307" s="38"/>
      <c r="N307" s="39"/>
      <c r="O307" s="38"/>
      <c r="R307" s="39"/>
      <c r="S307" s="38"/>
      <c r="V307" s="39"/>
      <c r="W307" s="38"/>
      <c r="Z307" s="39"/>
      <c r="AA307" s="38"/>
      <c r="AD307" s="39"/>
      <c r="AE307" s="38"/>
    </row>
    <row r="308" spans="10:31" customFormat="1" x14ac:dyDescent="0.25">
      <c r="J308" s="39"/>
      <c r="K308" s="38"/>
      <c r="N308" s="39"/>
      <c r="O308" s="38"/>
      <c r="R308" s="39"/>
      <c r="S308" s="38"/>
      <c r="V308" s="39"/>
      <c r="W308" s="38"/>
      <c r="Z308" s="39"/>
      <c r="AA308" s="38"/>
      <c r="AD308" s="39"/>
      <c r="AE308" s="38"/>
    </row>
    <row r="309" spans="10:31" customFormat="1" x14ac:dyDescent="0.25">
      <c r="J309" s="39"/>
      <c r="K309" s="38"/>
      <c r="N309" s="39"/>
      <c r="O309" s="38"/>
      <c r="R309" s="39"/>
      <c r="S309" s="38"/>
      <c r="V309" s="39"/>
      <c r="W309" s="38"/>
      <c r="Z309" s="39"/>
      <c r="AA309" s="38"/>
      <c r="AD309" s="39"/>
      <c r="AE309" s="38"/>
    </row>
    <row r="310" spans="10:31" customFormat="1" x14ac:dyDescent="0.25">
      <c r="J310" s="39"/>
      <c r="K310" s="38"/>
      <c r="N310" s="39"/>
      <c r="O310" s="38"/>
      <c r="R310" s="39"/>
      <c r="S310" s="38"/>
      <c r="V310" s="39"/>
      <c r="W310" s="38"/>
      <c r="Z310" s="39"/>
      <c r="AA310" s="38"/>
      <c r="AD310" s="39"/>
      <c r="AE310" s="38"/>
    </row>
    <row r="311" spans="10:31" customFormat="1" x14ac:dyDescent="0.25">
      <c r="J311" s="39"/>
      <c r="K311" s="38"/>
      <c r="N311" s="39"/>
      <c r="O311" s="38"/>
      <c r="R311" s="39"/>
      <c r="S311" s="38"/>
      <c r="V311" s="39"/>
      <c r="W311" s="38"/>
      <c r="Z311" s="39"/>
      <c r="AA311" s="38"/>
      <c r="AD311" s="39"/>
      <c r="AE311" s="38"/>
    </row>
    <row r="312" spans="10:31" customFormat="1" x14ac:dyDescent="0.25">
      <c r="J312" s="39"/>
      <c r="K312" s="38"/>
      <c r="N312" s="39"/>
      <c r="O312" s="38"/>
      <c r="R312" s="39"/>
      <c r="S312" s="38"/>
      <c r="V312" s="39"/>
      <c r="W312" s="38"/>
      <c r="Z312" s="39"/>
      <c r="AA312" s="38"/>
      <c r="AD312" s="39"/>
      <c r="AE312" s="38"/>
    </row>
    <row r="313" spans="10:31" customFormat="1" x14ac:dyDescent="0.25">
      <c r="J313" s="39"/>
      <c r="K313" s="38"/>
      <c r="N313" s="39"/>
      <c r="O313" s="38"/>
      <c r="R313" s="39"/>
      <c r="S313" s="38"/>
      <c r="V313" s="39"/>
      <c r="W313" s="38"/>
      <c r="Z313" s="39"/>
      <c r="AA313" s="38"/>
      <c r="AD313" s="39"/>
      <c r="AE313" s="38"/>
    </row>
    <row r="314" spans="10:31" customFormat="1" x14ac:dyDescent="0.25">
      <c r="J314" s="39"/>
      <c r="K314" s="38"/>
      <c r="N314" s="39"/>
      <c r="O314" s="38"/>
      <c r="R314" s="39"/>
      <c r="S314" s="38"/>
      <c r="V314" s="39"/>
      <c r="W314" s="38"/>
      <c r="Z314" s="39"/>
      <c r="AA314" s="38"/>
      <c r="AD314" s="39"/>
      <c r="AE314" s="38"/>
    </row>
    <row r="315" spans="10:31" customFormat="1" x14ac:dyDescent="0.25">
      <c r="J315" s="39"/>
      <c r="K315" s="38"/>
      <c r="N315" s="39"/>
      <c r="O315" s="38"/>
      <c r="R315" s="39"/>
      <c r="S315" s="38"/>
      <c r="V315" s="39"/>
      <c r="W315" s="38"/>
      <c r="Z315" s="39"/>
      <c r="AA315" s="38"/>
      <c r="AD315" s="39"/>
      <c r="AE315" s="38"/>
    </row>
    <row r="316" spans="10:31" customFormat="1" x14ac:dyDescent="0.25">
      <c r="J316" s="39"/>
      <c r="K316" s="38"/>
      <c r="N316" s="39"/>
      <c r="O316" s="38"/>
      <c r="R316" s="39"/>
      <c r="S316" s="38"/>
      <c r="V316" s="39"/>
      <c r="W316" s="38"/>
      <c r="Z316" s="39"/>
      <c r="AA316" s="38"/>
      <c r="AD316" s="39"/>
      <c r="AE316" s="38"/>
    </row>
    <row r="317" spans="10:31" customFormat="1" x14ac:dyDescent="0.25">
      <c r="J317" s="39"/>
      <c r="K317" s="38"/>
      <c r="N317" s="39"/>
      <c r="O317" s="38"/>
      <c r="R317" s="39"/>
      <c r="S317" s="38"/>
      <c r="V317" s="39"/>
      <c r="W317" s="38"/>
      <c r="Z317" s="39"/>
      <c r="AA317" s="38"/>
      <c r="AD317" s="39"/>
      <c r="AE317" s="38"/>
    </row>
    <row r="318" spans="10:31" customFormat="1" x14ac:dyDescent="0.25">
      <c r="J318" s="39"/>
      <c r="K318" s="38"/>
      <c r="N318" s="39"/>
      <c r="O318" s="38"/>
      <c r="R318" s="39"/>
      <c r="S318" s="38"/>
      <c r="V318" s="39"/>
      <c r="W318" s="38"/>
      <c r="Z318" s="39"/>
      <c r="AA318" s="38"/>
      <c r="AD318" s="39"/>
      <c r="AE318" s="38"/>
    </row>
    <row r="319" spans="10:31" customFormat="1" x14ac:dyDescent="0.25">
      <c r="J319" s="39"/>
      <c r="K319" s="38"/>
      <c r="N319" s="39"/>
      <c r="O319" s="38"/>
      <c r="R319" s="39"/>
      <c r="S319" s="38"/>
      <c r="V319" s="39"/>
      <c r="W319" s="38"/>
      <c r="Z319" s="39"/>
      <c r="AA319" s="38"/>
      <c r="AD319" s="39"/>
      <c r="AE319" s="38"/>
    </row>
    <row r="320" spans="10:31" customFormat="1" x14ac:dyDescent="0.25">
      <c r="J320" s="39"/>
      <c r="K320" s="38"/>
      <c r="N320" s="39"/>
      <c r="O320" s="38"/>
      <c r="R320" s="39"/>
      <c r="S320" s="38"/>
      <c r="V320" s="39"/>
      <c r="W320" s="38"/>
      <c r="Z320" s="39"/>
      <c r="AA320" s="38"/>
      <c r="AD320" s="39"/>
      <c r="AE320" s="38"/>
    </row>
    <row r="321" spans="10:31" customFormat="1" x14ac:dyDescent="0.25">
      <c r="J321" s="39"/>
      <c r="K321" s="38"/>
      <c r="N321" s="39"/>
      <c r="O321" s="38"/>
      <c r="R321" s="39"/>
      <c r="S321" s="38"/>
      <c r="V321" s="39"/>
      <c r="W321" s="38"/>
      <c r="Z321" s="39"/>
      <c r="AA321" s="38"/>
      <c r="AD321" s="39"/>
      <c r="AE321" s="38"/>
    </row>
    <row r="322" spans="10:31" customFormat="1" x14ac:dyDescent="0.25">
      <c r="J322" s="39"/>
      <c r="K322" s="38"/>
      <c r="N322" s="39"/>
      <c r="O322" s="38"/>
      <c r="R322" s="39"/>
      <c r="S322" s="38"/>
      <c r="V322" s="39"/>
      <c r="W322" s="38"/>
      <c r="Z322" s="39"/>
      <c r="AA322" s="38"/>
      <c r="AD322" s="39"/>
      <c r="AE322" s="38"/>
    </row>
    <row r="323" spans="10:31" customFormat="1" x14ac:dyDescent="0.25">
      <c r="J323" s="39"/>
      <c r="K323" s="38"/>
      <c r="N323" s="39"/>
      <c r="O323" s="38"/>
      <c r="R323" s="39"/>
      <c r="S323" s="38"/>
      <c r="V323" s="39"/>
      <c r="W323" s="38"/>
      <c r="Z323" s="39"/>
      <c r="AA323" s="38"/>
      <c r="AD323" s="39"/>
      <c r="AE323" s="38"/>
    </row>
    <row r="324" spans="10:31" customFormat="1" x14ac:dyDescent="0.25">
      <c r="J324" s="39"/>
      <c r="K324" s="38"/>
      <c r="N324" s="39"/>
      <c r="O324" s="38"/>
      <c r="R324" s="39"/>
      <c r="S324" s="38"/>
      <c r="V324" s="39"/>
      <c r="W324" s="38"/>
      <c r="Z324" s="39"/>
      <c r="AA324" s="38"/>
      <c r="AD324" s="39"/>
      <c r="AE324" s="38"/>
    </row>
    <row r="325" spans="10:31" customFormat="1" x14ac:dyDescent="0.25">
      <c r="J325" s="39"/>
      <c r="K325" s="38"/>
      <c r="N325" s="39"/>
      <c r="O325" s="38"/>
      <c r="R325" s="39"/>
      <c r="S325" s="38"/>
      <c r="V325" s="39"/>
      <c r="W325" s="38"/>
      <c r="Z325" s="39"/>
      <c r="AA325" s="38"/>
      <c r="AD325" s="39"/>
      <c r="AE325" s="38"/>
    </row>
    <row r="326" spans="10:31" customFormat="1" x14ac:dyDescent="0.25">
      <c r="J326" s="39"/>
      <c r="K326" s="38"/>
      <c r="N326" s="39"/>
      <c r="O326" s="38"/>
      <c r="R326" s="39"/>
      <c r="S326" s="38"/>
      <c r="V326" s="39"/>
      <c r="W326" s="38"/>
      <c r="Z326" s="39"/>
      <c r="AA326" s="38"/>
      <c r="AD326" s="39"/>
      <c r="AE326" s="38"/>
    </row>
    <row r="327" spans="10:31" customFormat="1" x14ac:dyDescent="0.25">
      <c r="J327" s="39"/>
      <c r="K327" s="38"/>
      <c r="N327" s="39"/>
      <c r="O327" s="38"/>
      <c r="R327" s="39"/>
      <c r="S327" s="38"/>
      <c r="V327" s="39"/>
      <c r="W327" s="38"/>
      <c r="Z327" s="39"/>
      <c r="AA327" s="38"/>
      <c r="AD327" s="39"/>
      <c r="AE327" s="38"/>
    </row>
    <row r="328" spans="10:31" customFormat="1" x14ac:dyDescent="0.25">
      <c r="J328" s="39"/>
      <c r="K328" s="38"/>
      <c r="N328" s="39"/>
      <c r="O328" s="38"/>
      <c r="R328" s="39"/>
      <c r="S328" s="38"/>
      <c r="V328" s="39"/>
      <c r="W328" s="38"/>
      <c r="Z328" s="39"/>
      <c r="AA328" s="38"/>
      <c r="AD328" s="39"/>
      <c r="AE328" s="38"/>
    </row>
    <row r="329" spans="10:31" customFormat="1" x14ac:dyDescent="0.25">
      <c r="J329" s="39"/>
      <c r="K329" s="38"/>
      <c r="N329" s="39"/>
      <c r="O329" s="38"/>
      <c r="R329" s="39"/>
      <c r="S329" s="38"/>
      <c r="V329" s="39"/>
      <c r="W329" s="38"/>
      <c r="Z329" s="39"/>
      <c r="AA329" s="38"/>
      <c r="AD329" s="39"/>
      <c r="AE329" s="38"/>
    </row>
    <row r="330" spans="10:31" customFormat="1" x14ac:dyDescent="0.25">
      <c r="J330" s="39"/>
      <c r="K330" s="38"/>
      <c r="N330" s="39"/>
      <c r="O330" s="38"/>
      <c r="R330" s="39"/>
      <c r="S330" s="38"/>
      <c r="V330" s="39"/>
      <c r="W330" s="38"/>
      <c r="Z330" s="39"/>
      <c r="AA330" s="38"/>
      <c r="AD330" s="39"/>
      <c r="AE330" s="38"/>
    </row>
    <row r="331" spans="10:31" customFormat="1" x14ac:dyDescent="0.25">
      <c r="J331" s="39"/>
      <c r="K331" s="38"/>
      <c r="N331" s="39"/>
      <c r="O331" s="38"/>
      <c r="R331" s="39"/>
      <c r="S331" s="38"/>
      <c r="V331" s="39"/>
      <c r="W331" s="38"/>
      <c r="Z331" s="39"/>
      <c r="AA331" s="38"/>
      <c r="AD331" s="39"/>
      <c r="AE331" s="38"/>
    </row>
    <row r="332" spans="10:31" customFormat="1" x14ac:dyDescent="0.25">
      <c r="J332" s="39"/>
      <c r="K332" s="38"/>
      <c r="N332" s="39"/>
      <c r="O332" s="38"/>
      <c r="R332" s="39"/>
      <c r="S332" s="38"/>
      <c r="V332" s="39"/>
      <c r="W332" s="38"/>
      <c r="Z332" s="39"/>
      <c r="AA332" s="38"/>
      <c r="AD332" s="39"/>
      <c r="AE332" s="38"/>
    </row>
    <row r="333" spans="10:31" customFormat="1" x14ac:dyDescent="0.25">
      <c r="J333" s="39"/>
      <c r="K333" s="38"/>
      <c r="N333" s="39"/>
      <c r="O333" s="38"/>
      <c r="R333" s="39"/>
      <c r="S333" s="38"/>
      <c r="V333" s="39"/>
      <c r="W333" s="38"/>
      <c r="Z333" s="39"/>
      <c r="AA333" s="38"/>
      <c r="AD333" s="39"/>
      <c r="AE333" s="38"/>
    </row>
    <row r="334" spans="10:31" customFormat="1" x14ac:dyDescent="0.25">
      <c r="J334" s="39"/>
      <c r="K334" s="38"/>
      <c r="N334" s="39"/>
      <c r="O334" s="38"/>
      <c r="R334" s="39"/>
      <c r="S334" s="38"/>
      <c r="V334" s="39"/>
      <c r="W334" s="38"/>
      <c r="Z334" s="39"/>
      <c r="AA334" s="38"/>
      <c r="AD334" s="39"/>
      <c r="AE334" s="38"/>
    </row>
    <row r="335" spans="10:31" customFormat="1" x14ac:dyDescent="0.25">
      <c r="J335" s="39"/>
      <c r="K335" s="38"/>
      <c r="N335" s="39"/>
      <c r="O335" s="38"/>
      <c r="R335" s="39"/>
      <c r="S335" s="38"/>
      <c r="V335" s="39"/>
      <c r="W335" s="38"/>
      <c r="Z335" s="39"/>
      <c r="AA335" s="38"/>
      <c r="AD335" s="39"/>
      <c r="AE335" s="38"/>
    </row>
    <row r="336" spans="10:31" customFormat="1" x14ac:dyDescent="0.25">
      <c r="J336" s="39"/>
      <c r="K336" s="38"/>
      <c r="N336" s="39"/>
      <c r="O336" s="38"/>
      <c r="R336" s="39"/>
      <c r="S336" s="38"/>
      <c r="V336" s="39"/>
      <c r="W336" s="38"/>
      <c r="Z336" s="39"/>
      <c r="AA336" s="38"/>
      <c r="AD336" s="39"/>
      <c r="AE336" s="38"/>
    </row>
    <row r="337" spans="10:31" customFormat="1" x14ac:dyDescent="0.25">
      <c r="J337" s="39"/>
      <c r="K337" s="38"/>
      <c r="N337" s="39"/>
      <c r="O337" s="38"/>
      <c r="R337" s="39"/>
      <c r="S337" s="38"/>
      <c r="V337" s="39"/>
      <c r="W337" s="38"/>
      <c r="Z337" s="39"/>
      <c r="AA337" s="38"/>
      <c r="AD337" s="39"/>
      <c r="AE337" s="38"/>
    </row>
    <row r="338" spans="10:31" customFormat="1" x14ac:dyDescent="0.25">
      <c r="J338" s="39"/>
      <c r="K338" s="38"/>
      <c r="N338" s="39"/>
      <c r="O338" s="38"/>
      <c r="R338" s="39"/>
      <c r="S338" s="38"/>
      <c r="V338" s="39"/>
      <c r="W338" s="38"/>
      <c r="Z338" s="39"/>
      <c r="AA338" s="38"/>
      <c r="AD338" s="39"/>
      <c r="AE338" s="38"/>
    </row>
    <row r="339" spans="10:31" customFormat="1" x14ac:dyDescent="0.25">
      <c r="J339" s="39"/>
      <c r="K339" s="38"/>
      <c r="N339" s="39"/>
      <c r="O339" s="38"/>
      <c r="R339" s="39"/>
      <c r="S339" s="38"/>
      <c r="V339" s="39"/>
      <c r="W339" s="38"/>
      <c r="Z339" s="39"/>
      <c r="AA339" s="38"/>
      <c r="AD339" s="39"/>
      <c r="AE339" s="38"/>
    </row>
    <row r="340" spans="10:31" customFormat="1" x14ac:dyDescent="0.25">
      <c r="J340" s="39"/>
      <c r="K340" s="38"/>
      <c r="N340" s="39"/>
      <c r="O340" s="38"/>
      <c r="R340" s="39"/>
      <c r="S340" s="38"/>
      <c r="V340" s="39"/>
      <c r="W340" s="38"/>
      <c r="Z340" s="39"/>
      <c r="AA340" s="38"/>
      <c r="AD340" s="39"/>
      <c r="AE340" s="38"/>
    </row>
    <row r="341" spans="10:31" customFormat="1" x14ac:dyDescent="0.25">
      <c r="J341" s="39"/>
      <c r="K341" s="38"/>
      <c r="N341" s="39"/>
      <c r="O341" s="38"/>
      <c r="R341" s="39"/>
      <c r="S341" s="38"/>
      <c r="V341" s="39"/>
      <c r="W341" s="38"/>
      <c r="Z341" s="39"/>
      <c r="AA341" s="38"/>
      <c r="AD341" s="39"/>
      <c r="AE341" s="38"/>
    </row>
    <row r="342" spans="10:31" customFormat="1" x14ac:dyDescent="0.25">
      <c r="J342" s="39"/>
      <c r="K342" s="38"/>
      <c r="N342" s="39"/>
      <c r="O342" s="38"/>
      <c r="R342" s="39"/>
      <c r="S342" s="38"/>
      <c r="V342" s="39"/>
      <c r="W342" s="38"/>
      <c r="Z342" s="39"/>
      <c r="AA342" s="38"/>
      <c r="AD342" s="39"/>
      <c r="AE342" s="38"/>
    </row>
    <row r="343" spans="10:31" customFormat="1" x14ac:dyDescent="0.25">
      <c r="J343" s="39"/>
      <c r="K343" s="38"/>
      <c r="N343" s="39"/>
      <c r="O343" s="38"/>
      <c r="R343" s="39"/>
      <c r="S343" s="38"/>
      <c r="V343" s="39"/>
      <c r="W343" s="38"/>
      <c r="Z343" s="39"/>
      <c r="AA343" s="38"/>
      <c r="AD343" s="39"/>
      <c r="AE343" s="38"/>
    </row>
    <row r="344" spans="10:31" customFormat="1" x14ac:dyDescent="0.25">
      <c r="J344" s="39"/>
      <c r="K344" s="38"/>
      <c r="N344" s="39"/>
      <c r="O344" s="38"/>
      <c r="R344" s="39"/>
      <c r="S344" s="38"/>
      <c r="V344" s="39"/>
      <c r="W344" s="38"/>
      <c r="Z344" s="39"/>
      <c r="AA344" s="38"/>
      <c r="AD344" s="39"/>
      <c r="AE344" s="38"/>
    </row>
    <row r="345" spans="10:31" customFormat="1" x14ac:dyDescent="0.25">
      <c r="J345" s="39"/>
      <c r="K345" s="38"/>
      <c r="N345" s="39"/>
      <c r="O345" s="38"/>
      <c r="R345" s="39"/>
      <c r="S345" s="38"/>
      <c r="V345" s="39"/>
      <c r="W345" s="38"/>
      <c r="Z345" s="39"/>
      <c r="AA345" s="38"/>
      <c r="AD345" s="39"/>
      <c r="AE345" s="38"/>
    </row>
    <row r="346" spans="10:31" customFormat="1" x14ac:dyDescent="0.25">
      <c r="J346" s="39"/>
      <c r="K346" s="38"/>
      <c r="N346" s="39"/>
      <c r="O346" s="38"/>
      <c r="R346" s="39"/>
      <c r="S346" s="38"/>
      <c r="V346" s="39"/>
      <c r="W346" s="38"/>
      <c r="Z346" s="39"/>
      <c r="AA346" s="38"/>
      <c r="AD346" s="39"/>
      <c r="AE346" s="38"/>
    </row>
    <row r="347" spans="10:31" customFormat="1" x14ac:dyDescent="0.25">
      <c r="J347" s="39"/>
      <c r="K347" s="38"/>
      <c r="N347" s="39"/>
      <c r="O347" s="38"/>
      <c r="R347" s="39"/>
      <c r="S347" s="38"/>
      <c r="V347" s="39"/>
      <c r="W347" s="38"/>
      <c r="Z347" s="39"/>
      <c r="AA347" s="38"/>
      <c r="AD347" s="39"/>
      <c r="AE347" s="38"/>
    </row>
    <row r="348" spans="10:31" customFormat="1" x14ac:dyDescent="0.25">
      <c r="J348" s="39"/>
      <c r="K348" s="38"/>
      <c r="N348" s="39"/>
      <c r="O348" s="38"/>
      <c r="R348" s="39"/>
      <c r="S348" s="38"/>
      <c r="V348" s="39"/>
      <c r="W348" s="38"/>
      <c r="Z348" s="39"/>
      <c r="AA348" s="38"/>
      <c r="AD348" s="39"/>
      <c r="AE348" s="38"/>
    </row>
    <row r="349" spans="10:31" customFormat="1" x14ac:dyDescent="0.25">
      <c r="J349" s="39"/>
      <c r="K349" s="38"/>
      <c r="N349" s="39"/>
      <c r="O349" s="38"/>
      <c r="R349" s="39"/>
      <c r="S349" s="38"/>
      <c r="V349" s="39"/>
      <c r="W349" s="38"/>
      <c r="Z349" s="39"/>
      <c r="AA349" s="38"/>
      <c r="AD349" s="39"/>
      <c r="AE349" s="38"/>
    </row>
    <row r="350" spans="10:31" customFormat="1" x14ac:dyDescent="0.25">
      <c r="J350" s="39"/>
      <c r="K350" s="38"/>
      <c r="N350" s="39"/>
      <c r="O350" s="38"/>
      <c r="R350" s="39"/>
      <c r="S350" s="38"/>
      <c r="V350" s="39"/>
      <c r="W350" s="38"/>
      <c r="Z350" s="39"/>
      <c r="AA350" s="38"/>
      <c r="AD350" s="39"/>
      <c r="AE350" s="38"/>
    </row>
    <row r="351" spans="10:31" customFormat="1" x14ac:dyDescent="0.25">
      <c r="J351" s="39"/>
      <c r="K351" s="38"/>
      <c r="N351" s="39"/>
      <c r="O351" s="38"/>
      <c r="R351" s="39"/>
      <c r="S351" s="38"/>
      <c r="V351" s="39"/>
      <c r="W351" s="38"/>
      <c r="Z351" s="39"/>
      <c r="AA351" s="38"/>
      <c r="AD351" s="39"/>
      <c r="AE351" s="38"/>
    </row>
    <row r="352" spans="10:31" customFormat="1" x14ac:dyDescent="0.25">
      <c r="J352" s="39"/>
      <c r="K352" s="38"/>
      <c r="N352" s="39"/>
      <c r="O352" s="38"/>
      <c r="R352" s="39"/>
      <c r="S352" s="38"/>
      <c r="V352" s="39"/>
      <c r="W352" s="38"/>
      <c r="Z352" s="39"/>
      <c r="AA352" s="38"/>
      <c r="AD352" s="39"/>
      <c r="AE352" s="38"/>
    </row>
    <row r="353" spans="10:31" customFormat="1" x14ac:dyDescent="0.25">
      <c r="J353" s="39"/>
      <c r="K353" s="38"/>
      <c r="N353" s="39"/>
      <c r="O353" s="38"/>
      <c r="R353" s="39"/>
      <c r="S353" s="38"/>
      <c r="V353" s="39"/>
      <c r="W353" s="38"/>
      <c r="Z353" s="39"/>
      <c r="AA353" s="38"/>
      <c r="AD353" s="39"/>
      <c r="AE353" s="38"/>
    </row>
    <row r="354" spans="10:31" customFormat="1" x14ac:dyDescent="0.25">
      <c r="J354" s="39"/>
      <c r="K354" s="38"/>
      <c r="N354" s="39"/>
      <c r="O354" s="38"/>
      <c r="R354" s="39"/>
      <c r="S354" s="38"/>
      <c r="V354" s="39"/>
      <c r="W354" s="38"/>
      <c r="Z354" s="39"/>
      <c r="AA354" s="38"/>
      <c r="AD354" s="39"/>
      <c r="AE354" s="38"/>
    </row>
    <row r="355" spans="10:31" customFormat="1" x14ac:dyDescent="0.25">
      <c r="J355" s="39"/>
      <c r="K355" s="38"/>
      <c r="N355" s="39"/>
      <c r="O355" s="38"/>
      <c r="R355" s="39"/>
      <c r="S355" s="38"/>
      <c r="V355" s="39"/>
      <c r="W355" s="38"/>
      <c r="Z355" s="39"/>
      <c r="AA355" s="38"/>
      <c r="AD355" s="39"/>
      <c r="AE355" s="38"/>
    </row>
    <row r="356" spans="10:31" customFormat="1" x14ac:dyDescent="0.25">
      <c r="J356" s="39"/>
      <c r="K356" s="38"/>
      <c r="N356" s="39"/>
      <c r="O356" s="38"/>
      <c r="R356" s="39"/>
      <c r="S356" s="38"/>
      <c r="V356" s="39"/>
      <c r="W356" s="38"/>
      <c r="Z356" s="39"/>
      <c r="AA356" s="38"/>
      <c r="AD356" s="39"/>
      <c r="AE356" s="38"/>
    </row>
    <row r="357" spans="10:31" customFormat="1" x14ac:dyDescent="0.25">
      <c r="J357" s="39"/>
      <c r="K357" s="38"/>
      <c r="N357" s="39"/>
      <c r="O357" s="38"/>
      <c r="R357" s="39"/>
      <c r="S357" s="38"/>
      <c r="V357" s="39"/>
      <c r="W357" s="38"/>
      <c r="Z357" s="39"/>
      <c r="AA357" s="38"/>
      <c r="AD357" s="39"/>
      <c r="AE357" s="38"/>
    </row>
    <row r="358" spans="10:31" customFormat="1" x14ac:dyDescent="0.25">
      <c r="J358" s="39"/>
      <c r="K358" s="38"/>
      <c r="N358" s="39"/>
      <c r="O358" s="38"/>
      <c r="R358" s="39"/>
      <c r="S358" s="38"/>
      <c r="V358" s="39"/>
      <c r="W358" s="38"/>
      <c r="Z358" s="39"/>
      <c r="AA358" s="38"/>
      <c r="AD358" s="39"/>
      <c r="AE358" s="38"/>
    </row>
    <row r="359" spans="10:31" customFormat="1" x14ac:dyDescent="0.25">
      <c r="J359" s="39"/>
      <c r="K359" s="38"/>
      <c r="N359" s="39"/>
      <c r="O359" s="38"/>
      <c r="R359" s="39"/>
      <c r="S359" s="38"/>
      <c r="V359" s="39"/>
      <c r="W359" s="38"/>
      <c r="Z359" s="39"/>
      <c r="AA359" s="38"/>
      <c r="AD359" s="39"/>
      <c r="AE359" s="38"/>
    </row>
    <row r="360" spans="10:31" customFormat="1" x14ac:dyDescent="0.25">
      <c r="J360" s="39"/>
      <c r="K360" s="38"/>
      <c r="N360" s="39"/>
      <c r="O360" s="38"/>
      <c r="R360" s="39"/>
      <c r="S360" s="38"/>
      <c r="V360" s="39"/>
      <c r="W360" s="38"/>
      <c r="Z360" s="39"/>
      <c r="AA360" s="38"/>
      <c r="AD360" s="39"/>
      <c r="AE360" s="38"/>
    </row>
    <row r="361" spans="10:31" customFormat="1" x14ac:dyDescent="0.25">
      <c r="J361" s="39"/>
      <c r="K361" s="38"/>
      <c r="N361" s="39"/>
      <c r="O361" s="38"/>
      <c r="R361" s="39"/>
      <c r="S361" s="38"/>
      <c r="V361" s="39"/>
      <c r="W361" s="38"/>
      <c r="Z361" s="39"/>
      <c r="AA361" s="38"/>
      <c r="AD361" s="39"/>
      <c r="AE361" s="38"/>
    </row>
    <row r="362" spans="10:31" customFormat="1" x14ac:dyDescent="0.25">
      <c r="J362" s="39"/>
      <c r="K362" s="38"/>
      <c r="N362" s="39"/>
      <c r="O362" s="38"/>
      <c r="R362" s="39"/>
      <c r="S362" s="38"/>
      <c r="V362" s="39"/>
      <c r="W362" s="38"/>
      <c r="Z362" s="39"/>
      <c r="AA362" s="38"/>
      <c r="AD362" s="39"/>
      <c r="AE362" s="38"/>
    </row>
    <row r="363" spans="10:31" customFormat="1" x14ac:dyDescent="0.25">
      <c r="J363" s="39"/>
      <c r="K363" s="38"/>
      <c r="N363" s="39"/>
      <c r="O363" s="38"/>
      <c r="R363" s="39"/>
      <c r="S363" s="38"/>
      <c r="V363" s="39"/>
      <c r="W363" s="38"/>
      <c r="Z363" s="39"/>
      <c r="AA363" s="38"/>
      <c r="AD363" s="39"/>
      <c r="AE363" s="38"/>
    </row>
    <row r="364" spans="10:31" customFormat="1" x14ac:dyDescent="0.25">
      <c r="J364" s="39"/>
      <c r="K364" s="38"/>
      <c r="N364" s="39"/>
      <c r="O364" s="38"/>
      <c r="R364" s="39"/>
      <c r="S364" s="38"/>
      <c r="V364" s="39"/>
      <c r="W364" s="38"/>
      <c r="Z364" s="39"/>
      <c r="AA364" s="38"/>
      <c r="AD364" s="39"/>
      <c r="AE364" s="38"/>
    </row>
    <row r="365" spans="10:31" customFormat="1" x14ac:dyDescent="0.25">
      <c r="J365" s="39"/>
      <c r="K365" s="38"/>
      <c r="N365" s="39"/>
      <c r="O365" s="38"/>
      <c r="R365" s="39"/>
      <c r="S365" s="38"/>
      <c r="V365" s="39"/>
      <c r="W365" s="38"/>
      <c r="Z365" s="39"/>
      <c r="AA365" s="38"/>
      <c r="AD365" s="39"/>
      <c r="AE365" s="38"/>
    </row>
    <row r="366" spans="10:31" customFormat="1" x14ac:dyDescent="0.25">
      <c r="J366" s="39"/>
      <c r="K366" s="38"/>
      <c r="N366" s="39"/>
      <c r="O366" s="38"/>
      <c r="R366" s="39"/>
      <c r="S366" s="38"/>
      <c r="V366" s="39"/>
      <c r="W366" s="38"/>
      <c r="Z366" s="39"/>
      <c r="AA366" s="38"/>
      <c r="AD366" s="39"/>
      <c r="AE366" s="38"/>
    </row>
    <row r="367" spans="10:31" customFormat="1" x14ac:dyDescent="0.25">
      <c r="J367" s="39"/>
      <c r="K367" s="38"/>
      <c r="N367" s="39"/>
      <c r="O367" s="38"/>
      <c r="R367" s="39"/>
      <c r="S367" s="38"/>
      <c r="V367" s="39"/>
      <c r="W367" s="38"/>
      <c r="Z367" s="39"/>
      <c r="AA367" s="38"/>
      <c r="AD367" s="39"/>
      <c r="AE367" s="38"/>
    </row>
    <row r="368" spans="10:31" customFormat="1" x14ac:dyDescent="0.25">
      <c r="J368" s="39"/>
      <c r="K368" s="38"/>
      <c r="N368" s="39"/>
      <c r="O368" s="38"/>
      <c r="R368" s="39"/>
      <c r="S368" s="38"/>
      <c r="V368" s="39"/>
      <c r="W368" s="38"/>
      <c r="Z368" s="39"/>
      <c r="AA368" s="38"/>
      <c r="AD368" s="39"/>
      <c r="AE368" s="38"/>
    </row>
    <row r="369" spans="10:31" customFormat="1" x14ac:dyDescent="0.25">
      <c r="J369" s="39"/>
      <c r="K369" s="38"/>
      <c r="N369" s="39"/>
      <c r="O369" s="38"/>
      <c r="R369" s="39"/>
      <c r="S369" s="38"/>
      <c r="V369" s="39"/>
      <c r="W369" s="38"/>
      <c r="Z369" s="39"/>
      <c r="AA369" s="38"/>
      <c r="AD369" s="39"/>
      <c r="AE369" s="38"/>
    </row>
    <row r="370" spans="10:31" customFormat="1" x14ac:dyDescent="0.25">
      <c r="J370" s="39"/>
      <c r="K370" s="38"/>
      <c r="N370" s="39"/>
      <c r="O370" s="38"/>
      <c r="R370" s="39"/>
      <c r="S370" s="38"/>
      <c r="V370" s="39"/>
      <c r="W370" s="38"/>
      <c r="Z370" s="39"/>
      <c r="AA370" s="38"/>
      <c r="AD370" s="39"/>
      <c r="AE370" s="38"/>
    </row>
    <row r="371" spans="10:31" customFormat="1" x14ac:dyDescent="0.25">
      <c r="J371" s="39"/>
      <c r="K371" s="38"/>
      <c r="N371" s="39"/>
      <c r="O371" s="38"/>
      <c r="R371" s="39"/>
      <c r="S371" s="38"/>
      <c r="V371" s="39"/>
      <c r="W371" s="38"/>
      <c r="Z371" s="39"/>
      <c r="AA371" s="38"/>
      <c r="AD371" s="39"/>
      <c r="AE371" s="38"/>
    </row>
    <row r="372" spans="10:31" customFormat="1" x14ac:dyDescent="0.25">
      <c r="J372" s="39"/>
      <c r="K372" s="38"/>
      <c r="N372" s="39"/>
      <c r="O372" s="38"/>
      <c r="R372" s="39"/>
      <c r="S372" s="38"/>
      <c r="V372" s="39"/>
      <c r="W372" s="38"/>
      <c r="Z372" s="39"/>
      <c r="AA372" s="38"/>
      <c r="AD372" s="39"/>
      <c r="AE372" s="38"/>
    </row>
    <row r="373" spans="10:31" customFormat="1" x14ac:dyDescent="0.25">
      <c r="J373" s="39"/>
      <c r="K373" s="38"/>
      <c r="N373" s="39"/>
      <c r="O373" s="38"/>
      <c r="R373" s="39"/>
      <c r="S373" s="38"/>
      <c r="V373" s="39"/>
      <c r="W373" s="38"/>
      <c r="Z373" s="39"/>
      <c r="AA373" s="38"/>
      <c r="AD373" s="39"/>
      <c r="AE373" s="38"/>
    </row>
    <row r="374" spans="10:31" customFormat="1" x14ac:dyDescent="0.25">
      <c r="J374" s="39"/>
      <c r="K374" s="38"/>
      <c r="N374" s="39"/>
      <c r="O374" s="38"/>
      <c r="R374" s="39"/>
      <c r="S374" s="38"/>
      <c r="V374" s="39"/>
      <c r="W374" s="38"/>
      <c r="Z374" s="39"/>
      <c r="AA374" s="38"/>
      <c r="AD374" s="39"/>
      <c r="AE374" s="38"/>
    </row>
    <row r="375" spans="10:31" customFormat="1" x14ac:dyDescent="0.25">
      <c r="J375" s="39"/>
      <c r="K375" s="38"/>
      <c r="N375" s="39"/>
      <c r="O375" s="38"/>
      <c r="R375" s="39"/>
      <c r="S375" s="38"/>
      <c r="V375" s="39"/>
      <c r="W375" s="38"/>
      <c r="Z375" s="39"/>
      <c r="AA375" s="38"/>
      <c r="AD375" s="39"/>
      <c r="AE375" s="38"/>
    </row>
    <row r="376" spans="10:31" customFormat="1" x14ac:dyDescent="0.25">
      <c r="J376" s="39"/>
      <c r="K376" s="38"/>
      <c r="N376" s="39"/>
      <c r="O376" s="38"/>
      <c r="R376" s="39"/>
      <c r="S376" s="38"/>
      <c r="V376" s="39"/>
      <c r="W376" s="38"/>
      <c r="Z376" s="39"/>
      <c r="AA376" s="38"/>
      <c r="AD376" s="39"/>
      <c r="AE376" s="38"/>
    </row>
    <row r="377" spans="10:31" customFormat="1" x14ac:dyDescent="0.25">
      <c r="J377" s="39"/>
      <c r="K377" s="38"/>
      <c r="N377" s="39"/>
      <c r="O377" s="38"/>
      <c r="R377" s="39"/>
      <c r="S377" s="38"/>
      <c r="V377" s="39"/>
      <c r="W377" s="38"/>
      <c r="Z377" s="39"/>
      <c r="AA377" s="38"/>
      <c r="AD377" s="39"/>
      <c r="AE377" s="38"/>
    </row>
    <row r="378" spans="10:31" customFormat="1" x14ac:dyDescent="0.25">
      <c r="J378" s="39"/>
      <c r="K378" s="38"/>
      <c r="N378" s="39"/>
      <c r="O378" s="38"/>
      <c r="R378" s="39"/>
      <c r="S378" s="38"/>
      <c r="V378" s="39"/>
      <c r="W378" s="38"/>
      <c r="Z378" s="39"/>
      <c r="AA378" s="38"/>
      <c r="AD378" s="39"/>
      <c r="AE378" s="38"/>
    </row>
    <row r="379" spans="10:31" customFormat="1" x14ac:dyDescent="0.25">
      <c r="J379" s="39"/>
      <c r="K379" s="38"/>
      <c r="N379" s="39"/>
      <c r="O379" s="38"/>
      <c r="R379" s="39"/>
      <c r="S379" s="38"/>
      <c r="V379" s="39"/>
      <c r="W379" s="38"/>
      <c r="Z379" s="39"/>
      <c r="AA379" s="38"/>
      <c r="AD379" s="39"/>
      <c r="AE379" s="38"/>
    </row>
    <row r="380" spans="10:31" customFormat="1" x14ac:dyDescent="0.25">
      <c r="J380" s="39"/>
      <c r="K380" s="38"/>
      <c r="N380" s="39"/>
      <c r="O380" s="38"/>
      <c r="R380" s="39"/>
      <c r="S380" s="38"/>
      <c r="V380" s="39"/>
      <c r="W380" s="38"/>
      <c r="Z380" s="39"/>
      <c r="AA380" s="38"/>
      <c r="AD380" s="39"/>
      <c r="AE380" s="38"/>
    </row>
    <row r="381" spans="10:31" customFormat="1" x14ac:dyDescent="0.25">
      <c r="J381" s="39"/>
      <c r="K381" s="38"/>
      <c r="N381" s="39"/>
      <c r="O381" s="38"/>
      <c r="R381" s="39"/>
      <c r="S381" s="38"/>
      <c r="V381" s="39"/>
      <c r="W381" s="38"/>
      <c r="Z381" s="39"/>
      <c r="AA381" s="38"/>
      <c r="AD381" s="39"/>
      <c r="AE381" s="38"/>
    </row>
    <row r="382" spans="10:31" customFormat="1" x14ac:dyDescent="0.25">
      <c r="J382" s="39"/>
      <c r="K382" s="38"/>
      <c r="N382" s="39"/>
      <c r="O382" s="38"/>
      <c r="R382" s="39"/>
      <c r="S382" s="38"/>
      <c r="V382" s="39"/>
      <c r="W382" s="38"/>
      <c r="Z382" s="39"/>
      <c r="AA382" s="38"/>
      <c r="AD382" s="39"/>
      <c r="AE382" s="38"/>
    </row>
    <row r="383" spans="10:31" customFormat="1" x14ac:dyDescent="0.25">
      <c r="J383" s="39"/>
      <c r="K383" s="38"/>
      <c r="N383" s="39"/>
      <c r="O383" s="38"/>
      <c r="R383" s="39"/>
      <c r="S383" s="38"/>
      <c r="V383" s="39"/>
      <c r="W383" s="38"/>
      <c r="Z383" s="39"/>
      <c r="AA383" s="38"/>
      <c r="AD383" s="39"/>
      <c r="AE383" s="38"/>
    </row>
    <row r="384" spans="10:31" customFormat="1" x14ac:dyDescent="0.25">
      <c r="J384" s="39"/>
      <c r="K384" s="38"/>
      <c r="N384" s="39"/>
      <c r="O384" s="38"/>
      <c r="R384" s="39"/>
      <c r="S384" s="38"/>
      <c r="V384" s="39"/>
      <c r="W384" s="38"/>
      <c r="Z384" s="39"/>
      <c r="AA384" s="38"/>
      <c r="AD384" s="39"/>
      <c r="AE384" s="38"/>
    </row>
    <row r="385" spans="10:31" customFormat="1" x14ac:dyDescent="0.25">
      <c r="J385" s="39"/>
      <c r="K385" s="38"/>
      <c r="N385" s="39"/>
      <c r="O385" s="38"/>
      <c r="R385" s="39"/>
      <c r="S385" s="38"/>
      <c r="V385" s="39"/>
      <c r="W385" s="38"/>
      <c r="Z385" s="39"/>
      <c r="AA385" s="38"/>
      <c r="AD385" s="39"/>
      <c r="AE385" s="38"/>
    </row>
    <row r="386" spans="10:31" customFormat="1" x14ac:dyDescent="0.25">
      <c r="J386" s="39"/>
      <c r="K386" s="38"/>
      <c r="N386" s="39"/>
      <c r="O386" s="38"/>
      <c r="R386" s="39"/>
      <c r="S386" s="38"/>
      <c r="V386" s="39"/>
      <c r="W386" s="38"/>
      <c r="Z386" s="39"/>
      <c r="AA386" s="38"/>
      <c r="AD386" s="39"/>
      <c r="AE386" s="38"/>
    </row>
    <row r="387" spans="10:31" customFormat="1" x14ac:dyDescent="0.25">
      <c r="J387" s="39"/>
      <c r="K387" s="38"/>
      <c r="N387" s="39"/>
      <c r="O387" s="38"/>
      <c r="R387" s="39"/>
      <c r="S387" s="38"/>
      <c r="V387" s="39"/>
      <c r="W387" s="38"/>
      <c r="Z387" s="39"/>
      <c r="AA387" s="38"/>
      <c r="AD387" s="39"/>
      <c r="AE387" s="38"/>
    </row>
    <row r="388" spans="10:31" customFormat="1" x14ac:dyDescent="0.25">
      <c r="J388" s="39"/>
      <c r="K388" s="38"/>
      <c r="N388" s="39"/>
      <c r="O388" s="38"/>
      <c r="R388" s="39"/>
      <c r="S388" s="38"/>
      <c r="V388" s="39"/>
      <c r="W388" s="38"/>
      <c r="Z388" s="39"/>
      <c r="AA388" s="38"/>
      <c r="AD388" s="39"/>
      <c r="AE388" s="38"/>
    </row>
    <row r="389" spans="10:31" customFormat="1" x14ac:dyDescent="0.25">
      <c r="J389" s="39"/>
      <c r="K389" s="38"/>
      <c r="N389" s="39"/>
      <c r="O389" s="38"/>
      <c r="R389" s="39"/>
      <c r="S389" s="38"/>
      <c r="V389" s="39"/>
      <c r="W389" s="38"/>
      <c r="Z389" s="39"/>
      <c r="AA389" s="38"/>
      <c r="AD389" s="39"/>
      <c r="AE389" s="38"/>
    </row>
    <row r="390" spans="10:31" customFormat="1" x14ac:dyDescent="0.25">
      <c r="J390" s="39"/>
      <c r="K390" s="38"/>
      <c r="N390" s="39"/>
      <c r="O390" s="38"/>
      <c r="R390" s="39"/>
      <c r="S390" s="38"/>
      <c r="V390" s="39"/>
      <c r="W390" s="38"/>
      <c r="Z390" s="39"/>
      <c r="AA390" s="38"/>
      <c r="AD390" s="39"/>
      <c r="AE390" s="38"/>
    </row>
    <row r="391" spans="10:31" customFormat="1" x14ac:dyDescent="0.25">
      <c r="J391" s="39"/>
      <c r="K391" s="38"/>
      <c r="N391" s="39"/>
      <c r="O391" s="38"/>
      <c r="R391" s="39"/>
      <c r="S391" s="38"/>
      <c r="V391" s="39"/>
      <c r="W391" s="38"/>
      <c r="Z391" s="39"/>
      <c r="AA391" s="38"/>
      <c r="AD391" s="39"/>
      <c r="AE391" s="38"/>
    </row>
    <row r="392" spans="10:31" customFormat="1" x14ac:dyDescent="0.25">
      <c r="J392" s="39"/>
      <c r="K392" s="38"/>
      <c r="N392" s="39"/>
      <c r="O392" s="38"/>
      <c r="R392" s="39"/>
      <c r="S392" s="38"/>
      <c r="V392" s="39"/>
      <c r="W392" s="38"/>
      <c r="Z392" s="39"/>
      <c r="AA392" s="38"/>
      <c r="AD392" s="39"/>
      <c r="AE392" s="38"/>
    </row>
    <row r="393" spans="10:31" customFormat="1" x14ac:dyDescent="0.25">
      <c r="J393" s="39"/>
      <c r="K393" s="38"/>
      <c r="N393" s="39"/>
      <c r="O393" s="38"/>
      <c r="R393" s="39"/>
      <c r="S393" s="38"/>
      <c r="V393" s="39"/>
      <c r="W393" s="38"/>
      <c r="Z393" s="39"/>
      <c r="AA393" s="38"/>
      <c r="AD393" s="39"/>
      <c r="AE393" s="38"/>
    </row>
    <row r="394" spans="10:31" customFormat="1" x14ac:dyDescent="0.25">
      <c r="J394" s="39"/>
      <c r="K394" s="38"/>
      <c r="N394" s="39"/>
      <c r="O394" s="38"/>
      <c r="R394" s="39"/>
      <c r="S394" s="38"/>
      <c r="V394" s="39"/>
      <c r="W394" s="38"/>
      <c r="Z394" s="39"/>
      <c r="AA394" s="38"/>
      <c r="AD394" s="39"/>
      <c r="AE394" s="38"/>
    </row>
    <row r="395" spans="10:31" customFormat="1" x14ac:dyDescent="0.25">
      <c r="J395" s="39"/>
      <c r="K395" s="38"/>
      <c r="N395" s="39"/>
      <c r="O395" s="38"/>
      <c r="R395" s="39"/>
      <c r="S395" s="38"/>
      <c r="V395" s="39"/>
      <c r="W395" s="38"/>
      <c r="Z395" s="39"/>
      <c r="AA395" s="38"/>
      <c r="AD395" s="39"/>
      <c r="AE395" s="38"/>
    </row>
    <row r="396" spans="10:31" customFormat="1" x14ac:dyDescent="0.25">
      <c r="J396" s="39"/>
      <c r="K396" s="38"/>
      <c r="N396" s="39"/>
      <c r="O396" s="38"/>
      <c r="R396" s="39"/>
      <c r="S396" s="38"/>
      <c r="V396" s="39"/>
      <c r="W396" s="38"/>
      <c r="Z396" s="39"/>
      <c r="AA396" s="38"/>
      <c r="AD396" s="39"/>
      <c r="AE396" s="38"/>
    </row>
    <row r="397" spans="10:31" customFormat="1" x14ac:dyDescent="0.25">
      <c r="J397" s="39"/>
      <c r="K397" s="38"/>
      <c r="N397" s="39"/>
      <c r="O397" s="38"/>
      <c r="R397" s="39"/>
      <c r="S397" s="38"/>
      <c r="V397" s="39"/>
      <c r="W397" s="38"/>
      <c r="Z397" s="39"/>
      <c r="AA397" s="38"/>
      <c r="AD397" s="39"/>
      <c r="AE397" s="38"/>
    </row>
    <row r="398" spans="10:31" customFormat="1" x14ac:dyDescent="0.25">
      <c r="J398" s="39"/>
      <c r="K398" s="38"/>
      <c r="N398" s="39"/>
      <c r="O398" s="38"/>
      <c r="R398" s="39"/>
      <c r="S398" s="38"/>
      <c r="V398" s="39"/>
      <c r="W398" s="38"/>
      <c r="Z398" s="39"/>
      <c r="AA398" s="38"/>
      <c r="AD398" s="39"/>
      <c r="AE398" s="38"/>
    </row>
    <row r="399" spans="10:31" customFormat="1" x14ac:dyDescent="0.25">
      <c r="J399" s="39"/>
      <c r="K399" s="38"/>
      <c r="N399" s="39"/>
      <c r="O399" s="38"/>
      <c r="R399" s="39"/>
      <c r="S399" s="38"/>
      <c r="V399" s="39"/>
      <c r="W399" s="38"/>
      <c r="Z399" s="39"/>
      <c r="AA399" s="38"/>
      <c r="AD399" s="39"/>
      <c r="AE399" s="38"/>
    </row>
    <row r="400" spans="10:31" customFormat="1" x14ac:dyDescent="0.25">
      <c r="J400" s="39"/>
      <c r="K400" s="38"/>
      <c r="N400" s="39"/>
      <c r="O400" s="38"/>
      <c r="R400" s="39"/>
      <c r="S400" s="38"/>
      <c r="V400" s="39"/>
      <c r="W400" s="38"/>
      <c r="Z400" s="39"/>
      <c r="AA400" s="38"/>
      <c r="AD400" s="39"/>
      <c r="AE400" s="38"/>
    </row>
    <row r="401" spans="10:31" customFormat="1" x14ac:dyDescent="0.25">
      <c r="J401" s="39"/>
      <c r="K401" s="38"/>
      <c r="N401" s="39"/>
      <c r="O401" s="38"/>
      <c r="R401" s="39"/>
      <c r="S401" s="38"/>
      <c r="V401" s="39"/>
      <c r="W401" s="38"/>
      <c r="Z401" s="39"/>
      <c r="AA401" s="38"/>
      <c r="AD401" s="39"/>
      <c r="AE401" s="38"/>
    </row>
    <row r="402" spans="10:31" customFormat="1" x14ac:dyDescent="0.25">
      <c r="J402" s="39"/>
      <c r="K402" s="38"/>
      <c r="N402" s="39"/>
      <c r="O402" s="38"/>
      <c r="R402" s="39"/>
      <c r="S402" s="38"/>
      <c r="V402" s="39"/>
      <c r="W402" s="38"/>
      <c r="Z402" s="39"/>
      <c r="AA402" s="38"/>
      <c r="AD402" s="39"/>
      <c r="AE402" s="38"/>
    </row>
    <row r="403" spans="10:31" customFormat="1" x14ac:dyDescent="0.25">
      <c r="J403" s="39"/>
      <c r="K403" s="38"/>
      <c r="N403" s="39"/>
      <c r="O403" s="38"/>
      <c r="R403" s="39"/>
      <c r="S403" s="38"/>
      <c r="V403" s="39"/>
      <c r="W403" s="38"/>
      <c r="Z403" s="39"/>
      <c r="AA403" s="38"/>
      <c r="AD403" s="39"/>
      <c r="AE403" s="38"/>
    </row>
    <row r="404" spans="10:31" customFormat="1" x14ac:dyDescent="0.25">
      <c r="J404" s="39"/>
      <c r="K404" s="38"/>
      <c r="N404" s="39"/>
      <c r="O404" s="38"/>
      <c r="R404" s="39"/>
      <c r="S404" s="38"/>
      <c r="V404" s="39"/>
      <c r="W404" s="38"/>
      <c r="Z404" s="39"/>
      <c r="AA404" s="38"/>
      <c r="AD404" s="39"/>
      <c r="AE404" s="38"/>
    </row>
    <row r="405" spans="10:31" customFormat="1" x14ac:dyDescent="0.25">
      <c r="J405" s="39"/>
      <c r="K405" s="38"/>
      <c r="N405" s="39"/>
      <c r="O405" s="38"/>
      <c r="R405" s="39"/>
      <c r="S405" s="38"/>
      <c r="V405" s="39"/>
      <c r="W405" s="38"/>
      <c r="Z405" s="39"/>
      <c r="AA405" s="38"/>
      <c r="AD405" s="39"/>
      <c r="AE405" s="38"/>
    </row>
    <row r="406" spans="10:31" customFormat="1" x14ac:dyDescent="0.25">
      <c r="J406" s="39"/>
      <c r="K406" s="38"/>
      <c r="N406" s="39"/>
      <c r="O406" s="38"/>
      <c r="R406" s="39"/>
      <c r="S406" s="38"/>
      <c r="V406" s="39"/>
      <c r="W406" s="38"/>
      <c r="Z406" s="39"/>
      <c r="AA406" s="38"/>
      <c r="AD406" s="39"/>
      <c r="AE406" s="38"/>
    </row>
    <row r="407" spans="10:31" customFormat="1" x14ac:dyDescent="0.25">
      <c r="J407" s="39"/>
      <c r="K407" s="38"/>
      <c r="N407" s="39"/>
      <c r="O407" s="38"/>
      <c r="R407" s="39"/>
      <c r="S407" s="38"/>
      <c r="V407" s="39"/>
      <c r="W407" s="38"/>
      <c r="Z407" s="39"/>
      <c r="AA407" s="38"/>
      <c r="AD407" s="39"/>
      <c r="AE407" s="38"/>
    </row>
    <row r="408" spans="10:31" customFormat="1" x14ac:dyDescent="0.25">
      <c r="J408" s="39"/>
      <c r="K408" s="38"/>
      <c r="N408" s="39"/>
      <c r="O408" s="38"/>
      <c r="R408" s="39"/>
      <c r="S408" s="38"/>
      <c r="V408" s="39"/>
      <c r="W408" s="38"/>
      <c r="Z408" s="39"/>
      <c r="AA408" s="38"/>
      <c r="AD408" s="39"/>
      <c r="AE408" s="38"/>
    </row>
    <row r="409" spans="10:31" customFormat="1" x14ac:dyDescent="0.25">
      <c r="J409" s="39"/>
      <c r="K409" s="38"/>
      <c r="N409" s="39"/>
      <c r="O409" s="38"/>
      <c r="R409" s="39"/>
      <c r="S409" s="38"/>
      <c r="V409" s="39"/>
      <c r="W409" s="38"/>
      <c r="Z409" s="39"/>
      <c r="AA409" s="38"/>
      <c r="AD409" s="39"/>
      <c r="AE409" s="38"/>
    </row>
    <row r="410" spans="10:31" customFormat="1" x14ac:dyDescent="0.25">
      <c r="J410" s="39"/>
      <c r="K410" s="38"/>
      <c r="N410" s="39"/>
      <c r="O410" s="38"/>
      <c r="R410" s="39"/>
      <c r="S410" s="38"/>
      <c r="V410" s="39"/>
      <c r="W410" s="38"/>
      <c r="Z410" s="39"/>
      <c r="AA410" s="38"/>
      <c r="AD410" s="39"/>
      <c r="AE410" s="38"/>
    </row>
    <row r="411" spans="10:31" customFormat="1" x14ac:dyDescent="0.25">
      <c r="J411" s="39"/>
      <c r="K411" s="38"/>
      <c r="N411" s="39"/>
      <c r="O411" s="38"/>
      <c r="R411" s="39"/>
      <c r="S411" s="38"/>
      <c r="V411" s="39"/>
      <c r="W411" s="38"/>
      <c r="Z411" s="39"/>
      <c r="AA411" s="38"/>
      <c r="AD411" s="39"/>
      <c r="AE411" s="38"/>
    </row>
    <row r="412" spans="10:31" customFormat="1" x14ac:dyDescent="0.25">
      <c r="J412" s="39"/>
      <c r="K412" s="38"/>
      <c r="N412" s="39"/>
      <c r="O412" s="38"/>
      <c r="R412" s="39"/>
      <c r="S412" s="38"/>
      <c r="V412" s="39"/>
      <c r="W412" s="38"/>
      <c r="Z412" s="39"/>
      <c r="AA412" s="38"/>
      <c r="AD412" s="39"/>
      <c r="AE412" s="38"/>
    </row>
    <row r="413" spans="10:31" customFormat="1" x14ac:dyDescent="0.25">
      <c r="J413" s="39"/>
      <c r="K413" s="38"/>
      <c r="N413" s="39"/>
      <c r="O413" s="38"/>
      <c r="R413" s="39"/>
      <c r="S413" s="38"/>
      <c r="V413" s="39"/>
      <c r="W413" s="38"/>
      <c r="Z413" s="39"/>
      <c r="AA413" s="38"/>
      <c r="AD413" s="39"/>
      <c r="AE413" s="38"/>
    </row>
    <row r="414" spans="10:31" customFormat="1" x14ac:dyDescent="0.25">
      <c r="J414" s="39"/>
      <c r="K414" s="38"/>
      <c r="N414" s="39"/>
      <c r="O414" s="38"/>
      <c r="R414" s="39"/>
      <c r="S414" s="38"/>
      <c r="V414" s="39"/>
      <c r="W414" s="38"/>
      <c r="Z414" s="39"/>
      <c r="AA414" s="38"/>
      <c r="AD414" s="39"/>
      <c r="AE414" s="38"/>
    </row>
    <row r="415" spans="10:31" customFormat="1" x14ac:dyDescent="0.25">
      <c r="J415" s="39"/>
      <c r="K415" s="38"/>
      <c r="N415" s="39"/>
      <c r="O415" s="38"/>
      <c r="R415" s="39"/>
      <c r="S415" s="38"/>
      <c r="V415" s="39"/>
      <c r="W415" s="38"/>
      <c r="Z415" s="39"/>
      <c r="AA415" s="38"/>
      <c r="AD415" s="39"/>
      <c r="AE415" s="38"/>
    </row>
    <row r="416" spans="10:31" customFormat="1" x14ac:dyDescent="0.25">
      <c r="J416" s="39"/>
      <c r="K416" s="38"/>
      <c r="N416" s="39"/>
      <c r="O416" s="38"/>
      <c r="R416" s="39"/>
      <c r="S416" s="38"/>
      <c r="V416" s="39"/>
      <c r="W416" s="38"/>
      <c r="Z416" s="39"/>
      <c r="AA416" s="38"/>
      <c r="AD416" s="39"/>
      <c r="AE416" s="38"/>
    </row>
    <row r="417" spans="10:31" customFormat="1" x14ac:dyDescent="0.25">
      <c r="J417" s="39"/>
      <c r="K417" s="38"/>
      <c r="N417" s="39"/>
      <c r="O417" s="38"/>
      <c r="R417" s="39"/>
      <c r="S417" s="38"/>
      <c r="V417" s="39"/>
      <c r="W417" s="38"/>
      <c r="Z417" s="39"/>
      <c r="AA417" s="38"/>
      <c r="AD417" s="39"/>
      <c r="AE417" s="38"/>
    </row>
    <row r="418" spans="10:31" customFormat="1" x14ac:dyDescent="0.25">
      <c r="J418" s="39"/>
      <c r="K418" s="38"/>
      <c r="N418" s="39"/>
      <c r="O418" s="38"/>
      <c r="R418" s="39"/>
      <c r="S418" s="38"/>
      <c r="V418" s="39"/>
      <c r="W418" s="38"/>
      <c r="Z418" s="39"/>
      <c r="AA418" s="38"/>
      <c r="AD418" s="39"/>
      <c r="AE418" s="38"/>
    </row>
    <row r="419" spans="10:31" customFormat="1" x14ac:dyDescent="0.25">
      <c r="J419" s="39"/>
      <c r="K419" s="38"/>
      <c r="N419" s="39"/>
      <c r="O419" s="38"/>
      <c r="R419" s="39"/>
      <c r="S419" s="38"/>
      <c r="V419" s="39"/>
      <c r="W419" s="38"/>
      <c r="Z419" s="39"/>
      <c r="AA419" s="38"/>
      <c r="AD419" s="39"/>
      <c r="AE419" s="38"/>
    </row>
    <row r="420" spans="10:31" customFormat="1" x14ac:dyDescent="0.25">
      <c r="J420" s="39"/>
      <c r="K420" s="38"/>
      <c r="N420" s="39"/>
      <c r="O420" s="38"/>
      <c r="R420" s="39"/>
      <c r="S420" s="38"/>
      <c r="V420" s="39"/>
      <c r="W420" s="38"/>
      <c r="Z420" s="39"/>
      <c r="AA420" s="38"/>
      <c r="AD420" s="39"/>
      <c r="AE420" s="38"/>
    </row>
    <row r="421" spans="10:31" customFormat="1" x14ac:dyDescent="0.25">
      <c r="J421" s="39"/>
      <c r="K421" s="38"/>
      <c r="N421" s="39"/>
      <c r="O421" s="38"/>
      <c r="R421" s="39"/>
      <c r="S421" s="38"/>
      <c r="V421" s="39"/>
      <c r="W421" s="38"/>
      <c r="Z421" s="39"/>
      <c r="AA421" s="38"/>
      <c r="AD421" s="39"/>
      <c r="AE421" s="38"/>
    </row>
    <row r="422" spans="10:31" customFormat="1" x14ac:dyDescent="0.25">
      <c r="J422" s="39"/>
      <c r="K422" s="38"/>
      <c r="N422" s="39"/>
      <c r="O422" s="38"/>
      <c r="R422" s="39"/>
      <c r="S422" s="38"/>
      <c r="V422" s="39"/>
      <c r="W422" s="38"/>
      <c r="Z422" s="39"/>
      <c r="AA422" s="38"/>
      <c r="AD422" s="39"/>
      <c r="AE422" s="38"/>
    </row>
    <row r="423" spans="10:31" customFormat="1" x14ac:dyDescent="0.25">
      <c r="J423" s="39"/>
      <c r="K423" s="38"/>
      <c r="N423" s="39"/>
      <c r="O423" s="38"/>
      <c r="R423" s="39"/>
      <c r="S423" s="38"/>
      <c r="V423" s="39"/>
      <c r="W423" s="38"/>
      <c r="Z423" s="39"/>
      <c r="AA423" s="38"/>
      <c r="AD423" s="39"/>
      <c r="AE423" s="38"/>
    </row>
    <row r="424" spans="10:31" customFormat="1" x14ac:dyDescent="0.25">
      <c r="J424" s="39"/>
      <c r="K424" s="38"/>
      <c r="N424" s="39"/>
      <c r="O424" s="38"/>
      <c r="R424" s="39"/>
      <c r="S424" s="38"/>
      <c r="V424" s="39"/>
      <c r="W424" s="38"/>
      <c r="Z424" s="39"/>
      <c r="AA424" s="38"/>
      <c r="AD424" s="39"/>
      <c r="AE424" s="38"/>
    </row>
    <row r="425" spans="10:31" customFormat="1" x14ac:dyDescent="0.25">
      <c r="J425" s="39"/>
      <c r="K425" s="38"/>
      <c r="N425" s="39"/>
      <c r="O425" s="38"/>
      <c r="R425" s="39"/>
      <c r="S425" s="38"/>
      <c r="V425" s="39"/>
      <c r="W425" s="38"/>
      <c r="Z425" s="39"/>
      <c r="AA425" s="38"/>
      <c r="AD425" s="39"/>
      <c r="AE425" s="38"/>
    </row>
    <row r="426" spans="10:31" customFormat="1" x14ac:dyDescent="0.25">
      <c r="J426" s="39"/>
      <c r="K426" s="38"/>
      <c r="N426" s="39"/>
      <c r="O426" s="38"/>
      <c r="R426" s="39"/>
      <c r="S426" s="38"/>
      <c r="V426" s="39"/>
      <c r="W426" s="38"/>
      <c r="Z426" s="39"/>
      <c r="AA426" s="38"/>
      <c r="AD426" s="39"/>
      <c r="AE426" s="38"/>
    </row>
    <row r="427" spans="10:31" customFormat="1" x14ac:dyDescent="0.25">
      <c r="J427" s="39"/>
      <c r="K427" s="38"/>
      <c r="N427" s="39"/>
      <c r="O427" s="38"/>
      <c r="R427" s="39"/>
      <c r="S427" s="38"/>
      <c r="V427" s="39"/>
      <c r="W427" s="38"/>
      <c r="Z427" s="39"/>
      <c r="AA427" s="38"/>
      <c r="AD427" s="39"/>
      <c r="AE427" s="38"/>
    </row>
    <row r="428" spans="10:31" customFormat="1" x14ac:dyDescent="0.25">
      <c r="J428" s="39"/>
      <c r="K428" s="38"/>
      <c r="N428" s="39"/>
      <c r="O428" s="38"/>
      <c r="R428" s="39"/>
      <c r="S428" s="38"/>
      <c r="V428" s="39"/>
      <c r="W428" s="38"/>
      <c r="Z428" s="39"/>
      <c r="AA428" s="38"/>
      <c r="AD428" s="39"/>
      <c r="AE428" s="38"/>
    </row>
    <row r="429" spans="10:31" customFormat="1" x14ac:dyDescent="0.25">
      <c r="J429" s="39"/>
      <c r="K429" s="38"/>
      <c r="N429" s="39"/>
      <c r="O429" s="38"/>
      <c r="R429" s="39"/>
      <c r="S429" s="38"/>
      <c r="V429" s="39"/>
      <c r="W429" s="38"/>
      <c r="Z429" s="39"/>
      <c r="AA429" s="38"/>
      <c r="AD429" s="39"/>
      <c r="AE429" s="38"/>
    </row>
    <row r="430" spans="10:31" customFormat="1" x14ac:dyDescent="0.25">
      <c r="J430" s="39"/>
      <c r="K430" s="38"/>
      <c r="N430" s="39"/>
      <c r="O430" s="38"/>
      <c r="R430" s="39"/>
      <c r="S430" s="38"/>
      <c r="V430" s="39"/>
      <c r="W430" s="38"/>
      <c r="Z430" s="39"/>
      <c r="AA430" s="38"/>
      <c r="AD430" s="39"/>
      <c r="AE430" s="38"/>
    </row>
    <row r="431" spans="10:31" customFormat="1" x14ac:dyDescent="0.25">
      <c r="J431" s="39"/>
      <c r="K431" s="38"/>
      <c r="N431" s="39"/>
      <c r="O431" s="38"/>
      <c r="R431" s="39"/>
      <c r="S431" s="38"/>
      <c r="V431" s="39"/>
      <c r="W431" s="38"/>
      <c r="Z431" s="39"/>
      <c r="AA431" s="38"/>
      <c r="AD431" s="39"/>
      <c r="AE431" s="38"/>
    </row>
    <row r="432" spans="10:31" customFormat="1" x14ac:dyDescent="0.25">
      <c r="J432" s="39"/>
      <c r="K432" s="38"/>
      <c r="N432" s="39"/>
      <c r="O432" s="38"/>
      <c r="R432" s="39"/>
      <c r="S432" s="38"/>
      <c r="V432" s="39"/>
      <c r="W432" s="38"/>
      <c r="Z432" s="39"/>
      <c r="AA432" s="38"/>
      <c r="AD432" s="39"/>
      <c r="AE432" s="38"/>
    </row>
    <row r="433" spans="10:31" customFormat="1" x14ac:dyDescent="0.25">
      <c r="J433" s="39"/>
      <c r="K433" s="38"/>
      <c r="N433" s="39"/>
      <c r="O433" s="38"/>
      <c r="R433" s="39"/>
      <c r="S433" s="38"/>
      <c r="V433" s="39"/>
      <c r="W433" s="38"/>
      <c r="Z433" s="39"/>
      <c r="AA433" s="38"/>
      <c r="AD433" s="39"/>
      <c r="AE433" s="38"/>
    </row>
    <row r="434" spans="10:31" customFormat="1" x14ac:dyDescent="0.25">
      <c r="J434" s="39"/>
      <c r="K434" s="38"/>
      <c r="N434" s="39"/>
      <c r="O434" s="38"/>
      <c r="R434" s="39"/>
      <c r="S434" s="38"/>
      <c r="V434" s="39"/>
      <c r="W434" s="38"/>
      <c r="Z434" s="39"/>
      <c r="AA434" s="38"/>
      <c r="AD434" s="39"/>
      <c r="AE434" s="38"/>
    </row>
    <row r="435" spans="10:31" customFormat="1" x14ac:dyDescent="0.25">
      <c r="J435" s="39"/>
      <c r="K435" s="38"/>
      <c r="N435" s="39"/>
      <c r="O435" s="38"/>
      <c r="R435" s="39"/>
      <c r="S435" s="38"/>
      <c r="V435" s="39"/>
      <c r="W435" s="38"/>
      <c r="Z435" s="39"/>
      <c r="AA435" s="38"/>
      <c r="AD435" s="39"/>
      <c r="AE435" s="38"/>
    </row>
    <row r="436" spans="10:31" customFormat="1" x14ac:dyDescent="0.25">
      <c r="J436" s="39"/>
      <c r="K436" s="38"/>
      <c r="N436" s="39"/>
      <c r="O436" s="38"/>
      <c r="R436" s="39"/>
      <c r="S436" s="38"/>
      <c r="V436" s="39"/>
      <c r="W436" s="38"/>
      <c r="Z436" s="39"/>
      <c r="AA436" s="38"/>
      <c r="AD436" s="39"/>
      <c r="AE436" s="38"/>
    </row>
    <row r="437" spans="10:31" customFormat="1" x14ac:dyDescent="0.25">
      <c r="J437" s="39"/>
      <c r="K437" s="38"/>
      <c r="N437" s="39"/>
      <c r="O437" s="38"/>
      <c r="R437" s="39"/>
      <c r="S437" s="38"/>
      <c r="V437" s="39"/>
      <c r="W437" s="38"/>
      <c r="Z437" s="39"/>
      <c r="AA437" s="38"/>
      <c r="AD437" s="39"/>
      <c r="AE437" s="38"/>
    </row>
    <row r="438" spans="10:31" customFormat="1" x14ac:dyDescent="0.25">
      <c r="J438" s="39"/>
      <c r="K438" s="38"/>
      <c r="N438" s="39"/>
      <c r="O438" s="38"/>
      <c r="R438" s="39"/>
      <c r="S438" s="38"/>
      <c r="V438" s="39"/>
      <c r="W438" s="38"/>
      <c r="Z438" s="39"/>
      <c r="AA438" s="38"/>
      <c r="AD438" s="39"/>
      <c r="AE438" s="38"/>
    </row>
    <row r="439" spans="10:31" customFormat="1" x14ac:dyDescent="0.25">
      <c r="J439" s="39"/>
      <c r="K439" s="38"/>
      <c r="N439" s="39"/>
      <c r="O439" s="38"/>
      <c r="R439" s="39"/>
      <c r="S439" s="38"/>
      <c r="V439" s="39"/>
      <c r="W439" s="38"/>
      <c r="Z439" s="39"/>
      <c r="AA439" s="38"/>
      <c r="AD439" s="39"/>
      <c r="AE439" s="38"/>
    </row>
    <row r="440" spans="10:31" customFormat="1" x14ac:dyDescent="0.25">
      <c r="J440" s="39"/>
      <c r="K440" s="38"/>
      <c r="N440" s="39"/>
      <c r="O440" s="38"/>
      <c r="R440" s="39"/>
      <c r="S440" s="38"/>
      <c r="V440" s="39"/>
      <c r="W440" s="38"/>
      <c r="Z440" s="39"/>
      <c r="AA440" s="38"/>
      <c r="AD440" s="39"/>
      <c r="AE440" s="38"/>
    </row>
    <row r="441" spans="10:31" customFormat="1" x14ac:dyDescent="0.25">
      <c r="J441" s="39"/>
      <c r="K441" s="38"/>
      <c r="N441" s="39"/>
      <c r="O441" s="38"/>
      <c r="R441" s="39"/>
      <c r="S441" s="38"/>
      <c r="V441" s="39"/>
      <c r="W441" s="38"/>
      <c r="Z441" s="39"/>
      <c r="AA441" s="38"/>
      <c r="AD441" s="39"/>
      <c r="AE441" s="38"/>
    </row>
    <row r="442" spans="10:31" customFormat="1" x14ac:dyDescent="0.25">
      <c r="J442" s="39"/>
      <c r="K442" s="38"/>
      <c r="N442" s="39"/>
      <c r="O442" s="38"/>
      <c r="R442" s="39"/>
      <c r="S442" s="38"/>
      <c r="V442" s="39"/>
      <c r="W442" s="38"/>
      <c r="Z442" s="39"/>
      <c r="AA442" s="38"/>
      <c r="AD442" s="39"/>
      <c r="AE442" s="38"/>
    </row>
    <row r="443" spans="10:31" customFormat="1" x14ac:dyDescent="0.25">
      <c r="J443" s="39"/>
      <c r="K443" s="38"/>
      <c r="N443" s="39"/>
      <c r="O443" s="38"/>
      <c r="R443" s="39"/>
      <c r="S443" s="38"/>
      <c r="V443" s="39"/>
      <c r="W443" s="38"/>
      <c r="Z443" s="39"/>
      <c r="AA443" s="38"/>
      <c r="AD443" s="39"/>
      <c r="AE443" s="38"/>
    </row>
    <row r="444" spans="10:31" customFormat="1" x14ac:dyDescent="0.25">
      <c r="J444" s="39"/>
      <c r="K444" s="38"/>
      <c r="N444" s="39"/>
      <c r="O444" s="38"/>
      <c r="R444" s="39"/>
      <c r="S444" s="38"/>
      <c r="V444" s="39"/>
      <c r="W444" s="38"/>
      <c r="Z444" s="39"/>
      <c r="AA444" s="38"/>
      <c r="AD444" s="39"/>
      <c r="AE444" s="38"/>
    </row>
    <row r="445" spans="10:31" customFormat="1" x14ac:dyDescent="0.25">
      <c r="J445" s="39"/>
      <c r="K445" s="38"/>
      <c r="N445" s="39"/>
      <c r="O445" s="38"/>
      <c r="R445" s="39"/>
      <c r="S445" s="38"/>
      <c r="V445" s="39"/>
      <c r="W445" s="38"/>
      <c r="Z445" s="39"/>
      <c r="AA445" s="38"/>
      <c r="AD445" s="39"/>
      <c r="AE445" s="38"/>
    </row>
    <row r="446" spans="10:31" customFormat="1" x14ac:dyDescent="0.25">
      <c r="J446" s="39"/>
      <c r="K446" s="38"/>
      <c r="N446" s="39"/>
      <c r="O446" s="38"/>
      <c r="R446" s="39"/>
      <c r="S446" s="38"/>
      <c r="V446" s="39"/>
      <c r="W446" s="38"/>
      <c r="Z446" s="39"/>
      <c r="AA446" s="38"/>
      <c r="AD446" s="39"/>
      <c r="AE446" s="38"/>
    </row>
    <row r="447" spans="10:31" customFormat="1" x14ac:dyDescent="0.25">
      <c r="J447" s="39"/>
      <c r="K447" s="38"/>
      <c r="N447" s="39"/>
      <c r="O447" s="38"/>
      <c r="R447" s="39"/>
      <c r="S447" s="38"/>
      <c r="V447" s="39"/>
      <c r="W447" s="38"/>
      <c r="Z447" s="39"/>
      <c r="AA447" s="38"/>
      <c r="AD447" s="39"/>
      <c r="AE447" s="38"/>
    </row>
    <row r="448" spans="10:31" customFormat="1" x14ac:dyDescent="0.25">
      <c r="J448" s="39"/>
      <c r="K448" s="38"/>
      <c r="N448" s="39"/>
      <c r="O448" s="38"/>
      <c r="R448" s="39"/>
      <c r="S448" s="38"/>
      <c r="V448" s="39"/>
      <c r="W448" s="38"/>
      <c r="Z448" s="39"/>
      <c r="AA448" s="38"/>
      <c r="AD448" s="39"/>
      <c r="AE448" s="38"/>
    </row>
    <row r="449" spans="10:31" customFormat="1" x14ac:dyDescent="0.25">
      <c r="J449" s="39"/>
      <c r="K449" s="38"/>
      <c r="N449" s="39"/>
      <c r="O449" s="38"/>
      <c r="R449" s="39"/>
      <c r="S449" s="38"/>
      <c r="V449" s="39"/>
      <c r="W449" s="38"/>
      <c r="Z449" s="39"/>
      <c r="AA449" s="38"/>
      <c r="AD449" s="39"/>
      <c r="AE449" s="38"/>
    </row>
    <row r="450" spans="10:31" customFormat="1" x14ac:dyDescent="0.25">
      <c r="J450" s="39"/>
      <c r="K450" s="38"/>
      <c r="N450" s="39"/>
      <c r="O450" s="38"/>
      <c r="R450" s="39"/>
      <c r="S450" s="38"/>
      <c r="V450" s="39"/>
      <c r="W450" s="38"/>
      <c r="Z450" s="39"/>
      <c r="AA450" s="38"/>
      <c r="AD450" s="39"/>
      <c r="AE450" s="38"/>
    </row>
    <row r="451" spans="10:31" customFormat="1" x14ac:dyDescent="0.25">
      <c r="J451" s="39"/>
      <c r="K451" s="38"/>
      <c r="N451" s="39"/>
      <c r="O451" s="38"/>
      <c r="R451" s="39"/>
      <c r="S451" s="38"/>
      <c r="V451" s="39"/>
      <c r="W451" s="38"/>
      <c r="Z451" s="39"/>
      <c r="AA451" s="38"/>
      <c r="AD451" s="39"/>
      <c r="AE451" s="38"/>
    </row>
    <row r="452" spans="10:31" customFormat="1" x14ac:dyDescent="0.25">
      <c r="J452" s="39"/>
      <c r="K452" s="38"/>
      <c r="N452" s="39"/>
      <c r="O452" s="38"/>
      <c r="R452" s="39"/>
      <c r="S452" s="38"/>
      <c r="V452" s="39"/>
      <c r="W452" s="38"/>
      <c r="Z452" s="39"/>
      <c r="AA452" s="38"/>
      <c r="AD452" s="39"/>
      <c r="AE452" s="38"/>
    </row>
    <row r="453" spans="10:31" customFormat="1" x14ac:dyDescent="0.25">
      <c r="J453" s="39"/>
      <c r="K453" s="38"/>
      <c r="N453" s="39"/>
      <c r="O453" s="38"/>
      <c r="R453" s="39"/>
      <c r="S453" s="38"/>
      <c r="V453" s="39"/>
      <c r="W453" s="38"/>
      <c r="Z453" s="39"/>
      <c r="AA453" s="38"/>
      <c r="AD453" s="39"/>
      <c r="AE453" s="38"/>
    </row>
    <row r="454" spans="10:31" customFormat="1" x14ac:dyDescent="0.25">
      <c r="J454" s="39"/>
      <c r="K454" s="38"/>
      <c r="N454" s="39"/>
      <c r="O454" s="38"/>
      <c r="R454" s="39"/>
      <c r="S454" s="38"/>
      <c r="V454" s="39"/>
      <c r="W454" s="38"/>
      <c r="Z454" s="39"/>
      <c r="AA454" s="38"/>
      <c r="AD454" s="39"/>
      <c r="AE454" s="38"/>
    </row>
    <row r="455" spans="10:31" customFormat="1" x14ac:dyDescent="0.25">
      <c r="J455" s="39"/>
      <c r="K455" s="38"/>
      <c r="N455" s="39"/>
      <c r="O455" s="38"/>
      <c r="R455" s="39"/>
      <c r="S455" s="38"/>
      <c r="V455" s="39"/>
      <c r="W455" s="38"/>
      <c r="Z455" s="39"/>
      <c r="AA455" s="38"/>
      <c r="AD455" s="39"/>
      <c r="AE455" s="38"/>
    </row>
    <row r="456" spans="10:31" customFormat="1" x14ac:dyDescent="0.25">
      <c r="J456" s="39"/>
      <c r="K456" s="38"/>
      <c r="N456" s="39"/>
      <c r="O456" s="38"/>
      <c r="R456" s="39"/>
      <c r="S456" s="38"/>
      <c r="V456" s="39"/>
      <c r="W456" s="38"/>
      <c r="Z456" s="39"/>
      <c r="AA456" s="38"/>
      <c r="AD456" s="39"/>
      <c r="AE456" s="38"/>
    </row>
    <row r="457" spans="10:31" customFormat="1" x14ac:dyDescent="0.25">
      <c r="J457" s="39"/>
      <c r="K457" s="38"/>
      <c r="N457" s="39"/>
      <c r="O457" s="38"/>
      <c r="R457" s="39"/>
      <c r="S457" s="38"/>
      <c r="V457" s="39"/>
      <c r="W457" s="38"/>
      <c r="Z457" s="39"/>
      <c r="AA457" s="38"/>
      <c r="AD457" s="39"/>
      <c r="AE457" s="38"/>
    </row>
    <row r="458" spans="10:31" customFormat="1" x14ac:dyDescent="0.25">
      <c r="J458" s="39"/>
      <c r="K458" s="38"/>
      <c r="N458" s="39"/>
      <c r="O458" s="38"/>
      <c r="R458" s="39"/>
      <c r="S458" s="38"/>
      <c r="V458" s="39"/>
      <c r="W458" s="38"/>
      <c r="Z458" s="39"/>
      <c r="AA458" s="38"/>
      <c r="AD458" s="39"/>
      <c r="AE458" s="38"/>
    </row>
    <row r="459" spans="10:31" customFormat="1" x14ac:dyDescent="0.25">
      <c r="J459" s="39"/>
      <c r="K459" s="38"/>
      <c r="N459" s="39"/>
      <c r="O459" s="38"/>
      <c r="R459" s="39"/>
      <c r="S459" s="38"/>
      <c r="V459" s="39"/>
      <c r="W459" s="38"/>
      <c r="Z459" s="39"/>
      <c r="AA459" s="38"/>
      <c r="AD459" s="39"/>
      <c r="AE459" s="38"/>
    </row>
    <row r="460" spans="10:31" customFormat="1" x14ac:dyDescent="0.25">
      <c r="J460" s="39"/>
      <c r="K460" s="38"/>
      <c r="N460" s="39"/>
      <c r="O460" s="38"/>
      <c r="R460" s="39"/>
      <c r="S460" s="38"/>
      <c r="V460" s="39"/>
      <c r="W460" s="38"/>
      <c r="Z460" s="39"/>
      <c r="AA460" s="38"/>
      <c r="AD460" s="39"/>
      <c r="AE460" s="38"/>
    </row>
    <row r="461" spans="10:31" customFormat="1" x14ac:dyDescent="0.25">
      <c r="J461" s="39"/>
      <c r="K461" s="38"/>
      <c r="N461" s="39"/>
      <c r="O461" s="38"/>
      <c r="R461" s="39"/>
      <c r="S461" s="38"/>
      <c r="V461" s="39"/>
      <c r="W461" s="38"/>
      <c r="Z461" s="39"/>
      <c r="AA461" s="38"/>
      <c r="AD461" s="39"/>
      <c r="AE461" s="38"/>
    </row>
    <row r="462" spans="10:31" customFormat="1" x14ac:dyDescent="0.25">
      <c r="J462" s="39"/>
      <c r="K462" s="38"/>
      <c r="N462" s="39"/>
      <c r="O462" s="38"/>
      <c r="R462" s="39"/>
      <c r="S462" s="38"/>
      <c r="V462" s="39"/>
      <c r="W462" s="38"/>
      <c r="Z462" s="39"/>
      <c r="AA462" s="38"/>
      <c r="AD462" s="39"/>
      <c r="AE462" s="38"/>
    </row>
    <row r="463" spans="10:31" customFormat="1" x14ac:dyDescent="0.25">
      <c r="J463" s="39"/>
      <c r="K463" s="38"/>
      <c r="N463" s="39"/>
      <c r="O463" s="38"/>
      <c r="R463" s="39"/>
      <c r="S463" s="38"/>
      <c r="V463" s="39"/>
      <c r="W463" s="38"/>
      <c r="Z463" s="39"/>
      <c r="AA463" s="38"/>
      <c r="AD463" s="39"/>
      <c r="AE463" s="38"/>
    </row>
    <row r="464" spans="10:31" customFormat="1" x14ac:dyDescent="0.25">
      <c r="J464" s="39"/>
      <c r="K464" s="38"/>
      <c r="N464" s="39"/>
      <c r="O464" s="38"/>
      <c r="R464" s="39"/>
      <c r="S464" s="38"/>
      <c r="V464" s="39"/>
      <c r="W464" s="38"/>
      <c r="Z464" s="39"/>
      <c r="AA464" s="38"/>
      <c r="AD464" s="39"/>
      <c r="AE464" s="38"/>
    </row>
    <row r="465" spans="10:31" customFormat="1" x14ac:dyDescent="0.25">
      <c r="J465" s="39"/>
      <c r="K465" s="38"/>
      <c r="N465" s="39"/>
      <c r="O465" s="38"/>
      <c r="R465" s="39"/>
      <c r="S465" s="38"/>
      <c r="V465" s="39"/>
      <c r="W465" s="38"/>
      <c r="Z465" s="39"/>
      <c r="AA465" s="38"/>
      <c r="AD465" s="39"/>
      <c r="AE465" s="38"/>
    </row>
    <row r="466" spans="10:31" customFormat="1" x14ac:dyDescent="0.25">
      <c r="J466" s="39"/>
      <c r="K466" s="38"/>
      <c r="N466" s="39"/>
      <c r="O466" s="38"/>
      <c r="R466" s="39"/>
      <c r="S466" s="38"/>
      <c r="V466" s="39"/>
      <c r="W466" s="38"/>
      <c r="Z466" s="39"/>
      <c r="AA466" s="38"/>
      <c r="AD466" s="39"/>
      <c r="AE466" s="38"/>
    </row>
    <row r="467" spans="10:31" customFormat="1" x14ac:dyDescent="0.25">
      <c r="J467" s="39"/>
      <c r="K467" s="38"/>
      <c r="N467" s="39"/>
      <c r="O467" s="38"/>
      <c r="R467" s="39"/>
      <c r="S467" s="38"/>
      <c r="V467" s="39"/>
      <c r="W467" s="38"/>
      <c r="Z467" s="39"/>
      <c r="AA467" s="38"/>
      <c r="AD467" s="39"/>
      <c r="AE467" s="38"/>
    </row>
    <row r="468" spans="10:31" customFormat="1" x14ac:dyDescent="0.25">
      <c r="J468" s="39"/>
      <c r="K468" s="38"/>
      <c r="N468" s="39"/>
      <c r="O468" s="38"/>
      <c r="R468" s="39"/>
      <c r="S468" s="38"/>
      <c r="V468" s="39"/>
      <c r="W468" s="38"/>
      <c r="Z468" s="39"/>
      <c r="AA468" s="38"/>
      <c r="AD468" s="39"/>
      <c r="AE468" s="38"/>
    </row>
    <row r="469" spans="10:31" customFormat="1" x14ac:dyDescent="0.25">
      <c r="J469" s="39"/>
      <c r="K469" s="38"/>
      <c r="N469" s="39"/>
      <c r="O469" s="38"/>
      <c r="R469" s="39"/>
      <c r="S469" s="38"/>
      <c r="V469" s="39"/>
      <c r="W469" s="38"/>
      <c r="Z469" s="39"/>
      <c r="AA469" s="38"/>
      <c r="AD469" s="39"/>
      <c r="AE469" s="38"/>
    </row>
    <row r="470" spans="10:31" customFormat="1" x14ac:dyDescent="0.25">
      <c r="J470" s="39"/>
      <c r="K470" s="38"/>
      <c r="N470" s="39"/>
      <c r="O470" s="38"/>
      <c r="R470" s="39"/>
      <c r="S470" s="38"/>
      <c r="V470" s="39"/>
      <c r="W470" s="38"/>
      <c r="Z470" s="39"/>
      <c r="AA470" s="38"/>
      <c r="AD470" s="39"/>
      <c r="AE470" s="38"/>
    </row>
    <row r="471" spans="10:31" customFormat="1" x14ac:dyDescent="0.25">
      <c r="J471" s="39"/>
      <c r="K471" s="38"/>
      <c r="N471" s="39"/>
      <c r="O471" s="38"/>
      <c r="R471" s="39"/>
      <c r="S471" s="38"/>
      <c r="V471" s="39"/>
      <c r="W471" s="38"/>
      <c r="Z471" s="39"/>
      <c r="AA471" s="38"/>
      <c r="AD471" s="39"/>
      <c r="AE471" s="38"/>
    </row>
    <row r="472" spans="10:31" customFormat="1" x14ac:dyDescent="0.25">
      <c r="J472" s="39"/>
      <c r="K472" s="38"/>
      <c r="N472" s="39"/>
      <c r="O472" s="38"/>
      <c r="R472" s="39"/>
      <c r="S472" s="38"/>
      <c r="V472" s="39"/>
      <c r="W472" s="38"/>
      <c r="Z472" s="39"/>
      <c r="AA472" s="38"/>
      <c r="AD472" s="39"/>
      <c r="AE472" s="38"/>
    </row>
    <row r="473" spans="10:31" customFormat="1" x14ac:dyDescent="0.25">
      <c r="J473" s="39"/>
      <c r="K473" s="38"/>
      <c r="N473" s="39"/>
      <c r="O473" s="38"/>
      <c r="R473" s="39"/>
      <c r="S473" s="38"/>
      <c r="V473" s="39"/>
      <c r="W473" s="38"/>
      <c r="Z473" s="39"/>
      <c r="AA473" s="38"/>
      <c r="AD473" s="39"/>
      <c r="AE473" s="38"/>
    </row>
    <row r="474" spans="10:31" customFormat="1" x14ac:dyDescent="0.25">
      <c r="J474" s="39"/>
      <c r="K474" s="38"/>
      <c r="N474" s="39"/>
      <c r="O474" s="38"/>
      <c r="R474" s="39"/>
      <c r="S474" s="38"/>
      <c r="V474" s="39"/>
      <c r="W474" s="38"/>
      <c r="Z474" s="39"/>
      <c r="AA474" s="38"/>
      <c r="AD474" s="39"/>
      <c r="AE474" s="38"/>
    </row>
    <row r="475" spans="10:31" customFormat="1" x14ac:dyDescent="0.25">
      <c r="J475" s="39"/>
      <c r="K475" s="38"/>
      <c r="N475" s="39"/>
      <c r="O475" s="38"/>
      <c r="R475" s="39"/>
      <c r="S475" s="38"/>
      <c r="V475" s="39"/>
      <c r="W475" s="38"/>
      <c r="Z475" s="39"/>
      <c r="AA475" s="38"/>
      <c r="AD475" s="39"/>
      <c r="AE475" s="38"/>
    </row>
    <row r="476" spans="10:31" customFormat="1" x14ac:dyDescent="0.25">
      <c r="J476" s="39"/>
      <c r="K476" s="38"/>
      <c r="N476" s="39"/>
      <c r="O476" s="38"/>
      <c r="R476" s="39"/>
      <c r="S476" s="38"/>
      <c r="V476" s="39"/>
      <c r="W476" s="38"/>
      <c r="Z476" s="39"/>
      <c r="AA476" s="38"/>
      <c r="AD476" s="39"/>
      <c r="AE476" s="38"/>
    </row>
    <row r="477" spans="10:31" customFormat="1" x14ac:dyDescent="0.25">
      <c r="J477" s="39"/>
      <c r="K477" s="38"/>
      <c r="N477" s="39"/>
      <c r="O477" s="38"/>
      <c r="R477" s="39"/>
      <c r="S477" s="38"/>
      <c r="V477" s="39"/>
      <c r="W477" s="38"/>
      <c r="Z477" s="39"/>
      <c r="AA477" s="38"/>
      <c r="AD477" s="39"/>
      <c r="AE477" s="38"/>
    </row>
    <row r="478" spans="10:31" customFormat="1" x14ac:dyDescent="0.25">
      <c r="J478" s="39"/>
      <c r="K478" s="38"/>
      <c r="N478" s="39"/>
      <c r="O478" s="38"/>
      <c r="R478" s="39"/>
      <c r="S478" s="38"/>
      <c r="V478" s="39"/>
      <c r="W478" s="38"/>
      <c r="Z478" s="39"/>
      <c r="AA478" s="38"/>
      <c r="AD478" s="39"/>
      <c r="AE478" s="38"/>
    </row>
    <row r="479" spans="10:31" customFormat="1" x14ac:dyDescent="0.25">
      <c r="J479" s="39"/>
      <c r="K479" s="38"/>
      <c r="N479" s="39"/>
      <c r="O479" s="38"/>
      <c r="R479" s="39"/>
      <c r="S479" s="38"/>
      <c r="V479" s="39"/>
      <c r="W479" s="38"/>
      <c r="Z479" s="39"/>
      <c r="AA479" s="38"/>
      <c r="AD479" s="39"/>
      <c r="AE479" s="38"/>
    </row>
    <row r="480" spans="10:31" customFormat="1" x14ac:dyDescent="0.25">
      <c r="J480" s="39"/>
      <c r="K480" s="38"/>
      <c r="N480" s="39"/>
      <c r="O480" s="38"/>
      <c r="R480" s="39"/>
      <c r="S480" s="38"/>
      <c r="V480" s="39"/>
      <c r="W480" s="38"/>
      <c r="Z480" s="39"/>
      <c r="AA480" s="38"/>
      <c r="AD480" s="39"/>
      <c r="AE480" s="38"/>
    </row>
    <row r="481" spans="10:31" customFormat="1" x14ac:dyDescent="0.25">
      <c r="J481" s="39"/>
      <c r="K481" s="38"/>
      <c r="N481" s="39"/>
      <c r="O481" s="38"/>
      <c r="R481" s="39"/>
      <c r="S481" s="38"/>
      <c r="V481" s="39"/>
      <c r="W481" s="38"/>
      <c r="Z481" s="39"/>
      <c r="AA481" s="38"/>
      <c r="AD481" s="39"/>
      <c r="AE481" s="38"/>
    </row>
    <row r="482" spans="10:31" customFormat="1" x14ac:dyDescent="0.25">
      <c r="J482" s="39"/>
      <c r="K482" s="38"/>
      <c r="N482" s="39"/>
      <c r="O482" s="38"/>
      <c r="R482" s="39"/>
      <c r="S482" s="38"/>
      <c r="V482" s="39"/>
      <c r="W482" s="38"/>
      <c r="Z482" s="39"/>
      <c r="AA482" s="38"/>
      <c r="AD482" s="39"/>
      <c r="AE482" s="38"/>
    </row>
    <row r="483" spans="10:31" customFormat="1" x14ac:dyDescent="0.25">
      <c r="J483" s="39"/>
      <c r="K483" s="38"/>
      <c r="N483" s="39"/>
      <c r="O483" s="38"/>
      <c r="R483" s="39"/>
      <c r="S483" s="38"/>
      <c r="V483" s="39"/>
      <c r="W483" s="38"/>
      <c r="Z483" s="39"/>
      <c r="AA483" s="38"/>
      <c r="AD483" s="39"/>
      <c r="AE483" s="38"/>
    </row>
    <row r="484" spans="10:31" customFormat="1" x14ac:dyDescent="0.25">
      <c r="J484" s="39"/>
      <c r="K484" s="38"/>
      <c r="N484" s="39"/>
      <c r="O484" s="38"/>
      <c r="R484" s="39"/>
      <c r="S484" s="38"/>
      <c r="V484" s="39"/>
      <c r="W484" s="38"/>
      <c r="Z484" s="39"/>
      <c r="AA484" s="38"/>
      <c r="AD484" s="39"/>
      <c r="AE484" s="38"/>
    </row>
    <row r="485" spans="10:31" customFormat="1" x14ac:dyDescent="0.25">
      <c r="J485" s="39"/>
      <c r="K485" s="38"/>
      <c r="N485" s="39"/>
      <c r="O485" s="38"/>
      <c r="R485" s="39"/>
      <c r="S485" s="38"/>
      <c r="V485" s="39"/>
      <c r="W485" s="38"/>
      <c r="Z485" s="39"/>
      <c r="AA485" s="38"/>
      <c r="AD485" s="39"/>
      <c r="AE485" s="38"/>
    </row>
    <row r="486" spans="10:31" customFormat="1" x14ac:dyDescent="0.25">
      <c r="J486" s="39"/>
      <c r="K486" s="38"/>
      <c r="N486" s="39"/>
      <c r="O486" s="38"/>
      <c r="R486" s="39"/>
      <c r="S486" s="38"/>
      <c r="V486" s="39"/>
      <c r="W486" s="38"/>
      <c r="Z486" s="39"/>
      <c r="AA486" s="38"/>
      <c r="AD486" s="39"/>
      <c r="AE486" s="38"/>
    </row>
    <row r="487" spans="10:31" customFormat="1" x14ac:dyDescent="0.25">
      <c r="J487" s="39"/>
      <c r="K487" s="38"/>
      <c r="N487" s="39"/>
      <c r="O487" s="38"/>
      <c r="R487" s="39"/>
      <c r="S487" s="38"/>
      <c r="V487" s="39"/>
      <c r="W487" s="38"/>
      <c r="Z487" s="39"/>
      <c r="AA487" s="38"/>
      <c r="AD487" s="39"/>
      <c r="AE487" s="38"/>
    </row>
    <row r="488" spans="10:31" customFormat="1" x14ac:dyDescent="0.25">
      <c r="J488" s="39"/>
      <c r="K488" s="38"/>
      <c r="N488" s="39"/>
      <c r="O488" s="38"/>
      <c r="R488" s="39"/>
      <c r="S488" s="38"/>
      <c r="V488" s="39"/>
      <c r="W488" s="38"/>
      <c r="Z488" s="39"/>
      <c r="AA488" s="38"/>
      <c r="AD488" s="39"/>
      <c r="AE488" s="38"/>
    </row>
    <row r="489" spans="10:31" customFormat="1" x14ac:dyDescent="0.25">
      <c r="J489" s="39"/>
      <c r="K489" s="38"/>
      <c r="N489" s="39"/>
      <c r="O489" s="38"/>
      <c r="R489" s="39"/>
      <c r="S489" s="38"/>
      <c r="V489" s="39"/>
      <c r="W489" s="38"/>
      <c r="Z489" s="39"/>
      <c r="AA489" s="38"/>
      <c r="AD489" s="39"/>
      <c r="AE489" s="38"/>
    </row>
    <row r="490" spans="10:31" customFormat="1" x14ac:dyDescent="0.25">
      <c r="J490" s="39"/>
      <c r="K490" s="38"/>
      <c r="N490" s="39"/>
      <c r="O490" s="38"/>
      <c r="R490" s="39"/>
      <c r="S490" s="38"/>
      <c r="V490" s="39"/>
      <c r="W490" s="38"/>
      <c r="Z490" s="39"/>
      <c r="AA490" s="38"/>
      <c r="AD490" s="39"/>
      <c r="AE490" s="38"/>
    </row>
    <row r="491" spans="10:31" customFormat="1" x14ac:dyDescent="0.25">
      <c r="J491" s="39"/>
      <c r="K491" s="38"/>
      <c r="N491" s="39"/>
      <c r="O491" s="38"/>
      <c r="R491" s="39"/>
      <c r="S491" s="38"/>
      <c r="V491" s="39"/>
      <c r="W491" s="38"/>
      <c r="Z491" s="39"/>
      <c r="AA491" s="38"/>
      <c r="AD491" s="39"/>
      <c r="AE491" s="38"/>
    </row>
    <row r="492" spans="10:31" customFormat="1" x14ac:dyDescent="0.25">
      <c r="J492" s="39"/>
      <c r="K492" s="38"/>
      <c r="N492" s="39"/>
      <c r="O492" s="38"/>
      <c r="R492" s="39"/>
      <c r="S492" s="38"/>
      <c r="V492" s="39"/>
      <c r="W492" s="38"/>
      <c r="Z492" s="39"/>
      <c r="AA492" s="38"/>
      <c r="AD492" s="39"/>
      <c r="AE492" s="38"/>
    </row>
    <row r="493" spans="10:31" customFormat="1" x14ac:dyDescent="0.25">
      <c r="J493" s="39"/>
      <c r="K493" s="38"/>
      <c r="N493" s="39"/>
      <c r="O493" s="38"/>
      <c r="R493" s="39"/>
      <c r="S493" s="38"/>
      <c r="V493" s="39"/>
      <c r="W493" s="38"/>
      <c r="Z493" s="39"/>
      <c r="AA493" s="38"/>
      <c r="AD493" s="39"/>
      <c r="AE493" s="38"/>
    </row>
    <row r="494" spans="10:31" customFormat="1" x14ac:dyDescent="0.25">
      <c r="J494" s="39"/>
      <c r="K494" s="38"/>
      <c r="N494" s="39"/>
      <c r="O494" s="38"/>
      <c r="R494" s="39"/>
      <c r="S494" s="38"/>
      <c r="V494" s="39"/>
      <c r="W494" s="38"/>
      <c r="Z494" s="39"/>
      <c r="AA494" s="38"/>
      <c r="AD494" s="39"/>
      <c r="AE494" s="38"/>
    </row>
    <row r="495" spans="10:31" customFormat="1" x14ac:dyDescent="0.25">
      <c r="J495" s="39"/>
      <c r="K495" s="38"/>
      <c r="N495" s="39"/>
      <c r="O495" s="38"/>
      <c r="R495" s="39"/>
      <c r="S495" s="38"/>
      <c r="V495" s="39"/>
      <c r="W495" s="38"/>
      <c r="Z495" s="39"/>
      <c r="AA495" s="38"/>
      <c r="AD495" s="39"/>
      <c r="AE495" s="38"/>
    </row>
    <row r="496" spans="10:31" customFormat="1" x14ac:dyDescent="0.25">
      <c r="J496" s="39"/>
      <c r="K496" s="38"/>
      <c r="N496" s="39"/>
      <c r="O496" s="38"/>
      <c r="R496" s="39"/>
      <c r="S496" s="38"/>
      <c r="V496" s="39"/>
      <c r="W496" s="38"/>
      <c r="Z496" s="39"/>
      <c r="AA496" s="38"/>
      <c r="AD496" s="39"/>
      <c r="AE496" s="38"/>
    </row>
    <row r="497" spans="10:31" customFormat="1" x14ac:dyDescent="0.25">
      <c r="J497" s="39"/>
      <c r="K497" s="38"/>
      <c r="N497" s="39"/>
      <c r="O497" s="38"/>
      <c r="R497" s="39"/>
      <c r="S497" s="38"/>
      <c r="V497" s="39"/>
      <c r="W497" s="38"/>
      <c r="Z497" s="39"/>
      <c r="AA497" s="38"/>
      <c r="AD497" s="39"/>
      <c r="AE497" s="38"/>
    </row>
    <row r="498" spans="10:31" customFormat="1" x14ac:dyDescent="0.25">
      <c r="J498" s="39"/>
      <c r="K498" s="38"/>
      <c r="N498" s="39"/>
      <c r="O498" s="38"/>
      <c r="R498" s="39"/>
      <c r="S498" s="38"/>
      <c r="V498" s="39"/>
      <c r="W498" s="38"/>
      <c r="Z498" s="39"/>
      <c r="AA498" s="38"/>
      <c r="AD498" s="39"/>
      <c r="AE498" s="38"/>
    </row>
    <row r="499" spans="10:31" customFormat="1" x14ac:dyDescent="0.25">
      <c r="J499" s="39"/>
      <c r="K499" s="38"/>
      <c r="N499" s="39"/>
      <c r="O499" s="38"/>
      <c r="R499" s="39"/>
      <c r="S499" s="38"/>
      <c r="V499" s="39"/>
      <c r="W499" s="38"/>
      <c r="Z499" s="39"/>
      <c r="AA499" s="38"/>
      <c r="AD499" s="39"/>
      <c r="AE499" s="38"/>
    </row>
    <row r="500" spans="10:31" customFormat="1" x14ac:dyDescent="0.25">
      <c r="J500" s="39"/>
      <c r="K500" s="38"/>
      <c r="N500" s="39"/>
      <c r="O500" s="38"/>
      <c r="R500" s="39"/>
      <c r="S500" s="38"/>
      <c r="V500" s="39"/>
      <c r="W500" s="38"/>
      <c r="Z500" s="39"/>
      <c r="AA500" s="38"/>
      <c r="AD500" s="39"/>
      <c r="AE500" s="38"/>
    </row>
    <row r="501" spans="10:31" customFormat="1" x14ac:dyDescent="0.25">
      <c r="J501" s="39"/>
      <c r="K501" s="38"/>
      <c r="N501" s="39"/>
      <c r="O501" s="38"/>
      <c r="R501" s="39"/>
      <c r="S501" s="38"/>
      <c r="V501" s="39"/>
      <c r="W501" s="38"/>
      <c r="Z501" s="39"/>
      <c r="AA501" s="38"/>
      <c r="AD501" s="39"/>
      <c r="AE501" s="38"/>
    </row>
    <row r="502" spans="10:31" customFormat="1" x14ac:dyDescent="0.25">
      <c r="J502" s="39"/>
      <c r="K502" s="38"/>
      <c r="N502" s="39"/>
      <c r="O502" s="38"/>
      <c r="R502" s="39"/>
      <c r="S502" s="38"/>
      <c r="V502" s="39"/>
      <c r="W502" s="38"/>
      <c r="Z502" s="39"/>
      <c r="AA502" s="38"/>
      <c r="AD502" s="39"/>
      <c r="AE502" s="38"/>
    </row>
    <row r="503" spans="10:31" customFormat="1" x14ac:dyDescent="0.25">
      <c r="J503" s="39"/>
      <c r="K503" s="38"/>
      <c r="N503" s="39"/>
      <c r="O503" s="38"/>
      <c r="R503" s="39"/>
      <c r="S503" s="38"/>
      <c r="V503" s="39"/>
      <c r="W503" s="38"/>
      <c r="Z503" s="39"/>
      <c r="AA503" s="38"/>
      <c r="AD503" s="39"/>
      <c r="AE503" s="38"/>
    </row>
    <row r="504" spans="10:31" customFormat="1" x14ac:dyDescent="0.25">
      <c r="J504" s="39"/>
      <c r="K504" s="38"/>
      <c r="N504" s="39"/>
      <c r="O504" s="38"/>
      <c r="R504" s="39"/>
      <c r="S504" s="38"/>
      <c r="V504" s="39"/>
      <c r="W504" s="38"/>
      <c r="Z504" s="39"/>
      <c r="AA504" s="38"/>
      <c r="AD504" s="39"/>
      <c r="AE504" s="38"/>
    </row>
    <row r="505" spans="10:31" customFormat="1" x14ac:dyDescent="0.25">
      <c r="J505" s="39"/>
      <c r="K505" s="38"/>
      <c r="N505" s="39"/>
      <c r="O505" s="38"/>
      <c r="R505" s="39"/>
      <c r="S505" s="38"/>
      <c r="V505" s="39"/>
      <c r="W505" s="38"/>
      <c r="Z505" s="39"/>
      <c r="AA505" s="38"/>
      <c r="AD505" s="39"/>
      <c r="AE505" s="38"/>
    </row>
    <row r="506" spans="10:31" customFormat="1" x14ac:dyDescent="0.25">
      <c r="J506" s="39"/>
      <c r="K506" s="38"/>
      <c r="N506" s="39"/>
      <c r="O506" s="38"/>
      <c r="R506" s="39"/>
      <c r="S506" s="38"/>
      <c r="V506" s="39"/>
      <c r="W506" s="38"/>
      <c r="Z506" s="39"/>
      <c r="AA506" s="38"/>
      <c r="AD506" s="39"/>
      <c r="AE506" s="38"/>
    </row>
    <row r="507" spans="10:31" customFormat="1" x14ac:dyDescent="0.25">
      <c r="J507" s="39"/>
      <c r="K507" s="38"/>
      <c r="N507" s="39"/>
      <c r="O507" s="38"/>
      <c r="R507" s="39"/>
      <c r="S507" s="38"/>
      <c r="V507" s="39"/>
      <c r="W507" s="38"/>
      <c r="Z507" s="39"/>
      <c r="AA507" s="38"/>
      <c r="AD507" s="39"/>
      <c r="AE507" s="38"/>
    </row>
    <row r="508" spans="10:31" customFormat="1" x14ac:dyDescent="0.25">
      <c r="J508" s="39"/>
      <c r="K508" s="38"/>
      <c r="N508" s="39"/>
      <c r="O508" s="38"/>
      <c r="R508" s="39"/>
      <c r="S508" s="38"/>
      <c r="V508" s="39"/>
      <c r="W508" s="38"/>
      <c r="Z508" s="39"/>
      <c r="AA508" s="38"/>
      <c r="AD508" s="39"/>
      <c r="AE508" s="38"/>
    </row>
    <row r="509" spans="10:31" customFormat="1" x14ac:dyDescent="0.25">
      <c r="J509" s="39"/>
      <c r="K509" s="38"/>
      <c r="N509" s="39"/>
      <c r="O509" s="38"/>
      <c r="R509" s="39"/>
      <c r="S509" s="38"/>
      <c r="V509" s="39"/>
      <c r="W509" s="38"/>
      <c r="Z509" s="39"/>
      <c r="AA509" s="38"/>
      <c r="AD509" s="39"/>
      <c r="AE509" s="38"/>
    </row>
    <row r="510" spans="10:31" customFormat="1" x14ac:dyDescent="0.25">
      <c r="J510" s="39"/>
      <c r="K510" s="38"/>
      <c r="N510" s="39"/>
      <c r="O510" s="38"/>
      <c r="R510" s="39"/>
      <c r="S510" s="38"/>
      <c r="V510" s="39"/>
      <c r="W510" s="38"/>
      <c r="Z510" s="39"/>
      <c r="AA510" s="38"/>
      <c r="AD510" s="39"/>
      <c r="AE510" s="38"/>
    </row>
    <row r="511" spans="10:31" customFormat="1" x14ac:dyDescent="0.25">
      <c r="J511" s="39"/>
      <c r="K511" s="38"/>
      <c r="N511" s="39"/>
      <c r="O511" s="38"/>
      <c r="R511" s="39"/>
      <c r="S511" s="38"/>
      <c r="V511" s="39"/>
      <c r="W511" s="38"/>
      <c r="Z511" s="39"/>
      <c r="AA511" s="38"/>
      <c r="AD511" s="39"/>
      <c r="AE511" s="38"/>
    </row>
    <row r="512" spans="10:31" customFormat="1" x14ac:dyDescent="0.25">
      <c r="J512" s="39"/>
      <c r="K512" s="38"/>
      <c r="N512" s="39"/>
      <c r="O512" s="38"/>
      <c r="R512" s="39"/>
      <c r="S512" s="38"/>
      <c r="V512" s="39"/>
      <c r="W512" s="38"/>
      <c r="Z512" s="39"/>
      <c r="AA512" s="38"/>
      <c r="AD512" s="39"/>
      <c r="AE512" s="38"/>
    </row>
    <row r="513" spans="10:31" customFormat="1" x14ac:dyDescent="0.25">
      <c r="J513" s="39"/>
      <c r="K513" s="38"/>
      <c r="N513" s="39"/>
      <c r="O513" s="38"/>
      <c r="R513" s="39"/>
      <c r="S513" s="38"/>
      <c r="V513" s="39"/>
      <c r="W513" s="38"/>
      <c r="Z513" s="39"/>
      <c r="AA513" s="38"/>
      <c r="AD513" s="39"/>
      <c r="AE513" s="38"/>
    </row>
    <row r="514" spans="10:31" customFormat="1" x14ac:dyDescent="0.25">
      <c r="J514" s="39"/>
      <c r="K514" s="38"/>
      <c r="N514" s="39"/>
      <c r="O514" s="38"/>
      <c r="R514" s="39"/>
      <c r="S514" s="38"/>
      <c r="V514" s="39"/>
      <c r="W514" s="38"/>
      <c r="Z514" s="39"/>
      <c r="AA514" s="38"/>
      <c r="AD514" s="39"/>
      <c r="AE514" s="38"/>
    </row>
    <row r="515" spans="10:31" customFormat="1" x14ac:dyDescent="0.25">
      <c r="J515" s="39"/>
      <c r="K515" s="38"/>
      <c r="N515" s="39"/>
      <c r="O515" s="38"/>
      <c r="R515" s="39"/>
      <c r="S515" s="38"/>
      <c r="V515" s="39"/>
      <c r="W515" s="38"/>
      <c r="Z515" s="39"/>
      <c r="AA515" s="38"/>
      <c r="AD515" s="39"/>
      <c r="AE515" s="38"/>
    </row>
    <row r="516" spans="10:31" customFormat="1" x14ac:dyDescent="0.25">
      <c r="J516" s="39"/>
      <c r="K516" s="38"/>
      <c r="N516" s="39"/>
      <c r="O516" s="38"/>
      <c r="R516" s="39"/>
      <c r="S516" s="38"/>
      <c r="V516" s="39"/>
      <c r="W516" s="38"/>
      <c r="Z516" s="39"/>
      <c r="AA516" s="38"/>
      <c r="AD516" s="39"/>
      <c r="AE516" s="38"/>
    </row>
    <row r="517" spans="10:31" customFormat="1" x14ac:dyDescent="0.25">
      <c r="J517" s="39"/>
      <c r="K517" s="38"/>
      <c r="N517" s="39"/>
      <c r="O517" s="38"/>
      <c r="R517" s="39"/>
      <c r="S517" s="38"/>
      <c r="V517" s="39"/>
      <c r="W517" s="38"/>
      <c r="Z517" s="39"/>
      <c r="AA517" s="38"/>
      <c r="AD517" s="39"/>
      <c r="AE517" s="38"/>
    </row>
    <row r="518" spans="10:31" customFormat="1" x14ac:dyDescent="0.25">
      <c r="J518" s="39"/>
      <c r="K518" s="38"/>
      <c r="N518" s="39"/>
      <c r="O518" s="38"/>
      <c r="R518" s="39"/>
      <c r="S518" s="38"/>
      <c r="V518" s="39"/>
      <c r="W518" s="38"/>
      <c r="Z518" s="39"/>
      <c r="AA518" s="38"/>
      <c r="AD518" s="39"/>
      <c r="AE518" s="38"/>
    </row>
    <row r="519" spans="10:31" customFormat="1" x14ac:dyDescent="0.25">
      <c r="J519" s="39"/>
      <c r="K519" s="38"/>
      <c r="N519" s="39"/>
      <c r="O519" s="38"/>
      <c r="R519" s="39"/>
      <c r="S519" s="38"/>
      <c r="V519" s="39"/>
      <c r="W519" s="38"/>
      <c r="Z519" s="39"/>
      <c r="AA519" s="38"/>
      <c r="AD519" s="39"/>
      <c r="AE519" s="38"/>
    </row>
    <row r="520" spans="10:31" customFormat="1" x14ac:dyDescent="0.25">
      <c r="J520" s="39"/>
      <c r="K520" s="38"/>
      <c r="N520" s="39"/>
      <c r="O520" s="38"/>
      <c r="R520" s="39"/>
      <c r="S520" s="38"/>
      <c r="V520" s="39"/>
      <c r="W520" s="38"/>
      <c r="Z520" s="39"/>
      <c r="AA520" s="38"/>
      <c r="AD520" s="39"/>
      <c r="AE520" s="38"/>
    </row>
    <row r="521" spans="10:31" customFormat="1" x14ac:dyDescent="0.25">
      <c r="J521" s="39"/>
      <c r="K521" s="38"/>
      <c r="N521" s="39"/>
      <c r="O521" s="38"/>
      <c r="R521" s="39"/>
      <c r="S521" s="38"/>
      <c r="V521" s="39"/>
      <c r="W521" s="38"/>
      <c r="Z521" s="39"/>
      <c r="AA521" s="38"/>
      <c r="AD521" s="39"/>
      <c r="AE521" s="38"/>
    </row>
    <row r="522" spans="10:31" customFormat="1" x14ac:dyDescent="0.25">
      <c r="J522" s="39"/>
      <c r="K522" s="38"/>
      <c r="N522" s="39"/>
      <c r="O522" s="38"/>
      <c r="R522" s="39"/>
      <c r="S522" s="38"/>
      <c r="V522" s="39"/>
      <c r="W522" s="38"/>
      <c r="Z522" s="39"/>
      <c r="AA522" s="38"/>
      <c r="AD522" s="39"/>
      <c r="AE522" s="38"/>
    </row>
    <row r="523" spans="10:31" customFormat="1" x14ac:dyDescent="0.25">
      <c r="J523" s="39"/>
      <c r="K523" s="38"/>
      <c r="N523" s="39"/>
      <c r="O523" s="38"/>
      <c r="R523" s="39"/>
      <c r="S523" s="38"/>
      <c r="V523" s="39"/>
      <c r="W523" s="38"/>
      <c r="Z523" s="39"/>
      <c r="AA523" s="38"/>
      <c r="AD523" s="39"/>
      <c r="AE523" s="38"/>
    </row>
    <row r="524" spans="10:31" customFormat="1" x14ac:dyDescent="0.25">
      <c r="J524" s="39"/>
      <c r="K524" s="38"/>
      <c r="N524" s="39"/>
      <c r="O524" s="38"/>
      <c r="R524" s="39"/>
      <c r="S524" s="38"/>
      <c r="V524" s="39"/>
      <c r="W524" s="38"/>
      <c r="Z524" s="39"/>
      <c r="AA524" s="38"/>
      <c r="AD524" s="39"/>
      <c r="AE524" s="38"/>
    </row>
    <row r="525" spans="10:31" customFormat="1" x14ac:dyDescent="0.25">
      <c r="J525" s="39"/>
      <c r="K525" s="38"/>
      <c r="N525" s="39"/>
      <c r="O525" s="38"/>
      <c r="R525" s="39"/>
      <c r="S525" s="38"/>
      <c r="V525" s="39"/>
      <c r="W525" s="38"/>
      <c r="Z525" s="39"/>
      <c r="AA525" s="38"/>
      <c r="AD525" s="39"/>
      <c r="AE525" s="38"/>
    </row>
    <row r="526" spans="10:31" customFormat="1" x14ac:dyDescent="0.25">
      <c r="J526" s="39"/>
      <c r="K526" s="38"/>
      <c r="N526" s="39"/>
      <c r="O526" s="38"/>
      <c r="R526" s="39"/>
      <c r="S526" s="38"/>
      <c r="V526" s="39"/>
      <c r="W526" s="38"/>
      <c r="Z526" s="39"/>
      <c r="AA526" s="38"/>
      <c r="AD526" s="39"/>
      <c r="AE526" s="38"/>
    </row>
    <row r="527" spans="10:31" customFormat="1" x14ac:dyDescent="0.25">
      <c r="J527" s="39"/>
      <c r="K527" s="38"/>
      <c r="N527" s="39"/>
      <c r="O527" s="38"/>
      <c r="R527" s="39"/>
      <c r="S527" s="38"/>
      <c r="V527" s="39"/>
      <c r="W527" s="38"/>
      <c r="Z527" s="39"/>
      <c r="AA527" s="38"/>
      <c r="AD527" s="39"/>
      <c r="AE527" s="38"/>
    </row>
    <row r="528" spans="10:31" customFormat="1" x14ac:dyDescent="0.25">
      <c r="J528" s="39"/>
      <c r="K528" s="38"/>
      <c r="N528" s="39"/>
      <c r="O528" s="38"/>
      <c r="R528" s="39"/>
      <c r="S528" s="38"/>
      <c r="V528" s="39"/>
      <c r="W528" s="38"/>
      <c r="Z528" s="39"/>
      <c r="AA528" s="38"/>
      <c r="AD528" s="39"/>
      <c r="AE528" s="38"/>
    </row>
    <row r="529" spans="10:31" customFormat="1" x14ac:dyDescent="0.25">
      <c r="J529" s="39"/>
      <c r="K529" s="38"/>
      <c r="N529" s="39"/>
      <c r="O529" s="38"/>
      <c r="R529" s="39"/>
      <c r="S529" s="38"/>
      <c r="V529" s="39"/>
      <c r="W529" s="38"/>
      <c r="Z529" s="39"/>
      <c r="AA529" s="38"/>
      <c r="AD529" s="39"/>
      <c r="AE529" s="38"/>
    </row>
    <row r="530" spans="10:31" customFormat="1" x14ac:dyDescent="0.25">
      <c r="J530" s="39"/>
      <c r="K530" s="38"/>
      <c r="N530" s="39"/>
      <c r="O530" s="38"/>
      <c r="R530" s="39"/>
      <c r="S530" s="38"/>
      <c r="V530" s="39"/>
      <c r="W530" s="38"/>
      <c r="Z530" s="39"/>
      <c r="AA530" s="38"/>
      <c r="AD530" s="39"/>
      <c r="AE530" s="38"/>
    </row>
    <row r="531" spans="10:31" customFormat="1" x14ac:dyDescent="0.25">
      <c r="J531" s="39"/>
      <c r="K531" s="38"/>
      <c r="N531" s="39"/>
      <c r="O531" s="38"/>
      <c r="R531" s="39"/>
      <c r="S531" s="38"/>
      <c r="V531" s="39"/>
      <c r="W531" s="38"/>
      <c r="Z531" s="39"/>
      <c r="AA531" s="38"/>
      <c r="AD531" s="39"/>
      <c r="AE531" s="38"/>
    </row>
    <row r="532" spans="10:31" customFormat="1" x14ac:dyDescent="0.25">
      <c r="J532" s="39"/>
      <c r="K532" s="38"/>
      <c r="N532" s="39"/>
      <c r="O532" s="38"/>
      <c r="R532" s="39"/>
      <c r="S532" s="38"/>
      <c r="V532" s="39"/>
      <c r="W532" s="38"/>
      <c r="Z532" s="39"/>
      <c r="AA532" s="38"/>
      <c r="AD532" s="39"/>
      <c r="AE532" s="38"/>
    </row>
    <row r="533" spans="10:31" customFormat="1" x14ac:dyDescent="0.25">
      <c r="J533" s="39"/>
      <c r="K533" s="38"/>
      <c r="N533" s="39"/>
      <c r="O533" s="38"/>
      <c r="R533" s="39"/>
      <c r="S533" s="38"/>
      <c r="V533" s="39"/>
      <c r="W533" s="38"/>
      <c r="Z533" s="39"/>
      <c r="AA533" s="38"/>
      <c r="AD533" s="39"/>
      <c r="AE533" s="38"/>
    </row>
    <row r="534" spans="10:31" customFormat="1" x14ac:dyDescent="0.25">
      <c r="J534" s="39"/>
      <c r="K534" s="38"/>
      <c r="N534" s="39"/>
      <c r="O534" s="38"/>
      <c r="R534" s="39"/>
      <c r="S534" s="38"/>
      <c r="V534" s="39"/>
      <c r="W534" s="38"/>
      <c r="Z534" s="39"/>
      <c r="AA534" s="38"/>
      <c r="AD534" s="39"/>
      <c r="AE534" s="38"/>
    </row>
    <row r="535" spans="10:31" customFormat="1" x14ac:dyDescent="0.25">
      <c r="J535" s="39"/>
      <c r="K535" s="38"/>
      <c r="N535" s="39"/>
      <c r="O535" s="38"/>
      <c r="R535" s="39"/>
      <c r="S535" s="38"/>
      <c r="V535" s="39"/>
      <c r="W535" s="38"/>
      <c r="Z535" s="39"/>
      <c r="AA535" s="38"/>
      <c r="AD535" s="39"/>
      <c r="AE535" s="38"/>
    </row>
    <row r="536" spans="10:31" customFormat="1" x14ac:dyDescent="0.25">
      <c r="J536" s="39"/>
      <c r="K536" s="38"/>
      <c r="N536" s="39"/>
      <c r="O536" s="38"/>
      <c r="R536" s="39"/>
      <c r="S536" s="38"/>
      <c r="V536" s="39"/>
      <c r="W536" s="38"/>
      <c r="Z536" s="39"/>
      <c r="AA536" s="38"/>
      <c r="AD536" s="39"/>
      <c r="AE536" s="38"/>
    </row>
    <row r="537" spans="10:31" customFormat="1" x14ac:dyDescent="0.25">
      <c r="J537" s="39"/>
      <c r="K537" s="38"/>
      <c r="N537" s="39"/>
      <c r="O537" s="38"/>
      <c r="R537" s="39"/>
      <c r="S537" s="38"/>
      <c r="V537" s="39"/>
      <c r="W537" s="38"/>
      <c r="Z537" s="39"/>
      <c r="AA537" s="38"/>
      <c r="AD537" s="39"/>
      <c r="AE537" s="38"/>
    </row>
    <row r="538" spans="10:31" customFormat="1" x14ac:dyDescent="0.25">
      <c r="J538" s="39"/>
      <c r="K538" s="38"/>
      <c r="N538" s="39"/>
      <c r="O538" s="38"/>
      <c r="R538" s="39"/>
      <c r="S538" s="38"/>
      <c r="V538" s="39"/>
      <c r="W538" s="38"/>
      <c r="Z538" s="39"/>
      <c r="AA538" s="38"/>
      <c r="AD538" s="39"/>
      <c r="AE538" s="38"/>
    </row>
    <row r="539" spans="10:31" customFormat="1" x14ac:dyDescent="0.25">
      <c r="J539" s="39"/>
      <c r="K539" s="38"/>
      <c r="N539" s="39"/>
      <c r="O539" s="38"/>
      <c r="R539" s="39"/>
      <c r="S539" s="38"/>
      <c r="V539" s="39"/>
      <c r="W539" s="38"/>
      <c r="Z539" s="39"/>
      <c r="AA539" s="38"/>
      <c r="AD539" s="39"/>
      <c r="AE539" s="38"/>
    </row>
    <row r="540" spans="10:31" customFormat="1" x14ac:dyDescent="0.25">
      <c r="J540" s="39"/>
      <c r="K540" s="38"/>
      <c r="N540" s="39"/>
      <c r="O540" s="38"/>
      <c r="R540" s="39"/>
      <c r="S540" s="38"/>
      <c r="V540" s="39"/>
      <c r="W540" s="38"/>
      <c r="Z540" s="39"/>
      <c r="AA540" s="38"/>
      <c r="AD540" s="39"/>
      <c r="AE540" s="38"/>
    </row>
    <row r="541" spans="10:31" customFormat="1" x14ac:dyDescent="0.25">
      <c r="J541" s="39"/>
      <c r="K541" s="38"/>
      <c r="N541" s="39"/>
      <c r="O541" s="38"/>
      <c r="R541" s="39"/>
      <c r="S541" s="38"/>
      <c r="V541" s="39"/>
      <c r="W541" s="38"/>
      <c r="Z541" s="39"/>
      <c r="AA541" s="38"/>
      <c r="AD541" s="39"/>
      <c r="AE541" s="38"/>
    </row>
    <row r="542" spans="10:31" customFormat="1" x14ac:dyDescent="0.25">
      <c r="J542" s="39"/>
      <c r="K542" s="38"/>
      <c r="N542" s="39"/>
      <c r="O542" s="38"/>
      <c r="R542" s="39"/>
      <c r="S542" s="38"/>
      <c r="V542" s="39"/>
      <c r="W542" s="38"/>
      <c r="Z542" s="39"/>
      <c r="AA542" s="38"/>
      <c r="AD542" s="39"/>
      <c r="AE542" s="38"/>
    </row>
    <row r="543" spans="10:31" customFormat="1" x14ac:dyDescent="0.25">
      <c r="J543" s="39"/>
      <c r="K543" s="38"/>
      <c r="N543" s="39"/>
      <c r="O543" s="38"/>
      <c r="R543" s="39"/>
      <c r="S543" s="38"/>
      <c r="V543" s="39"/>
      <c r="W543" s="38"/>
      <c r="Z543" s="39"/>
      <c r="AA543" s="38"/>
      <c r="AD543" s="39"/>
      <c r="AE543" s="38"/>
    </row>
    <row r="544" spans="10:31" customFormat="1" x14ac:dyDescent="0.25">
      <c r="J544" s="39"/>
      <c r="K544" s="38"/>
      <c r="N544" s="39"/>
      <c r="O544" s="38"/>
      <c r="R544" s="39"/>
      <c r="S544" s="38"/>
      <c r="V544" s="39"/>
      <c r="W544" s="38"/>
      <c r="Z544" s="39"/>
      <c r="AA544" s="38"/>
      <c r="AD544" s="39"/>
      <c r="AE544" s="38"/>
    </row>
    <row r="545" spans="10:31" customFormat="1" x14ac:dyDescent="0.25">
      <c r="J545" s="39"/>
      <c r="K545" s="38"/>
      <c r="N545" s="39"/>
      <c r="O545" s="38"/>
      <c r="R545" s="39"/>
      <c r="S545" s="38"/>
      <c r="V545" s="39"/>
      <c r="W545" s="38"/>
      <c r="Z545" s="39"/>
      <c r="AA545" s="38"/>
      <c r="AD545" s="39"/>
      <c r="AE545" s="38"/>
    </row>
    <row r="546" spans="10:31" customFormat="1" x14ac:dyDescent="0.25">
      <c r="J546" s="39"/>
      <c r="K546" s="38"/>
      <c r="N546" s="39"/>
      <c r="O546" s="38"/>
      <c r="R546" s="39"/>
      <c r="S546" s="38"/>
      <c r="V546" s="39"/>
      <c r="W546" s="38"/>
      <c r="Z546" s="39"/>
      <c r="AA546" s="38"/>
      <c r="AD546" s="39"/>
      <c r="AE546" s="38"/>
    </row>
    <row r="547" spans="10:31" customFormat="1" x14ac:dyDescent="0.25">
      <c r="J547" s="39"/>
      <c r="K547" s="38"/>
      <c r="N547" s="39"/>
      <c r="O547" s="38"/>
      <c r="R547" s="39"/>
      <c r="S547" s="38"/>
      <c r="V547" s="39"/>
      <c r="W547" s="38"/>
      <c r="Z547" s="39"/>
      <c r="AA547" s="38"/>
      <c r="AD547" s="39"/>
      <c r="AE547" s="38"/>
    </row>
    <row r="548" spans="10:31" customFormat="1" x14ac:dyDescent="0.25">
      <c r="J548" s="39"/>
      <c r="K548" s="38"/>
      <c r="N548" s="39"/>
      <c r="O548" s="38"/>
      <c r="R548" s="39"/>
      <c r="S548" s="38"/>
      <c r="V548" s="39"/>
      <c r="W548" s="38"/>
      <c r="Z548" s="39"/>
      <c r="AA548" s="38"/>
      <c r="AD548" s="39"/>
      <c r="AE548" s="38"/>
    </row>
    <row r="549" spans="10:31" customFormat="1" x14ac:dyDescent="0.25">
      <c r="J549" s="39"/>
      <c r="K549" s="38"/>
      <c r="N549" s="39"/>
      <c r="O549" s="38"/>
      <c r="R549" s="39"/>
      <c r="S549" s="38"/>
      <c r="V549" s="39"/>
      <c r="W549" s="38"/>
      <c r="Z549" s="39"/>
      <c r="AA549" s="38"/>
      <c r="AD549" s="39"/>
      <c r="AE549" s="38"/>
    </row>
    <row r="550" spans="10:31" customFormat="1" x14ac:dyDescent="0.25">
      <c r="J550" s="39"/>
      <c r="K550" s="38"/>
      <c r="N550" s="39"/>
      <c r="O550" s="38"/>
      <c r="R550" s="39"/>
      <c r="S550" s="38"/>
      <c r="V550" s="39"/>
      <c r="W550" s="38"/>
      <c r="Z550" s="39"/>
      <c r="AA550" s="38"/>
      <c r="AD550" s="39"/>
      <c r="AE550" s="38"/>
    </row>
    <row r="551" spans="10:31" customFormat="1" x14ac:dyDescent="0.25">
      <c r="J551" s="39"/>
      <c r="K551" s="38"/>
      <c r="N551" s="39"/>
      <c r="O551" s="38"/>
      <c r="R551" s="39"/>
      <c r="S551" s="38"/>
      <c r="V551" s="39"/>
      <c r="W551" s="38"/>
      <c r="Z551" s="39"/>
      <c r="AA551" s="38"/>
      <c r="AD551" s="39"/>
      <c r="AE551" s="38"/>
    </row>
    <row r="552" spans="10:31" customFormat="1" x14ac:dyDescent="0.25">
      <c r="J552" s="39"/>
      <c r="K552" s="38"/>
      <c r="N552" s="39"/>
      <c r="O552" s="38"/>
      <c r="R552" s="39"/>
      <c r="S552" s="38"/>
      <c r="V552" s="39"/>
      <c r="W552" s="38"/>
      <c r="Z552" s="39"/>
      <c r="AA552" s="38"/>
      <c r="AD552" s="39"/>
      <c r="AE552" s="38"/>
    </row>
    <row r="553" spans="10:31" customFormat="1" x14ac:dyDescent="0.25">
      <c r="J553" s="39"/>
      <c r="K553" s="38"/>
      <c r="N553" s="39"/>
      <c r="O553" s="38"/>
      <c r="R553" s="39"/>
      <c r="S553" s="38"/>
      <c r="V553" s="39"/>
      <c r="W553" s="38"/>
      <c r="Z553" s="39"/>
      <c r="AA553" s="38"/>
      <c r="AD553" s="39"/>
      <c r="AE553" s="38"/>
    </row>
    <row r="554" spans="10:31" customFormat="1" x14ac:dyDescent="0.25">
      <c r="J554" s="39"/>
      <c r="K554" s="38"/>
      <c r="N554" s="39"/>
      <c r="O554" s="38"/>
      <c r="R554" s="39"/>
      <c r="S554" s="38"/>
      <c r="V554" s="39"/>
      <c r="W554" s="38"/>
      <c r="Z554" s="39"/>
      <c r="AA554" s="38"/>
      <c r="AD554" s="39"/>
      <c r="AE554" s="38"/>
    </row>
    <row r="555" spans="10:31" customFormat="1" x14ac:dyDescent="0.25">
      <c r="J555" s="39"/>
      <c r="K555" s="38"/>
      <c r="N555" s="39"/>
      <c r="O555" s="38"/>
      <c r="R555" s="39"/>
      <c r="S555" s="38"/>
      <c r="V555" s="39"/>
      <c r="W555" s="38"/>
      <c r="Z555" s="39"/>
      <c r="AA555" s="38"/>
      <c r="AD555" s="39"/>
      <c r="AE555" s="38"/>
    </row>
    <row r="556" spans="10:31" customFormat="1" x14ac:dyDescent="0.25">
      <c r="J556" s="39"/>
      <c r="K556" s="38"/>
      <c r="N556" s="39"/>
      <c r="O556" s="38"/>
      <c r="R556" s="39"/>
      <c r="S556" s="38"/>
      <c r="V556" s="39"/>
      <c r="W556" s="38"/>
      <c r="Z556" s="39"/>
      <c r="AA556" s="38"/>
      <c r="AD556" s="39"/>
      <c r="AE556" s="38"/>
    </row>
    <row r="557" spans="10:31" customFormat="1" x14ac:dyDescent="0.25">
      <c r="J557" s="39"/>
      <c r="K557" s="38"/>
      <c r="N557" s="39"/>
      <c r="O557" s="38"/>
      <c r="R557" s="39"/>
      <c r="S557" s="38"/>
      <c r="V557" s="39"/>
      <c r="W557" s="38"/>
      <c r="Z557" s="39"/>
      <c r="AA557" s="38"/>
      <c r="AD557" s="39"/>
      <c r="AE557" s="38"/>
    </row>
    <row r="558" spans="10:31" customFormat="1" x14ac:dyDescent="0.25">
      <c r="J558" s="39"/>
      <c r="K558" s="38"/>
      <c r="N558" s="39"/>
      <c r="O558" s="38"/>
      <c r="R558" s="39"/>
      <c r="S558" s="38"/>
      <c r="V558" s="39"/>
      <c r="W558" s="38"/>
      <c r="Z558" s="39"/>
      <c r="AA558" s="38"/>
      <c r="AD558" s="39"/>
      <c r="AE558" s="38"/>
    </row>
    <row r="559" spans="10:31" customFormat="1" x14ac:dyDescent="0.25">
      <c r="J559" s="39"/>
      <c r="K559" s="38"/>
      <c r="N559" s="39"/>
      <c r="O559" s="38"/>
      <c r="R559" s="39"/>
      <c r="S559" s="38"/>
      <c r="V559" s="39"/>
      <c r="W559" s="38"/>
      <c r="Z559" s="39"/>
      <c r="AA559" s="38"/>
      <c r="AD559" s="39"/>
      <c r="AE559" s="38"/>
    </row>
    <row r="560" spans="10:31" customFormat="1" x14ac:dyDescent="0.25">
      <c r="J560" s="39"/>
      <c r="K560" s="38"/>
      <c r="N560" s="39"/>
      <c r="O560" s="38"/>
      <c r="R560" s="39"/>
      <c r="S560" s="38"/>
      <c r="V560" s="39"/>
      <c r="W560" s="38"/>
      <c r="Z560" s="39"/>
      <c r="AA560" s="38"/>
      <c r="AD560" s="39"/>
      <c r="AE560" s="38"/>
    </row>
    <row r="561" spans="10:31" customFormat="1" x14ac:dyDescent="0.25">
      <c r="J561" s="39"/>
      <c r="K561" s="38"/>
      <c r="N561" s="39"/>
      <c r="O561" s="38"/>
      <c r="R561" s="39"/>
      <c r="S561" s="38"/>
      <c r="V561" s="39"/>
      <c r="W561" s="38"/>
      <c r="Z561" s="39"/>
      <c r="AA561" s="38"/>
      <c r="AD561" s="39"/>
      <c r="AE561" s="38"/>
    </row>
    <row r="562" spans="10:31" customFormat="1" x14ac:dyDescent="0.25">
      <c r="J562" s="39"/>
      <c r="K562" s="38"/>
      <c r="N562" s="39"/>
      <c r="O562" s="38"/>
      <c r="R562" s="39"/>
      <c r="S562" s="38"/>
      <c r="V562" s="39"/>
      <c r="W562" s="38"/>
      <c r="Z562" s="39"/>
      <c r="AA562" s="38"/>
      <c r="AD562" s="39"/>
      <c r="AE562" s="38"/>
    </row>
    <row r="563" spans="10:31" customFormat="1" x14ac:dyDescent="0.25">
      <c r="J563" s="39"/>
      <c r="K563" s="38"/>
      <c r="N563" s="39"/>
      <c r="O563" s="38"/>
      <c r="R563" s="39"/>
      <c r="S563" s="38"/>
      <c r="V563" s="39"/>
      <c r="W563" s="38"/>
      <c r="Z563" s="39"/>
      <c r="AA563" s="38"/>
      <c r="AD563" s="39"/>
      <c r="AE563" s="38"/>
    </row>
    <row r="564" spans="10:31" customFormat="1" x14ac:dyDescent="0.25">
      <c r="J564" s="39"/>
      <c r="K564" s="38"/>
      <c r="N564" s="39"/>
      <c r="O564" s="38"/>
      <c r="R564" s="39"/>
      <c r="S564" s="38"/>
      <c r="V564" s="39"/>
      <c r="W564" s="38"/>
      <c r="Z564" s="39"/>
      <c r="AA564" s="38"/>
      <c r="AD564" s="39"/>
      <c r="AE564" s="38"/>
    </row>
    <row r="565" spans="10:31" customFormat="1" x14ac:dyDescent="0.25">
      <c r="J565" s="39"/>
      <c r="K565" s="38"/>
      <c r="N565" s="39"/>
      <c r="O565" s="38"/>
      <c r="R565" s="39"/>
      <c r="S565" s="38"/>
      <c r="V565" s="39"/>
      <c r="W565" s="38"/>
      <c r="Z565" s="39"/>
      <c r="AA565" s="38"/>
      <c r="AD565" s="39"/>
      <c r="AE565" s="38"/>
    </row>
    <row r="566" spans="10:31" customFormat="1" x14ac:dyDescent="0.25">
      <c r="J566" s="39"/>
      <c r="K566" s="38"/>
      <c r="N566" s="39"/>
      <c r="O566" s="38"/>
      <c r="R566" s="39"/>
      <c r="S566" s="38"/>
      <c r="V566" s="39"/>
      <c r="W566" s="38"/>
      <c r="Z566" s="39"/>
      <c r="AA566" s="38"/>
      <c r="AD566" s="39"/>
      <c r="AE566" s="38"/>
    </row>
    <row r="567" spans="10:31" customFormat="1" x14ac:dyDescent="0.25">
      <c r="J567" s="39"/>
      <c r="K567" s="38"/>
      <c r="N567" s="39"/>
      <c r="O567" s="38"/>
      <c r="R567" s="39"/>
      <c r="S567" s="38"/>
      <c r="V567" s="39"/>
      <c r="W567" s="38"/>
      <c r="Z567" s="39"/>
      <c r="AA567" s="38"/>
      <c r="AD567" s="39"/>
      <c r="AE567" s="38"/>
    </row>
    <row r="568" spans="10:31" customFormat="1" x14ac:dyDescent="0.25">
      <c r="J568" s="39"/>
      <c r="K568" s="38"/>
      <c r="N568" s="39"/>
      <c r="O568" s="38"/>
      <c r="R568" s="39"/>
      <c r="S568" s="38"/>
      <c r="V568" s="39"/>
      <c r="W568" s="38"/>
      <c r="Z568" s="39"/>
      <c r="AA568" s="38"/>
      <c r="AD568" s="39"/>
      <c r="AE568" s="38"/>
    </row>
    <row r="569" spans="10:31" customFormat="1" x14ac:dyDescent="0.25">
      <c r="J569" s="39"/>
      <c r="K569" s="38"/>
      <c r="N569" s="39"/>
      <c r="O569" s="38"/>
      <c r="R569" s="39"/>
      <c r="S569" s="38"/>
      <c r="V569" s="39"/>
      <c r="W569" s="38"/>
      <c r="Z569" s="39"/>
      <c r="AA569" s="38"/>
      <c r="AD569" s="39"/>
      <c r="AE569" s="38"/>
    </row>
    <row r="570" spans="10:31" customFormat="1" x14ac:dyDescent="0.25">
      <c r="J570" s="39"/>
      <c r="K570" s="38"/>
      <c r="N570" s="39"/>
      <c r="O570" s="38"/>
      <c r="R570" s="39"/>
      <c r="S570" s="38"/>
      <c r="V570" s="39"/>
      <c r="W570" s="38"/>
      <c r="Z570" s="39"/>
      <c r="AA570" s="38"/>
      <c r="AD570" s="39"/>
      <c r="AE570" s="38"/>
    </row>
    <row r="571" spans="10:31" customFormat="1" x14ac:dyDescent="0.25">
      <c r="J571" s="39"/>
      <c r="K571" s="38"/>
      <c r="N571" s="39"/>
      <c r="O571" s="38"/>
      <c r="R571" s="39"/>
      <c r="S571" s="38"/>
      <c r="V571" s="39"/>
      <c r="W571" s="38"/>
      <c r="Z571" s="39"/>
      <c r="AA571" s="38"/>
      <c r="AD571" s="39"/>
      <c r="AE571" s="38"/>
    </row>
    <row r="572" spans="10:31" customFormat="1" x14ac:dyDescent="0.25">
      <c r="J572" s="39"/>
      <c r="K572" s="38"/>
      <c r="N572" s="39"/>
      <c r="O572" s="38"/>
      <c r="R572" s="39"/>
      <c r="S572" s="38"/>
      <c r="V572" s="39"/>
      <c r="W572" s="38"/>
      <c r="Z572" s="39"/>
      <c r="AA572" s="38"/>
      <c r="AD572" s="39"/>
      <c r="AE572" s="38"/>
    </row>
    <row r="573" spans="10:31" customFormat="1" x14ac:dyDescent="0.25">
      <c r="J573" s="39"/>
      <c r="K573" s="38"/>
      <c r="N573" s="39"/>
      <c r="O573" s="38"/>
      <c r="R573" s="39"/>
      <c r="S573" s="38"/>
      <c r="V573" s="39"/>
      <c r="W573" s="38"/>
      <c r="Z573" s="39"/>
      <c r="AA573" s="38"/>
      <c r="AD573" s="39"/>
      <c r="AE573" s="38"/>
    </row>
    <row r="574" spans="10:31" customFormat="1" x14ac:dyDescent="0.25">
      <c r="J574" s="39"/>
      <c r="K574" s="38"/>
      <c r="N574" s="39"/>
      <c r="O574" s="38"/>
      <c r="R574" s="39"/>
      <c r="S574" s="38"/>
      <c r="V574" s="39"/>
      <c r="W574" s="38"/>
      <c r="Z574" s="39"/>
      <c r="AA574" s="38"/>
      <c r="AD574" s="39"/>
      <c r="AE574" s="38"/>
    </row>
    <row r="575" spans="10:31" customFormat="1" x14ac:dyDescent="0.25">
      <c r="J575" s="39"/>
      <c r="K575" s="38"/>
      <c r="N575" s="39"/>
      <c r="O575" s="38"/>
      <c r="R575" s="39"/>
      <c r="S575" s="38"/>
      <c r="V575" s="39"/>
      <c r="W575" s="38"/>
      <c r="Z575" s="39"/>
      <c r="AA575" s="38"/>
      <c r="AD575" s="39"/>
      <c r="AE575" s="38"/>
    </row>
    <row r="576" spans="10:31" customFormat="1" x14ac:dyDescent="0.25">
      <c r="J576" s="39"/>
      <c r="K576" s="38"/>
      <c r="N576" s="39"/>
      <c r="O576" s="38"/>
      <c r="R576" s="39"/>
      <c r="S576" s="38"/>
      <c r="V576" s="39"/>
      <c r="W576" s="38"/>
      <c r="Z576" s="39"/>
      <c r="AA576" s="38"/>
      <c r="AD576" s="39"/>
      <c r="AE576" s="38"/>
    </row>
    <row r="577" spans="10:31" customFormat="1" x14ac:dyDescent="0.25">
      <c r="J577" s="39"/>
      <c r="K577" s="38"/>
      <c r="N577" s="39"/>
      <c r="O577" s="38"/>
      <c r="R577" s="39"/>
      <c r="S577" s="38"/>
      <c r="V577" s="39"/>
      <c r="W577" s="38"/>
      <c r="Z577" s="39"/>
      <c r="AA577" s="38"/>
      <c r="AD577" s="39"/>
      <c r="AE577" s="38"/>
    </row>
    <row r="578" spans="10:31" customFormat="1" x14ac:dyDescent="0.25">
      <c r="J578" s="39"/>
      <c r="K578" s="38"/>
      <c r="N578" s="39"/>
      <c r="O578" s="38"/>
      <c r="R578" s="39"/>
      <c r="S578" s="38"/>
      <c r="V578" s="39"/>
      <c r="W578" s="38"/>
      <c r="Z578" s="39"/>
      <c r="AA578" s="38"/>
      <c r="AD578" s="39"/>
      <c r="AE578" s="38"/>
    </row>
    <row r="579" spans="10:31" customFormat="1" x14ac:dyDescent="0.25">
      <c r="J579" s="39"/>
      <c r="K579" s="38"/>
      <c r="N579" s="39"/>
      <c r="O579" s="38"/>
      <c r="R579" s="39"/>
      <c r="S579" s="38"/>
      <c r="V579" s="39"/>
      <c r="W579" s="38"/>
      <c r="Z579" s="39"/>
      <c r="AA579" s="38"/>
      <c r="AD579" s="39"/>
      <c r="AE579" s="38"/>
    </row>
    <row r="580" spans="10:31" customFormat="1" x14ac:dyDescent="0.25">
      <c r="J580" s="39"/>
      <c r="K580" s="38"/>
      <c r="N580" s="39"/>
      <c r="O580" s="38"/>
      <c r="R580" s="39"/>
      <c r="S580" s="38"/>
      <c r="V580" s="39"/>
      <c r="W580" s="38"/>
      <c r="Z580" s="39"/>
      <c r="AA580" s="38"/>
      <c r="AD580" s="39"/>
      <c r="AE580" s="38"/>
    </row>
    <row r="581" spans="10:31" customFormat="1" x14ac:dyDescent="0.25">
      <c r="J581" s="39"/>
      <c r="K581" s="38"/>
      <c r="N581" s="39"/>
      <c r="O581" s="38"/>
      <c r="R581" s="39"/>
      <c r="S581" s="38"/>
      <c r="V581" s="39"/>
      <c r="W581" s="38"/>
      <c r="Z581" s="39"/>
      <c r="AA581" s="38"/>
      <c r="AD581" s="39"/>
      <c r="AE581" s="38"/>
    </row>
    <row r="582" spans="10:31" customFormat="1" x14ac:dyDescent="0.25">
      <c r="J582" s="39"/>
      <c r="K582" s="38"/>
      <c r="N582" s="39"/>
      <c r="O582" s="38"/>
      <c r="R582" s="39"/>
      <c r="S582" s="38"/>
      <c r="V582" s="39"/>
      <c r="W582" s="38"/>
      <c r="Z582" s="39"/>
      <c r="AA582" s="38"/>
      <c r="AD582" s="39"/>
      <c r="AE582" s="38"/>
    </row>
    <row r="583" spans="10:31" customFormat="1" x14ac:dyDescent="0.25">
      <c r="J583" s="39"/>
      <c r="K583" s="38"/>
      <c r="N583" s="39"/>
      <c r="O583" s="38"/>
      <c r="R583" s="39"/>
      <c r="S583" s="38"/>
      <c r="V583" s="39"/>
      <c r="W583" s="38"/>
      <c r="Z583" s="39"/>
      <c r="AA583" s="38"/>
      <c r="AD583" s="39"/>
      <c r="AE583" s="38"/>
    </row>
    <row r="584" spans="10:31" customFormat="1" x14ac:dyDescent="0.25">
      <c r="J584" s="39"/>
      <c r="K584" s="38"/>
      <c r="N584" s="39"/>
      <c r="O584" s="38"/>
      <c r="R584" s="39"/>
      <c r="S584" s="38"/>
      <c r="V584" s="39"/>
      <c r="W584" s="38"/>
      <c r="Z584" s="39"/>
      <c r="AA584" s="38"/>
      <c r="AD584" s="39"/>
      <c r="AE584" s="38"/>
    </row>
    <row r="585" spans="10:31" customFormat="1" x14ac:dyDescent="0.25">
      <c r="J585" s="39"/>
      <c r="K585" s="38"/>
      <c r="N585" s="39"/>
      <c r="O585" s="38"/>
      <c r="R585" s="39"/>
      <c r="S585" s="38"/>
      <c r="V585" s="39"/>
      <c r="W585" s="38"/>
      <c r="Z585" s="39"/>
      <c r="AA585" s="38"/>
      <c r="AD585" s="39"/>
      <c r="AE585" s="38"/>
    </row>
    <row r="586" spans="10:31" customFormat="1" x14ac:dyDescent="0.25">
      <c r="J586" s="39"/>
      <c r="K586" s="38"/>
      <c r="N586" s="39"/>
      <c r="O586" s="38"/>
      <c r="R586" s="39"/>
      <c r="S586" s="38"/>
      <c r="V586" s="39"/>
      <c r="W586" s="38"/>
      <c r="Z586" s="39"/>
      <c r="AA586" s="38"/>
      <c r="AD586" s="39"/>
      <c r="AE586" s="38"/>
    </row>
    <row r="587" spans="10:31" customFormat="1" x14ac:dyDescent="0.25">
      <c r="J587" s="39"/>
      <c r="K587" s="38"/>
      <c r="N587" s="39"/>
      <c r="O587" s="38"/>
      <c r="R587" s="39"/>
      <c r="S587" s="38"/>
      <c r="V587" s="39"/>
      <c r="W587" s="38"/>
      <c r="Z587" s="39"/>
      <c r="AA587" s="38"/>
      <c r="AD587" s="39"/>
      <c r="AE587" s="38"/>
    </row>
    <row r="588" spans="10:31" customFormat="1" x14ac:dyDescent="0.25">
      <c r="J588" s="39"/>
      <c r="K588" s="38"/>
      <c r="N588" s="39"/>
      <c r="O588" s="38"/>
      <c r="R588" s="39"/>
      <c r="S588" s="38"/>
      <c r="V588" s="39"/>
      <c r="W588" s="38"/>
      <c r="Z588" s="39"/>
      <c r="AA588" s="38"/>
      <c r="AD588" s="39"/>
      <c r="AE588" s="38"/>
    </row>
    <row r="589" spans="10:31" customFormat="1" x14ac:dyDescent="0.25">
      <c r="J589" s="39"/>
      <c r="K589" s="38"/>
      <c r="N589" s="39"/>
      <c r="O589" s="38"/>
      <c r="R589" s="39"/>
      <c r="S589" s="38"/>
      <c r="V589" s="39"/>
      <c r="W589" s="38"/>
      <c r="Z589" s="39"/>
      <c r="AA589" s="38"/>
      <c r="AD589" s="39"/>
      <c r="AE589" s="38"/>
    </row>
    <row r="590" spans="10:31" customFormat="1" x14ac:dyDescent="0.25">
      <c r="J590" s="39"/>
      <c r="K590" s="38"/>
      <c r="N590" s="39"/>
      <c r="O590" s="38"/>
      <c r="R590" s="39"/>
      <c r="S590" s="38"/>
      <c r="V590" s="39"/>
      <c r="W590" s="38"/>
      <c r="Z590" s="39"/>
      <c r="AA590" s="38"/>
      <c r="AD590" s="39"/>
      <c r="AE590" s="38"/>
    </row>
    <row r="591" spans="10:31" customFormat="1" x14ac:dyDescent="0.25">
      <c r="J591" s="39"/>
      <c r="K591" s="38"/>
      <c r="N591" s="39"/>
      <c r="O591" s="38"/>
      <c r="R591" s="39"/>
      <c r="S591" s="38"/>
      <c r="V591" s="39"/>
      <c r="W591" s="38"/>
      <c r="Z591" s="39"/>
      <c r="AA591" s="38"/>
      <c r="AD591" s="39"/>
      <c r="AE591" s="38"/>
    </row>
    <row r="592" spans="10:31" customFormat="1" x14ac:dyDescent="0.25">
      <c r="J592" s="39"/>
      <c r="K592" s="38"/>
      <c r="N592" s="39"/>
      <c r="O592" s="38"/>
      <c r="R592" s="39"/>
      <c r="S592" s="38"/>
      <c r="V592" s="39"/>
      <c r="W592" s="38"/>
      <c r="Z592" s="39"/>
      <c r="AA592" s="38"/>
      <c r="AD592" s="39"/>
      <c r="AE592" s="38"/>
    </row>
    <row r="593" spans="10:31" customFormat="1" x14ac:dyDescent="0.25">
      <c r="J593" s="39"/>
      <c r="K593" s="38"/>
      <c r="N593" s="39"/>
      <c r="O593" s="38"/>
      <c r="R593" s="39"/>
      <c r="S593" s="38"/>
      <c r="V593" s="39"/>
      <c r="W593" s="38"/>
      <c r="Z593" s="39"/>
      <c r="AA593" s="38"/>
      <c r="AD593" s="39"/>
      <c r="AE593" s="38"/>
    </row>
    <row r="594" spans="10:31" customFormat="1" x14ac:dyDescent="0.25">
      <c r="J594" s="39"/>
      <c r="K594" s="38"/>
      <c r="N594" s="39"/>
      <c r="O594" s="38"/>
      <c r="R594" s="39"/>
      <c r="S594" s="38"/>
      <c r="V594" s="39"/>
      <c r="W594" s="38"/>
      <c r="Z594" s="39"/>
      <c r="AA594" s="38"/>
      <c r="AD594" s="39"/>
      <c r="AE594" s="38"/>
    </row>
    <row r="595" spans="10:31" customFormat="1" x14ac:dyDescent="0.25">
      <c r="J595" s="39"/>
      <c r="K595" s="38"/>
      <c r="N595" s="39"/>
      <c r="O595" s="38"/>
      <c r="R595" s="39"/>
      <c r="S595" s="38"/>
      <c r="V595" s="39"/>
      <c r="W595" s="38"/>
      <c r="Z595" s="39"/>
      <c r="AA595" s="38"/>
      <c r="AD595" s="39"/>
      <c r="AE595" s="38"/>
    </row>
    <row r="596" spans="10:31" customFormat="1" x14ac:dyDescent="0.25">
      <c r="J596" s="39"/>
      <c r="K596" s="38"/>
      <c r="N596" s="39"/>
      <c r="O596" s="38"/>
      <c r="R596" s="39"/>
      <c r="S596" s="38"/>
      <c r="V596" s="39"/>
      <c r="W596" s="38"/>
      <c r="Z596" s="39"/>
      <c r="AA596" s="38"/>
      <c r="AD596" s="39"/>
      <c r="AE596" s="38"/>
    </row>
    <row r="597" spans="10:31" customFormat="1" x14ac:dyDescent="0.25">
      <c r="J597" s="39"/>
      <c r="K597" s="38"/>
      <c r="N597" s="39"/>
      <c r="O597" s="38"/>
      <c r="R597" s="39"/>
      <c r="S597" s="38"/>
      <c r="V597" s="39"/>
      <c r="W597" s="38"/>
      <c r="Z597" s="39"/>
      <c r="AA597" s="38"/>
      <c r="AD597" s="39"/>
      <c r="AE597" s="38"/>
    </row>
    <row r="598" spans="10:31" customFormat="1" x14ac:dyDescent="0.25">
      <c r="J598" s="39"/>
      <c r="K598" s="38"/>
      <c r="N598" s="39"/>
      <c r="O598" s="38"/>
      <c r="R598" s="39"/>
      <c r="S598" s="38"/>
      <c r="V598" s="39"/>
      <c r="W598" s="38"/>
      <c r="Z598" s="39"/>
      <c r="AA598" s="38"/>
      <c r="AD598" s="39"/>
      <c r="AE598" s="38"/>
    </row>
    <row r="599" spans="10:31" customFormat="1" x14ac:dyDescent="0.25">
      <c r="J599" s="39"/>
      <c r="K599" s="38"/>
      <c r="N599" s="39"/>
      <c r="O599" s="38"/>
      <c r="R599" s="39"/>
      <c r="S599" s="38"/>
      <c r="V599" s="39"/>
      <c r="W599" s="38"/>
      <c r="Z599" s="39"/>
      <c r="AA599" s="38"/>
      <c r="AD599" s="39"/>
      <c r="AE599" s="38"/>
    </row>
    <row r="600" spans="10:31" customFormat="1" x14ac:dyDescent="0.25">
      <c r="J600" s="39"/>
      <c r="K600" s="38"/>
      <c r="N600" s="39"/>
      <c r="O600" s="38"/>
      <c r="R600" s="39"/>
      <c r="S600" s="38"/>
      <c r="V600" s="39"/>
      <c r="W600" s="38"/>
      <c r="Z600" s="39"/>
      <c r="AA600" s="38"/>
      <c r="AD600" s="39"/>
      <c r="AE600" s="38"/>
    </row>
    <row r="601" spans="10:31" customFormat="1" x14ac:dyDescent="0.25">
      <c r="J601" s="39"/>
      <c r="K601" s="38"/>
      <c r="N601" s="39"/>
      <c r="O601" s="38"/>
      <c r="R601" s="39"/>
      <c r="S601" s="38"/>
      <c r="V601" s="39"/>
      <c r="W601" s="38"/>
      <c r="Z601" s="39"/>
      <c r="AA601" s="38"/>
      <c r="AD601" s="39"/>
      <c r="AE601" s="38"/>
    </row>
    <row r="602" spans="10:31" customFormat="1" x14ac:dyDescent="0.25">
      <c r="J602" s="39"/>
      <c r="K602" s="38"/>
      <c r="N602" s="39"/>
      <c r="O602" s="38"/>
      <c r="R602" s="39"/>
      <c r="S602" s="38"/>
      <c r="V602" s="39"/>
      <c r="W602" s="38"/>
      <c r="Z602" s="39"/>
      <c r="AA602" s="38"/>
      <c r="AD602" s="39"/>
      <c r="AE602" s="38"/>
    </row>
    <row r="603" spans="10:31" customFormat="1" x14ac:dyDescent="0.25">
      <c r="J603" s="39"/>
      <c r="K603" s="38"/>
      <c r="N603" s="39"/>
      <c r="O603" s="38"/>
      <c r="R603" s="39"/>
      <c r="S603" s="38"/>
      <c r="V603" s="39"/>
      <c r="W603" s="38"/>
      <c r="Z603" s="39"/>
      <c r="AA603" s="38"/>
      <c r="AD603" s="39"/>
      <c r="AE603" s="38"/>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3"/>
  <sheetViews>
    <sheetView workbookViewId="0">
      <selection activeCell="B1" sqref="B1"/>
    </sheetView>
  </sheetViews>
  <sheetFormatPr defaultRowHeight="15" x14ac:dyDescent="0.25"/>
  <cols>
    <col min="1" max="1" width="51.5703125" customWidth="1"/>
    <col min="2" max="2" width="13.5703125" bestFit="1" customWidth="1"/>
    <col min="3" max="5" width="9" bestFit="1" customWidth="1"/>
    <col min="6" max="6" width="13.5703125" bestFit="1" customWidth="1"/>
    <col min="7" max="7" width="4" bestFit="1" customWidth="1"/>
    <col min="8" max="9" width="7" bestFit="1" customWidth="1"/>
    <col min="10" max="10" width="13.5703125" bestFit="1" customWidth="1"/>
    <col min="11" max="11" width="5" bestFit="1" customWidth="1"/>
    <col min="12" max="13" width="7" bestFit="1" customWidth="1"/>
    <col min="14" max="14" width="13.5703125" bestFit="1" customWidth="1"/>
    <col min="15" max="17" width="9" bestFit="1" customWidth="1"/>
    <col min="18" max="18" width="13.5703125" bestFit="1" customWidth="1"/>
    <col min="19" max="21" width="9" bestFit="1" customWidth="1"/>
    <col min="22" max="22" width="13.5703125" bestFit="1" customWidth="1"/>
    <col min="23" max="23" width="5" bestFit="1" customWidth="1"/>
    <col min="24" max="25" width="10" bestFit="1" customWidth="1"/>
  </cols>
  <sheetData>
    <row r="1" spans="1:25" x14ac:dyDescent="0.25">
      <c r="A1" t="s">
        <v>147</v>
      </c>
      <c r="B1" t="s">
        <v>133</v>
      </c>
      <c r="C1" t="s">
        <v>297</v>
      </c>
      <c r="D1" t="s">
        <v>298</v>
      </c>
      <c r="E1" t="s">
        <v>299</v>
      </c>
      <c r="F1" t="s">
        <v>134</v>
      </c>
      <c r="G1" t="s">
        <v>300</v>
      </c>
      <c r="H1" t="s">
        <v>301</v>
      </c>
      <c r="I1" t="s">
        <v>302</v>
      </c>
      <c r="J1" t="s">
        <v>135</v>
      </c>
      <c r="K1" t="s">
        <v>303</v>
      </c>
      <c r="L1" t="s">
        <v>304</v>
      </c>
      <c r="M1" t="s">
        <v>305</v>
      </c>
      <c r="N1" t="s">
        <v>140</v>
      </c>
      <c r="O1" t="s">
        <v>306</v>
      </c>
      <c r="P1" t="s">
        <v>307</v>
      </c>
      <c r="Q1" t="s">
        <v>308</v>
      </c>
      <c r="R1" t="s">
        <v>141</v>
      </c>
      <c r="S1" t="s">
        <v>309</v>
      </c>
      <c r="T1" t="s">
        <v>310</v>
      </c>
      <c r="U1" t="s">
        <v>311</v>
      </c>
      <c r="V1" t="s">
        <v>146</v>
      </c>
      <c r="W1" t="s">
        <v>312</v>
      </c>
      <c r="X1" t="s">
        <v>313</v>
      </c>
      <c r="Y1" t="s">
        <v>314</v>
      </c>
    </row>
    <row r="2" spans="1:25" x14ac:dyDescent="0.25">
      <c r="A2" t="s">
        <v>0</v>
      </c>
      <c r="B2">
        <v>40</v>
      </c>
      <c r="C2">
        <v>10</v>
      </c>
      <c r="D2">
        <v>10</v>
      </c>
      <c r="E2">
        <v>10</v>
      </c>
      <c r="G2">
        <v>0</v>
      </c>
      <c r="H2">
        <v>0</v>
      </c>
      <c r="I2">
        <v>0</v>
      </c>
      <c r="K2">
        <v>0</v>
      </c>
      <c r="L2">
        <v>0</v>
      </c>
      <c r="M2">
        <v>0</v>
      </c>
      <c r="N2">
        <v>80</v>
      </c>
      <c r="O2">
        <v>20</v>
      </c>
      <c r="P2">
        <v>20</v>
      </c>
      <c r="Q2">
        <v>20</v>
      </c>
      <c r="R2">
        <v>85</v>
      </c>
      <c r="S2">
        <v>21.25</v>
      </c>
      <c r="T2">
        <v>21.25</v>
      </c>
      <c r="U2">
        <v>21.25</v>
      </c>
      <c r="V2">
        <v>60</v>
      </c>
      <c r="W2">
        <v>15</v>
      </c>
      <c r="X2">
        <v>15</v>
      </c>
      <c r="Y2">
        <v>15</v>
      </c>
    </row>
    <row r="3" spans="1:25" x14ac:dyDescent="0.25">
      <c r="A3" t="s">
        <v>1</v>
      </c>
      <c r="B3">
        <v>9.6</v>
      </c>
      <c r="C3">
        <v>9.6</v>
      </c>
      <c r="D3">
        <v>9.6</v>
      </c>
      <c r="E3">
        <v>9.6</v>
      </c>
      <c r="G3">
        <v>0</v>
      </c>
      <c r="H3">
        <v>0</v>
      </c>
      <c r="I3">
        <v>0</v>
      </c>
      <c r="K3">
        <v>0</v>
      </c>
      <c r="L3">
        <v>0</v>
      </c>
      <c r="M3">
        <v>0</v>
      </c>
      <c r="N3">
        <v>2.9</v>
      </c>
      <c r="O3">
        <v>2.9</v>
      </c>
      <c r="P3">
        <v>2.9</v>
      </c>
      <c r="Q3">
        <v>2.9</v>
      </c>
      <c r="R3">
        <v>14</v>
      </c>
      <c r="S3">
        <v>14</v>
      </c>
      <c r="T3">
        <v>14</v>
      </c>
      <c r="U3">
        <v>14</v>
      </c>
      <c r="V3">
        <v>12</v>
      </c>
      <c r="W3">
        <v>12</v>
      </c>
      <c r="X3">
        <v>12</v>
      </c>
      <c r="Y3">
        <v>12</v>
      </c>
    </row>
    <row r="4" spans="1:25" x14ac:dyDescent="0.25">
      <c r="A4" t="s">
        <v>2</v>
      </c>
      <c r="B4">
        <v>20</v>
      </c>
      <c r="C4">
        <v>30</v>
      </c>
      <c r="D4">
        <v>30</v>
      </c>
      <c r="E4">
        <v>30</v>
      </c>
      <c r="G4">
        <v>0</v>
      </c>
      <c r="H4">
        <v>0</v>
      </c>
      <c r="I4">
        <v>0</v>
      </c>
      <c r="K4">
        <v>0</v>
      </c>
      <c r="L4">
        <v>0</v>
      </c>
      <c r="M4">
        <v>0</v>
      </c>
      <c r="N4">
        <v>4</v>
      </c>
      <c r="O4">
        <v>6</v>
      </c>
      <c r="P4">
        <v>6</v>
      </c>
      <c r="Q4">
        <v>6</v>
      </c>
      <c r="R4">
        <v>20</v>
      </c>
      <c r="S4">
        <v>30</v>
      </c>
      <c r="T4">
        <v>30</v>
      </c>
      <c r="U4">
        <v>30</v>
      </c>
      <c r="V4">
        <v>55</v>
      </c>
      <c r="W4">
        <v>82.5</v>
      </c>
      <c r="X4">
        <v>82.5</v>
      </c>
      <c r="Y4">
        <v>82.5</v>
      </c>
    </row>
    <row r="5" spans="1:25" x14ac:dyDescent="0.25">
      <c r="A5" t="s">
        <v>3</v>
      </c>
      <c r="B5">
        <v>100</v>
      </c>
      <c r="C5">
        <v>100</v>
      </c>
      <c r="D5">
        <v>100</v>
      </c>
      <c r="E5">
        <v>100</v>
      </c>
      <c r="G5">
        <v>0</v>
      </c>
      <c r="H5">
        <v>0</v>
      </c>
      <c r="I5">
        <v>0</v>
      </c>
      <c r="K5">
        <v>0</v>
      </c>
      <c r="L5">
        <v>0</v>
      </c>
      <c r="M5">
        <v>0</v>
      </c>
      <c r="N5">
        <v>25</v>
      </c>
      <c r="O5">
        <v>25</v>
      </c>
      <c r="P5">
        <v>25</v>
      </c>
      <c r="Q5">
        <v>25</v>
      </c>
      <c r="R5">
        <v>60</v>
      </c>
      <c r="S5">
        <v>60</v>
      </c>
      <c r="T5">
        <v>60</v>
      </c>
      <c r="U5">
        <v>60</v>
      </c>
      <c r="V5">
        <v>78</v>
      </c>
      <c r="W5">
        <v>78</v>
      </c>
      <c r="X5">
        <v>78</v>
      </c>
      <c r="Y5">
        <v>78</v>
      </c>
    </row>
    <row r="6" spans="1:25" x14ac:dyDescent="0.25">
      <c r="A6" t="s">
        <v>4</v>
      </c>
      <c r="B6">
        <v>40</v>
      </c>
      <c r="C6">
        <v>10</v>
      </c>
      <c r="D6">
        <v>10</v>
      </c>
      <c r="E6">
        <v>10</v>
      </c>
      <c r="G6">
        <v>0</v>
      </c>
      <c r="H6">
        <v>0</v>
      </c>
      <c r="I6">
        <v>0</v>
      </c>
      <c r="K6">
        <v>0</v>
      </c>
      <c r="L6">
        <v>0</v>
      </c>
      <c r="M6">
        <v>0</v>
      </c>
      <c r="N6">
        <v>80</v>
      </c>
      <c r="O6">
        <v>20</v>
      </c>
      <c r="P6">
        <v>20</v>
      </c>
      <c r="Q6">
        <v>20</v>
      </c>
      <c r="R6">
        <v>50</v>
      </c>
      <c r="S6">
        <v>12.5</v>
      </c>
      <c r="T6">
        <v>12.5</v>
      </c>
      <c r="U6">
        <v>12.5</v>
      </c>
      <c r="V6">
        <v>50</v>
      </c>
      <c r="W6">
        <v>12.5</v>
      </c>
      <c r="X6">
        <v>12.5</v>
      </c>
      <c r="Y6">
        <v>12.5</v>
      </c>
    </row>
    <row r="7" spans="1:25" x14ac:dyDescent="0.25">
      <c r="A7" t="s">
        <v>5</v>
      </c>
      <c r="B7">
        <v>12</v>
      </c>
      <c r="C7">
        <v>3</v>
      </c>
      <c r="D7">
        <v>3</v>
      </c>
      <c r="E7">
        <v>3</v>
      </c>
      <c r="G7">
        <v>0</v>
      </c>
      <c r="H7">
        <v>0</v>
      </c>
      <c r="I7">
        <v>0</v>
      </c>
      <c r="K7">
        <v>0</v>
      </c>
      <c r="L7">
        <v>0</v>
      </c>
      <c r="M7">
        <v>0</v>
      </c>
      <c r="N7">
        <v>3500</v>
      </c>
      <c r="O7">
        <v>875</v>
      </c>
      <c r="P7">
        <v>875</v>
      </c>
      <c r="Q7">
        <v>875</v>
      </c>
      <c r="R7">
        <v>45</v>
      </c>
      <c r="S7">
        <v>11.25</v>
      </c>
      <c r="T7">
        <v>11.25</v>
      </c>
      <c r="U7">
        <v>11.25</v>
      </c>
      <c r="V7">
        <v>100</v>
      </c>
      <c r="W7">
        <v>25</v>
      </c>
      <c r="X7">
        <v>25</v>
      </c>
      <c r="Y7">
        <v>25</v>
      </c>
    </row>
    <row r="8" spans="1:25" x14ac:dyDescent="0.25">
      <c r="A8" t="s">
        <v>6</v>
      </c>
      <c r="C8">
        <v>0</v>
      </c>
      <c r="D8">
        <v>0</v>
      </c>
      <c r="E8">
        <v>0</v>
      </c>
      <c r="G8">
        <v>0</v>
      </c>
      <c r="H8">
        <v>0</v>
      </c>
      <c r="I8">
        <v>0</v>
      </c>
      <c r="K8">
        <v>0</v>
      </c>
      <c r="L8">
        <v>0</v>
      </c>
      <c r="M8">
        <v>0</v>
      </c>
      <c r="O8">
        <v>0</v>
      </c>
      <c r="P8">
        <v>0</v>
      </c>
      <c r="Q8">
        <v>0</v>
      </c>
      <c r="R8">
        <v>7.5</v>
      </c>
      <c r="S8">
        <v>7.5</v>
      </c>
      <c r="T8">
        <v>7.5</v>
      </c>
      <c r="U8">
        <v>7.5</v>
      </c>
      <c r="W8">
        <v>0</v>
      </c>
      <c r="X8">
        <v>0</v>
      </c>
      <c r="Y8">
        <v>0</v>
      </c>
    </row>
    <row r="9" spans="1:25" x14ac:dyDescent="0.25">
      <c r="A9" t="s">
        <v>7</v>
      </c>
      <c r="C9">
        <v>0</v>
      </c>
      <c r="D9">
        <v>0</v>
      </c>
      <c r="E9">
        <v>0</v>
      </c>
      <c r="G9">
        <v>0</v>
      </c>
      <c r="H9">
        <v>0</v>
      </c>
      <c r="I9">
        <v>0</v>
      </c>
      <c r="K9">
        <v>0</v>
      </c>
      <c r="L9">
        <v>0</v>
      </c>
      <c r="M9">
        <v>0</v>
      </c>
      <c r="O9">
        <v>0</v>
      </c>
      <c r="P9">
        <v>0</v>
      </c>
      <c r="Q9">
        <v>0</v>
      </c>
      <c r="R9">
        <v>10</v>
      </c>
      <c r="S9">
        <v>10</v>
      </c>
      <c r="T9">
        <v>10</v>
      </c>
      <c r="U9">
        <v>10</v>
      </c>
      <c r="W9">
        <v>0</v>
      </c>
      <c r="X9">
        <v>0</v>
      </c>
      <c r="Y9">
        <v>0</v>
      </c>
    </row>
    <row r="10" spans="1:25" x14ac:dyDescent="0.25">
      <c r="A10" t="s">
        <v>8</v>
      </c>
      <c r="C10">
        <v>0</v>
      </c>
      <c r="D10">
        <v>0</v>
      </c>
      <c r="E10">
        <v>0</v>
      </c>
      <c r="G10">
        <v>0</v>
      </c>
      <c r="H10">
        <v>0</v>
      </c>
      <c r="I10">
        <v>0</v>
      </c>
      <c r="K10">
        <v>0</v>
      </c>
      <c r="L10">
        <v>0</v>
      </c>
      <c r="M10">
        <v>0</v>
      </c>
      <c r="O10">
        <v>0</v>
      </c>
      <c r="P10">
        <v>0</v>
      </c>
      <c r="Q10">
        <v>0</v>
      </c>
      <c r="R10">
        <v>44</v>
      </c>
      <c r="S10">
        <v>44</v>
      </c>
      <c r="T10">
        <v>44</v>
      </c>
      <c r="U10">
        <v>44</v>
      </c>
      <c r="W10">
        <v>0</v>
      </c>
      <c r="X10">
        <v>0</v>
      </c>
      <c r="Y10">
        <v>0</v>
      </c>
    </row>
    <row r="11" spans="1:25" x14ac:dyDescent="0.25">
      <c r="A11" t="s">
        <v>9</v>
      </c>
      <c r="C11">
        <v>0</v>
      </c>
      <c r="D11">
        <v>0</v>
      </c>
      <c r="E11">
        <v>0</v>
      </c>
      <c r="G11">
        <v>0</v>
      </c>
      <c r="H11">
        <v>0</v>
      </c>
      <c r="I11">
        <v>0</v>
      </c>
      <c r="K11">
        <v>0</v>
      </c>
      <c r="L11">
        <v>0</v>
      </c>
      <c r="M11">
        <v>0</v>
      </c>
      <c r="O11">
        <v>0</v>
      </c>
      <c r="P11">
        <v>0</v>
      </c>
      <c r="Q11">
        <v>0</v>
      </c>
      <c r="R11">
        <v>50</v>
      </c>
      <c r="S11">
        <v>50</v>
      </c>
      <c r="T11">
        <v>50</v>
      </c>
      <c r="U11">
        <v>50</v>
      </c>
      <c r="W11">
        <v>0</v>
      </c>
      <c r="X11">
        <v>0</v>
      </c>
      <c r="Y11">
        <v>0</v>
      </c>
    </row>
    <row r="12" spans="1:25" x14ac:dyDescent="0.25">
      <c r="A12" t="s">
        <v>10</v>
      </c>
      <c r="C12">
        <v>0</v>
      </c>
      <c r="D12">
        <v>0</v>
      </c>
      <c r="E12">
        <v>0</v>
      </c>
      <c r="G12">
        <v>0</v>
      </c>
      <c r="H12">
        <v>0</v>
      </c>
      <c r="I12">
        <v>0</v>
      </c>
      <c r="K12">
        <v>0</v>
      </c>
      <c r="L12">
        <v>0</v>
      </c>
      <c r="M12">
        <v>0</v>
      </c>
      <c r="O12">
        <v>0</v>
      </c>
      <c r="P12">
        <v>0</v>
      </c>
      <c r="Q12">
        <v>0</v>
      </c>
      <c r="R12">
        <v>150</v>
      </c>
      <c r="S12">
        <v>150</v>
      </c>
      <c r="T12">
        <v>150</v>
      </c>
      <c r="U12">
        <v>150</v>
      </c>
      <c r="W12">
        <v>0</v>
      </c>
      <c r="X12">
        <v>0</v>
      </c>
      <c r="Y12">
        <v>0</v>
      </c>
    </row>
    <row r="13" spans="1:25" x14ac:dyDescent="0.25">
      <c r="A13" t="s">
        <v>11</v>
      </c>
      <c r="C13">
        <v>0</v>
      </c>
      <c r="D13">
        <v>0</v>
      </c>
      <c r="E13">
        <v>0</v>
      </c>
      <c r="G13">
        <v>0</v>
      </c>
      <c r="H13">
        <v>0</v>
      </c>
      <c r="I13">
        <v>0</v>
      </c>
      <c r="K13">
        <v>0</v>
      </c>
      <c r="L13">
        <v>0</v>
      </c>
      <c r="M13">
        <v>0</v>
      </c>
      <c r="N13">
        <v>0.5</v>
      </c>
      <c r="O13">
        <v>0.5</v>
      </c>
      <c r="P13">
        <v>0.5</v>
      </c>
      <c r="Q13">
        <v>0.5</v>
      </c>
      <c r="R13">
        <v>1.7</v>
      </c>
      <c r="S13">
        <v>1.7</v>
      </c>
      <c r="T13">
        <v>1.7</v>
      </c>
      <c r="U13">
        <v>1.7</v>
      </c>
      <c r="V13">
        <v>1</v>
      </c>
      <c r="W13">
        <v>1</v>
      </c>
      <c r="X13">
        <v>1</v>
      </c>
      <c r="Y13">
        <v>1</v>
      </c>
    </row>
    <row r="14" spans="1:25" x14ac:dyDescent="0.25">
      <c r="A14" t="s">
        <v>12</v>
      </c>
      <c r="C14">
        <v>0</v>
      </c>
      <c r="D14">
        <v>0</v>
      </c>
      <c r="E14">
        <v>0</v>
      </c>
      <c r="G14">
        <v>0</v>
      </c>
      <c r="H14">
        <v>0</v>
      </c>
      <c r="I14">
        <v>0</v>
      </c>
      <c r="K14">
        <v>0</v>
      </c>
      <c r="L14">
        <v>0</v>
      </c>
      <c r="M14">
        <v>0</v>
      </c>
      <c r="N14">
        <v>0</v>
      </c>
      <c r="O14">
        <v>0</v>
      </c>
      <c r="P14">
        <v>0</v>
      </c>
      <c r="Q14">
        <v>0</v>
      </c>
      <c r="R14">
        <v>2</v>
      </c>
      <c r="S14">
        <v>2</v>
      </c>
      <c r="T14">
        <v>2</v>
      </c>
      <c r="U14">
        <v>2</v>
      </c>
      <c r="V14">
        <v>2</v>
      </c>
      <c r="W14">
        <v>2</v>
      </c>
      <c r="X14">
        <v>2</v>
      </c>
      <c r="Y14">
        <v>2</v>
      </c>
    </row>
    <row r="15" spans="1:25" x14ac:dyDescent="0.25">
      <c r="A15" t="s">
        <v>13</v>
      </c>
      <c r="C15">
        <v>0</v>
      </c>
      <c r="D15">
        <v>0</v>
      </c>
      <c r="E15">
        <v>0</v>
      </c>
      <c r="G15">
        <v>0</v>
      </c>
      <c r="H15">
        <v>0</v>
      </c>
      <c r="I15">
        <v>0</v>
      </c>
      <c r="K15">
        <v>0</v>
      </c>
      <c r="L15">
        <v>0</v>
      </c>
      <c r="M15">
        <v>0</v>
      </c>
      <c r="N15">
        <v>1.5</v>
      </c>
      <c r="O15">
        <v>1.5</v>
      </c>
      <c r="P15">
        <v>1.5</v>
      </c>
      <c r="Q15">
        <v>1.5</v>
      </c>
      <c r="R15">
        <v>10</v>
      </c>
      <c r="S15">
        <v>10</v>
      </c>
      <c r="T15">
        <v>10</v>
      </c>
      <c r="U15">
        <v>10</v>
      </c>
      <c r="V15">
        <v>5</v>
      </c>
      <c r="W15">
        <v>5</v>
      </c>
      <c r="X15">
        <v>5</v>
      </c>
      <c r="Y15">
        <v>5</v>
      </c>
    </row>
    <row r="16" spans="1:25" x14ac:dyDescent="0.25">
      <c r="A16" t="s">
        <v>14</v>
      </c>
      <c r="C16">
        <v>0</v>
      </c>
      <c r="D16">
        <v>0</v>
      </c>
      <c r="E16">
        <v>0</v>
      </c>
      <c r="G16">
        <v>0</v>
      </c>
      <c r="H16">
        <v>0</v>
      </c>
      <c r="I16">
        <v>0</v>
      </c>
      <c r="K16">
        <v>0</v>
      </c>
      <c r="L16">
        <v>0</v>
      </c>
      <c r="M16">
        <v>0</v>
      </c>
      <c r="N16">
        <v>3</v>
      </c>
      <c r="O16">
        <v>3</v>
      </c>
      <c r="P16">
        <v>3</v>
      </c>
      <c r="Q16">
        <v>3</v>
      </c>
      <c r="R16">
        <v>30</v>
      </c>
      <c r="S16">
        <v>30</v>
      </c>
      <c r="T16">
        <v>30</v>
      </c>
      <c r="U16">
        <v>30</v>
      </c>
      <c r="V16">
        <v>5</v>
      </c>
      <c r="W16">
        <v>5</v>
      </c>
      <c r="X16">
        <v>5</v>
      </c>
      <c r="Y16">
        <v>5</v>
      </c>
    </row>
    <row r="17" spans="1:25" x14ac:dyDescent="0.25">
      <c r="A17" t="s">
        <v>15</v>
      </c>
      <c r="C17">
        <v>0</v>
      </c>
      <c r="D17">
        <v>0</v>
      </c>
      <c r="E17">
        <v>0</v>
      </c>
      <c r="G17">
        <v>0</v>
      </c>
      <c r="H17">
        <v>0</v>
      </c>
      <c r="I17">
        <v>0</v>
      </c>
      <c r="K17">
        <v>0</v>
      </c>
      <c r="L17">
        <v>0</v>
      </c>
      <c r="M17">
        <v>0</v>
      </c>
      <c r="N17">
        <v>1000</v>
      </c>
      <c r="O17">
        <v>1000</v>
      </c>
      <c r="P17">
        <v>1000</v>
      </c>
      <c r="Q17">
        <v>1000</v>
      </c>
      <c r="R17">
        <v>1000</v>
      </c>
      <c r="S17">
        <v>1000</v>
      </c>
      <c r="T17">
        <v>1000</v>
      </c>
      <c r="U17">
        <v>1000</v>
      </c>
      <c r="V17">
        <v>25</v>
      </c>
      <c r="W17">
        <v>25</v>
      </c>
      <c r="X17">
        <v>25</v>
      </c>
      <c r="Y17">
        <v>25</v>
      </c>
    </row>
    <row r="18" spans="1:25" x14ac:dyDescent="0.25">
      <c r="A18" t="s">
        <v>16</v>
      </c>
      <c r="C18">
        <v>0</v>
      </c>
      <c r="D18">
        <v>9.6</v>
      </c>
      <c r="E18">
        <v>9.6</v>
      </c>
      <c r="G18">
        <v>0</v>
      </c>
      <c r="H18">
        <v>0</v>
      </c>
      <c r="I18">
        <v>0</v>
      </c>
      <c r="K18">
        <v>0</v>
      </c>
      <c r="L18">
        <v>0</v>
      </c>
      <c r="M18">
        <v>0</v>
      </c>
      <c r="N18">
        <v>3.5</v>
      </c>
      <c r="O18">
        <v>3.5</v>
      </c>
      <c r="P18">
        <v>2.9</v>
      </c>
      <c r="Q18">
        <v>2.9</v>
      </c>
      <c r="R18">
        <v>13</v>
      </c>
      <c r="S18">
        <v>13</v>
      </c>
      <c r="T18">
        <v>9</v>
      </c>
      <c r="U18">
        <v>14</v>
      </c>
      <c r="W18">
        <v>0</v>
      </c>
      <c r="X18">
        <v>12</v>
      </c>
      <c r="Y18">
        <v>12</v>
      </c>
    </row>
    <row r="19" spans="1:25" x14ac:dyDescent="0.25">
      <c r="A19" t="s">
        <v>17</v>
      </c>
      <c r="C19">
        <v>0</v>
      </c>
      <c r="D19">
        <v>100</v>
      </c>
      <c r="E19">
        <v>100</v>
      </c>
      <c r="G19">
        <v>0</v>
      </c>
      <c r="H19">
        <v>0</v>
      </c>
      <c r="I19">
        <v>0</v>
      </c>
      <c r="K19">
        <v>0</v>
      </c>
      <c r="L19">
        <v>0</v>
      </c>
      <c r="M19">
        <v>0</v>
      </c>
      <c r="N19">
        <v>25</v>
      </c>
      <c r="O19">
        <v>25</v>
      </c>
      <c r="P19">
        <v>25</v>
      </c>
      <c r="Q19">
        <v>25</v>
      </c>
      <c r="R19">
        <v>55</v>
      </c>
      <c r="S19">
        <v>55</v>
      </c>
      <c r="T19">
        <v>50</v>
      </c>
      <c r="U19">
        <v>60</v>
      </c>
      <c r="W19">
        <v>0</v>
      </c>
      <c r="X19">
        <v>78</v>
      </c>
      <c r="Y19">
        <v>78</v>
      </c>
    </row>
    <row r="20" spans="1:25" x14ac:dyDescent="0.25">
      <c r="A20" t="s">
        <v>18</v>
      </c>
      <c r="C20">
        <v>0</v>
      </c>
      <c r="D20">
        <v>9</v>
      </c>
      <c r="E20">
        <v>0.30000000000000004</v>
      </c>
      <c r="G20">
        <v>0</v>
      </c>
      <c r="H20">
        <v>0</v>
      </c>
      <c r="I20">
        <v>0</v>
      </c>
      <c r="K20">
        <v>0</v>
      </c>
      <c r="L20">
        <v>0</v>
      </c>
      <c r="M20">
        <v>0</v>
      </c>
      <c r="N20">
        <v>100</v>
      </c>
      <c r="O20">
        <v>100</v>
      </c>
      <c r="P20">
        <v>2625</v>
      </c>
      <c r="Q20">
        <v>87.5</v>
      </c>
      <c r="R20">
        <v>5</v>
      </c>
      <c r="S20">
        <v>5</v>
      </c>
      <c r="T20">
        <v>146.25</v>
      </c>
      <c r="U20">
        <v>16.125</v>
      </c>
      <c r="W20">
        <v>0</v>
      </c>
      <c r="X20">
        <v>75</v>
      </c>
      <c r="Y20">
        <v>2.5</v>
      </c>
    </row>
    <row r="21" spans="1:25" x14ac:dyDescent="0.25">
      <c r="A21" t="s">
        <v>19</v>
      </c>
      <c r="C21">
        <v>20</v>
      </c>
      <c r="D21">
        <v>30</v>
      </c>
      <c r="E21">
        <v>0</v>
      </c>
      <c r="G21">
        <v>0</v>
      </c>
      <c r="H21">
        <v>0</v>
      </c>
      <c r="I21">
        <v>0</v>
      </c>
      <c r="K21">
        <v>0</v>
      </c>
      <c r="L21">
        <v>0</v>
      </c>
      <c r="M21">
        <v>0</v>
      </c>
      <c r="O21">
        <v>4</v>
      </c>
      <c r="P21">
        <v>6</v>
      </c>
      <c r="Q21">
        <v>0</v>
      </c>
      <c r="R21">
        <v>33.35</v>
      </c>
      <c r="S21">
        <v>33.35</v>
      </c>
      <c r="T21">
        <v>30</v>
      </c>
      <c r="U21">
        <v>0</v>
      </c>
      <c r="W21">
        <v>55</v>
      </c>
      <c r="X21">
        <v>82.5</v>
      </c>
      <c r="Y21">
        <v>0</v>
      </c>
    </row>
    <row r="22" spans="1:25" x14ac:dyDescent="0.25">
      <c r="A22" t="s">
        <v>20</v>
      </c>
      <c r="C22">
        <v>9.6</v>
      </c>
      <c r="D22">
        <v>9.6</v>
      </c>
      <c r="E22">
        <v>0</v>
      </c>
      <c r="G22">
        <v>0</v>
      </c>
      <c r="H22">
        <v>0</v>
      </c>
      <c r="I22">
        <v>0</v>
      </c>
      <c r="K22">
        <v>0</v>
      </c>
      <c r="L22">
        <v>0</v>
      </c>
      <c r="M22">
        <v>0</v>
      </c>
      <c r="O22">
        <v>2.9</v>
      </c>
      <c r="P22">
        <v>2.9</v>
      </c>
      <c r="Q22">
        <v>0</v>
      </c>
      <c r="R22">
        <v>9</v>
      </c>
      <c r="S22">
        <v>9</v>
      </c>
      <c r="T22">
        <v>14</v>
      </c>
      <c r="U22">
        <v>0</v>
      </c>
      <c r="W22">
        <v>12</v>
      </c>
      <c r="X22">
        <v>12</v>
      </c>
      <c r="Y22">
        <v>0</v>
      </c>
    </row>
    <row r="23" spans="1:25" x14ac:dyDescent="0.25">
      <c r="A23" t="s">
        <v>21</v>
      </c>
      <c r="C23">
        <v>100</v>
      </c>
      <c r="D23">
        <v>100</v>
      </c>
      <c r="E23">
        <v>0</v>
      </c>
      <c r="G23">
        <v>0</v>
      </c>
      <c r="H23">
        <v>0</v>
      </c>
      <c r="I23">
        <v>0</v>
      </c>
      <c r="K23">
        <v>0</v>
      </c>
      <c r="L23">
        <v>0</v>
      </c>
      <c r="M23">
        <v>0</v>
      </c>
      <c r="O23">
        <v>25</v>
      </c>
      <c r="P23">
        <v>25</v>
      </c>
      <c r="Q23">
        <v>0</v>
      </c>
      <c r="R23">
        <v>50</v>
      </c>
      <c r="S23">
        <v>50</v>
      </c>
      <c r="T23">
        <v>60</v>
      </c>
      <c r="U23">
        <v>0</v>
      </c>
      <c r="W23">
        <v>78</v>
      </c>
      <c r="X23">
        <v>78</v>
      </c>
      <c r="Y23">
        <v>0</v>
      </c>
    </row>
    <row r="24" spans="1:25" x14ac:dyDescent="0.25">
      <c r="A24" t="s">
        <v>22</v>
      </c>
      <c r="C24">
        <v>4</v>
      </c>
      <c r="D24">
        <v>5</v>
      </c>
      <c r="E24">
        <v>0</v>
      </c>
      <c r="G24">
        <v>0</v>
      </c>
      <c r="H24">
        <v>0</v>
      </c>
      <c r="I24">
        <v>0</v>
      </c>
      <c r="K24">
        <v>0</v>
      </c>
      <c r="L24">
        <v>0</v>
      </c>
      <c r="M24">
        <v>0</v>
      </c>
      <c r="O24">
        <v>8</v>
      </c>
      <c r="P24">
        <v>10</v>
      </c>
      <c r="Q24">
        <v>0</v>
      </c>
      <c r="R24">
        <v>0.5071</v>
      </c>
      <c r="S24">
        <v>9.0070999999999994</v>
      </c>
      <c r="T24">
        <v>11.132099999999999</v>
      </c>
      <c r="U24">
        <v>0</v>
      </c>
      <c r="W24">
        <v>6</v>
      </c>
      <c r="X24">
        <v>7.5</v>
      </c>
      <c r="Y24">
        <v>0</v>
      </c>
    </row>
    <row r="25" spans="1:25" x14ac:dyDescent="0.25">
      <c r="A25" t="s">
        <v>23</v>
      </c>
      <c r="C25">
        <v>9</v>
      </c>
      <c r="D25">
        <v>0.30000000000000004</v>
      </c>
      <c r="E25">
        <v>0</v>
      </c>
      <c r="G25">
        <v>0</v>
      </c>
      <c r="H25">
        <v>0</v>
      </c>
      <c r="I25">
        <v>0</v>
      </c>
      <c r="K25">
        <v>0</v>
      </c>
      <c r="L25">
        <v>0</v>
      </c>
      <c r="M25">
        <v>0</v>
      </c>
      <c r="O25">
        <v>2625</v>
      </c>
      <c r="P25">
        <v>87.5</v>
      </c>
      <c r="Q25">
        <v>0</v>
      </c>
      <c r="R25">
        <v>5</v>
      </c>
      <c r="S25">
        <v>146.25</v>
      </c>
      <c r="T25">
        <v>16.125</v>
      </c>
      <c r="U25">
        <v>0</v>
      </c>
      <c r="W25">
        <v>75</v>
      </c>
      <c r="X25">
        <v>2.5</v>
      </c>
      <c r="Y25">
        <v>0</v>
      </c>
    </row>
    <row r="26" spans="1:25" x14ac:dyDescent="0.25">
      <c r="A26" t="s">
        <v>24</v>
      </c>
      <c r="C26">
        <v>0</v>
      </c>
      <c r="D26">
        <v>0</v>
      </c>
      <c r="E26">
        <v>9.6</v>
      </c>
      <c r="G26">
        <v>0</v>
      </c>
      <c r="H26">
        <v>0</v>
      </c>
      <c r="I26">
        <v>0</v>
      </c>
      <c r="K26">
        <v>0</v>
      </c>
      <c r="L26">
        <v>0</v>
      </c>
      <c r="M26">
        <v>0</v>
      </c>
      <c r="N26">
        <v>3.5</v>
      </c>
      <c r="O26">
        <v>3.5</v>
      </c>
      <c r="P26">
        <v>3.5</v>
      </c>
      <c r="Q26">
        <v>2.9</v>
      </c>
      <c r="R26">
        <v>11</v>
      </c>
      <c r="S26">
        <v>11</v>
      </c>
      <c r="T26">
        <v>13</v>
      </c>
      <c r="U26">
        <v>9</v>
      </c>
      <c r="V26">
        <v>12</v>
      </c>
      <c r="W26">
        <v>12</v>
      </c>
      <c r="X26">
        <v>0</v>
      </c>
      <c r="Y26">
        <v>12</v>
      </c>
    </row>
    <row r="27" spans="1:25" x14ac:dyDescent="0.25">
      <c r="A27" t="s">
        <v>25</v>
      </c>
      <c r="C27">
        <v>0</v>
      </c>
      <c r="D27">
        <v>0</v>
      </c>
      <c r="E27">
        <v>100</v>
      </c>
      <c r="G27">
        <v>0</v>
      </c>
      <c r="H27">
        <v>0</v>
      </c>
      <c r="I27">
        <v>0</v>
      </c>
      <c r="K27">
        <v>0</v>
      </c>
      <c r="L27">
        <v>0</v>
      </c>
      <c r="M27">
        <v>0</v>
      </c>
      <c r="N27">
        <v>20</v>
      </c>
      <c r="O27">
        <v>20</v>
      </c>
      <c r="P27">
        <v>25</v>
      </c>
      <c r="Q27">
        <v>25</v>
      </c>
      <c r="R27">
        <v>50</v>
      </c>
      <c r="S27">
        <v>50</v>
      </c>
      <c r="T27">
        <v>55</v>
      </c>
      <c r="U27">
        <v>50</v>
      </c>
      <c r="V27">
        <v>70</v>
      </c>
      <c r="W27">
        <v>70</v>
      </c>
      <c r="X27">
        <v>0</v>
      </c>
      <c r="Y27">
        <v>78</v>
      </c>
    </row>
    <row r="28" spans="1:25" x14ac:dyDescent="0.25">
      <c r="A28" t="s">
        <v>26</v>
      </c>
      <c r="C28">
        <v>0</v>
      </c>
      <c r="D28">
        <v>0</v>
      </c>
      <c r="E28">
        <v>9</v>
      </c>
      <c r="G28">
        <v>0</v>
      </c>
      <c r="H28">
        <v>0</v>
      </c>
      <c r="I28">
        <v>0</v>
      </c>
      <c r="K28">
        <v>0</v>
      </c>
      <c r="L28">
        <v>0</v>
      </c>
      <c r="M28">
        <v>0</v>
      </c>
      <c r="N28">
        <v>150</v>
      </c>
      <c r="O28">
        <v>150</v>
      </c>
      <c r="P28">
        <v>100</v>
      </c>
      <c r="Q28">
        <v>2625</v>
      </c>
      <c r="R28">
        <v>10</v>
      </c>
      <c r="S28">
        <v>10</v>
      </c>
      <c r="T28">
        <v>5</v>
      </c>
      <c r="U28">
        <v>146.25</v>
      </c>
      <c r="V28">
        <v>3</v>
      </c>
      <c r="W28">
        <v>3</v>
      </c>
      <c r="X28">
        <v>0</v>
      </c>
      <c r="Y28">
        <v>75</v>
      </c>
    </row>
    <row r="29" spans="1:25" x14ac:dyDescent="0.25">
      <c r="A29" t="s">
        <v>27</v>
      </c>
      <c r="B29">
        <v>9</v>
      </c>
      <c r="C29">
        <v>9</v>
      </c>
      <c r="D29">
        <v>0</v>
      </c>
      <c r="E29">
        <v>0</v>
      </c>
      <c r="G29">
        <v>0</v>
      </c>
      <c r="H29">
        <v>0</v>
      </c>
      <c r="I29">
        <v>0</v>
      </c>
      <c r="K29">
        <v>0</v>
      </c>
      <c r="L29">
        <v>0</v>
      </c>
      <c r="M29">
        <v>0</v>
      </c>
      <c r="N29">
        <v>3.5</v>
      </c>
      <c r="O29">
        <v>3.5</v>
      </c>
      <c r="P29">
        <v>3.5</v>
      </c>
      <c r="Q29">
        <v>3.5</v>
      </c>
      <c r="R29">
        <v>11</v>
      </c>
      <c r="S29">
        <v>11</v>
      </c>
      <c r="T29">
        <v>11</v>
      </c>
      <c r="U29">
        <v>13</v>
      </c>
      <c r="V29">
        <v>10</v>
      </c>
      <c r="W29">
        <v>10</v>
      </c>
      <c r="X29">
        <v>12</v>
      </c>
      <c r="Y29">
        <v>0</v>
      </c>
    </row>
    <row r="30" spans="1:25" x14ac:dyDescent="0.25">
      <c r="A30" t="s">
        <v>28</v>
      </c>
      <c r="B30">
        <v>60</v>
      </c>
      <c r="C30">
        <v>60</v>
      </c>
      <c r="D30">
        <v>0</v>
      </c>
      <c r="E30">
        <v>0</v>
      </c>
      <c r="G30">
        <v>0</v>
      </c>
      <c r="H30">
        <v>0</v>
      </c>
      <c r="I30">
        <v>0</v>
      </c>
      <c r="K30">
        <v>0</v>
      </c>
      <c r="L30">
        <v>0</v>
      </c>
      <c r="M30">
        <v>0</v>
      </c>
      <c r="N30">
        <v>15</v>
      </c>
      <c r="O30">
        <v>15</v>
      </c>
      <c r="P30">
        <v>20</v>
      </c>
      <c r="Q30">
        <v>25</v>
      </c>
      <c r="R30">
        <v>40</v>
      </c>
      <c r="S30">
        <v>40</v>
      </c>
      <c r="T30">
        <v>50</v>
      </c>
      <c r="U30">
        <v>55</v>
      </c>
      <c r="V30">
        <v>60</v>
      </c>
      <c r="W30">
        <v>60</v>
      </c>
      <c r="X30">
        <v>70</v>
      </c>
      <c r="Y30">
        <v>0</v>
      </c>
    </row>
    <row r="31" spans="1:25" x14ac:dyDescent="0.25">
      <c r="A31" t="s">
        <v>29</v>
      </c>
      <c r="B31">
        <v>3</v>
      </c>
      <c r="C31">
        <v>3</v>
      </c>
      <c r="D31">
        <v>0</v>
      </c>
      <c r="E31">
        <v>0</v>
      </c>
      <c r="G31">
        <v>0</v>
      </c>
      <c r="H31">
        <v>0</v>
      </c>
      <c r="I31">
        <v>0</v>
      </c>
      <c r="K31">
        <v>0</v>
      </c>
      <c r="L31">
        <v>0</v>
      </c>
      <c r="M31">
        <v>0</v>
      </c>
      <c r="N31">
        <v>150</v>
      </c>
      <c r="O31">
        <v>150</v>
      </c>
      <c r="P31">
        <v>150</v>
      </c>
      <c r="Q31">
        <v>100</v>
      </c>
      <c r="R31">
        <v>5</v>
      </c>
      <c r="S31">
        <v>5</v>
      </c>
      <c r="T31">
        <v>10</v>
      </c>
      <c r="U31">
        <v>5</v>
      </c>
      <c r="V31">
        <v>3</v>
      </c>
      <c r="W31">
        <v>3</v>
      </c>
      <c r="X31">
        <v>3</v>
      </c>
      <c r="Y31">
        <v>0</v>
      </c>
    </row>
    <row r="32" spans="1:25" x14ac:dyDescent="0.25">
      <c r="A32" t="s">
        <v>30</v>
      </c>
      <c r="C32">
        <v>0</v>
      </c>
      <c r="D32">
        <v>0</v>
      </c>
      <c r="E32">
        <v>0</v>
      </c>
      <c r="G32">
        <v>0</v>
      </c>
      <c r="H32">
        <v>0</v>
      </c>
      <c r="I32">
        <v>0</v>
      </c>
      <c r="K32">
        <v>0</v>
      </c>
      <c r="L32">
        <v>0</v>
      </c>
      <c r="M32">
        <v>0</v>
      </c>
      <c r="N32">
        <v>4</v>
      </c>
      <c r="O32">
        <v>4</v>
      </c>
      <c r="P32">
        <v>4</v>
      </c>
      <c r="Q32">
        <v>4</v>
      </c>
      <c r="R32">
        <v>15</v>
      </c>
      <c r="S32">
        <v>15</v>
      </c>
      <c r="T32">
        <v>15</v>
      </c>
      <c r="U32">
        <v>15</v>
      </c>
      <c r="W32">
        <v>0</v>
      </c>
      <c r="X32">
        <v>0</v>
      </c>
      <c r="Y32">
        <v>0</v>
      </c>
    </row>
    <row r="33" spans="1:25" x14ac:dyDescent="0.25">
      <c r="A33" t="s">
        <v>31</v>
      </c>
      <c r="C33">
        <v>0</v>
      </c>
      <c r="D33">
        <v>0</v>
      </c>
      <c r="E33">
        <v>0</v>
      </c>
      <c r="G33">
        <v>0</v>
      </c>
      <c r="H33">
        <v>0</v>
      </c>
      <c r="I33">
        <v>0</v>
      </c>
      <c r="K33">
        <v>0</v>
      </c>
      <c r="L33">
        <v>0</v>
      </c>
      <c r="M33">
        <v>0</v>
      </c>
      <c r="N33">
        <v>0</v>
      </c>
      <c r="O33">
        <v>0</v>
      </c>
      <c r="P33">
        <v>0</v>
      </c>
      <c r="Q33">
        <v>0</v>
      </c>
      <c r="R33">
        <v>5</v>
      </c>
      <c r="S33">
        <v>5</v>
      </c>
      <c r="T33">
        <v>5</v>
      </c>
      <c r="U33">
        <v>5</v>
      </c>
      <c r="W33">
        <v>0</v>
      </c>
      <c r="X33">
        <v>0</v>
      </c>
      <c r="Y33">
        <v>0</v>
      </c>
    </row>
    <row r="34" spans="1:25" x14ac:dyDescent="0.25">
      <c r="A34" t="s">
        <v>32</v>
      </c>
      <c r="B34">
        <v>2.2000000000000002</v>
      </c>
      <c r="C34">
        <v>2.2000000000000002</v>
      </c>
      <c r="D34">
        <v>2.2000000000000002</v>
      </c>
      <c r="E34">
        <v>2.2000000000000002</v>
      </c>
      <c r="F34">
        <v>5</v>
      </c>
      <c r="G34">
        <v>5</v>
      </c>
      <c r="H34">
        <v>5</v>
      </c>
      <c r="I34">
        <v>5</v>
      </c>
      <c r="J34">
        <v>3</v>
      </c>
      <c r="K34">
        <v>3</v>
      </c>
      <c r="L34">
        <v>3</v>
      </c>
      <c r="M34">
        <v>3</v>
      </c>
      <c r="N34">
        <v>5</v>
      </c>
      <c r="O34">
        <v>5</v>
      </c>
      <c r="P34">
        <v>5</v>
      </c>
      <c r="Q34">
        <v>5</v>
      </c>
      <c r="R34">
        <v>6</v>
      </c>
      <c r="S34">
        <v>6</v>
      </c>
      <c r="T34">
        <v>6</v>
      </c>
      <c r="U34">
        <v>6</v>
      </c>
      <c r="V34">
        <v>5</v>
      </c>
      <c r="W34">
        <v>5</v>
      </c>
      <c r="X34">
        <v>5</v>
      </c>
      <c r="Y34">
        <v>5</v>
      </c>
    </row>
    <row r="35" spans="1:25" x14ac:dyDescent="0.25">
      <c r="A35" t="s">
        <v>33</v>
      </c>
      <c r="B35">
        <v>21.6</v>
      </c>
      <c r="C35">
        <v>21.6</v>
      </c>
      <c r="D35">
        <v>30.24</v>
      </c>
      <c r="E35">
        <v>30.24</v>
      </c>
      <c r="F35">
        <v>70</v>
      </c>
      <c r="G35">
        <v>70</v>
      </c>
      <c r="H35">
        <v>2116.7999999999997</v>
      </c>
      <c r="I35">
        <v>2116.7999999999997</v>
      </c>
      <c r="J35">
        <v>2</v>
      </c>
      <c r="K35">
        <v>2</v>
      </c>
      <c r="L35">
        <v>4233.5999999999995</v>
      </c>
      <c r="M35">
        <v>4233.5999999999995</v>
      </c>
      <c r="N35">
        <v>10</v>
      </c>
      <c r="O35">
        <v>10</v>
      </c>
      <c r="P35">
        <v>42335.999999999993</v>
      </c>
      <c r="Q35">
        <v>42335.999999999993</v>
      </c>
      <c r="R35">
        <v>30</v>
      </c>
      <c r="S35">
        <v>30</v>
      </c>
      <c r="T35">
        <v>1270079.9999999998</v>
      </c>
      <c r="U35">
        <v>1270079.9999999998</v>
      </c>
      <c r="V35">
        <v>80</v>
      </c>
      <c r="W35">
        <v>80</v>
      </c>
      <c r="X35">
        <v>101606399.99999999</v>
      </c>
      <c r="Y35">
        <v>101606399.99999999</v>
      </c>
    </row>
    <row r="36" spans="1:25" x14ac:dyDescent="0.25">
      <c r="A36" t="s">
        <v>34</v>
      </c>
      <c r="B36">
        <v>85</v>
      </c>
      <c r="C36">
        <v>85</v>
      </c>
      <c r="D36">
        <v>85</v>
      </c>
      <c r="E36">
        <v>85</v>
      </c>
      <c r="F36">
        <v>85</v>
      </c>
      <c r="G36">
        <v>85</v>
      </c>
      <c r="H36">
        <v>85</v>
      </c>
      <c r="I36">
        <v>85</v>
      </c>
      <c r="J36">
        <v>100</v>
      </c>
      <c r="K36">
        <v>100</v>
      </c>
      <c r="L36">
        <v>100</v>
      </c>
      <c r="M36">
        <v>100</v>
      </c>
      <c r="N36">
        <v>90</v>
      </c>
      <c r="O36">
        <v>90</v>
      </c>
      <c r="P36">
        <v>90</v>
      </c>
      <c r="Q36">
        <v>90</v>
      </c>
      <c r="R36">
        <v>85</v>
      </c>
      <c r="S36">
        <v>85</v>
      </c>
      <c r="T36">
        <v>85</v>
      </c>
      <c r="U36">
        <v>85</v>
      </c>
      <c r="V36">
        <v>90</v>
      </c>
      <c r="W36">
        <v>90</v>
      </c>
      <c r="X36">
        <v>90</v>
      </c>
      <c r="Y36">
        <v>90</v>
      </c>
    </row>
    <row r="37" spans="1:25" x14ac:dyDescent="0.25">
      <c r="A37" t="s">
        <v>35</v>
      </c>
      <c r="B37">
        <v>0.3</v>
      </c>
      <c r="C37">
        <v>0.3</v>
      </c>
      <c r="D37">
        <v>0.3</v>
      </c>
      <c r="E37">
        <v>0.3</v>
      </c>
      <c r="F37">
        <v>2</v>
      </c>
      <c r="G37">
        <v>2</v>
      </c>
      <c r="H37">
        <v>2</v>
      </c>
      <c r="I37">
        <v>2</v>
      </c>
      <c r="K37">
        <v>0</v>
      </c>
      <c r="L37">
        <v>0</v>
      </c>
      <c r="M37">
        <v>0</v>
      </c>
      <c r="N37">
        <v>1</v>
      </c>
      <c r="O37">
        <v>1</v>
      </c>
      <c r="P37">
        <v>1</v>
      </c>
      <c r="Q37">
        <v>1</v>
      </c>
      <c r="S37">
        <v>0</v>
      </c>
      <c r="T37">
        <v>0</v>
      </c>
      <c r="U37">
        <v>0</v>
      </c>
      <c r="W37">
        <v>0</v>
      </c>
      <c r="X37">
        <v>0</v>
      </c>
      <c r="Y37">
        <v>0</v>
      </c>
    </row>
    <row r="38" spans="1:25" x14ac:dyDescent="0.25">
      <c r="A38" t="s">
        <v>36</v>
      </c>
      <c r="B38">
        <v>1.2</v>
      </c>
      <c r="C38">
        <v>1.2</v>
      </c>
      <c r="D38">
        <v>1.68</v>
      </c>
      <c r="E38">
        <v>1.68</v>
      </c>
      <c r="F38">
        <v>5</v>
      </c>
      <c r="G38">
        <v>5</v>
      </c>
      <c r="H38">
        <v>8.4</v>
      </c>
      <c r="I38">
        <v>8.4</v>
      </c>
      <c r="K38">
        <v>0</v>
      </c>
      <c r="L38">
        <v>0</v>
      </c>
      <c r="M38">
        <v>0</v>
      </c>
      <c r="N38">
        <v>20</v>
      </c>
      <c r="O38">
        <v>20</v>
      </c>
      <c r="P38">
        <v>0</v>
      </c>
      <c r="Q38">
        <v>0</v>
      </c>
      <c r="S38">
        <v>0</v>
      </c>
      <c r="T38">
        <v>0</v>
      </c>
      <c r="U38">
        <v>0</v>
      </c>
      <c r="W38">
        <v>0</v>
      </c>
      <c r="X38">
        <v>0</v>
      </c>
      <c r="Y38">
        <v>0</v>
      </c>
    </row>
    <row r="39" spans="1:25" x14ac:dyDescent="0.25">
      <c r="A39" t="s">
        <v>37</v>
      </c>
      <c r="B39">
        <v>95</v>
      </c>
      <c r="C39">
        <v>95</v>
      </c>
      <c r="D39">
        <v>95</v>
      </c>
      <c r="E39">
        <v>95</v>
      </c>
      <c r="F39">
        <v>85</v>
      </c>
      <c r="G39">
        <v>85</v>
      </c>
      <c r="H39">
        <v>85</v>
      </c>
      <c r="I39">
        <v>85</v>
      </c>
      <c r="K39">
        <v>0</v>
      </c>
      <c r="L39">
        <v>0</v>
      </c>
      <c r="M39">
        <v>0</v>
      </c>
      <c r="N39">
        <v>90</v>
      </c>
      <c r="O39">
        <v>90</v>
      </c>
      <c r="P39">
        <v>90</v>
      </c>
      <c r="Q39">
        <v>90</v>
      </c>
      <c r="S39">
        <v>0</v>
      </c>
      <c r="T39">
        <v>0</v>
      </c>
      <c r="U39">
        <v>0</v>
      </c>
      <c r="W39">
        <v>0</v>
      </c>
      <c r="X39">
        <v>0</v>
      </c>
      <c r="Y39">
        <v>0</v>
      </c>
    </row>
    <row r="40" spans="1:25" x14ac:dyDescent="0.25">
      <c r="A40" t="s">
        <v>38</v>
      </c>
      <c r="B40">
        <v>0.9</v>
      </c>
      <c r="C40">
        <v>0.9</v>
      </c>
      <c r="D40">
        <v>0.9</v>
      </c>
      <c r="E40">
        <v>0.9</v>
      </c>
      <c r="G40">
        <v>0</v>
      </c>
      <c r="H40">
        <v>0</v>
      </c>
      <c r="I40">
        <v>0</v>
      </c>
      <c r="J40">
        <v>2</v>
      </c>
      <c r="K40">
        <v>2</v>
      </c>
      <c r="L40">
        <v>2</v>
      </c>
      <c r="M40">
        <v>2</v>
      </c>
      <c r="N40">
        <v>1</v>
      </c>
      <c r="O40">
        <v>1</v>
      </c>
      <c r="P40">
        <v>1</v>
      </c>
      <c r="Q40">
        <v>1</v>
      </c>
      <c r="R40">
        <v>2.5</v>
      </c>
      <c r="S40">
        <v>2.5</v>
      </c>
      <c r="T40">
        <v>2.5</v>
      </c>
      <c r="U40">
        <v>2.5</v>
      </c>
      <c r="V40">
        <v>2</v>
      </c>
      <c r="W40">
        <v>2</v>
      </c>
      <c r="X40">
        <v>2</v>
      </c>
      <c r="Y40">
        <v>2</v>
      </c>
    </row>
    <row r="41" spans="1:25" x14ac:dyDescent="0.25">
      <c r="A41" t="s">
        <v>39</v>
      </c>
      <c r="B41">
        <v>0.1</v>
      </c>
      <c r="C41">
        <v>0.1</v>
      </c>
      <c r="D41">
        <v>0.13999999999999999</v>
      </c>
      <c r="E41">
        <v>0.13999999999999999</v>
      </c>
      <c r="G41">
        <v>0</v>
      </c>
      <c r="H41">
        <v>0</v>
      </c>
      <c r="I41">
        <v>0</v>
      </c>
      <c r="J41">
        <v>1</v>
      </c>
      <c r="K41">
        <v>1</v>
      </c>
      <c r="L41">
        <v>0</v>
      </c>
      <c r="M41">
        <v>0</v>
      </c>
      <c r="N41">
        <v>0.01</v>
      </c>
      <c r="O41">
        <v>0.01</v>
      </c>
      <c r="P41">
        <v>0</v>
      </c>
      <c r="Q41">
        <v>0</v>
      </c>
      <c r="R41">
        <v>0.4</v>
      </c>
      <c r="S41">
        <v>0.4</v>
      </c>
      <c r="T41">
        <v>0</v>
      </c>
      <c r="U41">
        <v>0</v>
      </c>
      <c r="V41">
        <v>0.1</v>
      </c>
      <c r="W41">
        <v>0.1</v>
      </c>
      <c r="X41">
        <v>0</v>
      </c>
      <c r="Y41">
        <v>0</v>
      </c>
    </row>
    <row r="42" spans="1:25" x14ac:dyDescent="0.25">
      <c r="A42" t="s">
        <v>40</v>
      </c>
      <c r="B42">
        <v>0.7</v>
      </c>
      <c r="C42">
        <v>0.7</v>
      </c>
      <c r="D42">
        <v>0.97999999999999987</v>
      </c>
      <c r="E42">
        <v>0.97999999999999987</v>
      </c>
      <c r="G42">
        <v>0</v>
      </c>
      <c r="H42">
        <v>0</v>
      </c>
      <c r="I42">
        <v>0</v>
      </c>
      <c r="J42">
        <v>90</v>
      </c>
      <c r="K42">
        <v>90</v>
      </c>
      <c r="L42">
        <v>0</v>
      </c>
      <c r="M42">
        <v>0</v>
      </c>
      <c r="N42">
        <v>2</v>
      </c>
      <c r="O42">
        <v>2</v>
      </c>
      <c r="P42">
        <v>0</v>
      </c>
      <c r="Q42">
        <v>0</v>
      </c>
      <c r="R42">
        <v>30</v>
      </c>
      <c r="S42">
        <v>30</v>
      </c>
      <c r="T42">
        <v>0</v>
      </c>
      <c r="U42">
        <v>0</v>
      </c>
      <c r="V42">
        <v>20</v>
      </c>
      <c r="W42">
        <v>20</v>
      </c>
      <c r="X42">
        <v>0</v>
      </c>
      <c r="Y42">
        <v>0</v>
      </c>
    </row>
    <row r="43" spans="1:25" x14ac:dyDescent="0.25">
      <c r="A43" t="s">
        <v>41</v>
      </c>
      <c r="B43">
        <v>95</v>
      </c>
      <c r="C43">
        <v>95</v>
      </c>
      <c r="D43">
        <v>95</v>
      </c>
      <c r="E43">
        <v>95</v>
      </c>
      <c r="G43">
        <v>0</v>
      </c>
      <c r="H43">
        <v>0</v>
      </c>
      <c r="I43">
        <v>0</v>
      </c>
      <c r="J43">
        <v>85</v>
      </c>
      <c r="K43">
        <v>85</v>
      </c>
      <c r="L43">
        <v>85</v>
      </c>
      <c r="M43">
        <v>85</v>
      </c>
      <c r="N43">
        <v>90</v>
      </c>
      <c r="O43">
        <v>90</v>
      </c>
      <c r="P43">
        <v>90</v>
      </c>
      <c r="Q43">
        <v>90</v>
      </c>
      <c r="R43">
        <v>80</v>
      </c>
      <c r="S43">
        <v>80</v>
      </c>
      <c r="T43">
        <v>80</v>
      </c>
      <c r="U43">
        <v>80</v>
      </c>
      <c r="V43">
        <v>60</v>
      </c>
      <c r="W43">
        <v>60</v>
      </c>
      <c r="X43">
        <v>60</v>
      </c>
      <c r="Y43">
        <v>60</v>
      </c>
    </row>
    <row r="44" spans="1:25" x14ac:dyDescent="0.25">
      <c r="A44" t="s">
        <v>42</v>
      </c>
      <c r="B44">
        <v>0.9</v>
      </c>
      <c r="C44">
        <v>0.9</v>
      </c>
      <c r="D44">
        <v>0.9</v>
      </c>
      <c r="E44">
        <v>0.9</v>
      </c>
      <c r="G44">
        <v>0</v>
      </c>
      <c r="H44">
        <v>0</v>
      </c>
      <c r="I44">
        <v>0</v>
      </c>
      <c r="J44">
        <v>1</v>
      </c>
      <c r="K44">
        <v>1</v>
      </c>
      <c r="L44">
        <v>1</v>
      </c>
      <c r="M44">
        <v>1</v>
      </c>
      <c r="N44">
        <v>0.5</v>
      </c>
      <c r="O44">
        <v>0.5</v>
      </c>
      <c r="P44">
        <v>0.5</v>
      </c>
      <c r="Q44">
        <v>0.5</v>
      </c>
      <c r="S44">
        <v>0</v>
      </c>
      <c r="T44">
        <v>0</v>
      </c>
      <c r="U44">
        <v>0</v>
      </c>
      <c r="V44">
        <v>1</v>
      </c>
      <c r="W44">
        <v>1</v>
      </c>
      <c r="X44">
        <v>1</v>
      </c>
      <c r="Y44">
        <v>1</v>
      </c>
    </row>
    <row r="45" spans="1:25" x14ac:dyDescent="0.25">
      <c r="A45" t="s">
        <v>43</v>
      </c>
      <c r="B45">
        <v>0.1</v>
      </c>
      <c r="C45">
        <v>0.1</v>
      </c>
      <c r="D45">
        <v>0.1</v>
      </c>
      <c r="E45">
        <v>0.1</v>
      </c>
      <c r="G45">
        <v>0</v>
      </c>
      <c r="H45">
        <v>0</v>
      </c>
      <c r="I45">
        <v>0</v>
      </c>
      <c r="J45">
        <v>0.01</v>
      </c>
      <c r="K45">
        <v>0.01</v>
      </c>
      <c r="L45">
        <v>0.01</v>
      </c>
      <c r="M45">
        <v>0.01</v>
      </c>
      <c r="N45">
        <v>0.02</v>
      </c>
      <c r="O45">
        <v>0.02</v>
      </c>
      <c r="P45">
        <v>0.02</v>
      </c>
      <c r="Q45">
        <v>0.02</v>
      </c>
      <c r="S45">
        <v>0</v>
      </c>
      <c r="T45">
        <v>0</v>
      </c>
      <c r="U45">
        <v>0</v>
      </c>
      <c r="V45">
        <v>0.1</v>
      </c>
      <c r="W45">
        <v>0.1</v>
      </c>
      <c r="X45">
        <v>0.1</v>
      </c>
      <c r="Y45">
        <v>0.1</v>
      </c>
    </row>
    <row r="46" spans="1:25" x14ac:dyDescent="0.25">
      <c r="A46" t="s">
        <v>44</v>
      </c>
      <c r="B46">
        <v>0.2</v>
      </c>
      <c r="C46">
        <v>0.2</v>
      </c>
      <c r="D46">
        <v>0.2</v>
      </c>
      <c r="E46">
        <v>0.2</v>
      </c>
      <c r="G46">
        <v>0</v>
      </c>
      <c r="H46">
        <v>0</v>
      </c>
      <c r="I46">
        <v>0</v>
      </c>
      <c r="J46">
        <v>8</v>
      </c>
      <c r="K46">
        <v>8</v>
      </c>
      <c r="L46">
        <v>8</v>
      </c>
      <c r="M46">
        <v>8</v>
      </c>
      <c r="N46">
        <v>5</v>
      </c>
      <c r="O46">
        <v>5</v>
      </c>
      <c r="P46">
        <v>5</v>
      </c>
      <c r="Q46">
        <v>5</v>
      </c>
      <c r="S46">
        <v>0</v>
      </c>
      <c r="T46">
        <v>0</v>
      </c>
      <c r="U46">
        <v>0</v>
      </c>
      <c r="V46">
        <v>20</v>
      </c>
      <c r="W46">
        <v>20</v>
      </c>
      <c r="X46">
        <v>20</v>
      </c>
      <c r="Y46">
        <v>20</v>
      </c>
    </row>
    <row r="47" spans="1:25" x14ac:dyDescent="0.25">
      <c r="A47" t="s">
        <v>45</v>
      </c>
      <c r="B47">
        <v>85</v>
      </c>
      <c r="C47">
        <v>85</v>
      </c>
      <c r="D47">
        <v>85</v>
      </c>
      <c r="E47">
        <v>85</v>
      </c>
      <c r="G47">
        <v>0</v>
      </c>
      <c r="H47">
        <v>0</v>
      </c>
      <c r="I47">
        <v>0</v>
      </c>
      <c r="J47">
        <v>70</v>
      </c>
      <c r="K47">
        <v>70</v>
      </c>
      <c r="L47">
        <v>70</v>
      </c>
      <c r="M47">
        <v>70</v>
      </c>
      <c r="N47">
        <v>90</v>
      </c>
      <c r="O47">
        <v>90</v>
      </c>
      <c r="P47">
        <v>90</v>
      </c>
      <c r="Q47">
        <v>90</v>
      </c>
      <c r="S47">
        <v>0</v>
      </c>
      <c r="T47">
        <v>0</v>
      </c>
      <c r="U47">
        <v>0</v>
      </c>
      <c r="V47">
        <v>60</v>
      </c>
      <c r="W47">
        <v>60</v>
      </c>
      <c r="X47">
        <v>60</v>
      </c>
      <c r="Y47">
        <v>60</v>
      </c>
    </row>
    <row r="48" spans="1:25" x14ac:dyDescent="0.25">
      <c r="A48" t="s">
        <v>59</v>
      </c>
      <c r="B48">
        <v>4</v>
      </c>
      <c r="C48">
        <v>4</v>
      </c>
      <c r="D48">
        <v>5.2</v>
      </c>
      <c r="E48">
        <v>7.2799999999999994</v>
      </c>
      <c r="F48">
        <v>1</v>
      </c>
      <c r="G48">
        <v>1</v>
      </c>
      <c r="H48">
        <v>5.2</v>
      </c>
      <c r="I48">
        <v>37.855999999999995</v>
      </c>
      <c r="K48">
        <v>0</v>
      </c>
      <c r="L48">
        <v>0</v>
      </c>
      <c r="M48">
        <v>0</v>
      </c>
      <c r="N48">
        <v>0.5</v>
      </c>
      <c r="O48">
        <v>0.5</v>
      </c>
      <c r="P48">
        <v>0</v>
      </c>
      <c r="Q48">
        <v>0</v>
      </c>
      <c r="R48">
        <v>1</v>
      </c>
      <c r="S48">
        <v>1</v>
      </c>
      <c r="T48">
        <v>0</v>
      </c>
      <c r="U48">
        <v>0</v>
      </c>
      <c r="V48">
        <v>0.5</v>
      </c>
      <c r="W48">
        <v>0.5</v>
      </c>
      <c r="X48">
        <v>0</v>
      </c>
      <c r="Y48">
        <v>0</v>
      </c>
    </row>
    <row r="49" spans="1:25" x14ac:dyDescent="0.25">
      <c r="A49" t="s">
        <v>60</v>
      </c>
      <c r="B49">
        <v>70</v>
      </c>
      <c r="C49">
        <v>70</v>
      </c>
      <c r="D49">
        <v>91</v>
      </c>
      <c r="E49">
        <v>100</v>
      </c>
      <c r="F49">
        <v>50</v>
      </c>
      <c r="G49">
        <v>50</v>
      </c>
      <c r="H49">
        <v>4550</v>
      </c>
      <c r="I49">
        <v>100</v>
      </c>
      <c r="K49">
        <v>0</v>
      </c>
      <c r="L49">
        <v>0</v>
      </c>
      <c r="M49">
        <v>0</v>
      </c>
      <c r="N49">
        <v>30</v>
      </c>
      <c r="O49">
        <v>30</v>
      </c>
      <c r="P49">
        <v>0</v>
      </c>
      <c r="Q49">
        <v>0</v>
      </c>
      <c r="R49">
        <v>40</v>
      </c>
      <c r="S49">
        <v>40</v>
      </c>
      <c r="T49">
        <v>0</v>
      </c>
      <c r="U49">
        <v>0</v>
      </c>
      <c r="V49">
        <v>15</v>
      </c>
      <c r="W49">
        <v>15</v>
      </c>
      <c r="X49">
        <v>0</v>
      </c>
      <c r="Y49">
        <v>0</v>
      </c>
    </row>
    <row r="50" spans="1:25" x14ac:dyDescent="0.25">
      <c r="A50" t="s">
        <v>61</v>
      </c>
      <c r="B50">
        <v>2</v>
      </c>
      <c r="C50">
        <v>2</v>
      </c>
      <c r="D50">
        <v>2.6</v>
      </c>
      <c r="E50">
        <v>3.6399999999999997</v>
      </c>
      <c r="F50">
        <v>1</v>
      </c>
      <c r="G50">
        <v>1</v>
      </c>
      <c r="H50">
        <v>2.6</v>
      </c>
      <c r="I50">
        <v>9.4639999999999986</v>
      </c>
      <c r="K50">
        <v>0</v>
      </c>
      <c r="L50">
        <v>0</v>
      </c>
      <c r="M50">
        <v>0</v>
      </c>
      <c r="N50">
        <v>0.5</v>
      </c>
      <c r="O50">
        <v>0.5</v>
      </c>
      <c r="P50">
        <v>0</v>
      </c>
      <c r="Q50">
        <v>0</v>
      </c>
      <c r="R50">
        <v>1</v>
      </c>
      <c r="S50">
        <v>1</v>
      </c>
      <c r="T50">
        <v>0</v>
      </c>
      <c r="U50">
        <v>0</v>
      </c>
      <c r="V50">
        <v>0.3</v>
      </c>
      <c r="W50">
        <v>0.3</v>
      </c>
      <c r="X50">
        <v>0</v>
      </c>
      <c r="Y50">
        <v>0</v>
      </c>
    </row>
    <row r="51" spans="1:25" x14ac:dyDescent="0.25">
      <c r="A51" t="s">
        <v>62</v>
      </c>
      <c r="B51">
        <v>1.5</v>
      </c>
      <c r="C51">
        <v>1.5</v>
      </c>
      <c r="D51">
        <v>1.9500000000000002</v>
      </c>
      <c r="E51">
        <v>2.73</v>
      </c>
      <c r="F51">
        <v>1</v>
      </c>
      <c r="G51">
        <v>1</v>
      </c>
      <c r="H51">
        <v>1.9500000000000002</v>
      </c>
      <c r="I51">
        <v>5.3235000000000001</v>
      </c>
      <c r="K51">
        <v>0</v>
      </c>
      <c r="L51">
        <v>0</v>
      </c>
      <c r="M51">
        <v>0</v>
      </c>
      <c r="N51">
        <v>0.2</v>
      </c>
      <c r="O51">
        <v>0.2</v>
      </c>
      <c r="P51">
        <v>0</v>
      </c>
      <c r="Q51">
        <v>0</v>
      </c>
      <c r="R51">
        <v>0.5</v>
      </c>
      <c r="S51">
        <v>0.5</v>
      </c>
      <c r="T51">
        <v>0</v>
      </c>
      <c r="U51">
        <v>0</v>
      </c>
      <c r="V51">
        <v>0.4</v>
      </c>
      <c r="W51">
        <v>0.4</v>
      </c>
      <c r="X51">
        <v>0</v>
      </c>
      <c r="Y51">
        <v>0</v>
      </c>
    </row>
    <row r="52" spans="1:25" x14ac:dyDescent="0.25">
      <c r="A52" t="s">
        <v>63</v>
      </c>
      <c r="B52">
        <v>1</v>
      </c>
      <c r="C52">
        <v>1</v>
      </c>
      <c r="D52">
        <v>1.3</v>
      </c>
      <c r="E52">
        <v>1.8199999999999998</v>
      </c>
      <c r="F52">
        <v>0.5</v>
      </c>
      <c r="G52">
        <v>0.5</v>
      </c>
      <c r="H52">
        <v>0.65</v>
      </c>
      <c r="I52">
        <v>1.1829999999999998</v>
      </c>
      <c r="K52">
        <v>0</v>
      </c>
      <c r="L52">
        <v>0</v>
      </c>
      <c r="M52">
        <v>0</v>
      </c>
      <c r="N52">
        <v>0.1</v>
      </c>
      <c r="O52">
        <v>0.1</v>
      </c>
      <c r="P52">
        <v>0</v>
      </c>
      <c r="Q52">
        <v>0</v>
      </c>
      <c r="R52">
        <v>0.3</v>
      </c>
      <c r="S52">
        <v>0.3</v>
      </c>
      <c r="T52">
        <v>0</v>
      </c>
      <c r="U52">
        <v>0</v>
      </c>
      <c r="V52">
        <v>0.02</v>
      </c>
      <c r="W52">
        <v>0.02</v>
      </c>
      <c r="X52">
        <v>0</v>
      </c>
      <c r="Y52">
        <v>0</v>
      </c>
    </row>
    <row r="53" spans="1:25" x14ac:dyDescent="0.25">
      <c r="A53" t="s">
        <v>64</v>
      </c>
      <c r="B53">
        <v>6</v>
      </c>
      <c r="C53">
        <v>6</v>
      </c>
      <c r="D53">
        <v>6</v>
      </c>
      <c r="E53">
        <v>6</v>
      </c>
      <c r="F53">
        <v>0</v>
      </c>
      <c r="G53">
        <v>0</v>
      </c>
      <c r="H53">
        <v>0</v>
      </c>
      <c r="I53">
        <v>0</v>
      </c>
      <c r="K53">
        <v>0</v>
      </c>
      <c r="L53">
        <v>0</v>
      </c>
      <c r="M53">
        <v>0</v>
      </c>
      <c r="N53">
        <v>1</v>
      </c>
      <c r="O53">
        <v>1</v>
      </c>
      <c r="P53">
        <v>1</v>
      </c>
      <c r="Q53">
        <v>1</v>
      </c>
      <c r="R53">
        <v>1.2</v>
      </c>
      <c r="S53">
        <v>1.2</v>
      </c>
      <c r="T53">
        <v>1.2</v>
      </c>
      <c r="U53">
        <v>1.2</v>
      </c>
      <c r="V53">
        <v>0.5</v>
      </c>
      <c r="W53">
        <v>0.5</v>
      </c>
      <c r="X53">
        <v>0.5</v>
      </c>
      <c r="Y53">
        <v>0.5</v>
      </c>
    </row>
    <row r="54" spans="1:25" x14ac:dyDescent="0.25">
      <c r="A54" t="s">
        <v>65</v>
      </c>
      <c r="B54">
        <v>12</v>
      </c>
      <c r="C54">
        <v>12</v>
      </c>
      <c r="D54">
        <v>12</v>
      </c>
      <c r="E54">
        <v>12</v>
      </c>
      <c r="F54">
        <v>0</v>
      </c>
      <c r="G54">
        <v>0</v>
      </c>
      <c r="H54">
        <v>0</v>
      </c>
      <c r="I54">
        <v>0</v>
      </c>
      <c r="K54">
        <v>0</v>
      </c>
      <c r="L54">
        <v>0</v>
      </c>
      <c r="M54">
        <v>0</v>
      </c>
      <c r="N54">
        <v>0</v>
      </c>
      <c r="O54">
        <v>0</v>
      </c>
      <c r="P54">
        <v>0</v>
      </c>
      <c r="Q54">
        <v>0</v>
      </c>
      <c r="R54">
        <v>0.5</v>
      </c>
      <c r="S54">
        <v>0.5</v>
      </c>
      <c r="T54">
        <v>0.5</v>
      </c>
      <c r="U54">
        <v>0.5</v>
      </c>
      <c r="V54">
        <v>0</v>
      </c>
      <c r="W54">
        <v>0</v>
      </c>
      <c r="X54">
        <v>0</v>
      </c>
      <c r="Y54">
        <v>0</v>
      </c>
    </row>
    <row r="55" spans="1:25" x14ac:dyDescent="0.25">
      <c r="A55" t="s">
        <v>66</v>
      </c>
      <c r="B55">
        <v>0</v>
      </c>
      <c r="C55">
        <v>0</v>
      </c>
      <c r="D55">
        <v>0</v>
      </c>
      <c r="E55">
        <v>0</v>
      </c>
      <c r="F55">
        <v>0</v>
      </c>
      <c r="G55">
        <v>0</v>
      </c>
      <c r="H55">
        <v>0</v>
      </c>
      <c r="I55">
        <v>0</v>
      </c>
      <c r="K55">
        <v>0</v>
      </c>
      <c r="L55">
        <v>0</v>
      </c>
      <c r="M55">
        <v>0</v>
      </c>
      <c r="N55">
        <v>0</v>
      </c>
      <c r="O55">
        <v>0</v>
      </c>
      <c r="P55">
        <v>0</v>
      </c>
      <c r="Q55">
        <v>0</v>
      </c>
      <c r="R55">
        <v>0.5</v>
      </c>
      <c r="S55">
        <v>0.5</v>
      </c>
      <c r="T55">
        <v>0.5</v>
      </c>
      <c r="U55">
        <v>0.5</v>
      </c>
      <c r="V55">
        <v>0</v>
      </c>
      <c r="W55">
        <v>0</v>
      </c>
      <c r="X55">
        <v>0</v>
      </c>
      <c r="Y55">
        <v>0</v>
      </c>
    </row>
    <row r="56" spans="1:25" x14ac:dyDescent="0.25">
      <c r="A56" t="s">
        <v>67</v>
      </c>
      <c r="B56">
        <v>5</v>
      </c>
      <c r="C56">
        <v>5</v>
      </c>
      <c r="D56">
        <v>5</v>
      </c>
      <c r="E56">
        <v>5</v>
      </c>
      <c r="G56">
        <v>0</v>
      </c>
      <c r="H56">
        <v>0</v>
      </c>
      <c r="I56">
        <v>0</v>
      </c>
      <c r="K56">
        <v>0</v>
      </c>
      <c r="L56">
        <v>0</v>
      </c>
      <c r="M56">
        <v>0</v>
      </c>
      <c r="N56">
        <v>0.5</v>
      </c>
      <c r="O56">
        <v>0.5</v>
      </c>
      <c r="P56">
        <v>0.5</v>
      </c>
      <c r="Q56">
        <v>0.5</v>
      </c>
      <c r="R56">
        <v>0.75</v>
      </c>
      <c r="S56">
        <v>0.75</v>
      </c>
      <c r="T56">
        <v>0.75</v>
      </c>
      <c r="U56">
        <v>0.75</v>
      </c>
      <c r="W56">
        <v>0</v>
      </c>
      <c r="X56">
        <v>0</v>
      </c>
      <c r="Y56">
        <v>0</v>
      </c>
    </row>
    <row r="57" spans="1:25" x14ac:dyDescent="0.25">
      <c r="A57" t="s">
        <v>68</v>
      </c>
      <c r="B57">
        <v>11</v>
      </c>
      <c r="C57">
        <v>11</v>
      </c>
      <c r="D57">
        <v>11</v>
      </c>
      <c r="E57">
        <v>11</v>
      </c>
      <c r="G57">
        <v>0</v>
      </c>
      <c r="H57">
        <v>0</v>
      </c>
      <c r="I57">
        <v>0</v>
      </c>
      <c r="K57">
        <v>0</v>
      </c>
      <c r="L57">
        <v>0</v>
      </c>
      <c r="M57">
        <v>0</v>
      </c>
      <c r="N57">
        <v>0</v>
      </c>
      <c r="O57">
        <v>0</v>
      </c>
      <c r="P57">
        <v>0</v>
      </c>
      <c r="Q57">
        <v>0</v>
      </c>
      <c r="R57">
        <v>0.3</v>
      </c>
      <c r="S57">
        <v>0.3</v>
      </c>
      <c r="T57">
        <v>0.3</v>
      </c>
      <c r="U57">
        <v>0.3</v>
      </c>
      <c r="W57">
        <v>0</v>
      </c>
      <c r="X57">
        <v>0</v>
      </c>
      <c r="Y57">
        <v>0</v>
      </c>
    </row>
    <row r="58" spans="1:25" x14ac:dyDescent="0.25">
      <c r="A58" t="s">
        <v>69</v>
      </c>
      <c r="B58">
        <v>0</v>
      </c>
      <c r="C58">
        <v>0</v>
      </c>
      <c r="D58">
        <v>0</v>
      </c>
      <c r="E58">
        <v>0</v>
      </c>
      <c r="G58">
        <v>0</v>
      </c>
      <c r="H58">
        <v>0</v>
      </c>
      <c r="I58">
        <v>0</v>
      </c>
      <c r="K58">
        <v>0</v>
      </c>
      <c r="L58">
        <v>0</v>
      </c>
      <c r="M58">
        <v>0</v>
      </c>
      <c r="N58">
        <v>0</v>
      </c>
      <c r="O58">
        <v>0</v>
      </c>
      <c r="P58">
        <v>0</v>
      </c>
      <c r="Q58">
        <v>0</v>
      </c>
      <c r="R58">
        <v>0</v>
      </c>
      <c r="S58">
        <v>0</v>
      </c>
      <c r="T58">
        <v>0</v>
      </c>
      <c r="U58">
        <v>0</v>
      </c>
      <c r="W58">
        <v>0</v>
      </c>
      <c r="X58">
        <v>0</v>
      </c>
      <c r="Y58">
        <v>0</v>
      </c>
    </row>
    <row r="59" spans="1:25" x14ac:dyDescent="0.25">
      <c r="A59" t="s">
        <v>70</v>
      </c>
      <c r="B59">
        <v>9.6</v>
      </c>
      <c r="C59">
        <v>9.6</v>
      </c>
      <c r="D59">
        <v>9.6</v>
      </c>
      <c r="E59">
        <v>9.6</v>
      </c>
      <c r="G59">
        <v>0</v>
      </c>
      <c r="H59">
        <v>0</v>
      </c>
      <c r="I59">
        <v>0</v>
      </c>
      <c r="K59">
        <v>0</v>
      </c>
      <c r="L59">
        <v>0</v>
      </c>
      <c r="M59">
        <v>0</v>
      </c>
      <c r="N59">
        <v>3.5</v>
      </c>
      <c r="O59">
        <v>3.5</v>
      </c>
      <c r="P59">
        <v>3.5</v>
      </c>
      <c r="Q59">
        <v>3.5</v>
      </c>
      <c r="S59">
        <v>0</v>
      </c>
      <c r="T59">
        <v>0</v>
      </c>
      <c r="U59">
        <v>0</v>
      </c>
      <c r="W59">
        <v>0</v>
      </c>
      <c r="X59">
        <v>0</v>
      </c>
      <c r="Y59">
        <v>0</v>
      </c>
    </row>
    <row r="60" spans="1:25" x14ac:dyDescent="0.25">
      <c r="A60" t="s">
        <v>71</v>
      </c>
      <c r="B60">
        <v>0.4</v>
      </c>
      <c r="C60">
        <v>0.4</v>
      </c>
      <c r="D60">
        <v>0.4</v>
      </c>
      <c r="E60">
        <v>0.4</v>
      </c>
      <c r="G60">
        <v>0</v>
      </c>
      <c r="H60">
        <v>0</v>
      </c>
      <c r="I60">
        <v>0</v>
      </c>
      <c r="K60">
        <v>0</v>
      </c>
      <c r="L60">
        <v>0</v>
      </c>
      <c r="M60">
        <v>0</v>
      </c>
      <c r="N60">
        <v>2</v>
      </c>
      <c r="O60">
        <v>2</v>
      </c>
      <c r="P60">
        <v>2</v>
      </c>
      <c r="Q60">
        <v>2</v>
      </c>
      <c r="S60">
        <v>0</v>
      </c>
      <c r="T60">
        <v>0</v>
      </c>
      <c r="U60">
        <v>0</v>
      </c>
      <c r="W60">
        <v>0</v>
      </c>
      <c r="X60">
        <v>0</v>
      </c>
      <c r="Y60">
        <v>0</v>
      </c>
    </row>
    <row r="61" spans="1:25" x14ac:dyDescent="0.25">
      <c r="A61" t="s">
        <v>72</v>
      </c>
      <c r="B61">
        <v>115</v>
      </c>
      <c r="C61">
        <v>115</v>
      </c>
      <c r="D61">
        <v>115</v>
      </c>
      <c r="E61">
        <v>115</v>
      </c>
      <c r="G61">
        <v>0</v>
      </c>
      <c r="H61">
        <v>0</v>
      </c>
      <c r="I61">
        <v>0</v>
      </c>
      <c r="K61">
        <v>0</v>
      </c>
      <c r="L61">
        <v>0</v>
      </c>
      <c r="M61">
        <v>0</v>
      </c>
      <c r="N61">
        <v>50</v>
      </c>
      <c r="O61">
        <v>50</v>
      </c>
      <c r="P61">
        <v>50</v>
      </c>
      <c r="Q61">
        <v>50</v>
      </c>
      <c r="S61">
        <v>0</v>
      </c>
      <c r="T61">
        <v>0</v>
      </c>
      <c r="U61">
        <v>0</v>
      </c>
      <c r="W61">
        <v>0</v>
      </c>
      <c r="X61">
        <v>0</v>
      </c>
      <c r="Y61">
        <v>0</v>
      </c>
    </row>
    <row r="62" spans="1:25" x14ac:dyDescent="0.25">
      <c r="A62" t="s">
        <v>73</v>
      </c>
      <c r="B62">
        <v>9.6</v>
      </c>
      <c r="C62">
        <v>9.6</v>
      </c>
      <c r="D62">
        <v>9.6</v>
      </c>
      <c r="E62">
        <v>9.6</v>
      </c>
      <c r="G62">
        <v>0</v>
      </c>
      <c r="H62">
        <v>0</v>
      </c>
      <c r="I62">
        <v>0</v>
      </c>
      <c r="K62">
        <v>0</v>
      </c>
      <c r="L62">
        <v>0</v>
      </c>
      <c r="M62">
        <v>0</v>
      </c>
      <c r="N62">
        <v>3.5</v>
      </c>
      <c r="O62">
        <v>3.5</v>
      </c>
      <c r="P62">
        <v>3.5</v>
      </c>
      <c r="Q62">
        <v>3.5</v>
      </c>
      <c r="R62">
        <v>10</v>
      </c>
      <c r="S62">
        <v>10</v>
      </c>
      <c r="T62">
        <v>10</v>
      </c>
      <c r="U62">
        <v>10</v>
      </c>
      <c r="V62">
        <v>10</v>
      </c>
      <c r="W62">
        <v>10</v>
      </c>
      <c r="X62">
        <v>10</v>
      </c>
      <c r="Y62">
        <v>10</v>
      </c>
    </row>
    <row r="63" spans="1:25" x14ac:dyDescent="0.25">
      <c r="A63" t="s">
        <v>74</v>
      </c>
      <c r="B63">
        <v>0.4</v>
      </c>
      <c r="C63">
        <v>0.4</v>
      </c>
      <c r="D63">
        <v>0.4</v>
      </c>
      <c r="E63">
        <v>0.4</v>
      </c>
      <c r="G63">
        <v>0</v>
      </c>
      <c r="H63">
        <v>0</v>
      </c>
      <c r="I63">
        <v>0</v>
      </c>
      <c r="K63">
        <v>0</v>
      </c>
      <c r="L63">
        <v>0</v>
      </c>
      <c r="M63">
        <v>0</v>
      </c>
      <c r="N63">
        <v>2</v>
      </c>
      <c r="O63">
        <v>2</v>
      </c>
      <c r="P63">
        <v>2</v>
      </c>
      <c r="Q63">
        <v>2</v>
      </c>
      <c r="R63">
        <v>1</v>
      </c>
      <c r="S63">
        <v>1</v>
      </c>
      <c r="T63">
        <v>1</v>
      </c>
      <c r="U63">
        <v>1</v>
      </c>
      <c r="V63">
        <v>1</v>
      </c>
      <c r="W63">
        <v>1</v>
      </c>
      <c r="X63">
        <v>1</v>
      </c>
      <c r="Y63">
        <v>1</v>
      </c>
    </row>
    <row r="64" spans="1:25" x14ac:dyDescent="0.25">
      <c r="A64" t="s">
        <v>75</v>
      </c>
      <c r="B64">
        <v>115</v>
      </c>
      <c r="C64">
        <v>115</v>
      </c>
      <c r="D64">
        <v>115</v>
      </c>
      <c r="E64">
        <v>115</v>
      </c>
      <c r="G64">
        <v>0</v>
      </c>
      <c r="H64">
        <v>0</v>
      </c>
      <c r="I64">
        <v>0</v>
      </c>
      <c r="K64">
        <v>0</v>
      </c>
      <c r="L64">
        <v>0</v>
      </c>
      <c r="M64">
        <v>0</v>
      </c>
      <c r="N64">
        <v>50</v>
      </c>
      <c r="O64">
        <v>50</v>
      </c>
      <c r="P64">
        <v>50</v>
      </c>
      <c r="Q64">
        <v>50</v>
      </c>
      <c r="R64">
        <v>5</v>
      </c>
      <c r="S64">
        <v>5</v>
      </c>
      <c r="T64">
        <v>5</v>
      </c>
      <c r="U64">
        <v>5</v>
      </c>
      <c r="V64">
        <v>3</v>
      </c>
      <c r="W64">
        <v>3</v>
      </c>
      <c r="X64">
        <v>3</v>
      </c>
      <c r="Y64">
        <v>3</v>
      </c>
    </row>
    <row r="65" spans="1:25" x14ac:dyDescent="0.25">
      <c r="A65" t="s">
        <v>76</v>
      </c>
      <c r="C65">
        <v>0</v>
      </c>
      <c r="D65">
        <v>0</v>
      </c>
      <c r="E65">
        <v>0</v>
      </c>
      <c r="G65">
        <v>0</v>
      </c>
      <c r="H65">
        <v>0</v>
      </c>
      <c r="I65">
        <v>0</v>
      </c>
      <c r="K65">
        <v>0</v>
      </c>
      <c r="L65">
        <v>0</v>
      </c>
      <c r="M65">
        <v>0</v>
      </c>
      <c r="O65">
        <v>0</v>
      </c>
      <c r="P65">
        <v>0</v>
      </c>
      <c r="Q65">
        <v>0</v>
      </c>
      <c r="S65">
        <v>0</v>
      </c>
      <c r="T65">
        <v>0</v>
      </c>
      <c r="U65">
        <v>0</v>
      </c>
      <c r="W65">
        <v>0</v>
      </c>
      <c r="X65">
        <v>0</v>
      </c>
      <c r="Y65">
        <v>0</v>
      </c>
    </row>
    <row r="66" spans="1:25" x14ac:dyDescent="0.25">
      <c r="A66" t="s">
        <v>77</v>
      </c>
      <c r="C66">
        <v>0</v>
      </c>
      <c r="D66">
        <v>0</v>
      </c>
      <c r="E66">
        <v>0</v>
      </c>
      <c r="G66">
        <v>0</v>
      </c>
      <c r="H66">
        <v>0</v>
      </c>
      <c r="I66">
        <v>0</v>
      </c>
      <c r="K66">
        <v>0</v>
      </c>
      <c r="L66">
        <v>0</v>
      </c>
      <c r="M66">
        <v>0</v>
      </c>
      <c r="O66">
        <v>0</v>
      </c>
      <c r="P66">
        <v>0</v>
      </c>
      <c r="Q66">
        <v>0</v>
      </c>
      <c r="S66">
        <v>0</v>
      </c>
      <c r="T66">
        <v>0</v>
      </c>
      <c r="U66">
        <v>0</v>
      </c>
      <c r="W66">
        <v>0</v>
      </c>
      <c r="X66">
        <v>0</v>
      </c>
      <c r="Y66">
        <v>0</v>
      </c>
    </row>
    <row r="67" spans="1:25" x14ac:dyDescent="0.25">
      <c r="A67" t="s">
        <v>78</v>
      </c>
      <c r="C67">
        <v>0</v>
      </c>
      <c r="D67">
        <v>0</v>
      </c>
      <c r="E67">
        <v>0</v>
      </c>
      <c r="G67">
        <v>0</v>
      </c>
      <c r="H67">
        <v>0</v>
      </c>
      <c r="I67">
        <v>0</v>
      </c>
      <c r="K67">
        <v>0</v>
      </c>
      <c r="L67">
        <v>0</v>
      </c>
      <c r="M67">
        <v>0</v>
      </c>
      <c r="O67">
        <v>0</v>
      </c>
      <c r="P67">
        <v>0</v>
      </c>
      <c r="Q67">
        <v>0</v>
      </c>
      <c r="S67">
        <v>0</v>
      </c>
      <c r="T67">
        <v>0</v>
      </c>
      <c r="U67">
        <v>0</v>
      </c>
      <c r="W67">
        <v>0</v>
      </c>
      <c r="X67">
        <v>0</v>
      </c>
      <c r="Y67">
        <v>0</v>
      </c>
    </row>
    <row r="68" spans="1:25" x14ac:dyDescent="0.25">
      <c r="A68" t="s">
        <v>79</v>
      </c>
      <c r="B68">
        <v>7.8118999999999994E-2</v>
      </c>
      <c r="C68">
        <v>7.8118999999999994E-2</v>
      </c>
      <c r="D68">
        <v>7.8118999999999994E-2</v>
      </c>
      <c r="E68">
        <v>7.8118999999999994E-2</v>
      </c>
      <c r="F68">
        <v>0</v>
      </c>
      <c r="G68">
        <v>0</v>
      </c>
      <c r="H68">
        <v>0</v>
      </c>
      <c r="I68">
        <v>0</v>
      </c>
      <c r="J68">
        <v>0</v>
      </c>
      <c r="K68">
        <v>0</v>
      </c>
      <c r="L68">
        <v>0</v>
      </c>
      <c r="M68">
        <v>0</v>
      </c>
      <c r="N68">
        <v>8.1810999999999995E-2</v>
      </c>
      <c r="O68">
        <v>8.1810999999999995E-2</v>
      </c>
      <c r="P68">
        <v>8.1810999999999995E-2</v>
      </c>
      <c r="Q68">
        <v>8.1810999999999995E-2</v>
      </c>
      <c r="R68">
        <v>0.13589300000000001</v>
      </c>
      <c r="S68">
        <v>0.13589300000000001</v>
      </c>
      <c r="T68">
        <v>0.13589300000000001</v>
      </c>
      <c r="U68">
        <v>0.13589300000000001</v>
      </c>
      <c r="V68">
        <v>0</v>
      </c>
      <c r="W68">
        <v>0</v>
      </c>
      <c r="X68">
        <v>0</v>
      </c>
      <c r="Y68">
        <v>0</v>
      </c>
    </row>
    <row r="69" spans="1:25" x14ac:dyDescent="0.25">
      <c r="A69" t="s">
        <v>80</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row>
    <row r="70" spans="1:25" x14ac:dyDescent="0.25">
      <c r="A70" t="s">
        <v>81</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row>
    <row r="71" spans="1:25" x14ac:dyDescent="0.25">
      <c r="A71" t="s">
        <v>46</v>
      </c>
      <c r="C71">
        <v>0</v>
      </c>
      <c r="D71">
        <v>0</v>
      </c>
      <c r="E71">
        <v>0</v>
      </c>
      <c r="G71">
        <v>0</v>
      </c>
      <c r="H71">
        <v>0</v>
      </c>
      <c r="I71">
        <v>0</v>
      </c>
      <c r="K71">
        <v>0</v>
      </c>
      <c r="L71">
        <v>0</v>
      </c>
      <c r="M71">
        <v>0</v>
      </c>
      <c r="O71">
        <v>0</v>
      </c>
      <c r="P71">
        <v>0</v>
      </c>
      <c r="Q71">
        <v>0</v>
      </c>
      <c r="R71">
        <v>90</v>
      </c>
      <c r="S71">
        <v>90</v>
      </c>
      <c r="T71">
        <v>90</v>
      </c>
      <c r="U71">
        <v>90</v>
      </c>
      <c r="W71">
        <v>0</v>
      </c>
      <c r="X71">
        <v>0</v>
      </c>
      <c r="Y71">
        <v>0</v>
      </c>
    </row>
    <row r="72" spans="1:25" x14ac:dyDescent="0.25">
      <c r="A72" t="s">
        <v>47</v>
      </c>
      <c r="C72">
        <v>0</v>
      </c>
      <c r="D72">
        <v>0</v>
      </c>
      <c r="E72">
        <v>0</v>
      </c>
      <c r="F72">
        <v>100</v>
      </c>
      <c r="G72">
        <v>100</v>
      </c>
      <c r="H72">
        <v>100</v>
      </c>
      <c r="I72">
        <v>100</v>
      </c>
      <c r="K72">
        <v>0</v>
      </c>
      <c r="L72">
        <v>0</v>
      </c>
      <c r="M72">
        <v>0</v>
      </c>
      <c r="O72">
        <v>0</v>
      </c>
      <c r="P72">
        <v>0</v>
      </c>
      <c r="Q72">
        <v>0</v>
      </c>
      <c r="S72">
        <v>0</v>
      </c>
      <c r="T72">
        <v>0</v>
      </c>
      <c r="U72">
        <v>0</v>
      </c>
      <c r="W72">
        <v>0</v>
      </c>
      <c r="X72">
        <v>0</v>
      </c>
      <c r="Y72">
        <v>0</v>
      </c>
    </row>
    <row r="73" spans="1:25" x14ac:dyDescent="0.25">
      <c r="A73" t="s">
        <v>48</v>
      </c>
      <c r="C73">
        <v>0</v>
      </c>
      <c r="D73">
        <v>0</v>
      </c>
      <c r="E73">
        <v>0</v>
      </c>
      <c r="G73">
        <v>0</v>
      </c>
      <c r="H73">
        <v>0</v>
      </c>
      <c r="I73">
        <v>0</v>
      </c>
      <c r="J73">
        <v>100</v>
      </c>
      <c r="K73">
        <v>100</v>
      </c>
      <c r="L73">
        <v>100</v>
      </c>
      <c r="M73">
        <v>100</v>
      </c>
      <c r="O73">
        <v>0</v>
      </c>
      <c r="P73">
        <v>0</v>
      </c>
      <c r="Q73">
        <v>0</v>
      </c>
      <c r="S73">
        <v>0</v>
      </c>
      <c r="T73">
        <v>0</v>
      </c>
      <c r="U73">
        <v>0</v>
      </c>
      <c r="W73">
        <v>0</v>
      </c>
      <c r="X73">
        <v>0</v>
      </c>
      <c r="Y73">
        <v>0</v>
      </c>
    </row>
    <row r="74" spans="1:25" x14ac:dyDescent="0.25">
      <c r="A74" t="s">
        <v>49</v>
      </c>
      <c r="B74">
        <v>50</v>
      </c>
      <c r="C74">
        <v>50</v>
      </c>
      <c r="D74">
        <v>50</v>
      </c>
      <c r="E74">
        <v>50</v>
      </c>
      <c r="G74">
        <v>0</v>
      </c>
      <c r="H74">
        <v>0</v>
      </c>
      <c r="I74">
        <v>0</v>
      </c>
      <c r="K74">
        <v>0</v>
      </c>
      <c r="L74">
        <v>0</v>
      </c>
      <c r="M74">
        <v>0</v>
      </c>
      <c r="O74">
        <v>0</v>
      </c>
      <c r="P74">
        <v>0</v>
      </c>
      <c r="Q74">
        <v>0</v>
      </c>
      <c r="R74">
        <v>10</v>
      </c>
      <c r="S74">
        <v>10</v>
      </c>
      <c r="T74">
        <v>10</v>
      </c>
      <c r="U74">
        <v>10</v>
      </c>
      <c r="V74">
        <v>40</v>
      </c>
      <c r="W74">
        <v>40</v>
      </c>
      <c r="X74">
        <v>40</v>
      </c>
      <c r="Y74">
        <v>40</v>
      </c>
    </row>
    <row r="75" spans="1:25" x14ac:dyDescent="0.25">
      <c r="A75" t="s">
        <v>50</v>
      </c>
      <c r="B75">
        <v>50</v>
      </c>
      <c r="C75">
        <v>50</v>
      </c>
      <c r="D75">
        <v>50</v>
      </c>
      <c r="E75">
        <v>50</v>
      </c>
      <c r="G75">
        <v>0</v>
      </c>
      <c r="H75">
        <v>0</v>
      </c>
      <c r="I75">
        <v>0</v>
      </c>
      <c r="K75">
        <v>0</v>
      </c>
      <c r="L75">
        <v>0</v>
      </c>
      <c r="M75">
        <v>0</v>
      </c>
      <c r="N75">
        <v>100</v>
      </c>
      <c r="O75">
        <v>100</v>
      </c>
      <c r="P75">
        <v>100</v>
      </c>
      <c r="Q75">
        <v>100</v>
      </c>
      <c r="S75">
        <v>0</v>
      </c>
      <c r="T75">
        <v>0</v>
      </c>
      <c r="U75">
        <v>0</v>
      </c>
      <c r="W75">
        <v>0</v>
      </c>
      <c r="X75">
        <v>0</v>
      </c>
      <c r="Y75">
        <v>0</v>
      </c>
    </row>
    <row r="76" spans="1:25" x14ac:dyDescent="0.25">
      <c r="A76" t="s">
        <v>51</v>
      </c>
      <c r="C76">
        <v>0</v>
      </c>
      <c r="D76">
        <v>0</v>
      </c>
      <c r="E76">
        <v>0</v>
      </c>
      <c r="G76">
        <v>0</v>
      </c>
      <c r="H76">
        <v>0</v>
      </c>
      <c r="I76">
        <v>0</v>
      </c>
      <c r="K76">
        <v>0</v>
      </c>
      <c r="L76">
        <v>0</v>
      </c>
      <c r="M76">
        <v>0</v>
      </c>
      <c r="O76">
        <v>0</v>
      </c>
      <c r="P76">
        <v>0</v>
      </c>
      <c r="Q76">
        <v>0</v>
      </c>
      <c r="S76">
        <v>0</v>
      </c>
      <c r="T76">
        <v>0</v>
      </c>
      <c r="U76">
        <v>0</v>
      </c>
      <c r="V76">
        <v>60</v>
      </c>
      <c r="W76">
        <v>60</v>
      </c>
      <c r="X76">
        <v>60</v>
      </c>
      <c r="Y76">
        <v>60</v>
      </c>
    </row>
    <row r="77" spans="1:25" x14ac:dyDescent="0.25">
      <c r="A77" t="s">
        <v>52</v>
      </c>
      <c r="C77">
        <v>0</v>
      </c>
      <c r="D77">
        <v>0</v>
      </c>
      <c r="E77">
        <v>0</v>
      </c>
      <c r="G77">
        <v>0</v>
      </c>
      <c r="H77">
        <v>0</v>
      </c>
      <c r="I77">
        <v>0</v>
      </c>
      <c r="K77">
        <v>0</v>
      </c>
      <c r="L77">
        <v>0</v>
      </c>
      <c r="M77">
        <v>0</v>
      </c>
      <c r="O77">
        <v>0</v>
      </c>
      <c r="P77">
        <v>0</v>
      </c>
      <c r="Q77">
        <v>0</v>
      </c>
      <c r="S77">
        <v>0</v>
      </c>
      <c r="T77">
        <v>0</v>
      </c>
      <c r="U77">
        <v>0</v>
      </c>
      <c r="W77">
        <v>0</v>
      </c>
      <c r="X77">
        <v>0</v>
      </c>
      <c r="Y77">
        <v>0</v>
      </c>
    </row>
    <row r="78" spans="1:25" x14ac:dyDescent="0.25">
      <c r="A78" t="s">
        <v>53</v>
      </c>
      <c r="C78">
        <v>0</v>
      </c>
      <c r="D78">
        <v>0</v>
      </c>
      <c r="E78">
        <v>0</v>
      </c>
      <c r="G78">
        <v>0</v>
      </c>
      <c r="H78">
        <v>0</v>
      </c>
      <c r="I78">
        <v>0</v>
      </c>
      <c r="K78">
        <v>0</v>
      </c>
      <c r="L78">
        <v>0</v>
      </c>
      <c r="M78">
        <v>0</v>
      </c>
      <c r="N78">
        <v>2</v>
      </c>
      <c r="O78">
        <v>2</v>
      </c>
      <c r="P78">
        <v>2</v>
      </c>
      <c r="Q78">
        <v>2</v>
      </c>
      <c r="S78">
        <v>0</v>
      </c>
      <c r="T78">
        <v>0</v>
      </c>
      <c r="U78">
        <v>0</v>
      </c>
      <c r="W78">
        <v>0</v>
      </c>
      <c r="X78">
        <v>0</v>
      </c>
      <c r="Y78">
        <v>0</v>
      </c>
    </row>
    <row r="79" spans="1:25" x14ac:dyDescent="0.25">
      <c r="A79" t="s">
        <v>54</v>
      </c>
      <c r="C79">
        <v>0</v>
      </c>
      <c r="D79">
        <v>0</v>
      </c>
      <c r="E79">
        <v>0</v>
      </c>
      <c r="G79">
        <v>0</v>
      </c>
      <c r="H79">
        <v>0</v>
      </c>
      <c r="I79">
        <v>0</v>
      </c>
      <c r="K79">
        <v>0</v>
      </c>
      <c r="L79">
        <v>0</v>
      </c>
      <c r="M79">
        <v>0</v>
      </c>
      <c r="N79">
        <v>5</v>
      </c>
      <c r="O79">
        <v>5</v>
      </c>
      <c r="P79">
        <v>5</v>
      </c>
      <c r="Q79">
        <v>5</v>
      </c>
      <c r="S79">
        <v>0</v>
      </c>
      <c r="T79">
        <v>0</v>
      </c>
      <c r="U79">
        <v>0</v>
      </c>
      <c r="W79">
        <v>0</v>
      </c>
      <c r="X79">
        <v>0</v>
      </c>
      <c r="Y79">
        <v>0</v>
      </c>
    </row>
    <row r="80" spans="1:25" x14ac:dyDescent="0.25">
      <c r="A80" t="s">
        <v>55</v>
      </c>
      <c r="B80">
        <v>0.2</v>
      </c>
      <c r="C80">
        <v>0.2</v>
      </c>
      <c r="D80">
        <v>0.06</v>
      </c>
      <c r="E80">
        <v>0.03</v>
      </c>
      <c r="F80">
        <v>1</v>
      </c>
      <c r="G80">
        <v>1</v>
      </c>
      <c r="H80">
        <v>0.3</v>
      </c>
      <c r="I80">
        <v>0.15</v>
      </c>
      <c r="J80">
        <v>2.5</v>
      </c>
      <c r="K80">
        <v>2.5</v>
      </c>
      <c r="L80">
        <v>0.75</v>
      </c>
      <c r="M80">
        <v>0.375</v>
      </c>
      <c r="N80">
        <v>1</v>
      </c>
      <c r="O80">
        <v>1</v>
      </c>
      <c r="P80">
        <v>0.3</v>
      </c>
      <c r="Q80">
        <v>0.15</v>
      </c>
      <c r="R80">
        <v>1.5</v>
      </c>
      <c r="S80">
        <v>1.5</v>
      </c>
      <c r="T80">
        <v>0.44999999999999996</v>
      </c>
      <c r="U80">
        <v>0.22499999999999998</v>
      </c>
      <c r="V80">
        <v>2</v>
      </c>
      <c r="W80">
        <v>2</v>
      </c>
      <c r="X80">
        <v>0.6</v>
      </c>
      <c r="Y80">
        <v>0.3</v>
      </c>
    </row>
    <row r="81" spans="1:25" x14ac:dyDescent="0.25">
      <c r="A81" t="s">
        <v>56</v>
      </c>
      <c r="B81">
        <v>70</v>
      </c>
      <c r="C81">
        <v>70</v>
      </c>
      <c r="D81">
        <v>21</v>
      </c>
      <c r="E81">
        <v>10.5</v>
      </c>
      <c r="F81">
        <v>60</v>
      </c>
      <c r="G81">
        <v>60</v>
      </c>
      <c r="H81">
        <v>18</v>
      </c>
      <c r="I81">
        <v>9</v>
      </c>
      <c r="J81">
        <v>5</v>
      </c>
      <c r="K81">
        <v>5</v>
      </c>
      <c r="L81">
        <v>1.5</v>
      </c>
      <c r="M81">
        <v>0.75</v>
      </c>
      <c r="N81">
        <v>15</v>
      </c>
      <c r="O81">
        <v>15</v>
      </c>
      <c r="P81">
        <v>4.5</v>
      </c>
      <c r="Q81">
        <v>2.25</v>
      </c>
      <c r="R81">
        <v>90</v>
      </c>
      <c r="S81">
        <v>90</v>
      </c>
      <c r="T81">
        <v>27</v>
      </c>
      <c r="U81">
        <v>13.5</v>
      </c>
      <c r="V81">
        <v>70</v>
      </c>
      <c r="W81">
        <v>70</v>
      </c>
      <c r="X81">
        <v>21</v>
      </c>
      <c r="Y81">
        <v>10.5</v>
      </c>
    </row>
    <row r="82" spans="1:25" x14ac:dyDescent="0.25">
      <c r="A82" t="s">
        <v>57</v>
      </c>
      <c r="C82">
        <v>0</v>
      </c>
      <c r="D82">
        <v>0</v>
      </c>
      <c r="E82">
        <v>0</v>
      </c>
      <c r="G82">
        <v>0</v>
      </c>
      <c r="H82">
        <v>0</v>
      </c>
      <c r="I82">
        <v>0</v>
      </c>
      <c r="K82">
        <v>0</v>
      </c>
      <c r="L82">
        <v>0</v>
      </c>
      <c r="M82">
        <v>0</v>
      </c>
      <c r="N82">
        <v>2.5</v>
      </c>
      <c r="O82">
        <v>2.5</v>
      </c>
      <c r="P82">
        <v>2.5</v>
      </c>
      <c r="Q82">
        <v>2.5</v>
      </c>
      <c r="R82">
        <v>1</v>
      </c>
      <c r="S82">
        <v>1</v>
      </c>
      <c r="T82">
        <v>1</v>
      </c>
      <c r="U82">
        <v>1</v>
      </c>
      <c r="W82">
        <v>0</v>
      </c>
      <c r="X82">
        <v>0</v>
      </c>
      <c r="Y82">
        <v>0</v>
      </c>
    </row>
    <row r="83" spans="1:25" x14ac:dyDescent="0.25">
      <c r="A83" t="s">
        <v>58</v>
      </c>
      <c r="C83">
        <v>0</v>
      </c>
      <c r="D83">
        <v>0</v>
      </c>
      <c r="E83">
        <v>0</v>
      </c>
      <c r="G83">
        <v>0</v>
      </c>
      <c r="H83">
        <v>0</v>
      </c>
      <c r="I83">
        <v>0</v>
      </c>
      <c r="K83">
        <v>0</v>
      </c>
      <c r="L83">
        <v>0</v>
      </c>
      <c r="M83">
        <v>0</v>
      </c>
      <c r="N83">
        <v>80</v>
      </c>
      <c r="O83">
        <v>80</v>
      </c>
      <c r="P83">
        <v>80</v>
      </c>
      <c r="Q83">
        <v>80</v>
      </c>
      <c r="R83">
        <v>5</v>
      </c>
      <c r="S83">
        <v>5</v>
      </c>
      <c r="T83">
        <v>5</v>
      </c>
      <c r="U83">
        <v>5</v>
      </c>
      <c r="W83">
        <v>0</v>
      </c>
      <c r="X83">
        <v>0</v>
      </c>
      <c r="Y83">
        <v>0</v>
      </c>
    </row>
    <row r="84" spans="1:25" x14ac:dyDescent="0.25">
      <c r="A84" t="s">
        <v>82</v>
      </c>
      <c r="C84">
        <v>0</v>
      </c>
      <c r="D84">
        <v>0</v>
      </c>
      <c r="E84">
        <v>0</v>
      </c>
      <c r="F84">
        <v>0.2</v>
      </c>
      <c r="G84">
        <v>0.2</v>
      </c>
      <c r="H84">
        <v>0.2</v>
      </c>
      <c r="I84">
        <v>0.2</v>
      </c>
      <c r="K84">
        <v>0</v>
      </c>
      <c r="L84">
        <v>0</v>
      </c>
      <c r="M84">
        <v>0</v>
      </c>
      <c r="N84">
        <v>2</v>
      </c>
      <c r="O84">
        <v>2</v>
      </c>
      <c r="P84">
        <v>2</v>
      </c>
      <c r="Q84">
        <v>2</v>
      </c>
      <c r="S84">
        <v>0</v>
      </c>
      <c r="T84">
        <v>0</v>
      </c>
      <c r="U84">
        <v>0</v>
      </c>
      <c r="W84">
        <v>0</v>
      </c>
      <c r="X84">
        <v>0</v>
      </c>
      <c r="Y84">
        <v>0</v>
      </c>
    </row>
    <row r="85" spans="1:25" x14ac:dyDescent="0.25">
      <c r="A85" t="s">
        <v>83</v>
      </c>
      <c r="C85">
        <v>0</v>
      </c>
      <c r="D85">
        <v>0</v>
      </c>
      <c r="E85">
        <v>0</v>
      </c>
      <c r="F85">
        <v>60</v>
      </c>
      <c r="G85">
        <v>60</v>
      </c>
      <c r="H85">
        <v>60</v>
      </c>
      <c r="I85">
        <v>60</v>
      </c>
      <c r="K85">
        <v>0</v>
      </c>
      <c r="L85">
        <v>0</v>
      </c>
      <c r="M85">
        <v>0</v>
      </c>
      <c r="N85">
        <v>90</v>
      </c>
      <c r="O85">
        <v>90</v>
      </c>
      <c r="P85">
        <v>90</v>
      </c>
      <c r="Q85">
        <v>90</v>
      </c>
      <c r="S85">
        <v>0</v>
      </c>
      <c r="T85">
        <v>0</v>
      </c>
      <c r="U85">
        <v>0</v>
      </c>
      <c r="W85">
        <v>0</v>
      </c>
      <c r="X85">
        <v>0</v>
      </c>
      <c r="Y85">
        <v>0</v>
      </c>
    </row>
    <row r="86" spans="1:25" x14ac:dyDescent="0.25">
      <c r="A86" t="s">
        <v>84</v>
      </c>
      <c r="B86">
        <v>0.5</v>
      </c>
      <c r="C86">
        <v>0.5</v>
      </c>
      <c r="D86">
        <v>0.5</v>
      </c>
      <c r="E86">
        <v>0.2</v>
      </c>
      <c r="F86">
        <v>0.4</v>
      </c>
      <c r="G86">
        <v>0.4</v>
      </c>
      <c r="H86">
        <v>0.4</v>
      </c>
      <c r="I86">
        <v>0.16000000000000003</v>
      </c>
      <c r="J86">
        <v>0.2</v>
      </c>
      <c r="K86">
        <v>0.2</v>
      </c>
      <c r="L86">
        <v>0.2</v>
      </c>
      <c r="M86">
        <v>8.0000000000000016E-2</v>
      </c>
      <c r="N86">
        <v>4</v>
      </c>
      <c r="O86">
        <v>4</v>
      </c>
      <c r="P86">
        <v>4</v>
      </c>
      <c r="Q86">
        <v>1.6</v>
      </c>
      <c r="R86">
        <v>1</v>
      </c>
      <c r="S86">
        <v>1</v>
      </c>
      <c r="T86">
        <v>1</v>
      </c>
      <c r="U86">
        <v>0.4</v>
      </c>
      <c r="V86">
        <v>1.5</v>
      </c>
      <c r="W86">
        <v>1.5</v>
      </c>
      <c r="X86">
        <v>1.5</v>
      </c>
      <c r="Y86">
        <v>0.60000000000000009</v>
      </c>
    </row>
    <row r="87" spans="1:25" x14ac:dyDescent="0.25">
      <c r="A87" t="s">
        <v>85</v>
      </c>
      <c r="B87">
        <v>70</v>
      </c>
      <c r="C87">
        <v>70</v>
      </c>
      <c r="D87">
        <v>70</v>
      </c>
      <c r="E87">
        <v>28</v>
      </c>
      <c r="F87">
        <v>60</v>
      </c>
      <c r="G87">
        <v>60</v>
      </c>
      <c r="H87">
        <v>60</v>
      </c>
      <c r="I87">
        <v>24</v>
      </c>
      <c r="J87">
        <v>70</v>
      </c>
      <c r="K87">
        <v>70</v>
      </c>
      <c r="L87">
        <v>70</v>
      </c>
      <c r="M87">
        <v>28</v>
      </c>
      <c r="N87">
        <v>100</v>
      </c>
      <c r="O87">
        <v>100</v>
      </c>
      <c r="P87">
        <v>100</v>
      </c>
      <c r="Q87">
        <v>40</v>
      </c>
      <c r="R87">
        <v>90</v>
      </c>
      <c r="S87">
        <v>90</v>
      </c>
      <c r="T87">
        <v>90</v>
      </c>
      <c r="U87">
        <v>36</v>
      </c>
      <c r="V87">
        <v>70</v>
      </c>
      <c r="W87">
        <v>70</v>
      </c>
      <c r="X87">
        <v>70</v>
      </c>
      <c r="Y87">
        <v>28</v>
      </c>
    </row>
    <row r="88" spans="1:25" x14ac:dyDescent="0.25">
      <c r="A88" t="s">
        <v>86</v>
      </c>
      <c r="C88">
        <v>0</v>
      </c>
      <c r="D88">
        <v>0</v>
      </c>
      <c r="E88">
        <v>0</v>
      </c>
      <c r="G88">
        <v>0</v>
      </c>
      <c r="H88">
        <v>0</v>
      </c>
      <c r="I88">
        <v>0</v>
      </c>
      <c r="K88">
        <v>0</v>
      </c>
      <c r="L88">
        <v>0</v>
      </c>
      <c r="M88">
        <v>0</v>
      </c>
      <c r="O88">
        <v>0</v>
      </c>
      <c r="P88">
        <v>0</v>
      </c>
      <c r="Q88">
        <v>0</v>
      </c>
      <c r="S88">
        <v>0</v>
      </c>
      <c r="T88">
        <v>0</v>
      </c>
      <c r="U88">
        <v>0</v>
      </c>
      <c r="W88">
        <v>0</v>
      </c>
      <c r="X88">
        <v>0</v>
      </c>
      <c r="Y88">
        <v>0</v>
      </c>
    </row>
    <row r="89" spans="1:25" x14ac:dyDescent="0.25">
      <c r="A89" t="s">
        <v>87</v>
      </c>
      <c r="C89">
        <v>0</v>
      </c>
      <c r="D89">
        <v>0</v>
      </c>
      <c r="E89">
        <v>0</v>
      </c>
      <c r="G89">
        <v>0</v>
      </c>
      <c r="H89">
        <v>0</v>
      </c>
      <c r="I89">
        <v>0</v>
      </c>
      <c r="K89">
        <v>0</v>
      </c>
      <c r="L89">
        <v>0</v>
      </c>
      <c r="M89">
        <v>0</v>
      </c>
      <c r="O89">
        <v>0</v>
      </c>
      <c r="P89">
        <v>0</v>
      </c>
      <c r="Q89">
        <v>0</v>
      </c>
      <c r="S89">
        <v>0</v>
      </c>
      <c r="T89">
        <v>0</v>
      </c>
      <c r="U89">
        <v>0</v>
      </c>
      <c r="W89">
        <v>0</v>
      </c>
      <c r="X89">
        <v>0</v>
      </c>
      <c r="Y89">
        <v>0</v>
      </c>
    </row>
    <row r="90" spans="1:25" x14ac:dyDescent="0.25">
      <c r="A90" t="s">
        <v>88</v>
      </c>
      <c r="C90">
        <v>0</v>
      </c>
      <c r="D90">
        <v>0</v>
      </c>
      <c r="E90">
        <v>0</v>
      </c>
      <c r="G90">
        <v>0</v>
      </c>
      <c r="H90">
        <v>0</v>
      </c>
      <c r="I90">
        <v>0</v>
      </c>
      <c r="K90">
        <v>0</v>
      </c>
      <c r="L90">
        <v>0</v>
      </c>
      <c r="M90">
        <v>0</v>
      </c>
      <c r="O90">
        <v>0</v>
      </c>
      <c r="P90">
        <v>0</v>
      </c>
      <c r="Q90">
        <v>0</v>
      </c>
      <c r="S90">
        <v>0</v>
      </c>
      <c r="T90">
        <v>0</v>
      </c>
      <c r="U90">
        <v>0</v>
      </c>
      <c r="W90">
        <v>0</v>
      </c>
      <c r="X90">
        <v>0</v>
      </c>
      <c r="Y90">
        <v>0</v>
      </c>
    </row>
    <row r="91" spans="1:25" x14ac:dyDescent="0.25">
      <c r="A91" t="s">
        <v>89</v>
      </c>
      <c r="C91">
        <v>0</v>
      </c>
      <c r="D91">
        <v>0</v>
      </c>
      <c r="E91">
        <v>0</v>
      </c>
      <c r="G91">
        <v>0</v>
      </c>
      <c r="H91">
        <v>0</v>
      </c>
      <c r="I91">
        <v>0</v>
      </c>
      <c r="K91">
        <v>0</v>
      </c>
      <c r="L91">
        <v>0</v>
      </c>
      <c r="M91">
        <v>0</v>
      </c>
      <c r="N91">
        <v>18</v>
      </c>
      <c r="O91">
        <v>18</v>
      </c>
      <c r="P91">
        <v>18</v>
      </c>
      <c r="Q91">
        <v>18</v>
      </c>
      <c r="S91">
        <v>0</v>
      </c>
      <c r="T91">
        <v>0</v>
      </c>
      <c r="U91">
        <v>0</v>
      </c>
      <c r="W91">
        <v>0</v>
      </c>
      <c r="X91">
        <v>0</v>
      </c>
      <c r="Y91">
        <v>0</v>
      </c>
    </row>
    <row r="92" spans="1:25" x14ac:dyDescent="0.25">
      <c r="A92" t="s">
        <v>90</v>
      </c>
      <c r="C92">
        <v>0</v>
      </c>
      <c r="D92">
        <v>0</v>
      </c>
      <c r="E92">
        <v>0</v>
      </c>
      <c r="G92">
        <v>0</v>
      </c>
      <c r="H92">
        <v>0</v>
      </c>
      <c r="I92">
        <v>0</v>
      </c>
      <c r="K92">
        <v>0</v>
      </c>
      <c r="L92">
        <v>0</v>
      </c>
      <c r="M92">
        <v>0</v>
      </c>
      <c r="N92">
        <v>1</v>
      </c>
      <c r="O92">
        <v>1</v>
      </c>
      <c r="P92">
        <v>1</v>
      </c>
      <c r="Q92">
        <v>1</v>
      </c>
      <c r="S92">
        <v>0</v>
      </c>
      <c r="T92">
        <v>0</v>
      </c>
      <c r="U92">
        <v>0</v>
      </c>
      <c r="W92">
        <v>0</v>
      </c>
      <c r="X92">
        <v>0</v>
      </c>
      <c r="Y92">
        <v>0</v>
      </c>
    </row>
    <row r="93" spans="1:25" x14ac:dyDescent="0.25">
      <c r="A93" t="s">
        <v>91</v>
      </c>
      <c r="C93">
        <v>0</v>
      </c>
      <c r="D93">
        <v>0</v>
      </c>
      <c r="E93">
        <v>0</v>
      </c>
      <c r="G93">
        <v>0</v>
      </c>
      <c r="H93">
        <v>0</v>
      </c>
      <c r="I93">
        <v>0</v>
      </c>
      <c r="K93">
        <v>0</v>
      </c>
      <c r="L93">
        <v>0</v>
      </c>
      <c r="M93">
        <v>0</v>
      </c>
      <c r="N93">
        <v>5</v>
      </c>
      <c r="O93">
        <v>5</v>
      </c>
      <c r="P93">
        <v>5</v>
      </c>
      <c r="Q93">
        <v>5</v>
      </c>
      <c r="S93">
        <v>0</v>
      </c>
      <c r="T93">
        <v>0</v>
      </c>
      <c r="U93">
        <v>0</v>
      </c>
      <c r="W93">
        <v>0</v>
      </c>
      <c r="X93">
        <v>0</v>
      </c>
      <c r="Y93">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FBDescriptions</vt:lpstr>
      <vt:lpstr>Definitions</vt:lpstr>
      <vt:lpstr>Specs</vt:lpstr>
      <vt:lpstr>BaseValues</vt:lpstr>
      <vt:lpstr>HighExpected</vt:lpstr>
      <vt:lpstr>Expected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J. Prichard</dc:creator>
  <cp:lastModifiedBy>Susan J. Prichard</cp:lastModifiedBy>
  <dcterms:created xsi:type="dcterms:W3CDTF">2016-06-29T18:22:35Z</dcterms:created>
  <dcterms:modified xsi:type="dcterms:W3CDTF">2016-08-04T00:27:22Z</dcterms:modified>
</cp:coreProperties>
</file>