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5" activeTab="7"/>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C58" i="13" s="1"/>
  <c r="AA55" i="13"/>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X63" i="13"/>
  <c r="Y63" i="13" s="1"/>
  <c r="W63" i="13"/>
  <c r="W62" i="13"/>
  <c r="X62" i="13" s="1"/>
  <c r="Y62" i="13" s="1"/>
  <c r="W61" i="13"/>
  <c r="X61" i="13" s="1"/>
  <c r="Y61" i="13" s="1"/>
  <c r="W60" i="13"/>
  <c r="X60" i="13" s="1"/>
  <c r="Y60" i="13" s="1"/>
  <c r="X59" i="13"/>
  <c r="Y59" i="13" s="1"/>
  <c r="W59" i="13"/>
  <c r="W58" i="13"/>
  <c r="X58" i="13" s="1"/>
  <c r="W57" i="13"/>
  <c r="W56" i="13"/>
  <c r="X55" i="13"/>
  <c r="Y58" i="13" s="1"/>
  <c r="W55" i="13"/>
  <c r="W54" i="13"/>
  <c r="X57"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T63" i="13"/>
  <c r="U63" i="13" s="1"/>
  <c r="S63" i="13"/>
  <c r="S62" i="13"/>
  <c r="T62" i="13" s="1"/>
  <c r="U62" i="13" s="1"/>
  <c r="S61" i="13"/>
  <c r="T61" i="13" s="1"/>
  <c r="U61" i="13" s="1"/>
  <c r="S60" i="13"/>
  <c r="T60" i="13" s="1"/>
  <c r="U60" i="13" s="1"/>
  <c r="T59" i="13"/>
  <c r="U59" i="13" s="1"/>
  <c r="S59" i="13"/>
  <c r="S58" i="13"/>
  <c r="T58" i="13" s="1"/>
  <c r="S57" i="13"/>
  <c r="S56" i="13"/>
  <c r="T55" i="13"/>
  <c r="U58" i="13" s="1"/>
  <c r="S55" i="13"/>
  <c r="S54" i="13"/>
  <c r="T57" i="13" s="1"/>
  <c r="S53" i="13"/>
  <c r="T56"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T39" i="13"/>
  <c r="U39" i="13" s="1"/>
  <c r="S39" i="13"/>
  <c r="S38" i="13"/>
  <c r="T38" i="13" s="1"/>
  <c r="U38" i="13" s="1"/>
  <c r="S37" i="13"/>
  <c r="T37" i="13" s="1"/>
  <c r="U37" i="13" s="1"/>
  <c r="U36" i="13"/>
  <c r="T36" i="13"/>
  <c r="S36" i="13"/>
  <c r="T35" i="13"/>
  <c r="U35" i="13" s="1"/>
  <c r="S35" i="13"/>
  <c r="S34" i="13"/>
  <c r="T34" i="13" s="1"/>
  <c r="U34" i="13" s="1"/>
  <c r="S33" i="13"/>
  <c r="T33" i="13" s="1"/>
  <c r="U33" i="13" s="1"/>
  <c r="U32" i="13"/>
  <c r="T32" i="13"/>
  <c r="S32" i="13"/>
  <c r="T31" i="13"/>
  <c r="U31" i="13" s="1"/>
  <c r="S31" i="13"/>
  <c r="S30" i="13"/>
  <c r="T30" i="13" s="1"/>
  <c r="U30" i="13" s="1"/>
  <c r="S29" i="13"/>
  <c r="T29" i="13" s="1"/>
  <c r="U29" i="13" s="1"/>
  <c r="U28" i="13"/>
  <c r="T28" i="13"/>
  <c r="S28" i="13"/>
  <c r="T27" i="13"/>
  <c r="U27" i="13" s="1"/>
  <c r="S27" i="13"/>
  <c r="S26" i="13"/>
  <c r="T26" i="13" s="1"/>
  <c r="U26" i="13" s="1"/>
  <c r="S25" i="13"/>
  <c r="T25" i="13" s="1"/>
  <c r="U25" i="13" s="1"/>
  <c r="U24" i="13"/>
  <c r="T24" i="13"/>
  <c r="S24" i="13"/>
  <c r="T23" i="13"/>
  <c r="U23" i="13" s="1"/>
  <c r="S23" i="13"/>
  <c r="S22" i="13"/>
  <c r="T22" i="13" s="1"/>
  <c r="U22" i="13" s="1"/>
  <c r="S21" i="13"/>
  <c r="T21" i="13" s="1"/>
  <c r="U21" i="13" s="1"/>
  <c r="U20" i="13"/>
  <c r="T20" i="13"/>
  <c r="S20" i="13"/>
  <c r="T19" i="13"/>
  <c r="U19" i="13" s="1"/>
  <c r="S19" i="13"/>
  <c r="S18" i="13"/>
  <c r="T18" i="13" s="1"/>
  <c r="U18"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P59" i="13"/>
  <c r="Q59" i="13" s="1"/>
  <c r="O59" i="13"/>
  <c r="O58" i="13"/>
  <c r="O57" i="13"/>
  <c r="O56" i="13"/>
  <c r="P55" i="13"/>
  <c r="Q58" i="13" s="1"/>
  <c r="O55" i="13"/>
  <c r="P58" i="13" s="1"/>
  <c r="O54" i="13"/>
  <c r="P57" i="13" s="1"/>
  <c r="O53" i="13"/>
  <c r="P56" i="13" s="1"/>
  <c r="O52" i="13"/>
  <c r="P52" i="13" s="1"/>
  <c r="Q52" i="13" s="1"/>
  <c r="P51" i="13"/>
  <c r="Q51" i="13" s="1"/>
  <c r="O51" i="13"/>
  <c r="O50" i="13"/>
  <c r="P50" i="13" s="1"/>
  <c r="Q50" i="13" s="1"/>
  <c r="O49" i="13"/>
  <c r="P49" i="13" s="1"/>
  <c r="Q49" i="13" s="1"/>
  <c r="Q48" i="13"/>
  <c r="P48" i="13"/>
  <c r="O48" i="13"/>
  <c r="P47" i="13"/>
  <c r="Q47" i="13" s="1"/>
  <c r="O47" i="13"/>
  <c r="O46" i="13"/>
  <c r="P46" i="13" s="1"/>
  <c r="Q46" i="13" s="1"/>
  <c r="Q45" i="13"/>
  <c r="P45" i="13"/>
  <c r="O45" i="13"/>
  <c r="Q44" i="13"/>
  <c r="P44" i="13"/>
  <c r="O44" i="13"/>
  <c r="P43" i="13"/>
  <c r="Q43" i="13" s="1"/>
  <c r="O43" i="13"/>
  <c r="O42" i="13"/>
  <c r="P42" i="13" s="1"/>
  <c r="Q42" i="13" s="1"/>
  <c r="Q41" i="13"/>
  <c r="P41" i="13"/>
  <c r="O41" i="13"/>
  <c r="Q40" i="13"/>
  <c r="P40" i="13"/>
  <c r="O40" i="13"/>
  <c r="P39" i="13"/>
  <c r="Q39" i="13" s="1"/>
  <c r="O39" i="13"/>
  <c r="O38" i="13"/>
  <c r="P38" i="13" s="1"/>
  <c r="Q38" i="13" s="1"/>
  <c r="Q37" i="13"/>
  <c r="P37" i="13"/>
  <c r="O37" i="13"/>
  <c r="Q36" i="13"/>
  <c r="P36" i="13"/>
  <c r="O36" i="13"/>
  <c r="P35" i="13"/>
  <c r="Q35" i="13" s="1"/>
  <c r="O35" i="13"/>
  <c r="O34" i="13"/>
  <c r="P34" i="13" s="1"/>
  <c r="Q34" i="13" s="1"/>
  <c r="Q33" i="13"/>
  <c r="P33" i="13"/>
  <c r="O33" i="13"/>
  <c r="Q32" i="13"/>
  <c r="P32" i="13"/>
  <c r="O32" i="13"/>
  <c r="P31" i="13"/>
  <c r="Q31" i="13" s="1"/>
  <c r="O31" i="13"/>
  <c r="O30" i="13"/>
  <c r="P30" i="13" s="1"/>
  <c r="Q30" i="13" s="1"/>
  <c r="Q29" i="13"/>
  <c r="P29" i="13"/>
  <c r="O29" i="13"/>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M87" i="13"/>
  <c r="L87" i="13"/>
  <c r="K87" i="13"/>
  <c r="L86" i="13"/>
  <c r="M86" i="13" s="1"/>
  <c r="K86" i="13"/>
  <c r="K85" i="13"/>
  <c r="L85" i="13" s="1"/>
  <c r="M85" i="13" s="1"/>
  <c r="K84" i="13"/>
  <c r="L84" i="13" s="1"/>
  <c r="M84" i="13" s="1"/>
  <c r="M83" i="13"/>
  <c r="L83" i="13"/>
  <c r="K83" i="13"/>
  <c r="L82" i="13"/>
  <c r="M82" i="13" s="1"/>
  <c r="K82" i="13"/>
  <c r="K81" i="13"/>
  <c r="L81" i="13" s="1"/>
  <c r="M81" i="13" s="1"/>
  <c r="K80" i="13"/>
  <c r="L80" i="13" s="1"/>
  <c r="M80" i="13" s="1"/>
  <c r="K79" i="13"/>
  <c r="L79" i="13" s="1"/>
  <c r="M79" i="13" s="1"/>
  <c r="L78" i="13"/>
  <c r="M78" i="13" s="1"/>
  <c r="K78" i="13"/>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M63" i="13" s="1"/>
  <c r="L62" i="13"/>
  <c r="M62" i="13" s="1"/>
  <c r="K62" i="13"/>
  <c r="K61" i="13"/>
  <c r="L61" i="13" s="1"/>
  <c r="M61" i="13" s="1"/>
  <c r="K60" i="13"/>
  <c r="L60" i="13" s="1"/>
  <c r="M60" i="13" s="1"/>
  <c r="K59" i="13"/>
  <c r="L59" i="13" s="1"/>
  <c r="M59" i="13" s="1"/>
  <c r="L58" i="13"/>
  <c r="K58" i="13"/>
  <c r="K57" i="13"/>
  <c r="K56" i="13"/>
  <c r="K55" i="13"/>
  <c r="L55" i="13" s="1"/>
  <c r="L54" i="13"/>
  <c r="K54" i="13"/>
  <c r="L57" i="13" s="1"/>
  <c r="K53" i="13"/>
  <c r="L56" i="13" s="1"/>
  <c r="K52" i="13"/>
  <c r="L52" i="13" s="1"/>
  <c r="M52" i="13" s="1"/>
  <c r="K51" i="13"/>
  <c r="L51" i="13" s="1"/>
  <c r="M51" i="13" s="1"/>
  <c r="L50" i="13"/>
  <c r="M50" i="13" s="1"/>
  <c r="K50" i="13"/>
  <c r="K49" i="13"/>
  <c r="L49" i="13" s="1"/>
  <c r="M49" i="13" s="1"/>
  <c r="K48" i="13"/>
  <c r="L48" i="13" s="1"/>
  <c r="M48" i="13" s="1"/>
  <c r="K47" i="13"/>
  <c r="L47" i="13" s="1"/>
  <c r="M47" i="13" s="1"/>
  <c r="L46" i="13"/>
  <c r="M46" i="13" s="1"/>
  <c r="K46" i="13"/>
  <c r="K45" i="13"/>
  <c r="L45" i="13" s="1"/>
  <c r="M45" i="13" s="1"/>
  <c r="L44" i="13"/>
  <c r="M44" i="13" s="1"/>
  <c r="K44" i="13"/>
  <c r="K43" i="13"/>
  <c r="L43" i="13" s="1"/>
  <c r="M43" i="13" s="1"/>
  <c r="L42" i="13"/>
  <c r="M42" i="13" s="1"/>
  <c r="K42" i="13"/>
  <c r="K41" i="13"/>
  <c r="L41" i="13" s="1"/>
  <c r="M41" i="13" s="1"/>
  <c r="L40" i="13"/>
  <c r="M40" i="13" s="1"/>
  <c r="K40" i="13"/>
  <c r="K39" i="13"/>
  <c r="L39" i="13" s="1"/>
  <c r="M39" i="13" s="1"/>
  <c r="L38" i="13"/>
  <c r="M38" i="13" s="1"/>
  <c r="K38" i="13"/>
  <c r="K37" i="13"/>
  <c r="L37" i="13" s="1"/>
  <c r="M37" i="13" s="1"/>
  <c r="L36" i="13"/>
  <c r="M36" i="13" s="1"/>
  <c r="K36" i="13"/>
  <c r="K35" i="13"/>
  <c r="L35" i="13" s="1"/>
  <c r="M35" i="13" s="1"/>
  <c r="L34" i="13"/>
  <c r="M34" i="13" s="1"/>
  <c r="K34" i="13"/>
  <c r="K33" i="13"/>
  <c r="L33" i="13" s="1"/>
  <c r="M33" i="13" s="1"/>
  <c r="L32" i="13"/>
  <c r="M32" i="13" s="1"/>
  <c r="K32" i="13"/>
  <c r="K31" i="13"/>
  <c r="L31" i="13" s="1"/>
  <c r="M31" i="13" s="1"/>
  <c r="L30" i="13"/>
  <c r="M30" i="13" s="1"/>
  <c r="K30" i="13"/>
  <c r="K29" i="13"/>
  <c r="L29" i="13" s="1"/>
  <c r="M29" i="13" s="1"/>
  <c r="L28" i="13"/>
  <c r="M28" i="13" s="1"/>
  <c r="K28" i="13"/>
  <c r="K27" i="13"/>
  <c r="L27" i="13" s="1"/>
  <c r="M27" i="13" s="1"/>
  <c r="L26" i="13"/>
  <c r="M26" i="13" s="1"/>
  <c r="K26" i="13"/>
  <c r="K25" i="13"/>
  <c r="L25" i="13" s="1"/>
  <c r="M25" i="13" s="1"/>
  <c r="L24" i="13"/>
  <c r="M24" i="13" s="1"/>
  <c r="K24" i="13"/>
  <c r="K23" i="13"/>
  <c r="L23" i="13" s="1"/>
  <c r="M23" i="13" s="1"/>
  <c r="L22" i="13"/>
  <c r="M22" i="13" s="1"/>
  <c r="K22" i="13"/>
  <c r="K21" i="13"/>
  <c r="L21" i="13" s="1"/>
  <c r="M21" i="13" s="1"/>
  <c r="L20" i="13"/>
  <c r="M20" i="13" s="1"/>
  <c r="K20" i="13"/>
  <c r="K19" i="13"/>
  <c r="L19" i="13" s="1"/>
  <c r="M19" i="13" s="1"/>
  <c r="L18" i="13"/>
  <c r="M18" i="13" s="1"/>
  <c r="K18" i="13"/>
  <c r="K17" i="13"/>
  <c r="L17" i="13" s="1"/>
  <c r="M17" i="13" s="1"/>
  <c r="L16" i="13"/>
  <c r="M16" i="13" s="1"/>
  <c r="K16" i="13"/>
  <c r="K15" i="13"/>
  <c r="L15" i="13" s="1"/>
  <c r="M15" i="13" s="1"/>
  <c r="L14" i="13"/>
  <c r="M14" i="13" s="1"/>
  <c r="K14" i="13"/>
  <c r="K13" i="13"/>
  <c r="L13" i="13" s="1"/>
  <c r="M13" i="13" s="1"/>
  <c r="L12" i="13"/>
  <c r="M12" i="13" s="1"/>
  <c r="K12" i="13"/>
  <c r="K11" i="13"/>
  <c r="L11" i="13" s="1"/>
  <c r="M11" i="13" s="1"/>
  <c r="L10" i="13"/>
  <c r="M10" i="13" s="1"/>
  <c r="K10" i="13"/>
  <c r="K9" i="13"/>
  <c r="L9" i="13" s="1"/>
  <c r="M9" i="13" s="1"/>
  <c r="L8" i="13"/>
  <c r="M8" i="13" s="1"/>
  <c r="K8" i="13"/>
  <c r="K7" i="13"/>
  <c r="L7" i="13" s="1"/>
  <c r="M7" i="13" s="1"/>
  <c r="L6" i="13"/>
  <c r="M6" i="13" s="1"/>
  <c r="K6" i="13"/>
  <c r="K5" i="13"/>
  <c r="L5" i="13" s="1"/>
  <c r="M5" i="13" s="1"/>
  <c r="L4" i="13"/>
  <c r="M4" i="13" s="1"/>
  <c r="K4" i="13"/>
  <c r="K3" i="13"/>
  <c r="L3" i="13" s="1"/>
  <c r="M3" i="13" s="1"/>
  <c r="L2" i="13"/>
  <c r="M2" i="13" s="1"/>
  <c r="K2" i="13"/>
  <c r="I59" i="13"/>
  <c r="I60" i="13"/>
  <c r="AC64" i="13" l="1"/>
  <c r="AB54" i="13"/>
  <c r="AC55" i="13"/>
  <c r="AB53" i="13"/>
  <c r="Y64" i="13"/>
  <c r="X54" i="13"/>
  <c r="Y55" i="13"/>
  <c r="X53" i="13"/>
  <c r="U64" i="13"/>
  <c r="T54" i="13"/>
  <c r="U55" i="13"/>
  <c r="T53" i="13"/>
  <c r="Q64" i="13"/>
  <c r="P54" i="13"/>
  <c r="Q55" i="13"/>
  <c r="P53" i="13"/>
  <c r="M58" i="13"/>
  <c r="M55" i="13"/>
  <c r="M57" i="13"/>
  <c r="M64" i="13"/>
  <c r="L53" i="13"/>
  <c r="M54" i="13"/>
  <c r="AD93" i="5"/>
  <c r="AE93" i="5" s="1"/>
  <c r="AF93" i="5" s="1"/>
  <c r="AD92" i="5"/>
  <c r="AE92" i="5" s="1"/>
  <c r="AF92" i="5" s="1"/>
  <c r="AE91" i="5"/>
  <c r="AF91" i="5" s="1"/>
  <c r="AD91" i="5"/>
  <c r="AD90" i="5"/>
  <c r="AE90" i="5" s="1"/>
  <c r="AF90" i="5" s="1"/>
  <c r="AD89" i="5"/>
  <c r="AE89" i="5" s="1"/>
  <c r="AF89" i="5" s="1"/>
  <c r="AD88" i="5"/>
  <c r="AE88" i="5" s="1"/>
  <c r="AF88" i="5" s="1"/>
  <c r="AE87" i="5"/>
  <c r="AF87" i="5" s="1"/>
  <c r="AD87" i="5"/>
  <c r="AD86" i="5"/>
  <c r="AE86" i="5" s="1"/>
  <c r="AF86" i="5" s="1"/>
  <c r="AD85" i="5"/>
  <c r="AE85" i="5" s="1"/>
  <c r="AF85" i="5" s="1"/>
  <c r="AF84" i="5"/>
  <c r="AE84" i="5"/>
  <c r="AD84" i="5"/>
  <c r="AE83" i="5"/>
  <c r="AF83" i="5" s="1"/>
  <c r="AD83" i="5"/>
  <c r="AD82" i="5"/>
  <c r="AE82" i="5" s="1"/>
  <c r="AF82" i="5" s="1"/>
  <c r="AD81" i="5"/>
  <c r="AE81" i="5" s="1"/>
  <c r="AF81" i="5" s="1"/>
  <c r="AD80" i="5"/>
  <c r="AE80" i="5" s="1"/>
  <c r="AF80" i="5" s="1"/>
  <c r="AE79" i="5"/>
  <c r="AF79" i="5" s="1"/>
  <c r="AD79" i="5"/>
  <c r="AD78" i="5"/>
  <c r="AE78" i="5" s="1"/>
  <c r="AF78" i="5" s="1"/>
  <c r="AD77" i="5"/>
  <c r="AE77" i="5" s="1"/>
  <c r="AF77" i="5" s="1"/>
  <c r="AD76" i="5"/>
  <c r="AE76" i="5" s="1"/>
  <c r="AF76" i="5" s="1"/>
  <c r="AE75" i="5"/>
  <c r="AF75" i="5" s="1"/>
  <c r="AD75" i="5"/>
  <c r="AD74" i="5"/>
  <c r="AE74" i="5" s="1"/>
  <c r="AF74" i="5" s="1"/>
  <c r="AE73" i="5"/>
  <c r="AF73" i="5" s="1"/>
  <c r="AD73" i="5"/>
  <c r="AD72" i="5"/>
  <c r="AE72" i="5" s="1"/>
  <c r="AF72" i="5" s="1"/>
  <c r="AE71" i="5"/>
  <c r="AF71" i="5" s="1"/>
  <c r="AD71" i="5"/>
  <c r="AD70" i="5"/>
  <c r="AE70" i="5" s="1"/>
  <c r="AF70" i="5" s="1"/>
  <c r="AE69" i="5"/>
  <c r="AF69" i="5" s="1"/>
  <c r="AD69" i="5"/>
  <c r="AD68" i="5"/>
  <c r="AE68" i="5" s="1"/>
  <c r="AF68" i="5" s="1"/>
  <c r="AE67" i="5"/>
  <c r="AF67" i="5" s="1"/>
  <c r="AD67" i="5"/>
  <c r="AD66" i="5"/>
  <c r="AE66" i="5" s="1"/>
  <c r="AF66" i="5" s="1"/>
  <c r="AD65" i="5"/>
  <c r="AE65" i="5" s="1"/>
  <c r="AE64" i="5"/>
  <c r="AD64" i="5"/>
  <c r="AD63" i="5"/>
  <c r="AE63" i="5" s="1"/>
  <c r="AF63" i="5" s="1"/>
  <c r="AE62" i="5"/>
  <c r="AF62" i="5" s="1"/>
  <c r="AD62" i="5"/>
  <c r="AD61" i="5"/>
  <c r="AE61" i="5" s="1"/>
  <c r="AF61" i="5" s="1"/>
  <c r="AE60" i="5"/>
  <c r="AF60" i="5" s="1"/>
  <c r="AD60" i="5"/>
  <c r="AD59" i="5"/>
  <c r="AE59" i="5" s="1"/>
  <c r="AF59" i="5" s="1"/>
  <c r="AD58" i="5"/>
  <c r="AD57" i="5"/>
  <c r="AE56" i="5"/>
  <c r="AD56" i="5"/>
  <c r="AD55" i="5"/>
  <c r="AE58" i="5" s="1"/>
  <c r="AE54" i="5"/>
  <c r="AF54" i="5" s="1"/>
  <c r="AD54" i="5"/>
  <c r="AE57" i="5" s="1"/>
  <c r="AF57" i="5" s="1"/>
  <c r="AD53" i="5"/>
  <c r="AE53" i="5" s="1"/>
  <c r="AE52" i="5"/>
  <c r="AF52" i="5" s="1"/>
  <c r="AD52" i="5"/>
  <c r="AD51" i="5"/>
  <c r="AE51" i="5" s="1"/>
  <c r="AF51" i="5" s="1"/>
  <c r="AE50" i="5"/>
  <c r="AF50" i="5" s="1"/>
  <c r="AD50" i="5"/>
  <c r="AD49" i="5"/>
  <c r="AE49" i="5" s="1"/>
  <c r="AF49" i="5" s="1"/>
  <c r="AE48" i="5"/>
  <c r="AF48" i="5" s="1"/>
  <c r="AD48" i="5"/>
  <c r="AD47" i="5"/>
  <c r="AE47" i="5" s="1"/>
  <c r="AF47" i="5" s="1"/>
  <c r="AE46" i="5"/>
  <c r="AF46" i="5" s="1"/>
  <c r="AD46" i="5"/>
  <c r="AD45" i="5"/>
  <c r="AE45" i="5" s="1"/>
  <c r="AF45" i="5" s="1"/>
  <c r="AE44" i="5"/>
  <c r="AF44" i="5" s="1"/>
  <c r="AD44" i="5"/>
  <c r="AD43" i="5"/>
  <c r="AE43" i="5" s="1"/>
  <c r="AF43" i="5" s="1"/>
  <c r="AE42" i="5"/>
  <c r="AF42" i="5" s="1"/>
  <c r="AD42" i="5"/>
  <c r="AD41" i="5"/>
  <c r="AE41" i="5" s="1"/>
  <c r="AF41" i="5" s="1"/>
  <c r="AE40" i="5"/>
  <c r="AF40" i="5" s="1"/>
  <c r="AD40" i="5"/>
  <c r="AD39" i="5"/>
  <c r="AE39" i="5" s="1"/>
  <c r="AF39" i="5" s="1"/>
  <c r="AE38" i="5"/>
  <c r="AF38" i="5" s="1"/>
  <c r="AD38" i="5"/>
  <c r="AD37" i="5"/>
  <c r="AE37" i="5" s="1"/>
  <c r="AF37" i="5" s="1"/>
  <c r="AE36" i="5"/>
  <c r="AF36" i="5" s="1"/>
  <c r="AD36" i="5"/>
  <c r="AD35" i="5"/>
  <c r="AE35" i="5" s="1"/>
  <c r="AF35" i="5" s="1"/>
  <c r="AE34" i="5"/>
  <c r="AF34" i="5" s="1"/>
  <c r="AD34" i="5"/>
  <c r="AD33" i="5"/>
  <c r="AE33" i="5" s="1"/>
  <c r="AF33" i="5" s="1"/>
  <c r="AE32" i="5"/>
  <c r="AF32" i="5" s="1"/>
  <c r="AD32" i="5"/>
  <c r="AD31" i="5"/>
  <c r="AE31" i="5" s="1"/>
  <c r="AF31" i="5" s="1"/>
  <c r="AE30" i="5"/>
  <c r="AF30" i="5" s="1"/>
  <c r="AD30" i="5"/>
  <c r="AD29" i="5"/>
  <c r="AE29" i="5" s="1"/>
  <c r="AF29" i="5" s="1"/>
  <c r="AE28" i="5"/>
  <c r="AF28" i="5" s="1"/>
  <c r="AD28" i="5"/>
  <c r="AD27" i="5"/>
  <c r="AE27" i="5" s="1"/>
  <c r="AF27" i="5" s="1"/>
  <c r="AE26" i="5"/>
  <c r="AF26" i="5" s="1"/>
  <c r="AD26" i="5"/>
  <c r="AD25" i="5"/>
  <c r="AE25" i="5" s="1"/>
  <c r="AF25" i="5" s="1"/>
  <c r="AE24" i="5"/>
  <c r="AF24" i="5" s="1"/>
  <c r="AD24" i="5"/>
  <c r="AD23" i="5"/>
  <c r="AE23" i="5" s="1"/>
  <c r="AF23" i="5" s="1"/>
  <c r="AE22" i="5"/>
  <c r="AF22" i="5" s="1"/>
  <c r="AD22" i="5"/>
  <c r="AD21" i="5"/>
  <c r="AE21" i="5" s="1"/>
  <c r="AF21" i="5" s="1"/>
  <c r="AE20" i="5"/>
  <c r="AF20" i="5" s="1"/>
  <c r="AD20" i="5"/>
  <c r="AD19" i="5"/>
  <c r="AE19" i="5" s="1"/>
  <c r="AF19" i="5" s="1"/>
  <c r="AE18" i="5"/>
  <c r="AF18" i="5" s="1"/>
  <c r="AD18" i="5"/>
  <c r="AD17" i="5"/>
  <c r="AE17" i="5" s="1"/>
  <c r="AF17" i="5" s="1"/>
  <c r="AE16" i="5"/>
  <c r="AF16" i="5" s="1"/>
  <c r="AD16" i="5"/>
  <c r="AD15" i="5"/>
  <c r="AE15" i="5" s="1"/>
  <c r="AF15" i="5" s="1"/>
  <c r="AE14" i="5"/>
  <c r="AF14" i="5" s="1"/>
  <c r="AD14" i="5"/>
  <c r="AD13" i="5"/>
  <c r="AE13" i="5" s="1"/>
  <c r="AF13" i="5" s="1"/>
  <c r="AE12" i="5"/>
  <c r="AF12" i="5" s="1"/>
  <c r="AD12" i="5"/>
  <c r="AD11" i="5"/>
  <c r="AE11" i="5" s="1"/>
  <c r="AF11" i="5" s="1"/>
  <c r="AE10" i="5"/>
  <c r="AF10" i="5" s="1"/>
  <c r="AD10" i="5"/>
  <c r="AD9" i="5"/>
  <c r="AE9" i="5" s="1"/>
  <c r="AF9" i="5" s="1"/>
  <c r="AE8" i="5"/>
  <c r="AF8" i="5" s="1"/>
  <c r="AD8" i="5"/>
  <c r="AD7" i="5"/>
  <c r="AE7" i="5" s="1"/>
  <c r="AF7" i="5" s="1"/>
  <c r="AE6" i="5"/>
  <c r="AF6" i="5" s="1"/>
  <c r="AD6" i="5"/>
  <c r="AD5" i="5"/>
  <c r="AE5" i="5" s="1"/>
  <c r="AF5" i="5" s="1"/>
  <c r="AE4" i="5"/>
  <c r="AF4" i="5" s="1"/>
  <c r="AD4" i="5"/>
  <c r="AD3" i="5"/>
  <c r="AE3" i="5" s="1"/>
  <c r="AF3" i="5" s="1"/>
  <c r="AF2" i="5"/>
  <c r="AE2" i="5"/>
  <c r="AD2" i="5"/>
  <c r="Z93" i="5"/>
  <c r="AA93" i="5" s="1"/>
  <c r="AB93" i="5" s="1"/>
  <c r="Z92" i="5"/>
  <c r="AA92" i="5" s="1"/>
  <c r="AB92" i="5" s="1"/>
  <c r="AA91" i="5"/>
  <c r="AB91" i="5" s="1"/>
  <c r="Z91" i="5"/>
  <c r="Z90" i="5"/>
  <c r="AA90" i="5" s="1"/>
  <c r="AB90" i="5" s="1"/>
  <c r="Z89" i="5"/>
  <c r="AA89" i="5" s="1"/>
  <c r="AB89" i="5" s="1"/>
  <c r="AB88" i="5"/>
  <c r="Z88" i="5"/>
  <c r="AA88" i="5" s="1"/>
  <c r="AA87" i="5"/>
  <c r="AB87" i="5" s="1"/>
  <c r="Z87" i="5"/>
  <c r="Z86" i="5"/>
  <c r="AA86" i="5" s="1"/>
  <c r="AB86" i="5" s="1"/>
  <c r="Z85" i="5"/>
  <c r="AA85" i="5" s="1"/>
  <c r="AB85" i="5" s="1"/>
  <c r="AB84" i="5"/>
  <c r="Z84" i="5"/>
  <c r="AA84" i="5" s="1"/>
  <c r="AA83" i="5"/>
  <c r="AB83" i="5" s="1"/>
  <c r="Z83" i="5"/>
  <c r="Z82" i="5"/>
  <c r="AA82" i="5" s="1"/>
  <c r="AB82" i="5" s="1"/>
  <c r="Z81" i="5"/>
  <c r="AA81" i="5" s="1"/>
  <c r="AB81" i="5" s="1"/>
  <c r="AB80" i="5"/>
  <c r="Z80" i="5"/>
  <c r="AA80" i="5" s="1"/>
  <c r="AA79" i="5"/>
  <c r="AB79" i="5" s="1"/>
  <c r="Z79" i="5"/>
  <c r="Z78" i="5"/>
  <c r="AA78" i="5" s="1"/>
  <c r="AB78" i="5" s="1"/>
  <c r="Z77" i="5"/>
  <c r="AA77" i="5" s="1"/>
  <c r="AB77" i="5" s="1"/>
  <c r="AB76" i="5"/>
  <c r="Z76" i="5"/>
  <c r="AA76" i="5" s="1"/>
  <c r="AA75" i="5"/>
  <c r="AB75" i="5" s="1"/>
  <c r="Z75" i="5"/>
  <c r="Z74" i="5"/>
  <c r="AA74" i="5" s="1"/>
  <c r="AB74" i="5" s="1"/>
  <c r="Z73" i="5"/>
  <c r="AA73" i="5" s="1"/>
  <c r="AB73" i="5" s="1"/>
  <c r="AB72" i="5"/>
  <c r="Z72" i="5"/>
  <c r="AA72" i="5" s="1"/>
  <c r="AA71" i="5"/>
  <c r="AB71" i="5" s="1"/>
  <c r="Z71" i="5"/>
  <c r="AA70" i="5"/>
  <c r="AB70" i="5" s="1"/>
  <c r="Z70" i="5"/>
  <c r="Z69" i="5"/>
  <c r="AA69" i="5" s="1"/>
  <c r="AB69" i="5" s="1"/>
  <c r="Z68" i="5"/>
  <c r="AA68" i="5" s="1"/>
  <c r="AB68" i="5" s="1"/>
  <c r="AA67" i="5"/>
  <c r="AB67" i="5" s="1"/>
  <c r="Z67" i="5"/>
  <c r="AA66" i="5"/>
  <c r="AB66" i="5" s="1"/>
  <c r="Z66" i="5"/>
  <c r="Z65" i="5"/>
  <c r="AA65" i="5" s="1"/>
  <c r="AA64" i="5"/>
  <c r="AB64" i="5" s="1"/>
  <c r="Z64" i="5"/>
  <c r="AA63" i="5"/>
  <c r="AB63" i="5" s="1"/>
  <c r="Z63" i="5"/>
  <c r="Z62" i="5"/>
  <c r="AA62" i="5" s="1"/>
  <c r="AB62" i="5" s="1"/>
  <c r="Z61" i="5"/>
  <c r="AA61" i="5" s="1"/>
  <c r="AB61" i="5" s="1"/>
  <c r="AA60" i="5"/>
  <c r="AB60" i="5" s="1"/>
  <c r="Z60" i="5"/>
  <c r="AA59" i="5"/>
  <c r="AB59" i="5" s="1"/>
  <c r="Z59" i="5"/>
  <c r="Z58" i="5"/>
  <c r="Z57" i="5"/>
  <c r="AA56" i="5"/>
  <c r="Z56" i="5"/>
  <c r="AA55" i="5"/>
  <c r="Z55" i="5"/>
  <c r="Z54" i="5"/>
  <c r="Z53" i="5"/>
  <c r="AA53" i="5" s="1"/>
  <c r="AB53" i="5" s="1"/>
  <c r="AA52" i="5"/>
  <c r="AB52" i="5" s="1"/>
  <c r="Z52" i="5"/>
  <c r="AA51" i="5"/>
  <c r="AB51" i="5" s="1"/>
  <c r="Z51" i="5"/>
  <c r="Z50" i="5"/>
  <c r="AA50" i="5" s="1"/>
  <c r="AB50" i="5" s="1"/>
  <c r="Z49" i="5"/>
  <c r="AA49" i="5" s="1"/>
  <c r="AB49" i="5" s="1"/>
  <c r="AA48" i="5"/>
  <c r="AB48" i="5" s="1"/>
  <c r="Z48" i="5"/>
  <c r="AA47" i="5"/>
  <c r="AB47" i="5" s="1"/>
  <c r="Z47" i="5"/>
  <c r="Z46" i="5"/>
  <c r="AA46" i="5" s="1"/>
  <c r="AB46" i="5" s="1"/>
  <c r="Z45" i="5"/>
  <c r="AA45" i="5" s="1"/>
  <c r="AB45" i="5" s="1"/>
  <c r="AA44" i="5"/>
  <c r="AB44" i="5" s="1"/>
  <c r="Z44" i="5"/>
  <c r="AA43" i="5"/>
  <c r="AB43" i="5" s="1"/>
  <c r="Z43" i="5"/>
  <c r="Z42" i="5"/>
  <c r="AA42" i="5" s="1"/>
  <c r="AB42" i="5" s="1"/>
  <c r="Z41" i="5"/>
  <c r="AA41" i="5" s="1"/>
  <c r="AB41" i="5" s="1"/>
  <c r="AA40" i="5"/>
  <c r="AB40" i="5" s="1"/>
  <c r="Z40" i="5"/>
  <c r="AA39" i="5"/>
  <c r="AB39" i="5" s="1"/>
  <c r="Z39" i="5"/>
  <c r="Z38" i="5"/>
  <c r="AA38" i="5" s="1"/>
  <c r="AB38" i="5" s="1"/>
  <c r="Z37" i="5"/>
  <c r="AA37" i="5" s="1"/>
  <c r="AB37" i="5" s="1"/>
  <c r="AA36" i="5"/>
  <c r="AB36" i="5" s="1"/>
  <c r="Z36" i="5"/>
  <c r="AA35" i="5"/>
  <c r="AB35" i="5" s="1"/>
  <c r="Z35" i="5"/>
  <c r="Z34" i="5"/>
  <c r="AA34" i="5" s="1"/>
  <c r="AB34" i="5" s="1"/>
  <c r="Z33" i="5"/>
  <c r="AA33" i="5" s="1"/>
  <c r="AB33" i="5" s="1"/>
  <c r="AA32" i="5"/>
  <c r="AB32" i="5" s="1"/>
  <c r="Z32" i="5"/>
  <c r="AA31" i="5"/>
  <c r="AB31" i="5" s="1"/>
  <c r="Z31" i="5"/>
  <c r="Z30" i="5"/>
  <c r="AA30" i="5" s="1"/>
  <c r="AB30" i="5" s="1"/>
  <c r="Z29" i="5"/>
  <c r="AA29" i="5" s="1"/>
  <c r="AB29" i="5" s="1"/>
  <c r="AA28" i="5"/>
  <c r="AB28" i="5" s="1"/>
  <c r="Z28" i="5"/>
  <c r="AA27" i="5"/>
  <c r="AB27" i="5" s="1"/>
  <c r="Z27" i="5"/>
  <c r="Z26" i="5"/>
  <c r="AA26" i="5" s="1"/>
  <c r="AB26" i="5" s="1"/>
  <c r="Z25" i="5"/>
  <c r="AA25" i="5" s="1"/>
  <c r="AB25" i="5" s="1"/>
  <c r="AA24" i="5"/>
  <c r="AB24" i="5" s="1"/>
  <c r="Z24" i="5"/>
  <c r="AA23" i="5"/>
  <c r="AB23" i="5" s="1"/>
  <c r="Z23" i="5"/>
  <c r="Z22" i="5"/>
  <c r="AA22" i="5" s="1"/>
  <c r="AB22" i="5" s="1"/>
  <c r="Z21" i="5"/>
  <c r="AA21" i="5" s="1"/>
  <c r="AB21" i="5" s="1"/>
  <c r="AA20" i="5"/>
  <c r="AB20" i="5" s="1"/>
  <c r="Z20" i="5"/>
  <c r="AA19" i="5"/>
  <c r="AB19" i="5" s="1"/>
  <c r="Z19" i="5"/>
  <c r="Z18" i="5"/>
  <c r="AA18" i="5" s="1"/>
  <c r="AB18" i="5" s="1"/>
  <c r="Z17" i="5"/>
  <c r="AA17" i="5" s="1"/>
  <c r="AB17" i="5" s="1"/>
  <c r="AA16" i="5"/>
  <c r="AB16" i="5" s="1"/>
  <c r="Z16" i="5"/>
  <c r="AA15" i="5"/>
  <c r="AB15" i="5" s="1"/>
  <c r="Z15" i="5"/>
  <c r="Z14" i="5"/>
  <c r="AA14" i="5" s="1"/>
  <c r="AB14" i="5" s="1"/>
  <c r="Z13" i="5"/>
  <c r="AA13" i="5" s="1"/>
  <c r="AB13" i="5" s="1"/>
  <c r="AA12" i="5"/>
  <c r="AB12" i="5" s="1"/>
  <c r="Z12" i="5"/>
  <c r="AA11" i="5"/>
  <c r="AB11" i="5" s="1"/>
  <c r="Z11" i="5"/>
  <c r="Z10" i="5"/>
  <c r="AA10" i="5" s="1"/>
  <c r="AB10" i="5" s="1"/>
  <c r="Z9" i="5"/>
  <c r="AA9" i="5" s="1"/>
  <c r="AB9" i="5" s="1"/>
  <c r="AA8" i="5"/>
  <c r="AB8" i="5" s="1"/>
  <c r="Z8" i="5"/>
  <c r="AA7" i="5"/>
  <c r="AB7" i="5" s="1"/>
  <c r="Z7" i="5"/>
  <c r="Z6" i="5"/>
  <c r="AA6" i="5" s="1"/>
  <c r="AB6" i="5" s="1"/>
  <c r="Z5" i="5"/>
  <c r="AA5" i="5" s="1"/>
  <c r="AB5" i="5" s="1"/>
  <c r="AA4" i="5"/>
  <c r="AB4" i="5" s="1"/>
  <c r="Z4" i="5"/>
  <c r="AA3" i="5"/>
  <c r="AB3" i="5" s="1"/>
  <c r="Z3" i="5"/>
  <c r="Z2" i="5"/>
  <c r="AA2" i="5" s="1"/>
  <c r="AB2" i="5" s="1"/>
  <c r="V93" i="5"/>
  <c r="W93" i="5" s="1"/>
  <c r="X93" i="5" s="1"/>
  <c r="V92" i="5"/>
  <c r="W92" i="5" s="1"/>
  <c r="X92" i="5" s="1"/>
  <c r="W91" i="5"/>
  <c r="X91" i="5" s="1"/>
  <c r="V91" i="5"/>
  <c r="V90" i="5"/>
  <c r="W90" i="5" s="1"/>
  <c r="X90" i="5" s="1"/>
  <c r="W89" i="5"/>
  <c r="X89" i="5" s="1"/>
  <c r="V89" i="5"/>
  <c r="V88" i="5"/>
  <c r="W88" i="5" s="1"/>
  <c r="X88" i="5" s="1"/>
  <c r="W87" i="5"/>
  <c r="X87" i="5" s="1"/>
  <c r="V87" i="5"/>
  <c r="V86" i="5"/>
  <c r="W86" i="5" s="1"/>
  <c r="X86" i="5" s="1"/>
  <c r="W85" i="5"/>
  <c r="X85" i="5" s="1"/>
  <c r="V85" i="5"/>
  <c r="V84" i="5"/>
  <c r="W84" i="5" s="1"/>
  <c r="X84" i="5" s="1"/>
  <c r="W83" i="5"/>
  <c r="X83" i="5" s="1"/>
  <c r="V83" i="5"/>
  <c r="V82" i="5"/>
  <c r="W82" i="5" s="1"/>
  <c r="X82" i="5" s="1"/>
  <c r="V81" i="5"/>
  <c r="W81" i="5" s="1"/>
  <c r="X81" i="5" s="1"/>
  <c r="V80" i="5"/>
  <c r="W80" i="5" s="1"/>
  <c r="X80" i="5" s="1"/>
  <c r="W79" i="5"/>
  <c r="X79" i="5" s="1"/>
  <c r="V79" i="5"/>
  <c r="V78" i="5"/>
  <c r="W78" i="5" s="1"/>
  <c r="X78" i="5" s="1"/>
  <c r="W77" i="5"/>
  <c r="X77" i="5" s="1"/>
  <c r="V77" i="5"/>
  <c r="V76" i="5"/>
  <c r="W76" i="5" s="1"/>
  <c r="X76" i="5" s="1"/>
  <c r="W75" i="5"/>
  <c r="X75" i="5" s="1"/>
  <c r="V75" i="5"/>
  <c r="V74" i="5"/>
  <c r="W74" i="5" s="1"/>
  <c r="X74" i="5" s="1"/>
  <c r="W73" i="5"/>
  <c r="X73" i="5" s="1"/>
  <c r="V73" i="5"/>
  <c r="V72" i="5"/>
  <c r="W72" i="5" s="1"/>
  <c r="X72" i="5" s="1"/>
  <c r="W71" i="5"/>
  <c r="X71" i="5" s="1"/>
  <c r="V71" i="5"/>
  <c r="V70" i="5"/>
  <c r="W70" i="5" s="1"/>
  <c r="X70" i="5" s="1"/>
  <c r="W69" i="5"/>
  <c r="X69" i="5" s="1"/>
  <c r="V69" i="5"/>
  <c r="V68" i="5"/>
  <c r="W68" i="5" s="1"/>
  <c r="X68" i="5" s="1"/>
  <c r="W67" i="5"/>
  <c r="X67" i="5" s="1"/>
  <c r="V67" i="5"/>
  <c r="V66" i="5"/>
  <c r="W66" i="5" s="1"/>
  <c r="X66" i="5" s="1"/>
  <c r="V65" i="5"/>
  <c r="W65" i="5" s="1"/>
  <c r="W64" i="5"/>
  <c r="X64" i="5" s="1"/>
  <c r="V64" i="5"/>
  <c r="V63" i="5"/>
  <c r="W63" i="5" s="1"/>
  <c r="X63" i="5" s="1"/>
  <c r="W62" i="5"/>
  <c r="X62" i="5" s="1"/>
  <c r="V62" i="5"/>
  <c r="V61" i="5"/>
  <c r="W61" i="5" s="1"/>
  <c r="X61" i="5" s="1"/>
  <c r="W60" i="5"/>
  <c r="X60" i="5" s="1"/>
  <c r="V60" i="5"/>
  <c r="V59" i="5"/>
  <c r="W59" i="5" s="1"/>
  <c r="X59" i="5" s="1"/>
  <c r="V58" i="5"/>
  <c r="V57" i="5"/>
  <c r="W56" i="5"/>
  <c r="V56" i="5"/>
  <c r="V55" i="5"/>
  <c r="W58" i="5" s="1"/>
  <c r="W54" i="5"/>
  <c r="X54" i="5" s="1"/>
  <c r="V54" i="5"/>
  <c r="W57" i="5" s="1"/>
  <c r="X57" i="5" s="1"/>
  <c r="V53" i="5"/>
  <c r="W53" i="5" s="1"/>
  <c r="W52" i="5"/>
  <c r="X52" i="5" s="1"/>
  <c r="V52" i="5"/>
  <c r="V51" i="5"/>
  <c r="W51" i="5" s="1"/>
  <c r="X51" i="5" s="1"/>
  <c r="W50" i="5"/>
  <c r="X50" i="5" s="1"/>
  <c r="V50" i="5"/>
  <c r="V49" i="5"/>
  <c r="W49" i="5" s="1"/>
  <c r="X49" i="5" s="1"/>
  <c r="W48" i="5"/>
  <c r="X48" i="5" s="1"/>
  <c r="V48" i="5"/>
  <c r="V47" i="5"/>
  <c r="W47" i="5" s="1"/>
  <c r="X47" i="5" s="1"/>
  <c r="W46" i="5"/>
  <c r="X46" i="5" s="1"/>
  <c r="V46" i="5"/>
  <c r="V45" i="5"/>
  <c r="W45" i="5" s="1"/>
  <c r="X45" i="5" s="1"/>
  <c r="W44" i="5"/>
  <c r="X44" i="5" s="1"/>
  <c r="V44" i="5"/>
  <c r="V43" i="5"/>
  <c r="W43" i="5" s="1"/>
  <c r="X43" i="5" s="1"/>
  <c r="W42" i="5"/>
  <c r="X42" i="5" s="1"/>
  <c r="V42" i="5"/>
  <c r="V41" i="5"/>
  <c r="W41" i="5" s="1"/>
  <c r="X41" i="5" s="1"/>
  <c r="W40" i="5"/>
  <c r="X40" i="5" s="1"/>
  <c r="V40" i="5"/>
  <c r="V39" i="5"/>
  <c r="W39" i="5" s="1"/>
  <c r="X39" i="5" s="1"/>
  <c r="W38" i="5"/>
  <c r="X38" i="5" s="1"/>
  <c r="V38" i="5"/>
  <c r="V37" i="5"/>
  <c r="W37" i="5" s="1"/>
  <c r="X37" i="5" s="1"/>
  <c r="W36" i="5"/>
  <c r="X36" i="5" s="1"/>
  <c r="V36" i="5"/>
  <c r="V35" i="5"/>
  <c r="W35" i="5" s="1"/>
  <c r="X35" i="5" s="1"/>
  <c r="W34" i="5"/>
  <c r="X34" i="5" s="1"/>
  <c r="V34" i="5"/>
  <c r="V33" i="5"/>
  <c r="W33" i="5" s="1"/>
  <c r="X33" i="5" s="1"/>
  <c r="W32" i="5"/>
  <c r="X32" i="5" s="1"/>
  <c r="V32" i="5"/>
  <c r="V31" i="5"/>
  <c r="W31" i="5" s="1"/>
  <c r="X31" i="5" s="1"/>
  <c r="W30" i="5"/>
  <c r="X30" i="5" s="1"/>
  <c r="V30" i="5"/>
  <c r="V29" i="5"/>
  <c r="W29" i="5" s="1"/>
  <c r="X29" i="5" s="1"/>
  <c r="W28" i="5"/>
  <c r="X28" i="5" s="1"/>
  <c r="V28" i="5"/>
  <c r="V27" i="5"/>
  <c r="W27" i="5" s="1"/>
  <c r="X27" i="5" s="1"/>
  <c r="W26" i="5"/>
  <c r="X26" i="5" s="1"/>
  <c r="V26" i="5"/>
  <c r="V25" i="5"/>
  <c r="W25" i="5" s="1"/>
  <c r="X25" i="5" s="1"/>
  <c r="W24" i="5"/>
  <c r="X24" i="5" s="1"/>
  <c r="V24" i="5"/>
  <c r="V23" i="5"/>
  <c r="W23" i="5" s="1"/>
  <c r="X23" i="5" s="1"/>
  <c r="W22" i="5"/>
  <c r="X22" i="5" s="1"/>
  <c r="V22" i="5"/>
  <c r="V21" i="5"/>
  <c r="W21" i="5" s="1"/>
  <c r="X21" i="5" s="1"/>
  <c r="W20" i="5"/>
  <c r="X20" i="5" s="1"/>
  <c r="V20" i="5"/>
  <c r="V19" i="5"/>
  <c r="W19" i="5" s="1"/>
  <c r="X19" i="5" s="1"/>
  <c r="W18" i="5"/>
  <c r="X18" i="5" s="1"/>
  <c r="V18" i="5"/>
  <c r="V17" i="5"/>
  <c r="W17" i="5" s="1"/>
  <c r="X17" i="5" s="1"/>
  <c r="W16" i="5"/>
  <c r="X16" i="5" s="1"/>
  <c r="V16" i="5"/>
  <c r="V15" i="5"/>
  <c r="W15" i="5" s="1"/>
  <c r="X15" i="5" s="1"/>
  <c r="W14" i="5"/>
  <c r="X14" i="5" s="1"/>
  <c r="V14" i="5"/>
  <c r="V13" i="5"/>
  <c r="W13" i="5" s="1"/>
  <c r="X13" i="5" s="1"/>
  <c r="W12" i="5"/>
  <c r="X12" i="5" s="1"/>
  <c r="V12" i="5"/>
  <c r="V11" i="5"/>
  <c r="W11" i="5" s="1"/>
  <c r="X11" i="5" s="1"/>
  <c r="W10" i="5"/>
  <c r="X10" i="5" s="1"/>
  <c r="V10" i="5"/>
  <c r="V9" i="5"/>
  <c r="W9" i="5" s="1"/>
  <c r="X9" i="5" s="1"/>
  <c r="W8" i="5"/>
  <c r="X8" i="5" s="1"/>
  <c r="V8" i="5"/>
  <c r="V7" i="5"/>
  <c r="W7" i="5" s="1"/>
  <c r="X7" i="5" s="1"/>
  <c r="W6" i="5"/>
  <c r="X6" i="5" s="1"/>
  <c r="V6" i="5"/>
  <c r="V5" i="5"/>
  <c r="W5" i="5" s="1"/>
  <c r="X5" i="5" s="1"/>
  <c r="W4" i="5"/>
  <c r="X4" i="5" s="1"/>
  <c r="V4" i="5"/>
  <c r="V3" i="5"/>
  <c r="W3" i="5" s="1"/>
  <c r="X3" i="5" s="1"/>
  <c r="W2" i="5"/>
  <c r="X2" i="5" s="1"/>
  <c r="V2" i="5"/>
  <c r="S93" i="5"/>
  <c r="T93" i="5" s="1"/>
  <c r="R93" i="5"/>
  <c r="R92" i="5"/>
  <c r="S92" i="5" s="1"/>
  <c r="T92" i="5" s="1"/>
  <c r="S91" i="5"/>
  <c r="T91" i="5" s="1"/>
  <c r="R91" i="5"/>
  <c r="R90" i="5"/>
  <c r="S90" i="5" s="1"/>
  <c r="T90" i="5" s="1"/>
  <c r="S89" i="5"/>
  <c r="T89" i="5" s="1"/>
  <c r="R89" i="5"/>
  <c r="R88" i="5"/>
  <c r="S88" i="5" s="1"/>
  <c r="T88" i="5" s="1"/>
  <c r="S87" i="5"/>
  <c r="T87" i="5" s="1"/>
  <c r="R87" i="5"/>
  <c r="R86" i="5"/>
  <c r="S86" i="5" s="1"/>
  <c r="T86" i="5" s="1"/>
  <c r="S85" i="5"/>
  <c r="T85" i="5" s="1"/>
  <c r="R85" i="5"/>
  <c r="R84" i="5"/>
  <c r="S84" i="5" s="1"/>
  <c r="T84" i="5" s="1"/>
  <c r="S83" i="5"/>
  <c r="T83" i="5" s="1"/>
  <c r="R83" i="5"/>
  <c r="R82" i="5"/>
  <c r="S82" i="5" s="1"/>
  <c r="T82" i="5" s="1"/>
  <c r="S81" i="5"/>
  <c r="T81" i="5" s="1"/>
  <c r="R81" i="5"/>
  <c r="R80" i="5"/>
  <c r="S80" i="5" s="1"/>
  <c r="T80" i="5" s="1"/>
  <c r="S79" i="5"/>
  <c r="T79" i="5" s="1"/>
  <c r="R79" i="5"/>
  <c r="R78" i="5"/>
  <c r="S78" i="5" s="1"/>
  <c r="T78" i="5" s="1"/>
  <c r="S77" i="5"/>
  <c r="T77" i="5" s="1"/>
  <c r="R77" i="5"/>
  <c r="R76" i="5"/>
  <c r="S76" i="5" s="1"/>
  <c r="T76" i="5" s="1"/>
  <c r="S75" i="5"/>
  <c r="T75" i="5" s="1"/>
  <c r="R75" i="5"/>
  <c r="R74" i="5"/>
  <c r="S74" i="5" s="1"/>
  <c r="T74" i="5" s="1"/>
  <c r="S73" i="5"/>
  <c r="T73" i="5" s="1"/>
  <c r="R73" i="5"/>
  <c r="R72" i="5"/>
  <c r="S72" i="5" s="1"/>
  <c r="T72" i="5" s="1"/>
  <c r="S71" i="5"/>
  <c r="T71" i="5" s="1"/>
  <c r="R71" i="5"/>
  <c r="R70" i="5"/>
  <c r="S70" i="5" s="1"/>
  <c r="T70" i="5" s="1"/>
  <c r="S69" i="5"/>
  <c r="T69" i="5" s="1"/>
  <c r="R69" i="5"/>
  <c r="R68" i="5"/>
  <c r="S68" i="5" s="1"/>
  <c r="T68" i="5" s="1"/>
  <c r="S67" i="5"/>
  <c r="T67" i="5" s="1"/>
  <c r="R67" i="5"/>
  <c r="R66" i="5"/>
  <c r="S66" i="5" s="1"/>
  <c r="T66" i="5" s="1"/>
  <c r="R65" i="5"/>
  <c r="S65" i="5" s="1"/>
  <c r="S64" i="5"/>
  <c r="T64" i="5" s="1"/>
  <c r="R64" i="5"/>
  <c r="R63" i="5"/>
  <c r="S63" i="5" s="1"/>
  <c r="T63" i="5" s="1"/>
  <c r="S62" i="5"/>
  <c r="T62" i="5" s="1"/>
  <c r="R62" i="5"/>
  <c r="R61" i="5"/>
  <c r="S61" i="5" s="1"/>
  <c r="T61" i="5" s="1"/>
  <c r="S60" i="5"/>
  <c r="T60" i="5" s="1"/>
  <c r="R60" i="5"/>
  <c r="R59" i="5"/>
  <c r="S59" i="5" s="1"/>
  <c r="T59" i="5" s="1"/>
  <c r="R58" i="5"/>
  <c r="R57" i="5"/>
  <c r="S57" i="5" s="1"/>
  <c r="T57" i="5" s="1"/>
  <c r="S56" i="5"/>
  <c r="R56" i="5"/>
  <c r="R55" i="5"/>
  <c r="S58" i="5" s="1"/>
  <c r="S54" i="5"/>
  <c r="T54" i="5" s="1"/>
  <c r="R54" i="5"/>
  <c r="R53" i="5"/>
  <c r="S53" i="5" s="1"/>
  <c r="S52" i="5"/>
  <c r="T52" i="5" s="1"/>
  <c r="R52" i="5"/>
  <c r="R51" i="5"/>
  <c r="S51" i="5" s="1"/>
  <c r="T51" i="5" s="1"/>
  <c r="S50" i="5"/>
  <c r="T50" i="5" s="1"/>
  <c r="R50" i="5"/>
  <c r="R49" i="5"/>
  <c r="S49" i="5" s="1"/>
  <c r="T49" i="5" s="1"/>
  <c r="S48" i="5"/>
  <c r="T48" i="5" s="1"/>
  <c r="R48" i="5"/>
  <c r="R47" i="5"/>
  <c r="S47" i="5" s="1"/>
  <c r="T47" i="5" s="1"/>
  <c r="S46" i="5"/>
  <c r="T46" i="5" s="1"/>
  <c r="R46" i="5"/>
  <c r="R45" i="5"/>
  <c r="S45" i="5" s="1"/>
  <c r="T45" i="5" s="1"/>
  <c r="S44" i="5"/>
  <c r="T44" i="5" s="1"/>
  <c r="R44" i="5"/>
  <c r="R43" i="5"/>
  <c r="S43" i="5" s="1"/>
  <c r="T43" i="5" s="1"/>
  <c r="S42" i="5"/>
  <c r="T42" i="5" s="1"/>
  <c r="R42" i="5"/>
  <c r="R41" i="5"/>
  <c r="S41" i="5" s="1"/>
  <c r="T41" i="5" s="1"/>
  <c r="S40" i="5"/>
  <c r="T40" i="5" s="1"/>
  <c r="R40" i="5"/>
  <c r="R39" i="5"/>
  <c r="S39" i="5" s="1"/>
  <c r="T39" i="5" s="1"/>
  <c r="S38" i="5"/>
  <c r="T38" i="5" s="1"/>
  <c r="R38" i="5"/>
  <c r="R37" i="5"/>
  <c r="S37" i="5" s="1"/>
  <c r="T37" i="5" s="1"/>
  <c r="S36" i="5"/>
  <c r="T36" i="5" s="1"/>
  <c r="R36" i="5"/>
  <c r="R35" i="5"/>
  <c r="S35" i="5" s="1"/>
  <c r="T35" i="5" s="1"/>
  <c r="S34" i="5"/>
  <c r="T34" i="5" s="1"/>
  <c r="R34" i="5"/>
  <c r="R33" i="5"/>
  <c r="S33" i="5" s="1"/>
  <c r="T33" i="5" s="1"/>
  <c r="S32" i="5"/>
  <c r="T32" i="5" s="1"/>
  <c r="R32" i="5"/>
  <c r="R31" i="5"/>
  <c r="S31" i="5" s="1"/>
  <c r="T31" i="5" s="1"/>
  <c r="S30" i="5"/>
  <c r="T30" i="5" s="1"/>
  <c r="R30" i="5"/>
  <c r="R29" i="5"/>
  <c r="S29" i="5" s="1"/>
  <c r="T29" i="5" s="1"/>
  <c r="S28" i="5"/>
  <c r="T28" i="5" s="1"/>
  <c r="R28" i="5"/>
  <c r="R27" i="5"/>
  <c r="S27" i="5" s="1"/>
  <c r="T27" i="5" s="1"/>
  <c r="S26" i="5"/>
  <c r="T26" i="5" s="1"/>
  <c r="R26" i="5"/>
  <c r="R25" i="5"/>
  <c r="S25" i="5" s="1"/>
  <c r="T25" i="5" s="1"/>
  <c r="S24" i="5"/>
  <c r="T24" i="5" s="1"/>
  <c r="R24" i="5"/>
  <c r="R23" i="5"/>
  <c r="S23" i="5" s="1"/>
  <c r="T23" i="5" s="1"/>
  <c r="S22" i="5"/>
  <c r="T22" i="5" s="1"/>
  <c r="R22" i="5"/>
  <c r="R21" i="5"/>
  <c r="S21" i="5" s="1"/>
  <c r="T21" i="5" s="1"/>
  <c r="S20" i="5"/>
  <c r="T20" i="5" s="1"/>
  <c r="R20" i="5"/>
  <c r="R19" i="5"/>
  <c r="S19" i="5" s="1"/>
  <c r="T19" i="5" s="1"/>
  <c r="S18" i="5"/>
  <c r="T18" i="5" s="1"/>
  <c r="R18" i="5"/>
  <c r="R17" i="5"/>
  <c r="S17" i="5" s="1"/>
  <c r="T17" i="5" s="1"/>
  <c r="S16" i="5"/>
  <c r="T16" i="5" s="1"/>
  <c r="R16" i="5"/>
  <c r="R15" i="5"/>
  <c r="S15" i="5" s="1"/>
  <c r="T15" i="5" s="1"/>
  <c r="S14" i="5"/>
  <c r="T14" i="5" s="1"/>
  <c r="R14" i="5"/>
  <c r="R13" i="5"/>
  <c r="S13" i="5" s="1"/>
  <c r="T13" i="5" s="1"/>
  <c r="S12" i="5"/>
  <c r="T12" i="5" s="1"/>
  <c r="R12" i="5"/>
  <c r="R11" i="5"/>
  <c r="S11" i="5" s="1"/>
  <c r="T11" i="5" s="1"/>
  <c r="S10" i="5"/>
  <c r="T10" i="5" s="1"/>
  <c r="R10" i="5"/>
  <c r="R9" i="5"/>
  <c r="S9" i="5" s="1"/>
  <c r="T9" i="5" s="1"/>
  <c r="S8" i="5"/>
  <c r="T8" i="5" s="1"/>
  <c r="R8" i="5"/>
  <c r="R7" i="5"/>
  <c r="S7" i="5" s="1"/>
  <c r="T7" i="5" s="1"/>
  <c r="S6" i="5"/>
  <c r="T6" i="5" s="1"/>
  <c r="R6" i="5"/>
  <c r="R5" i="5"/>
  <c r="S5" i="5" s="1"/>
  <c r="T5" i="5" s="1"/>
  <c r="S4" i="5"/>
  <c r="T4" i="5" s="1"/>
  <c r="R4" i="5"/>
  <c r="R3" i="5"/>
  <c r="S3" i="5" s="1"/>
  <c r="T3" i="5" s="1"/>
  <c r="S2" i="5"/>
  <c r="T2" i="5" s="1"/>
  <c r="R2" i="5"/>
  <c r="O93" i="5"/>
  <c r="P93" i="5" s="1"/>
  <c r="N93" i="5"/>
  <c r="N92" i="5"/>
  <c r="O92" i="5" s="1"/>
  <c r="P92" i="5" s="1"/>
  <c r="O91" i="5"/>
  <c r="P91" i="5" s="1"/>
  <c r="N91" i="5"/>
  <c r="N90" i="5"/>
  <c r="O90" i="5" s="1"/>
  <c r="P90" i="5" s="1"/>
  <c r="O89" i="5"/>
  <c r="P89" i="5" s="1"/>
  <c r="N89" i="5"/>
  <c r="N88" i="5"/>
  <c r="O88" i="5" s="1"/>
  <c r="P88" i="5" s="1"/>
  <c r="O87" i="5"/>
  <c r="P87" i="5" s="1"/>
  <c r="N87" i="5"/>
  <c r="N86" i="5"/>
  <c r="O86" i="5" s="1"/>
  <c r="P86" i="5" s="1"/>
  <c r="O85" i="5"/>
  <c r="P85" i="5" s="1"/>
  <c r="N85" i="5"/>
  <c r="N84" i="5"/>
  <c r="O84" i="5" s="1"/>
  <c r="P84" i="5" s="1"/>
  <c r="O83" i="5"/>
  <c r="P83" i="5" s="1"/>
  <c r="N83" i="5"/>
  <c r="N82" i="5"/>
  <c r="O82" i="5" s="1"/>
  <c r="P82" i="5" s="1"/>
  <c r="N81" i="5"/>
  <c r="O81" i="5" s="1"/>
  <c r="P81" i="5" s="1"/>
  <c r="N80" i="5"/>
  <c r="O80" i="5" s="1"/>
  <c r="P80" i="5" s="1"/>
  <c r="O79" i="5"/>
  <c r="P79" i="5" s="1"/>
  <c r="N79" i="5"/>
  <c r="N78" i="5"/>
  <c r="O78" i="5" s="1"/>
  <c r="P78" i="5" s="1"/>
  <c r="N77" i="5"/>
  <c r="O77" i="5" s="1"/>
  <c r="P77" i="5" s="1"/>
  <c r="N76" i="5"/>
  <c r="O76" i="5" s="1"/>
  <c r="P76" i="5" s="1"/>
  <c r="O75" i="5"/>
  <c r="P75" i="5" s="1"/>
  <c r="N75" i="5"/>
  <c r="N74" i="5"/>
  <c r="O74" i="5" s="1"/>
  <c r="P74" i="5" s="1"/>
  <c r="N73" i="5"/>
  <c r="O73" i="5" s="1"/>
  <c r="P73" i="5" s="1"/>
  <c r="N72" i="5"/>
  <c r="O72" i="5" s="1"/>
  <c r="P72" i="5" s="1"/>
  <c r="O71" i="5"/>
  <c r="P71" i="5" s="1"/>
  <c r="N71" i="5"/>
  <c r="N70" i="5"/>
  <c r="O70" i="5" s="1"/>
  <c r="P70" i="5" s="1"/>
  <c r="N69" i="5"/>
  <c r="O69" i="5" s="1"/>
  <c r="P69" i="5" s="1"/>
  <c r="N68" i="5"/>
  <c r="O68" i="5" s="1"/>
  <c r="P68" i="5" s="1"/>
  <c r="O67" i="5"/>
  <c r="P67" i="5" s="1"/>
  <c r="N67" i="5"/>
  <c r="N66" i="5"/>
  <c r="O66" i="5" s="1"/>
  <c r="P66" i="5" s="1"/>
  <c r="N65" i="5"/>
  <c r="O65" i="5" s="1"/>
  <c r="O64" i="5"/>
  <c r="N64" i="5"/>
  <c r="N63" i="5"/>
  <c r="O63" i="5" s="1"/>
  <c r="N62" i="5"/>
  <c r="O62" i="5" s="1"/>
  <c r="N61" i="5"/>
  <c r="O61" i="5" s="1"/>
  <c r="P61" i="5" s="1"/>
  <c r="O60" i="5"/>
  <c r="P60" i="5" s="1"/>
  <c r="N60" i="5"/>
  <c r="N59" i="5"/>
  <c r="O59" i="5" s="1"/>
  <c r="P59" i="5" s="1"/>
  <c r="N58" i="5"/>
  <c r="N57" i="5"/>
  <c r="O56" i="5"/>
  <c r="N56" i="5"/>
  <c r="N55" i="5"/>
  <c r="O58" i="5" s="1"/>
  <c r="N54" i="5"/>
  <c r="O57" i="5" s="1"/>
  <c r="N53" i="5"/>
  <c r="O53" i="5" s="1"/>
  <c r="O52" i="5"/>
  <c r="P52" i="5" s="1"/>
  <c r="N52" i="5"/>
  <c r="N51" i="5"/>
  <c r="O51" i="5" s="1"/>
  <c r="P51" i="5" s="1"/>
  <c r="N50" i="5"/>
  <c r="O50" i="5" s="1"/>
  <c r="P50" i="5" s="1"/>
  <c r="N49" i="5"/>
  <c r="O49" i="5" s="1"/>
  <c r="P49" i="5" s="1"/>
  <c r="O48" i="5"/>
  <c r="P48" i="5" s="1"/>
  <c r="N48" i="5"/>
  <c r="N47" i="5"/>
  <c r="O47" i="5" s="1"/>
  <c r="P47" i="5" s="1"/>
  <c r="N46" i="5"/>
  <c r="O46" i="5" s="1"/>
  <c r="P46" i="5" s="1"/>
  <c r="N45" i="5"/>
  <c r="O45" i="5" s="1"/>
  <c r="P45" i="5" s="1"/>
  <c r="O44" i="5"/>
  <c r="P44" i="5" s="1"/>
  <c r="N44" i="5"/>
  <c r="N43" i="5"/>
  <c r="O43" i="5" s="1"/>
  <c r="P43" i="5" s="1"/>
  <c r="N42" i="5"/>
  <c r="O42" i="5" s="1"/>
  <c r="P42" i="5" s="1"/>
  <c r="N41" i="5"/>
  <c r="O41" i="5" s="1"/>
  <c r="P41" i="5" s="1"/>
  <c r="O40" i="5"/>
  <c r="P40" i="5" s="1"/>
  <c r="N40" i="5"/>
  <c r="N39" i="5"/>
  <c r="O39" i="5" s="1"/>
  <c r="P39" i="5" s="1"/>
  <c r="N38" i="5"/>
  <c r="O38" i="5" s="1"/>
  <c r="P38" i="5" s="1"/>
  <c r="N37" i="5"/>
  <c r="O37" i="5" s="1"/>
  <c r="P37" i="5" s="1"/>
  <c r="O36" i="5"/>
  <c r="P36" i="5" s="1"/>
  <c r="N36" i="5"/>
  <c r="N35" i="5"/>
  <c r="O35" i="5" s="1"/>
  <c r="P35" i="5" s="1"/>
  <c r="N34" i="5"/>
  <c r="O34" i="5" s="1"/>
  <c r="P34" i="5" s="1"/>
  <c r="N33" i="5"/>
  <c r="O33" i="5" s="1"/>
  <c r="P33" i="5" s="1"/>
  <c r="O32" i="5"/>
  <c r="P32" i="5" s="1"/>
  <c r="N32" i="5"/>
  <c r="N31" i="5"/>
  <c r="O31" i="5" s="1"/>
  <c r="P31" i="5" s="1"/>
  <c r="N30" i="5"/>
  <c r="O30" i="5" s="1"/>
  <c r="P30" i="5" s="1"/>
  <c r="N29" i="5"/>
  <c r="O29" i="5" s="1"/>
  <c r="P29" i="5" s="1"/>
  <c r="O28" i="5"/>
  <c r="P28" i="5" s="1"/>
  <c r="N28" i="5"/>
  <c r="N27" i="5"/>
  <c r="O27" i="5" s="1"/>
  <c r="P27" i="5" s="1"/>
  <c r="N26" i="5"/>
  <c r="O26" i="5" s="1"/>
  <c r="P26" i="5" s="1"/>
  <c r="N25" i="5"/>
  <c r="O25" i="5" s="1"/>
  <c r="P25" i="5" s="1"/>
  <c r="O24" i="5"/>
  <c r="P24" i="5" s="1"/>
  <c r="N24" i="5"/>
  <c r="N23" i="5"/>
  <c r="O23" i="5" s="1"/>
  <c r="P23" i="5" s="1"/>
  <c r="N22" i="5"/>
  <c r="O22" i="5" s="1"/>
  <c r="P22" i="5" s="1"/>
  <c r="N21" i="5"/>
  <c r="O21" i="5" s="1"/>
  <c r="P21" i="5" s="1"/>
  <c r="O20" i="5"/>
  <c r="P20" i="5" s="1"/>
  <c r="N20" i="5"/>
  <c r="N19" i="5"/>
  <c r="O19" i="5" s="1"/>
  <c r="P19" i="5" s="1"/>
  <c r="N18" i="5"/>
  <c r="O18" i="5" s="1"/>
  <c r="P18" i="5" s="1"/>
  <c r="N17" i="5"/>
  <c r="O17" i="5" s="1"/>
  <c r="P17" i="5" s="1"/>
  <c r="O16" i="5"/>
  <c r="P16" i="5" s="1"/>
  <c r="N16" i="5"/>
  <c r="N15" i="5"/>
  <c r="O15" i="5" s="1"/>
  <c r="P15" i="5" s="1"/>
  <c r="N14" i="5"/>
  <c r="O14" i="5" s="1"/>
  <c r="P14" i="5" s="1"/>
  <c r="N13" i="5"/>
  <c r="O13" i="5" s="1"/>
  <c r="P13" i="5" s="1"/>
  <c r="O12" i="5"/>
  <c r="P12" i="5" s="1"/>
  <c r="N12" i="5"/>
  <c r="N11" i="5"/>
  <c r="O11" i="5" s="1"/>
  <c r="P11" i="5" s="1"/>
  <c r="N10" i="5"/>
  <c r="O10" i="5" s="1"/>
  <c r="P10" i="5" s="1"/>
  <c r="N9" i="5"/>
  <c r="O9" i="5" s="1"/>
  <c r="P9" i="5" s="1"/>
  <c r="O8" i="5"/>
  <c r="P8" i="5" s="1"/>
  <c r="N8" i="5"/>
  <c r="N7" i="5"/>
  <c r="O7" i="5" s="1"/>
  <c r="P7" i="5" s="1"/>
  <c r="N6" i="5"/>
  <c r="O6" i="5" s="1"/>
  <c r="P6" i="5" s="1"/>
  <c r="N5" i="5"/>
  <c r="O5" i="5" s="1"/>
  <c r="P5" i="5" s="1"/>
  <c r="O4" i="5"/>
  <c r="P4" i="5" s="1"/>
  <c r="N4" i="5"/>
  <c r="N3" i="5"/>
  <c r="O3" i="5" s="1"/>
  <c r="P3" i="5" s="1"/>
  <c r="N2" i="5"/>
  <c r="O2" i="5" s="1"/>
  <c r="P2" i="5" s="1"/>
  <c r="L55" i="5"/>
  <c r="L54" i="5"/>
  <c r="L53" i="5"/>
  <c r="L58" i="5"/>
  <c r="L57" i="5"/>
  <c r="L56" i="5"/>
  <c r="G36" i="5"/>
  <c r="G39" i="5"/>
  <c r="G43" i="5"/>
  <c r="G47" i="5"/>
  <c r="AC53" i="13" l="1"/>
  <c r="AC56" i="13"/>
  <c r="AC57" i="13"/>
  <c r="AC54" i="13"/>
  <c r="Y57" i="13"/>
  <c r="Y54" i="13"/>
  <c r="Y53" i="13"/>
  <c r="Y56" i="13"/>
  <c r="U53" i="13"/>
  <c r="U56" i="13"/>
  <c r="U57" i="13"/>
  <c r="U54" i="13"/>
  <c r="Q53" i="13"/>
  <c r="Q56" i="13"/>
  <c r="Q57" i="13"/>
  <c r="Q54" i="13"/>
  <c r="M53" i="13"/>
  <c r="M56" i="13"/>
  <c r="AF53" i="5"/>
  <c r="AF56" i="5"/>
  <c r="AF64" i="5"/>
  <c r="AE55" i="5"/>
  <c r="AA57" i="5"/>
  <c r="AA54" i="5"/>
  <c r="AA58" i="5"/>
  <c r="AB56" i="5"/>
  <c r="AB58" i="5"/>
  <c r="AB55" i="5"/>
  <c r="X56" i="5"/>
  <c r="X53" i="5"/>
  <c r="W55" i="5"/>
  <c r="T53" i="5"/>
  <c r="T56" i="5"/>
  <c r="S55" i="5"/>
  <c r="P64" i="5"/>
  <c r="P62" i="5"/>
  <c r="P53" i="5"/>
  <c r="P56" i="5"/>
  <c r="P63" i="5"/>
  <c r="O55" i="5"/>
  <c r="O54" i="5"/>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B60" i="14"/>
  <c r="AC60" i="14" s="1"/>
  <c r="AA60" i="14"/>
  <c r="AA59" i="14"/>
  <c r="AB59" i="14" s="1"/>
  <c r="AC59" i="14" s="1"/>
  <c r="AA58" i="14"/>
  <c r="AB58" i="14" s="1"/>
  <c r="AA57" i="14"/>
  <c r="AA56" i="14"/>
  <c r="AA55" i="14"/>
  <c r="AB55" i="14" s="1"/>
  <c r="AA54" i="14"/>
  <c r="AB57" i="14" s="1"/>
  <c r="AA53" i="14"/>
  <c r="AB56" i="14" s="1"/>
  <c r="AA52" i="14"/>
  <c r="AB52" i="14" s="1"/>
  <c r="AC52" i="14" s="1"/>
  <c r="AB51" i="14"/>
  <c r="AC51" i="14" s="1"/>
  <c r="AA51" i="14"/>
  <c r="AA50" i="14"/>
  <c r="AB50" i="14" s="1"/>
  <c r="AC50" i="14" s="1"/>
  <c r="AA49" i="14"/>
  <c r="AB49" i="14" s="1"/>
  <c r="AC49" i="14" s="1"/>
  <c r="AA48" i="14"/>
  <c r="AB48" i="14" s="1"/>
  <c r="AC48" i="14" s="1"/>
  <c r="AA47" i="14"/>
  <c r="AB47" i="14" s="1"/>
  <c r="AC47" i="14" s="1"/>
  <c r="AA46" i="14"/>
  <c r="AB46" i="14" s="1"/>
  <c r="AC46" i="14" s="1"/>
  <c r="AA45" i="14"/>
  <c r="AB45" i="14" s="1"/>
  <c r="AC45" i="14" s="1"/>
  <c r="AB44" i="14"/>
  <c r="AC44" i="14" s="1"/>
  <c r="AA44" i="14"/>
  <c r="AA43" i="14"/>
  <c r="AA42" i="14"/>
  <c r="AB42" i="14" s="1"/>
  <c r="AC42" i="14" s="1"/>
  <c r="AA41" i="14"/>
  <c r="AB41" i="14" s="1"/>
  <c r="AC41" i="14" s="1"/>
  <c r="AA40" i="14"/>
  <c r="AB40" i="14" s="1"/>
  <c r="AC40"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A31" i="14"/>
  <c r="AB31" i="14" s="1"/>
  <c r="AC31" i="14" s="1"/>
  <c r="AA30" i="14"/>
  <c r="AB30" i="14" s="1"/>
  <c r="AC30" i="14" s="1"/>
  <c r="AA29" i="14"/>
  <c r="AB29" i="14" s="1"/>
  <c r="AC29" i="14" s="1"/>
  <c r="AB28" i="14"/>
  <c r="AC28" i="14" s="1"/>
  <c r="AA28" i="14"/>
  <c r="AA27" i="14"/>
  <c r="AB27" i="14" s="1"/>
  <c r="AC27" i="14" s="1"/>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B19" i="14"/>
  <c r="AC19" i="14" s="1"/>
  <c r="AA19" i="14"/>
  <c r="AA18" i="14"/>
  <c r="AB18" i="14" s="1"/>
  <c r="AC18" i="14" s="1"/>
  <c r="AA17" i="14"/>
  <c r="AB17" i="14" s="1"/>
  <c r="AC17" i="14" s="1"/>
  <c r="AC16" i="14"/>
  <c r="AA16" i="14"/>
  <c r="AB16" i="14" s="1"/>
  <c r="AA15" i="14"/>
  <c r="AB15" i="14" s="1"/>
  <c r="AC15" i="14" s="1"/>
  <c r="AA14" i="14"/>
  <c r="AB14" i="14" s="1"/>
  <c r="AC14" i="14" s="1"/>
  <c r="AA13" i="14"/>
  <c r="AB13" i="14" s="1"/>
  <c r="AC13" i="14" s="1"/>
  <c r="AB12" i="14"/>
  <c r="AC12" i="14" s="1"/>
  <c r="AA12" i="14"/>
  <c r="AA11" i="14"/>
  <c r="AB11" i="14" s="1"/>
  <c r="AC11" i="14" s="1"/>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X71" i="14"/>
  <c r="Y71" i="14" s="1"/>
  <c r="W71" i="14"/>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W55" i="14"/>
  <c r="W54" i="14"/>
  <c r="X57" i="14" s="1"/>
  <c r="W53" i="14"/>
  <c r="X53" i="14" s="1"/>
  <c r="Y53" i="14" s="1"/>
  <c r="W52" i="14"/>
  <c r="X52" i="14" s="1"/>
  <c r="Y52" i="14" s="1"/>
  <c r="W51" i="14"/>
  <c r="X51" i="14" s="1"/>
  <c r="Y51" i="14" s="1"/>
  <c r="W50" i="14"/>
  <c r="X50" i="14" s="1"/>
  <c r="Y50" i="14" s="1"/>
  <c r="X49" i="14"/>
  <c r="Y49" i="14" s="1"/>
  <c r="W49" i="14"/>
  <c r="W48" i="14"/>
  <c r="X48" i="14" s="1"/>
  <c r="Y48" i="14" s="1"/>
  <c r="W47" i="14"/>
  <c r="W46" i="14"/>
  <c r="X46" i="14" s="1"/>
  <c r="Y46" i="14" s="1"/>
  <c r="W45" i="14"/>
  <c r="X45" i="14" s="1"/>
  <c r="Y45" i="14" s="1"/>
  <c r="W44" i="14"/>
  <c r="X44" i="14" s="1"/>
  <c r="Y44" i="14" s="1"/>
  <c r="W43" i="14"/>
  <c r="W42" i="14"/>
  <c r="X42" i="14" s="1"/>
  <c r="Y42" i="14" s="1"/>
  <c r="X41" i="14"/>
  <c r="Y41" i="14" s="1"/>
  <c r="W41" i="14"/>
  <c r="W40" i="14"/>
  <c r="X40" i="14" s="1"/>
  <c r="Y40" i="14" s="1"/>
  <c r="W39" i="14"/>
  <c r="X39" i="14" s="1"/>
  <c r="Y39" i="14" s="1"/>
  <c r="W38" i="14"/>
  <c r="X38" i="14" s="1"/>
  <c r="Y38" i="14" s="1"/>
  <c r="W37" i="14"/>
  <c r="X37" i="14" s="1"/>
  <c r="Y37" i="14" s="1"/>
  <c r="W36" i="14"/>
  <c r="X36" i="14" s="1"/>
  <c r="Y36" i="14" s="1"/>
  <c r="X35" i="14"/>
  <c r="Y35" i="14" s="1"/>
  <c r="W35" i="14"/>
  <c r="W34" i="14"/>
  <c r="X34" i="14" s="1"/>
  <c r="Y34" i="14" s="1"/>
  <c r="X33" i="14"/>
  <c r="Y33" i="14" s="1"/>
  <c r="W33" i="14"/>
  <c r="W32" i="14"/>
  <c r="X32" i="14" s="1"/>
  <c r="Y32" i="14" s="1"/>
  <c r="W31" i="14"/>
  <c r="X31" i="14" s="1"/>
  <c r="Y31" i="14" s="1"/>
  <c r="W30" i="14"/>
  <c r="X30" i="14" s="1"/>
  <c r="Y30" i="14" s="1"/>
  <c r="W29" i="14"/>
  <c r="X29" i="14" s="1"/>
  <c r="Y29" i="14" s="1"/>
  <c r="W28" i="14"/>
  <c r="X28" i="14" s="1"/>
  <c r="Y28" i="14" s="1"/>
  <c r="X27" i="14"/>
  <c r="Y27" i="14" s="1"/>
  <c r="W27" i="14"/>
  <c r="W26" i="14"/>
  <c r="X26" i="14" s="1"/>
  <c r="Y26" i="14" s="1"/>
  <c r="X25" i="14"/>
  <c r="Y25" i="14" s="1"/>
  <c r="W25" i="14"/>
  <c r="W24" i="14"/>
  <c r="X24" i="14" s="1"/>
  <c r="Y24" i="14" s="1"/>
  <c r="W23" i="14"/>
  <c r="X23" i="14" s="1"/>
  <c r="Y23" i="14" s="1"/>
  <c r="W22" i="14"/>
  <c r="X22" i="14" s="1"/>
  <c r="Y22" i="14" s="1"/>
  <c r="W21" i="14"/>
  <c r="X21" i="14" s="1"/>
  <c r="Y21" i="14" s="1"/>
  <c r="W20" i="14"/>
  <c r="X20" i="14" s="1"/>
  <c r="Y20" i="14" s="1"/>
  <c r="X19" i="14"/>
  <c r="Y19" i="14" s="1"/>
  <c r="W19" i="14"/>
  <c r="W18" i="14"/>
  <c r="X18" i="14" s="1"/>
  <c r="Y18" i="14" s="1"/>
  <c r="X17" i="14"/>
  <c r="Y17" i="14" s="1"/>
  <c r="W17" i="14"/>
  <c r="W16" i="14"/>
  <c r="X16" i="14" s="1"/>
  <c r="Y16" i="14" s="1"/>
  <c r="W15" i="14"/>
  <c r="X15" i="14" s="1"/>
  <c r="Y15" i="14" s="1"/>
  <c r="W14" i="14"/>
  <c r="X14" i="14" s="1"/>
  <c r="Y14" i="14" s="1"/>
  <c r="W13" i="14"/>
  <c r="X13" i="14" s="1"/>
  <c r="Y13" i="14" s="1"/>
  <c r="W12" i="14"/>
  <c r="X12" i="14" s="1"/>
  <c r="Y12" i="14" s="1"/>
  <c r="X11" i="14"/>
  <c r="Y11" i="14" s="1"/>
  <c r="W11" i="14"/>
  <c r="W10" i="14"/>
  <c r="X10" i="14" s="1"/>
  <c r="Y10" i="14" s="1"/>
  <c r="X9" i="14"/>
  <c r="Y9" i="14" s="1"/>
  <c r="W9" i="14"/>
  <c r="W8" i="14"/>
  <c r="X8" i="14" s="1"/>
  <c r="Y8" i="14" s="1"/>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T87" i="14"/>
  <c r="U87" i="14" s="1"/>
  <c r="S87" i="14"/>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S67" i="14"/>
  <c r="T67" i="14" s="1"/>
  <c r="U67" i="14" s="1"/>
  <c r="S66" i="14"/>
  <c r="T66" i="14" s="1"/>
  <c r="U66" i="14" s="1"/>
  <c r="S65" i="14"/>
  <c r="T65" i="14" s="1"/>
  <c r="U65" i="14" s="1"/>
  <c r="S64" i="14"/>
  <c r="T64" i="14" s="1"/>
  <c r="S63" i="14"/>
  <c r="T63" i="14" s="1"/>
  <c r="U63" i="14" s="1"/>
  <c r="S62" i="14"/>
  <c r="T62" i="14" s="1"/>
  <c r="U62" i="14" s="1"/>
  <c r="S61" i="14"/>
  <c r="T61" i="14" s="1"/>
  <c r="U61" i="14" s="1"/>
  <c r="S60" i="14"/>
  <c r="T60" i="14" s="1"/>
  <c r="U60" i="14" s="1"/>
  <c r="T59" i="14"/>
  <c r="U59" i="14" s="1"/>
  <c r="S59" i="14"/>
  <c r="S58" i="14"/>
  <c r="S57" i="14"/>
  <c r="S56" i="14"/>
  <c r="T55" i="14"/>
  <c r="S55" i="14"/>
  <c r="T58" i="14" s="1"/>
  <c r="S54" i="14"/>
  <c r="T57" i="14" s="1"/>
  <c r="S53" i="14"/>
  <c r="T56" i="14" s="1"/>
  <c r="S52" i="14"/>
  <c r="T52" i="14" s="1"/>
  <c r="U52" i="14" s="1"/>
  <c r="S51" i="14"/>
  <c r="T51" i="14" s="1"/>
  <c r="U51" i="14" s="1"/>
  <c r="S50" i="14"/>
  <c r="T50" i="14" s="1"/>
  <c r="U50" i="14" s="1"/>
  <c r="S49" i="14"/>
  <c r="T49" i="14" s="1"/>
  <c r="U49" i="14" s="1"/>
  <c r="S48" i="14"/>
  <c r="T48" i="14" s="1"/>
  <c r="U48" i="14" s="1"/>
  <c r="S47" i="14"/>
  <c r="S46" i="14"/>
  <c r="T46" i="14" s="1"/>
  <c r="U46" i="14" s="1"/>
  <c r="S45" i="14"/>
  <c r="T45" i="14" s="1"/>
  <c r="U45" i="14" s="1"/>
  <c r="S44" i="14"/>
  <c r="T44" i="14" s="1"/>
  <c r="U44" i="14" s="1"/>
  <c r="S43" i="14"/>
  <c r="S42" i="14"/>
  <c r="T42" i="14" s="1"/>
  <c r="U42" i="14" s="1"/>
  <c r="S41" i="14"/>
  <c r="T41" i="14" s="1"/>
  <c r="U41" i="14" s="1"/>
  <c r="U40" i="14"/>
  <c r="T40" i="14"/>
  <c r="S40" i="14"/>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U24" i="14"/>
  <c r="T24" i="14"/>
  <c r="S24" i="14"/>
  <c r="S23" i="14"/>
  <c r="T23" i="14" s="1"/>
  <c r="U23" i="14" s="1"/>
  <c r="S22" i="14"/>
  <c r="T22" i="14" s="1"/>
  <c r="U22" i="14" s="1"/>
  <c r="S21" i="14"/>
  <c r="T21" i="14" s="1"/>
  <c r="U21" i="14" s="1"/>
  <c r="T20" i="14"/>
  <c r="U20" i="14" s="1"/>
  <c r="S20" i="14"/>
  <c r="S19" i="14"/>
  <c r="T19" i="14" s="1"/>
  <c r="U19" i="14" s="1"/>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U8" i="14"/>
  <c r="T8" i="14"/>
  <c r="S8" i="14"/>
  <c r="S7" i="14"/>
  <c r="T7" i="14" s="1"/>
  <c r="U7" i="14" s="1"/>
  <c r="S6" i="14"/>
  <c r="T6" i="14" s="1"/>
  <c r="U6" i="14" s="1"/>
  <c r="S5" i="14"/>
  <c r="T5" i="14" s="1"/>
  <c r="U5" i="14" s="1"/>
  <c r="T4" i="14"/>
  <c r="U4" i="14" s="1"/>
  <c r="S4" i="14"/>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O63" i="14"/>
  <c r="P63" i="14" s="1"/>
  <c r="Q63" i="14" s="1"/>
  <c r="O62" i="14"/>
  <c r="P62" i="14" s="1"/>
  <c r="Q62" i="14" s="1"/>
  <c r="O61" i="14"/>
  <c r="P61" i="14" s="1"/>
  <c r="Q61" i="14" s="1"/>
  <c r="O60" i="14"/>
  <c r="P60" i="14" s="1"/>
  <c r="Q60" i="14" s="1"/>
  <c r="P59" i="14"/>
  <c r="Q59" i="14" s="1"/>
  <c r="O59" i="14"/>
  <c r="O58" i="14"/>
  <c r="O57" i="14"/>
  <c r="O56" i="14"/>
  <c r="O55" i="14"/>
  <c r="P55" i="14" s="1"/>
  <c r="O54" i="14"/>
  <c r="O53" i="14"/>
  <c r="P56" i="14" s="1"/>
  <c r="O52" i="14"/>
  <c r="P52" i="14" s="1"/>
  <c r="Q52" i="14" s="1"/>
  <c r="O51" i="14"/>
  <c r="P51" i="14" s="1"/>
  <c r="Q51" i="14" s="1"/>
  <c r="O50" i="14"/>
  <c r="P50" i="14" s="1"/>
  <c r="Q50" i="14" s="1"/>
  <c r="O49" i="14"/>
  <c r="P49" i="14" s="1"/>
  <c r="Q49" i="14" s="1"/>
  <c r="O48" i="14"/>
  <c r="P48" i="14" s="1"/>
  <c r="Q48" i="14" s="1"/>
  <c r="O47" i="14"/>
  <c r="O46" i="14"/>
  <c r="P46" i="14" s="1"/>
  <c r="Q46" i="14" s="1"/>
  <c r="O45" i="14"/>
  <c r="P45" i="14" s="1"/>
  <c r="Q45" i="14" s="1"/>
  <c r="Q44" i="14"/>
  <c r="O44" i="14"/>
  <c r="P44" i="14" s="1"/>
  <c r="O43" i="14"/>
  <c r="O42" i="14"/>
  <c r="P42" i="14" s="1"/>
  <c r="Q42" i="14" s="1"/>
  <c r="O41" i="14"/>
  <c r="P41" i="14" s="1"/>
  <c r="Q41" i="14" s="1"/>
  <c r="P40" i="14"/>
  <c r="Q40" i="14" s="1"/>
  <c r="O40" i="14"/>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P31" i="14"/>
  <c r="Q31" i="14" s="1"/>
  <c r="O31" i="14"/>
  <c r="O30" i="14"/>
  <c r="P30" i="14" s="1"/>
  <c r="Q30" i="14" s="1"/>
  <c r="O29" i="14"/>
  <c r="P29" i="14" s="1"/>
  <c r="Q29" i="14" s="1"/>
  <c r="Q28" i="14"/>
  <c r="O28" i="14"/>
  <c r="P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K61" i="14"/>
  <c r="L61" i="14" s="1"/>
  <c r="M61" i="14" s="1"/>
  <c r="K60" i="14"/>
  <c r="L60" i="14" s="1"/>
  <c r="M60" i="14" s="1"/>
  <c r="K59" i="14"/>
  <c r="L59" i="14" s="1"/>
  <c r="M59" i="14" s="1"/>
  <c r="K58" i="14"/>
  <c r="K57" i="14"/>
  <c r="K56" i="14"/>
  <c r="K55" i="14"/>
  <c r="L55" i="14" s="1"/>
  <c r="K54" i="14"/>
  <c r="L57" i="14" s="1"/>
  <c r="K53" i="14"/>
  <c r="L56" i="14" s="1"/>
  <c r="K52" i="14"/>
  <c r="L52" i="14" s="1"/>
  <c r="M52" i="14" s="1"/>
  <c r="L51" i="14"/>
  <c r="M51" i="14" s="1"/>
  <c r="K51" i="14"/>
  <c r="K50" i="14"/>
  <c r="L50" i="14" s="1"/>
  <c r="M50" i="14" s="1"/>
  <c r="K49" i="14"/>
  <c r="L49" i="14" s="1"/>
  <c r="M49" i="14" s="1"/>
  <c r="K48" i="14"/>
  <c r="L48" i="14" s="1"/>
  <c r="M48" i="14" s="1"/>
  <c r="K47" i="14"/>
  <c r="K46" i="14"/>
  <c r="L46" i="14" s="1"/>
  <c r="M46" i="14" s="1"/>
  <c r="K45" i="14"/>
  <c r="L45" i="14" s="1"/>
  <c r="M45" i="14" s="1"/>
  <c r="K44" i="14"/>
  <c r="L44" i="14" s="1"/>
  <c r="M44" i="14" s="1"/>
  <c r="K43" i="14"/>
  <c r="K42" i="14"/>
  <c r="L42" i="14" s="1"/>
  <c r="M42" i="14" s="1"/>
  <c r="L41" i="14"/>
  <c r="M41" i="14" s="1"/>
  <c r="K41" i="14"/>
  <c r="K40" i="14"/>
  <c r="L40" i="14" s="1"/>
  <c r="M40" i="14" s="1"/>
  <c r="K39" i="14"/>
  <c r="L39" i="14" s="1"/>
  <c r="M39" i="14" s="1"/>
  <c r="K38" i="14"/>
  <c r="L38" i="14" s="1"/>
  <c r="M38" i="14" s="1"/>
  <c r="K37" i="14"/>
  <c r="L37" i="14" s="1"/>
  <c r="M37" i="14" s="1"/>
  <c r="K36" i="14"/>
  <c r="L36" i="14" s="1"/>
  <c r="M36" i="14" s="1"/>
  <c r="L35" i="14"/>
  <c r="M35" i="14" s="1"/>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L27" i="14"/>
  <c r="M27" i="14" s="1"/>
  <c r="K27" i="14"/>
  <c r="K26" i="14"/>
  <c r="L26" i="14" s="1"/>
  <c r="M26" i="14" s="1"/>
  <c r="L25" i="14"/>
  <c r="M25" i="14" s="1"/>
  <c r="K25" i="14"/>
  <c r="K24" i="14"/>
  <c r="L24" i="14" s="1"/>
  <c r="M24" i="14" s="1"/>
  <c r="K23" i="14"/>
  <c r="L23" i="14" s="1"/>
  <c r="M23" i="14" s="1"/>
  <c r="K22" i="14"/>
  <c r="L22" i="14" s="1"/>
  <c r="M22" i="14" s="1"/>
  <c r="K21" i="14"/>
  <c r="L21" i="14" s="1"/>
  <c r="M21" i="14" s="1"/>
  <c r="K20" i="14"/>
  <c r="L20" i="14" s="1"/>
  <c r="M20" i="14" s="1"/>
  <c r="L19" i="14"/>
  <c r="M19" i="14" s="1"/>
  <c r="K19" i="14"/>
  <c r="K18" i="14"/>
  <c r="L18" i="14" s="1"/>
  <c r="M18" i="14" s="1"/>
  <c r="K17" i="14"/>
  <c r="L17" i="14" s="1"/>
  <c r="M17" i="14" s="1"/>
  <c r="K16" i="14"/>
  <c r="L16" i="14" s="1"/>
  <c r="M16" i="14" s="1"/>
  <c r="K15" i="14"/>
  <c r="L15" i="14" s="1"/>
  <c r="M15" i="14" s="1"/>
  <c r="K14" i="14"/>
  <c r="L14" i="14" s="1"/>
  <c r="M14" i="14" s="1"/>
  <c r="K13" i="14"/>
  <c r="L13" i="14" s="1"/>
  <c r="M13" i="14" s="1"/>
  <c r="K12" i="14"/>
  <c r="L12" i="14" s="1"/>
  <c r="M12" i="14" s="1"/>
  <c r="L11" i="14"/>
  <c r="M11" i="14" s="1"/>
  <c r="K11" i="14"/>
  <c r="K10" i="14"/>
  <c r="L10" i="14" s="1"/>
  <c r="M10" i="14" s="1"/>
  <c r="L9" i="14"/>
  <c r="M9" i="14" s="1"/>
  <c r="K9" i="14"/>
  <c r="K8" i="14"/>
  <c r="L8" i="14" s="1"/>
  <c r="M8" i="14" s="1"/>
  <c r="K7" i="14"/>
  <c r="L7" i="14" s="1"/>
  <c r="M7" i="14" s="1"/>
  <c r="K6" i="14"/>
  <c r="L6" i="14" s="1"/>
  <c r="M6" i="14" s="1"/>
  <c r="K5" i="14"/>
  <c r="L5" i="14" s="1"/>
  <c r="M5" i="14" s="1"/>
  <c r="K4" i="14"/>
  <c r="L4" i="14" s="1"/>
  <c r="M4" i="14" s="1"/>
  <c r="L3" i="14"/>
  <c r="M3" i="14" s="1"/>
  <c r="K3" i="14"/>
  <c r="K2" i="14"/>
  <c r="L2" i="14" s="1"/>
  <c r="M2" i="14" s="1"/>
  <c r="D47" i="14"/>
  <c r="T47" i="14" s="1"/>
  <c r="U47" i="14" s="1"/>
  <c r="D43" i="14"/>
  <c r="T43" i="14" s="1"/>
  <c r="U43" i="14" s="1"/>
  <c r="D39" i="14"/>
  <c r="AB39" i="14" s="1"/>
  <c r="AC39" i="14" s="1"/>
  <c r="D36" i="14"/>
  <c r="D47" i="13"/>
  <c r="D43" i="13"/>
  <c r="D39" i="13"/>
  <c r="D36" i="13"/>
  <c r="J39" i="5"/>
  <c r="J38" i="5"/>
  <c r="K38" i="5" s="1"/>
  <c r="L38" i="5" s="1"/>
  <c r="J36" i="5"/>
  <c r="J35" i="5"/>
  <c r="K35" i="5" s="1"/>
  <c r="L35" i="5" s="1"/>
  <c r="J61" i="5"/>
  <c r="J43" i="5"/>
  <c r="AF58" i="5" l="1"/>
  <c r="AF55" i="5"/>
  <c r="AB54" i="5"/>
  <c r="AB57" i="5"/>
  <c r="X58" i="5"/>
  <c r="X55" i="5"/>
  <c r="T58" i="5"/>
  <c r="T55" i="5"/>
  <c r="P54" i="5"/>
  <c r="P57" i="5"/>
  <c r="P58" i="5"/>
  <c r="P55" i="5"/>
  <c r="L43" i="14"/>
  <c r="M43" i="14" s="1"/>
  <c r="L47" i="14"/>
  <c r="M47" i="14" s="1"/>
  <c r="P57" i="14"/>
  <c r="X58" i="14"/>
  <c r="Y58" i="14" s="1"/>
  <c r="X55" i="14"/>
  <c r="P43" i="14"/>
  <c r="Q43" i="14" s="1"/>
  <c r="X43" i="14"/>
  <c r="Y43" i="14" s="1"/>
  <c r="X47" i="14"/>
  <c r="Y47" i="14" s="1"/>
  <c r="L58" i="14"/>
  <c r="M58" i="14" s="1"/>
  <c r="P47" i="14"/>
  <c r="Q47" i="14" s="1"/>
  <c r="AB43" i="14"/>
  <c r="AC43" i="14" s="1"/>
  <c r="M62" i="14"/>
  <c r="X56" i="14"/>
  <c r="Y56" i="14" s="1"/>
  <c r="P58" i="14"/>
  <c r="Q58" i="14" s="1"/>
  <c r="Y64" i="14"/>
  <c r="K36" i="5"/>
  <c r="L36" i="5" s="1"/>
  <c r="K43" i="5"/>
  <c r="K39" i="5"/>
  <c r="L39" i="5" s="1"/>
  <c r="AC58" i="14"/>
  <c r="AC61" i="14"/>
  <c r="AC64" i="14"/>
  <c r="AB54" i="14"/>
  <c r="AC55" i="14"/>
  <c r="AB53" i="14"/>
  <c r="X54" i="14"/>
  <c r="Y55" i="14"/>
  <c r="U64" i="14"/>
  <c r="U58" i="14"/>
  <c r="T54" i="14"/>
  <c r="U55" i="14"/>
  <c r="T53" i="14"/>
  <c r="Q64" i="14"/>
  <c r="P54" i="14"/>
  <c r="Q55" i="14"/>
  <c r="P53" i="14"/>
  <c r="M64" i="14"/>
  <c r="L54" i="14"/>
  <c r="M55" i="14"/>
  <c r="L53" i="14"/>
  <c r="AC57" i="14" l="1"/>
  <c r="AC54" i="14"/>
  <c r="AC53" i="14"/>
  <c r="AC56" i="14"/>
  <c r="Y57" i="14"/>
  <c r="Y54" i="14"/>
  <c r="U57" i="14"/>
  <c r="U54" i="14"/>
  <c r="U53" i="14"/>
  <c r="U56" i="14"/>
  <c r="Q57" i="14"/>
  <c r="Q54" i="14"/>
  <c r="Q53" i="14"/>
  <c r="Q56" i="14"/>
  <c r="M53" i="14"/>
  <c r="M56" i="14"/>
  <c r="M57" i="14"/>
  <c r="M54" i="14"/>
  <c r="G49" i="14"/>
  <c r="H49" i="14" s="1"/>
  <c r="I49" i="14" s="1"/>
  <c r="G81" i="13"/>
  <c r="G49" i="13"/>
  <c r="H49" i="13" s="1"/>
  <c r="J49" i="5"/>
  <c r="K49" i="5" s="1"/>
  <c r="L49" i="5" s="1"/>
  <c r="J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H4" i="13" s="1"/>
  <c r="I4" i="13" s="1"/>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G59" i="13"/>
  <c r="H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H22" i="13"/>
  <c r="I22" i="13" s="1"/>
  <c r="G22" i="13"/>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J52" i="5"/>
  <c r="K52" i="5" s="1"/>
  <c r="L52" i="5" s="1"/>
  <c r="J51" i="5"/>
  <c r="K51" i="5" s="1"/>
  <c r="L51" i="5" s="1"/>
  <c r="K81" i="5"/>
  <c r="L81" i="5" s="1"/>
  <c r="J80" i="5"/>
  <c r="K80" i="5" s="1"/>
  <c r="L80" i="5" s="1"/>
  <c r="J50" i="5"/>
  <c r="K50" i="5" s="1"/>
  <c r="L50" i="5" s="1"/>
  <c r="J48" i="5"/>
  <c r="K48" i="5" s="1"/>
  <c r="L48" i="5" s="1"/>
  <c r="J47" i="5"/>
  <c r="K47" i="5" s="1"/>
  <c r="J46" i="5"/>
  <c r="K46" i="5" s="1"/>
  <c r="L46" i="5" s="1"/>
  <c r="J45" i="5"/>
  <c r="K45" i="5" s="1"/>
  <c r="L45" i="5" s="1"/>
  <c r="J42" i="5"/>
  <c r="K42" i="5" s="1"/>
  <c r="L42" i="5" s="1"/>
  <c r="J41" i="5"/>
  <c r="K41" i="5" s="1"/>
  <c r="L41" i="5" s="1"/>
  <c r="J25" i="5"/>
  <c r="K25" i="5" s="1"/>
  <c r="L25" i="5" s="1"/>
  <c r="J24" i="5"/>
  <c r="K24" i="5" s="1"/>
  <c r="L24" i="5" s="1"/>
  <c r="J23" i="5"/>
  <c r="K23" i="5" s="1"/>
  <c r="L23" i="5" s="1"/>
  <c r="J22" i="5"/>
  <c r="K22" i="5" s="1"/>
  <c r="L22" i="5" s="1"/>
  <c r="J21" i="5"/>
  <c r="K21" i="5" s="1"/>
  <c r="L21" i="5" s="1"/>
  <c r="J20" i="5"/>
  <c r="K20" i="5" s="1"/>
  <c r="L20" i="5" s="1"/>
  <c r="J19" i="5"/>
  <c r="K19" i="5" s="1"/>
  <c r="L19" i="5" s="1"/>
  <c r="J18" i="5"/>
  <c r="K18" i="5" s="1"/>
  <c r="L18" i="5" s="1"/>
  <c r="J12" i="5"/>
  <c r="K12" i="5" s="1"/>
  <c r="J15" i="5"/>
  <c r="K15" i="5" s="1"/>
  <c r="J14" i="5"/>
  <c r="K14" i="5" s="1"/>
  <c r="J13" i="5"/>
  <c r="K13" i="5" s="1"/>
  <c r="J10" i="5"/>
  <c r="K10" i="5" s="1"/>
  <c r="J5" i="5"/>
  <c r="K5" i="5" s="1"/>
  <c r="J16" i="5"/>
  <c r="K16" i="5" s="1"/>
  <c r="J17" i="5"/>
  <c r="K17" i="5" s="1"/>
  <c r="J9" i="5"/>
  <c r="K9" i="5" s="1"/>
  <c r="J8" i="5"/>
  <c r="K8" i="5" s="1"/>
  <c r="J7" i="5"/>
  <c r="K7" i="5" s="1"/>
  <c r="J6" i="5"/>
  <c r="K6" i="5" s="1"/>
  <c r="J4" i="5"/>
  <c r="K4" i="5" s="1"/>
  <c r="J3" i="5"/>
  <c r="K3" i="5" s="1"/>
  <c r="J2" i="5"/>
  <c r="K2" i="5" s="1"/>
  <c r="H57" i="14" l="1"/>
  <c r="H36" i="13"/>
  <c r="I36" i="13" s="1"/>
  <c r="H43" i="13"/>
  <c r="I43" i="13" s="1"/>
  <c r="H47" i="13"/>
  <c r="I47" i="13" s="1"/>
  <c r="I37" i="14"/>
  <c r="H43" i="14"/>
  <c r="I43" i="14" s="1"/>
  <c r="H56" i="14"/>
  <c r="I56" i="14" s="1"/>
  <c r="H36" i="14"/>
  <c r="I36" i="14" s="1"/>
  <c r="H47" i="14"/>
  <c r="I47" i="14" s="1"/>
  <c r="I54" i="13"/>
  <c r="I57" i="13"/>
  <c r="H53" i="13"/>
  <c r="H58" i="13"/>
  <c r="I58" i="13" s="1"/>
  <c r="H57" i="13"/>
  <c r="I34" i="14"/>
  <c r="I61" i="14"/>
  <c r="I64" i="14"/>
  <c r="H54" i="14"/>
  <c r="I54" i="14" s="1"/>
  <c r="H58" i="14"/>
  <c r="I58" i="14" s="1"/>
  <c r="I37" i="13"/>
  <c r="I64" i="13"/>
  <c r="I53" i="13" l="1"/>
  <c r="I56" i="13"/>
  <c r="I57" i="14"/>
  <c r="L10" i="5"/>
  <c r="L6" i="5"/>
  <c r="L5" i="5"/>
  <c r="L8" i="5"/>
  <c r="L13" i="5"/>
  <c r="L14" i="5"/>
  <c r="L15" i="5"/>
  <c r="L17" i="5"/>
  <c r="L16" i="5"/>
  <c r="L12" i="5"/>
  <c r="J11" i="5"/>
  <c r="L9" i="5"/>
  <c r="L7" i="5"/>
  <c r="L4" i="5"/>
  <c r="K11" i="5" l="1"/>
  <c r="L11" i="5" s="1"/>
  <c r="J93" i="5"/>
  <c r="K93" i="5" s="1"/>
  <c r="L93" i="5" s="1"/>
  <c r="J92" i="5"/>
  <c r="K92" i="5" s="1"/>
  <c r="L92" i="5" s="1"/>
  <c r="J91" i="5"/>
  <c r="K91" i="5" s="1"/>
  <c r="L91" i="5" s="1"/>
  <c r="J90" i="5"/>
  <c r="K90" i="5" s="1"/>
  <c r="L90" i="5" s="1"/>
  <c r="J89" i="5"/>
  <c r="K89" i="5" s="1"/>
  <c r="L89" i="5" s="1"/>
  <c r="J88" i="5"/>
  <c r="K88" i="5" s="1"/>
  <c r="L88" i="5" s="1"/>
  <c r="J87" i="5"/>
  <c r="K87" i="5" s="1"/>
  <c r="L87" i="5" s="1"/>
  <c r="J86" i="5"/>
  <c r="K86" i="5" s="1"/>
  <c r="L86" i="5" s="1"/>
  <c r="J85" i="5"/>
  <c r="K85" i="5" s="1"/>
  <c r="L85" i="5" s="1"/>
  <c r="J84" i="5"/>
  <c r="K84" i="5" s="1"/>
  <c r="L84" i="5" s="1"/>
  <c r="J83" i="5"/>
  <c r="K83" i="5" s="1"/>
  <c r="L83" i="5" s="1"/>
  <c r="J82" i="5"/>
  <c r="K82" i="5" s="1"/>
  <c r="L82" i="5" s="1"/>
  <c r="J79" i="5"/>
  <c r="K79" i="5" s="1"/>
  <c r="L79" i="5" s="1"/>
  <c r="J78" i="5"/>
  <c r="K78" i="5" s="1"/>
  <c r="L78" i="5" s="1"/>
  <c r="J77" i="5"/>
  <c r="K77" i="5" s="1"/>
  <c r="L77" i="5" s="1"/>
  <c r="J76" i="5"/>
  <c r="K76" i="5" s="1"/>
  <c r="L76" i="5" s="1"/>
  <c r="J75" i="5"/>
  <c r="K75" i="5" s="1"/>
  <c r="L75" i="5" s="1"/>
  <c r="J74" i="5"/>
  <c r="K74" i="5" s="1"/>
  <c r="L74" i="5" s="1"/>
  <c r="J73" i="5"/>
  <c r="K73" i="5" s="1"/>
  <c r="L73" i="5" s="1"/>
  <c r="J72" i="5"/>
  <c r="K72" i="5" s="1"/>
  <c r="L72" i="5" s="1"/>
  <c r="J71" i="5"/>
  <c r="K71" i="5" s="1"/>
  <c r="L71" i="5" s="1"/>
  <c r="J70" i="5"/>
  <c r="K70" i="5" s="1"/>
  <c r="L70" i="5" s="1"/>
  <c r="J69" i="5"/>
  <c r="K69" i="5" s="1"/>
  <c r="L69" i="5" s="1"/>
  <c r="J68" i="5"/>
  <c r="K68" i="5" s="1"/>
  <c r="L68" i="5" s="1"/>
  <c r="J67" i="5"/>
  <c r="K67" i="5" s="1"/>
  <c r="L67" i="5" s="1"/>
  <c r="J66" i="5"/>
  <c r="K66" i="5" s="1"/>
  <c r="L66" i="5" s="1"/>
  <c r="J65" i="5"/>
  <c r="K65" i="5" s="1"/>
  <c r="J64" i="5"/>
  <c r="K64" i="5" s="1"/>
  <c r="J63" i="5"/>
  <c r="K63" i="5" s="1"/>
  <c r="L63" i="5" s="1"/>
  <c r="J62" i="5"/>
  <c r="K62" i="5" s="1"/>
  <c r="L62" i="5" s="1"/>
  <c r="K61" i="5"/>
  <c r="J60" i="5"/>
  <c r="K60" i="5" s="1"/>
  <c r="J59" i="5"/>
  <c r="K59" i="5" s="1"/>
  <c r="J58" i="5"/>
  <c r="J57" i="5"/>
  <c r="J56" i="5"/>
  <c r="J55" i="5"/>
  <c r="J54" i="5"/>
  <c r="J53" i="5"/>
  <c r="K56" i="5" s="1"/>
  <c r="J37" i="5"/>
  <c r="K37" i="5" s="1"/>
  <c r="J40" i="5"/>
  <c r="K40" i="5" s="1"/>
  <c r="L40" i="5" s="1"/>
  <c r="L43" i="5"/>
  <c r="J44" i="5"/>
  <c r="K44" i="5" s="1"/>
  <c r="L44" i="5" s="1"/>
  <c r="L47" i="5"/>
  <c r="J34" i="5"/>
  <c r="K58" i="5" l="1"/>
  <c r="K57" i="5"/>
  <c r="K53" i="5"/>
  <c r="L64" i="5"/>
  <c r="L59" i="5"/>
  <c r="L60" i="5"/>
  <c r="K54" i="5"/>
  <c r="K55" i="5"/>
  <c r="K34" i="5"/>
  <c r="L61" i="5"/>
  <c r="L37" i="5"/>
  <c r="L34" i="5"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J33" i="5"/>
  <c r="K33" i="5" s="1"/>
  <c r="L33" i="5" s="1"/>
  <c r="J32" i="5"/>
  <c r="K32" i="5" s="1"/>
  <c r="L32" i="5" s="1"/>
  <c r="J31" i="5"/>
  <c r="J30" i="5"/>
  <c r="J29" i="5"/>
  <c r="J28" i="5"/>
  <c r="K28" i="5" s="1"/>
  <c r="L28" i="5" s="1"/>
  <c r="J27" i="5"/>
  <c r="K27" i="5" s="1"/>
  <c r="L27" i="5" s="1"/>
  <c r="J26" i="5"/>
  <c r="K26" i="5" s="1"/>
  <c r="L26" i="5" s="1"/>
  <c r="C30" i="11" l="1"/>
  <c r="K30" i="5"/>
  <c r="L30" i="5" s="1"/>
  <c r="C31" i="11"/>
  <c r="K31" i="5"/>
  <c r="C29" i="11"/>
  <c r="K29" i="5"/>
  <c r="L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L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L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L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<sst xmlns="http://schemas.openxmlformats.org/spreadsheetml/2006/main" count="1134" uniqueCount="456">
  <si>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</si>
  <si>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</si>
  <si>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</si>
  <si>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</si>
  <si>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</si>
  <si>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</si>
  <si>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</si>
  <si>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</si>
  <si>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</si>
  <si>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</si>
  <si>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</si>
  <si>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</si>
  <si>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</si>
  <si>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</si>
  <si>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</si>
  <si>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</si>
  <si>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</si>
  <si>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</si>
  <si>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</si>
  <si>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</si>
  <si>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</si>
  <si>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</si>
  <si>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</si>
  <si>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</si>
  <si>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</si>
  <si>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</si>
  <si>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</si>
  <si>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</si>
  <si>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</si>
  <si>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</si>
  <si>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</si>
  <si>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</si>
  <si>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</si>
  <si>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</si>
  <si>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</si>
  <si>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</si>
  <si>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</si>
  <si>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</si>
  <si>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</si>
  <si>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</si>
  <si>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</si>
  <si>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</si>
  <si>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</si>
  <si>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</si>
  <si>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</si>
  <si>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</si>
  <si>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</si>
  <si>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</si>
  <si>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</si>
  <si>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</si>
  <si>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</si>
  <si>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</si>
  <si>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</si>
  <si>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</si>
  <si>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</si>
  <si>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</si>
  <si>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</si>
  <si>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</si>
  <si>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</si>
  <si>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</si>
  <si>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</si>
  <si>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</si>
  <si>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</si>
  <si>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</si>
  <si>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</si>
  <si>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</si>
  <si>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</si>
  <si>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</si>
  <si>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</si>
  <si>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</si>
  <si>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</si>
  <si>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</si>
  <si>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</si>
  <si>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</si>
  <si>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</si>
  <si>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</si>
  <si>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</si>
  <si>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</si>
  <si>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</si>
  <si>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</si>
  <si>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</si>
  <si>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</si>
  <si>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</si>
  <si>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</si>
  <si>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</si>
  <si>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</si>
  <si>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</si>
  <si>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</si>
  <si>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</si>
  <si>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</si>
  <si>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</si>
  <si>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</si>
  <si>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</si>
  <si>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</si>
  <si>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</si>
  <si>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</si>
  <si>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</si>
  <si>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</si>
  <si>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</si>
  <si>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</si>
  <si>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</si>
  <si>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</si>
  <si>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</si>
  <si>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</si>
  <si>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</si>
  <si>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</si>
  <si>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</si>
  <si>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</si>
  <si>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</si>
  <si>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</si>
  <si>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</si>
  <si>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</si>
  <si>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</si>
  <si>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</si>
  <si>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</si>
  <si>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</si>
  <si>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</si>
  <si>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</si>
  <si>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</si>
  <si>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</si>
  <si>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</si>
  <si>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</si>
  <si>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</si>
  <si>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</si>
  <si>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</si>
  <si>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</si>
  <si>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</si>
  <si>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</si>
  <si>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</si>
  <si>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</si>
  <si>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</si>
  <si>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</si>
  <si>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</si>
  <si>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</si>
  <si>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</si>
  <si>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</si>
  <si>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</si>
  <si>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</si>
  <si>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</si>
  <si>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</si>
  <si>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</si>
  <si>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</si>
  <si>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</si>
  <si>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</si>
  <si>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</si>
  <si>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</si>
  <si>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</si>
  <si>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</si>
  <si>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</si>
  <si>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</si>
  <si>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</si>
  <si>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</si>
  <si>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</si>
  <si>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</si>
  <si>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</si>
  <si>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</si>
  <si>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</si>
  <si>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</si>
  <si>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</si>
  <si>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</si>
  <si>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</si>
  <si>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</si>
  <si>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</si>
  <si>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</si>
  <si>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</si>
  <si>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</si>
  <si>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</si>
  <si>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</si>
  <si>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</si>
  <si>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</si>
  <si>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</si>
  <si>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</si>
  <si>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</si>
  <si>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</si>
  <si>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</si>
  <si>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</si>
  <si>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</si>
  <si>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</si>
  <si>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</si>
  <si>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</si>
  <si>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</si>
  <si>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</si>
  <si>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</si>
  <si>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</si>
  <si>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</si>
  <si>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</si>
  <si>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</si>
  <si>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</si>
  <si>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</si>
  <si>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</si>
  <si>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</si>
  <si>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</si>
  <si>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</si>
  <si>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</si>
  <si>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</si>
  <si>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</si>
  <si>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</si>
  <si>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</si>
  <si>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</si>
  <si>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</si>
  <si>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</si>
  <si>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</si>
  <si>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</si>
  <si>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</si>
  <si>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</si>
  <si>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</si>
  <si>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</si>
  <si>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</si>
  <si>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</si>
  <si>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</si>
  <si>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</si>
  <si>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</si>
  <si>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</si>
  <si>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</si>
  <si>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</si>
  <si>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</si>
  <si>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</si>
  <si>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</si>
  <si>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</si>
  <si>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</si>
  <si>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</si>
  <si>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</si>
  <si>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</si>
  <si>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</si>
  <si>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</si>
  <si>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</si>
  <si>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</si>
  <si>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</si>
  <si>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</si>
  <si>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</si>
  <si>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</si>
  <si>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</si>
  <si>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</si>
  <si>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</si>
  <si>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</si>
  <si>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</si>
  <si>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</si>
  <si>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</si>
  <si>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</si>
  <si>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</si>
  <si>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</si>
  <si>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</si>
  <si>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</si>
  <si>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</si>
  <si>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</si>
  <si>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</si>
  <si>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</si>
  <si>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</si>
  <si>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</si>
  <si>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</si>
  <si>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</si>
  <si>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</si>
  <si>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</si>
  <si>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</si>
  <si>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</si>
  <si>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</si>
  <si>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</si>
  <si>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</si>
  <si>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</si>
  <si>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</si>
  <si>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</si>
  <si>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</si>
  <si>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</si>
  <si>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</si>
  <si>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</si>
  <si>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</si>
  <si>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</si>
  <si>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</si>
  <si>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</si>
  <si>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</si>
  <si>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</si>
  <si>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</si>
  <si>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</si>
  <si>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</si>
  <si>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</si>
  <si>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</si>
  <si>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</si>
  <si>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</si>
  <si>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</si>
  <si>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</si>
  <si>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</si>
  <si>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</si>
  <si>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</si>
  <si>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</si>
  <si>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</si>
  <si>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</si>
  <si>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</si>
  <si>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</si>
  <si>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</si>
  <si>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</si>
  <si>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</si>
  <si>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</si>
  <si>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</si>
  <si>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</si>
  <si>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</si>
  <si>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</si>
  <si>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</si>
  <si>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</si>
  <si>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</si>
  <si>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</si>
  <si>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</si>
  <si>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</si>
  <si>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</si>
  <si>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</si>
  <si>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</si>
  <si>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</si>
  <si>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</si>
  <si>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</si>
  <si>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</si>
  <si>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</si>
  <si>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</si>
  <si>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</si>
  <si>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</si>
  <si>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</si>
  <si>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</si>
  <si>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</si>
  <si>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</si>
  <si>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</si>
  <si>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</si>
  <si>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</si>
  <si>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</si>
  <si>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</si>
  <si>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</si>
  <si>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</si>
  <si>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</si>
  <si>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</si>
  <si>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</si>
  <si>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</si>
  <si>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</si>
  <si>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</si>
  <si>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</si>
  <si>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</si>
  <si>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</si>
  <si>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</si>
  <si>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</si>
  <si>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</si>
  <si>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</si>
  <si>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</si>
  <si>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</si>
  <si>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</si>
  <si>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</si>
  <si>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</si>
  <si>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</si>
  <si>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</si>
  <si>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</si>
  <si>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</si>
  <si>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</si>
  <si>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</si>
  <si>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</si>
  <si>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</si>
  <si>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</si>
  <si>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</si>
  <si>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</si>
  <si>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</si>
  <si>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</si>
  <si>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</si>
  <si>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</si>
  <si>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</si>
  <si>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</si>
  <si>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</si>
  <si>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</si>
  <si>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</si>
  <si>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</si>
  <si>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</si>
  <si>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</si>
  <si>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</si>
  <si>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</si>
  <si>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</si>
  <si>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</si>
  <si>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</si>
  <si>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</si>
  <si>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</si>
  <si>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</si>
  <si>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</si>
  <si>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</si>
  <si>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</si>
  <si>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</si>
  <si>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</si>
  <si>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</si>
  <si>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</si>
  <si>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</si>
  <si>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</si>
  <si>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</si>
  <si>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</si>
  <si>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</si>
  <si>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</si>
  <si>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</si>
  <si>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</si>
  <si>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</si>
  <si>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</si>
  <si>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</si>
  <si>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</si>
  <si>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</si>
  <si>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</si>
  <si>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</si>
  <si>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</si>
  <si>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</si>
  <si>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</si>
  <si>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</si>
  <si>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</si>
  <si>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</si>
  <si>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</si>
  <si>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</si>
  <si>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</si>
  <si>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</si>
  <si>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</si>
  <si>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</si>
  <si>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</si>
  <si>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</si>
  <si>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</si>
  <si>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</si>
  <si>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</si>
  <si>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</si>
  <si>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</si>
  <si>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</si>
  <si>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</si>
  <si>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</si>
  <si>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</si>
  <si>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</si>
  <si>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</si>
  <si>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</si>
  <si>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</si>
  <si>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</si>
  <si>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</si>
  <si>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</si>
  <si>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</si>
  <si>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</si>
  <si>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</si>
  <si>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</si>
  <si>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</si>
  <si>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</si>
  <si>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</si>
  <si>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</si>
  <si>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</si>
  <si>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</si>
  <si>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</si>
  <si>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</si>
  <si>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</si>
  <si>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</si>
  <si>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</si>
  <si>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</si>
  <si>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</si>
  <si>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</si>
  <si>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</si>
  <si>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</si>
  <si>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</si>
  <si>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 0, but add SStump, = Sstump_Diameter</t>
  </si>
  <si>
    <t>| if = 0, but add SStump, = SStump_Height</t>
  </si>
  <si>
    <t>| if = 0, but add SStump, = SStump_Density</t>
  </si>
  <si>
    <t>| If not present, Sstump_Diameter</t>
  </si>
  <si>
    <t>| If not present, Sstump_Height</t>
  </si>
  <si>
    <t>LStump_Diameter</t>
  </si>
  <si>
    <t>LStump_Height</t>
  </si>
  <si>
    <t>LStump_Density</t>
  </si>
  <si>
    <t>Time Step 2 (212) Rules</t>
  </si>
  <si>
    <t>Time Step 1 (211)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</si>
</sst>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xf numFmtId="0" fontId="3" fillId="0" borderId="0" xfId="0" applyFont="1" applyFill="1" applyAlignment="1">
      <alignment vertical="center"/>
    </xf>
    <xf numFmtId="0" fontId="0" fillId="0" borderId="0" xfId="0" applyFill="1"/>
    <xf numFmtId="0" fontId="0" fillId="0" borderId="1" xfId="1" applyFont="1" applyFill="1" applyAlignment="1">
      <alignment horizontal="left"/>
    </xf>
    <xf numFmtId="0" fontId="1" fillId="0" borderId="0" xfId="2" applyFill="1" applyAlignment="1">
      <alignment horizontal="left"/>
    </xf>
    <xf numFmtId="0" fontId="1" fillId="0" borderId="0" xfId="3" applyFill="1" applyAlignment="1">
      <alignment horizontal="left"/>
    </xf>
    <xf numFmtId="0" fontId="4" fillId="0" borderId="0" xfId="0" applyFont="1" applyFill="1"/>
    <xf numFmtId="0" fontId="4" fillId="0" borderId="1" xfId="1" applyFont="1" applyFill="1"/>
    <xf numFmtId="0" fontId="1" fillId="0" borderId="1" xfId="2" applyFill="1" applyBorder="1"/>
    <xf numFmtId="0" fontId="1" fillId="0" borderId="0" xfId="3" applyFill="1" applyBorder="1"/>
    <xf numFmtId="0" fontId="0" fillId="0" borderId="0" xfId="3" applyFont="1" applyFill="1" applyAlignment="1">
      <alignment horizontal="left"/>
    </xf>
    <xf numFmtId="0" fontId="1" fillId="7" borderId="0" xfId="3" applyFill="1" applyBorder="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C1" sqref="C1:E1048576"/>
    </sheetView>
  </sheetViews>
  <sheetFormatPr defaultRowHeight="15" x14ac:dyDescent="0.25"/>
  <cols>
    <col min="1" max="1" width="62.42578125" style="27" customWidth="1"/>
    <col min="2" max="2" width="28.140625"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284</v>
      </c>
      <c r="C1" s="21">
        <v>211</v>
      </c>
      <c r="D1" s="22">
        <v>212</v>
      </c>
      <c r="E1" s="23">
        <v>213</v>
      </c>
      <c r="F1" s="21">
        <v>221</v>
      </c>
      <c r="G1" s="22">
        <v>222</v>
      </c>
      <c r="H1" s="26">
        <v>223</v>
      </c>
      <c r="I1" s="21">
        <v>231</v>
      </c>
      <c r="J1" s="22">
        <v>232</v>
      </c>
      <c r="K1" s="23">
        <v>233</v>
      </c>
    </row>
    <row r="2" spans="1:11" x14ac:dyDescent="0.25">
      <c r="A2" s="24" t="s">
        <v>93</v>
      </c>
      <c r="B2" t="s">
        <v>285</v>
      </c>
      <c r="C2" s="21" t="s">
        <v>268</v>
      </c>
      <c r="D2" s="22"/>
      <c r="F2" s="21" t="s">
        <v>271</v>
      </c>
      <c r="I2" s="21" t="s">
        <v>272</v>
      </c>
    </row>
    <row r="3" spans="1:11" x14ac:dyDescent="0.25">
      <c r="A3" s="24" t="s">
        <v>88</v>
      </c>
      <c r="B3" t="s">
        <v>286</v>
      </c>
      <c r="C3" s="21" t="s">
        <v>0</v>
      </c>
      <c r="F3" s="21" t="s">
        <v>10</v>
      </c>
      <c r="I3" s="21" t="s">
        <v>10</v>
      </c>
    </row>
    <row r="4" spans="1:11" x14ac:dyDescent="0.25">
      <c r="A4" s="24" t="s">
        <v>90</v>
      </c>
      <c r="B4" t="s">
        <v>287</v>
      </c>
      <c r="C4" s="21" t="s">
        <v>10</v>
      </c>
      <c r="F4" s="21" t="s">
        <v>12</v>
      </c>
      <c r="I4" s="21" t="s">
        <v>12</v>
      </c>
    </row>
    <row r="5" spans="1:11" x14ac:dyDescent="0.25">
      <c r="A5" s="24" t="s">
        <v>89</v>
      </c>
      <c r="B5" t="s">
        <v>288</v>
      </c>
    </row>
    <row r="6" spans="1:11" x14ac:dyDescent="0.25">
      <c r="A6" s="24" t="s">
        <v>91</v>
      </c>
      <c r="B6" t="s">
        <v>289</v>
      </c>
      <c r="C6" s="21" t="s">
        <v>269</v>
      </c>
      <c r="D6" s="22"/>
      <c r="F6" s="21" t="s">
        <v>270</v>
      </c>
      <c r="I6" s="21" t="s">
        <v>1</v>
      </c>
    </row>
    <row r="7" spans="1:11" x14ac:dyDescent="0.25">
      <c r="A7" s="24" t="s">
        <v>92</v>
      </c>
      <c r="B7" t="s">
        <v>290</v>
      </c>
      <c r="C7" s="21" t="s">
        <v>269</v>
      </c>
      <c r="D7" s="22"/>
      <c r="F7" s="21" t="s">
        <v>270</v>
      </c>
      <c r="I7" s="21" t="s">
        <v>1</v>
      </c>
    </row>
    <row r="8" spans="1:11" x14ac:dyDescent="0.25">
      <c r="A8" s="24" t="s">
        <v>83</v>
      </c>
      <c r="B8" t="s">
        <v>291</v>
      </c>
      <c r="C8" s="21" t="s">
        <v>0</v>
      </c>
      <c r="F8" s="21" t="s">
        <v>10</v>
      </c>
      <c r="I8" s="21" t="s">
        <v>10</v>
      </c>
    </row>
    <row r="9" spans="1:11" x14ac:dyDescent="0.25">
      <c r="A9" s="24" t="s">
        <v>85</v>
      </c>
      <c r="B9" t="s">
        <v>292</v>
      </c>
      <c r="C9" s="21" t="s">
        <v>10</v>
      </c>
      <c r="F9" s="21" t="s">
        <v>12</v>
      </c>
      <c r="I9" s="21" t="s">
        <v>12</v>
      </c>
    </row>
    <row r="10" spans="1:11" x14ac:dyDescent="0.25">
      <c r="A10" s="24" t="s">
        <v>84</v>
      </c>
      <c r="B10" t="s">
        <v>293</v>
      </c>
    </row>
    <row r="11" spans="1:11" x14ac:dyDescent="0.25">
      <c r="A11" s="24" t="s">
        <v>86</v>
      </c>
      <c r="B11" t="s">
        <v>294</v>
      </c>
      <c r="C11" s="21" t="s">
        <v>269</v>
      </c>
      <c r="D11" s="22"/>
      <c r="F11" s="21" t="s">
        <v>270</v>
      </c>
      <c r="I11" s="21" t="s">
        <v>1</v>
      </c>
    </row>
    <row r="12" spans="1:11" x14ac:dyDescent="0.25">
      <c r="A12" s="24" t="s">
        <v>87</v>
      </c>
      <c r="B12" t="s">
        <v>295</v>
      </c>
      <c r="C12" s="21" t="s">
        <v>269</v>
      </c>
      <c r="D12" s="22"/>
      <c r="F12" s="21" t="s">
        <v>270</v>
      </c>
      <c r="I12" s="21" t="s">
        <v>1</v>
      </c>
    </row>
    <row r="13" spans="1:11" x14ac:dyDescent="0.25">
      <c r="A13" s="24" t="s">
        <v>94</v>
      </c>
      <c r="B13" t="s">
        <v>296</v>
      </c>
      <c r="F13" s="21" t="s">
        <v>248</v>
      </c>
      <c r="I13" s="21" t="s">
        <v>248</v>
      </c>
    </row>
    <row r="14" spans="1:11" x14ac:dyDescent="0.25">
      <c r="A14" s="24" t="s">
        <v>96</v>
      </c>
      <c r="B14" t="s">
        <v>297</v>
      </c>
      <c r="F14" s="21" t="s">
        <v>248</v>
      </c>
      <c r="I14" s="21" t="s">
        <v>248</v>
      </c>
    </row>
    <row r="15" spans="1:11" x14ac:dyDescent="0.25">
      <c r="A15" s="24" t="s">
        <v>95</v>
      </c>
      <c r="B15" t="s">
        <v>298</v>
      </c>
      <c r="F15" s="21" t="s">
        <v>248</v>
      </c>
      <c r="I15" s="21" t="s">
        <v>248</v>
      </c>
    </row>
    <row r="16" spans="1:11" x14ac:dyDescent="0.25">
      <c r="A16" s="24" t="s">
        <v>97</v>
      </c>
      <c r="B16" t="s">
        <v>299</v>
      </c>
      <c r="C16" s="21" t="s">
        <v>1</v>
      </c>
      <c r="F16" s="21" t="s">
        <v>248</v>
      </c>
      <c r="I16" s="21" t="s">
        <v>248</v>
      </c>
    </row>
    <row r="17" spans="1:10" x14ac:dyDescent="0.25">
      <c r="A17" s="24" t="s">
        <v>98</v>
      </c>
      <c r="B17" t="s">
        <v>300</v>
      </c>
      <c r="C17" s="21" t="s">
        <v>1</v>
      </c>
      <c r="F17" s="21" t="s">
        <v>248</v>
      </c>
      <c r="I17" s="21" t="s">
        <v>248</v>
      </c>
    </row>
    <row r="18" spans="1:10" x14ac:dyDescent="0.25">
      <c r="A18" s="24" t="s">
        <v>69</v>
      </c>
      <c r="B18" t="s">
        <v>301</v>
      </c>
    </row>
    <row r="19" spans="1:10" x14ac:dyDescent="0.25">
      <c r="A19" s="24" t="s">
        <v>70</v>
      </c>
      <c r="B19" t="s">
        <v>302</v>
      </c>
    </row>
    <row r="20" spans="1:10" x14ac:dyDescent="0.25">
      <c r="A20" s="24" t="s">
        <v>71</v>
      </c>
      <c r="B20" t="s">
        <v>303</v>
      </c>
    </row>
    <row r="21" spans="1:10" x14ac:dyDescent="0.25">
      <c r="A21" s="24" t="s">
        <v>74</v>
      </c>
      <c r="B21" t="s">
        <v>304</v>
      </c>
      <c r="E21" s="23"/>
    </row>
    <row r="22" spans="1:10" x14ac:dyDescent="0.25">
      <c r="A22" s="24" t="s">
        <v>72</v>
      </c>
      <c r="B22" t="s">
        <v>305</v>
      </c>
      <c r="D22" s="22"/>
      <c r="E22" s="23"/>
      <c r="G22" s="22"/>
      <c r="J22" s="22"/>
    </row>
    <row r="23" spans="1:10" x14ac:dyDescent="0.25">
      <c r="A23" s="24" t="s">
        <v>73</v>
      </c>
      <c r="B23" t="s">
        <v>306</v>
      </c>
      <c r="E23" s="23"/>
      <c r="G23" s="22"/>
      <c r="J23" s="22"/>
    </row>
    <row r="24" spans="1:10" x14ac:dyDescent="0.25">
      <c r="A24" s="24" t="s">
        <v>75</v>
      </c>
      <c r="B24" t="s">
        <v>307</v>
      </c>
      <c r="D24" s="22"/>
      <c r="E24" s="23"/>
    </row>
    <row r="25" spans="1:10" x14ac:dyDescent="0.25">
      <c r="A25" s="24" t="s">
        <v>76</v>
      </c>
      <c r="B25" t="s">
        <v>308</v>
      </c>
      <c r="E25" s="23"/>
    </row>
    <row r="26" spans="1:10" x14ac:dyDescent="0.25">
      <c r="A26" s="24" t="s">
        <v>77</v>
      </c>
      <c r="B26" t="s">
        <v>309</v>
      </c>
    </row>
    <row r="27" spans="1:10" x14ac:dyDescent="0.25">
      <c r="A27" s="24" t="s">
        <v>78</v>
      </c>
      <c r="B27" t="s">
        <v>310</v>
      </c>
    </row>
    <row r="28" spans="1:10" x14ac:dyDescent="0.25">
      <c r="A28" s="24" t="s">
        <v>79</v>
      </c>
      <c r="B28" t="s">
        <v>311</v>
      </c>
    </row>
    <row r="29" spans="1:10" x14ac:dyDescent="0.25">
      <c r="A29" s="24" t="s">
        <v>80</v>
      </c>
      <c r="B29" t="s">
        <v>312</v>
      </c>
    </row>
    <row r="30" spans="1:10" x14ac:dyDescent="0.25">
      <c r="A30" s="24" t="s">
        <v>81</v>
      </c>
      <c r="B30" t="s">
        <v>313</v>
      </c>
    </row>
    <row r="31" spans="1:10" x14ac:dyDescent="0.25">
      <c r="A31" s="24" t="s">
        <v>82</v>
      </c>
      <c r="B31" t="s">
        <v>314</v>
      </c>
    </row>
    <row r="32" spans="1:10" x14ac:dyDescent="0.25">
      <c r="A32" s="24" t="s">
        <v>67</v>
      </c>
      <c r="B32" t="s">
        <v>315</v>
      </c>
    </row>
    <row r="33" spans="1:11" x14ac:dyDescent="0.25">
      <c r="A33" s="24" t="s">
        <v>68</v>
      </c>
      <c r="B33" t="s">
        <v>316</v>
      </c>
    </row>
    <row r="34" spans="1:11" x14ac:dyDescent="0.25">
      <c r="A34" s="24" t="s">
        <v>133</v>
      </c>
      <c r="B34" t="s">
        <v>317</v>
      </c>
      <c r="E34" s="23"/>
      <c r="J34" s="22"/>
      <c r="K34" s="23"/>
    </row>
    <row r="35" spans="1:11" x14ac:dyDescent="0.25">
      <c r="A35" s="24" t="s">
        <v>134</v>
      </c>
      <c r="B35" t="s">
        <v>318</v>
      </c>
      <c r="C35" s="21" t="s">
        <v>269</v>
      </c>
      <c r="D35" s="22" t="s">
        <v>0</v>
      </c>
      <c r="E35" s="23" t="s">
        <v>0</v>
      </c>
      <c r="F35" s="21" t="s">
        <v>270</v>
      </c>
      <c r="G35" s="22" t="s">
        <v>10</v>
      </c>
      <c r="H35" s="23" t="s">
        <v>10</v>
      </c>
      <c r="I35" s="21" t="s">
        <v>1</v>
      </c>
      <c r="J35" s="22" t="s">
        <v>12</v>
      </c>
      <c r="K35" s="23" t="s">
        <v>12</v>
      </c>
    </row>
    <row r="36" spans="1:11" x14ac:dyDescent="0.25">
      <c r="A36" s="24" t="s">
        <v>135</v>
      </c>
      <c r="B36" t="s">
        <v>319</v>
      </c>
      <c r="C36" s="21" t="s">
        <v>270</v>
      </c>
      <c r="D36" s="22" t="s">
        <v>375</v>
      </c>
      <c r="E36" s="23"/>
      <c r="F36" s="21" t="s">
        <v>1</v>
      </c>
      <c r="G36" s="22" t="s">
        <v>376</v>
      </c>
      <c r="H36" s="23"/>
      <c r="I36" s="21" t="s">
        <v>1</v>
      </c>
      <c r="J36" s="22" t="s">
        <v>376</v>
      </c>
      <c r="K36" s="23"/>
    </row>
    <row r="37" spans="1:11" x14ac:dyDescent="0.25">
      <c r="A37" s="24" t="s">
        <v>136</v>
      </c>
      <c r="B37" t="s">
        <v>320</v>
      </c>
      <c r="E37" s="23"/>
      <c r="H37" s="23"/>
      <c r="K37" s="23"/>
    </row>
    <row r="38" spans="1:11" x14ac:dyDescent="0.25">
      <c r="A38" s="24" t="s">
        <v>137</v>
      </c>
      <c r="B38" t="s">
        <v>321</v>
      </c>
      <c r="C38" s="21" t="s">
        <v>269</v>
      </c>
      <c r="D38" s="22" t="s">
        <v>0</v>
      </c>
      <c r="E38" s="23" t="s">
        <v>0</v>
      </c>
      <c r="F38" s="21" t="s">
        <v>270</v>
      </c>
      <c r="G38" s="22" t="s">
        <v>10</v>
      </c>
      <c r="H38" s="23" t="s">
        <v>10</v>
      </c>
      <c r="I38" s="21" t="s">
        <v>1</v>
      </c>
      <c r="J38" s="22" t="s">
        <v>12</v>
      </c>
      <c r="K38" s="23" t="s">
        <v>12</v>
      </c>
    </row>
    <row r="39" spans="1:11" x14ac:dyDescent="0.25">
      <c r="A39" s="24" t="s">
        <v>138</v>
      </c>
      <c r="B39" t="s">
        <v>322</v>
      </c>
      <c r="C39" s="21" t="s">
        <v>270</v>
      </c>
      <c r="D39" s="22" t="s">
        <v>375</v>
      </c>
      <c r="E39" s="23"/>
      <c r="F39" s="21" t="s">
        <v>1</v>
      </c>
      <c r="G39" s="22" t="s">
        <v>376</v>
      </c>
      <c r="H39" s="23"/>
      <c r="I39" s="21" t="s">
        <v>1</v>
      </c>
      <c r="J39" s="22" t="s">
        <v>376</v>
      </c>
      <c r="K39" s="23"/>
    </row>
    <row r="40" spans="1:11" x14ac:dyDescent="0.25">
      <c r="A40" s="24" t="s">
        <v>111</v>
      </c>
      <c r="B40" t="s">
        <v>323</v>
      </c>
      <c r="D40" s="22"/>
      <c r="G40" s="22"/>
      <c r="J40" s="22"/>
      <c r="K40" s="23"/>
    </row>
    <row r="41" spans="1:11" x14ac:dyDescent="0.25">
      <c r="A41" s="24" t="s">
        <v>112</v>
      </c>
      <c r="B41" t="s">
        <v>324</v>
      </c>
      <c r="C41" s="21" t="s">
        <v>269</v>
      </c>
      <c r="D41" s="22" t="s">
        <v>10</v>
      </c>
      <c r="E41" s="23" t="s">
        <v>374</v>
      </c>
      <c r="F41" s="21" t="s">
        <v>270</v>
      </c>
      <c r="G41" s="22" t="s">
        <v>12</v>
      </c>
      <c r="H41" s="23" t="s">
        <v>12</v>
      </c>
      <c r="I41" s="21" t="s">
        <v>1</v>
      </c>
      <c r="J41" s="22" t="s">
        <v>12</v>
      </c>
      <c r="K41" s="23" t="s">
        <v>12</v>
      </c>
    </row>
    <row r="42" spans="1:11" x14ac:dyDescent="0.25">
      <c r="A42" s="24" t="s">
        <v>113</v>
      </c>
      <c r="B42" t="s">
        <v>325</v>
      </c>
      <c r="C42" s="21" t="s">
        <v>269</v>
      </c>
      <c r="D42" s="22" t="s">
        <v>10</v>
      </c>
      <c r="E42" s="23" t="s">
        <v>374</v>
      </c>
      <c r="F42" s="21" t="s">
        <v>270</v>
      </c>
      <c r="G42" s="22" t="s">
        <v>12</v>
      </c>
      <c r="H42" s="23" t="s">
        <v>12</v>
      </c>
      <c r="I42" s="21" t="s">
        <v>1</v>
      </c>
      <c r="J42" s="22" t="s">
        <v>12</v>
      </c>
      <c r="K42" s="23" t="s">
        <v>12</v>
      </c>
    </row>
    <row r="43" spans="1:11" x14ac:dyDescent="0.25">
      <c r="A43" s="24" t="s">
        <v>114</v>
      </c>
      <c r="B43" t="s">
        <v>326</v>
      </c>
      <c r="C43" s="21" t="s">
        <v>269</v>
      </c>
      <c r="D43" s="22" t="s">
        <v>377</v>
      </c>
      <c r="E43" s="23"/>
      <c r="F43" s="21" t="s">
        <v>270</v>
      </c>
      <c r="G43" s="22" t="s">
        <v>378</v>
      </c>
      <c r="I43" s="21" t="s">
        <v>1</v>
      </c>
      <c r="J43" s="22" t="s">
        <v>379</v>
      </c>
      <c r="K43" s="23"/>
    </row>
    <row r="44" spans="1:11" x14ac:dyDescent="0.25">
      <c r="A44" s="24" t="s">
        <v>115</v>
      </c>
      <c r="B44" t="s">
        <v>327</v>
      </c>
      <c r="D44" s="22"/>
      <c r="J44" s="22"/>
      <c r="K44" s="23"/>
    </row>
    <row r="45" spans="1:11" x14ac:dyDescent="0.25">
      <c r="A45" s="24" t="s">
        <v>116</v>
      </c>
      <c r="B45" t="s">
        <v>328</v>
      </c>
      <c r="C45" s="21" t="s">
        <v>269</v>
      </c>
      <c r="D45" s="22" t="s">
        <v>10</v>
      </c>
      <c r="E45" s="23" t="s">
        <v>374</v>
      </c>
      <c r="F45" s="21" t="s">
        <v>270</v>
      </c>
      <c r="G45" s="22" t="s">
        <v>12</v>
      </c>
      <c r="H45" s="23" t="s">
        <v>12</v>
      </c>
      <c r="I45" s="21" t="s">
        <v>1</v>
      </c>
      <c r="J45" s="22" t="s">
        <v>12</v>
      </c>
      <c r="K45" s="23" t="s">
        <v>12</v>
      </c>
    </row>
    <row r="46" spans="1:11" x14ac:dyDescent="0.25">
      <c r="A46" s="24" t="s">
        <v>117</v>
      </c>
      <c r="B46" t="s">
        <v>329</v>
      </c>
      <c r="C46" s="21" t="s">
        <v>269</v>
      </c>
      <c r="D46" s="22" t="s">
        <v>10</v>
      </c>
      <c r="E46" s="23" t="s">
        <v>374</v>
      </c>
      <c r="F46" s="21" t="s">
        <v>270</v>
      </c>
      <c r="G46" s="22" t="s">
        <v>12</v>
      </c>
      <c r="H46" s="23" t="s">
        <v>12</v>
      </c>
      <c r="I46" s="21" t="s">
        <v>1</v>
      </c>
      <c r="J46" s="22" t="s">
        <v>12</v>
      </c>
      <c r="K46" s="23" t="s">
        <v>12</v>
      </c>
    </row>
    <row r="47" spans="1:11" x14ac:dyDescent="0.25">
      <c r="A47" s="24" t="s">
        <v>118</v>
      </c>
      <c r="B47" t="s">
        <v>330</v>
      </c>
      <c r="C47" s="21" t="s">
        <v>269</v>
      </c>
      <c r="D47" s="22" t="s">
        <v>377</v>
      </c>
      <c r="F47" s="21" t="s">
        <v>270</v>
      </c>
      <c r="G47" s="22" t="s">
        <v>378</v>
      </c>
      <c r="I47" s="21" t="s">
        <v>1</v>
      </c>
      <c r="J47" s="22" t="s">
        <v>379</v>
      </c>
      <c r="K47" s="23"/>
    </row>
    <row r="48" spans="1:11" x14ac:dyDescent="0.25">
      <c r="A48" s="24" t="s">
        <v>139</v>
      </c>
      <c r="B48" t="s">
        <v>331</v>
      </c>
      <c r="C48" s="21" t="s">
        <v>10</v>
      </c>
      <c r="D48" s="22" t="s">
        <v>269</v>
      </c>
      <c r="E48" s="23" t="s">
        <v>270</v>
      </c>
      <c r="F48" s="21" t="s">
        <v>12</v>
      </c>
      <c r="G48" s="22" t="s">
        <v>269</v>
      </c>
      <c r="H48" s="23" t="s">
        <v>270</v>
      </c>
      <c r="I48" s="21" t="s">
        <v>260</v>
      </c>
      <c r="J48" s="22" t="s">
        <v>269</v>
      </c>
      <c r="K48" s="23" t="s">
        <v>270</v>
      </c>
    </row>
    <row r="49" spans="1:11" x14ac:dyDescent="0.25">
      <c r="A49" s="24" t="s">
        <v>140</v>
      </c>
      <c r="B49" t="s">
        <v>332</v>
      </c>
      <c r="C49" s="21" t="s">
        <v>10</v>
      </c>
      <c r="D49" s="22" t="s">
        <v>269</v>
      </c>
      <c r="E49" s="23" t="s">
        <v>270</v>
      </c>
      <c r="F49" s="21" t="s">
        <v>12</v>
      </c>
      <c r="G49" s="22" t="s">
        <v>269</v>
      </c>
      <c r="H49" s="23" t="s">
        <v>270</v>
      </c>
      <c r="I49" s="21" t="s">
        <v>260</v>
      </c>
      <c r="J49" s="22" t="s">
        <v>269</v>
      </c>
      <c r="K49" s="23" t="s">
        <v>270</v>
      </c>
    </row>
    <row r="50" spans="1:11" x14ac:dyDescent="0.25">
      <c r="A50" s="24" t="s">
        <v>144</v>
      </c>
      <c r="B50" t="s">
        <v>333</v>
      </c>
      <c r="C50" s="21" t="s">
        <v>273</v>
      </c>
      <c r="D50" s="22" t="s">
        <v>269</v>
      </c>
      <c r="E50" s="23" t="s">
        <v>270</v>
      </c>
      <c r="F50" s="21" t="s">
        <v>275</v>
      </c>
      <c r="G50" s="22" t="s">
        <v>269</v>
      </c>
      <c r="H50" s="23" t="s">
        <v>270</v>
      </c>
      <c r="I50" s="21" t="s">
        <v>277</v>
      </c>
      <c r="J50" s="22" t="s">
        <v>269</v>
      </c>
      <c r="K50" s="23" t="s">
        <v>270</v>
      </c>
    </row>
    <row r="51" spans="1:11" x14ac:dyDescent="0.25">
      <c r="A51" s="24" t="s">
        <v>145</v>
      </c>
      <c r="B51" t="s">
        <v>334</v>
      </c>
      <c r="C51" s="21" t="s">
        <v>274</v>
      </c>
      <c r="D51" s="22" t="s">
        <v>269</v>
      </c>
      <c r="E51" s="23" t="s">
        <v>270</v>
      </c>
      <c r="F51" s="21" t="s">
        <v>276</v>
      </c>
      <c r="G51" s="22" t="s">
        <v>269</v>
      </c>
      <c r="H51" s="23" t="s">
        <v>270</v>
      </c>
      <c r="I51" s="21" t="s">
        <v>278</v>
      </c>
      <c r="J51" s="22" t="s">
        <v>269</v>
      </c>
      <c r="K51" s="23" t="s">
        <v>270</v>
      </c>
    </row>
    <row r="52" spans="1:11" x14ac:dyDescent="0.25">
      <c r="A52" s="24" t="s">
        <v>146</v>
      </c>
      <c r="B52" t="s">
        <v>335</v>
      </c>
      <c r="C52" s="21" t="s">
        <v>273</v>
      </c>
      <c r="D52" s="22" t="s">
        <v>269</v>
      </c>
      <c r="E52" s="23" t="s">
        <v>270</v>
      </c>
      <c r="F52" s="21" t="s">
        <v>275</v>
      </c>
      <c r="G52" s="22" t="s">
        <v>269</v>
      </c>
      <c r="H52" s="23" t="s">
        <v>270</v>
      </c>
      <c r="I52" s="21" t="s">
        <v>277</v>
      </c>
      <c r="J52" s="22" t="s">
        <v>269</v>
      </c>
      <c r="K52" s="23" t="s">
        <v>270</v>
      </c>
    </row>
    <row r="53" spans="1:11" x14ac:dyDescent="0.25">
      <c r="A53" s="24" t="s">
        <v>206</v>
      </c>
      <c r="B53" t="s">
        <v>336</v>
      </c>
      <c r="D53" s="22" t="s">
        <v>269</v>
      </c>
      <c r="E53" s="23"/>
      <c r="G53" s="22" t="s">
        <v>269</v>
      </c>
      <c r="J53" s="22" t="s">
        <v>269</v>
      </c>
    </row>
    <row r="54" spans="1:11" x14ac:dyDescent="0.25">
      <c r="A54" s="24" t="s">
        <v>207</v>
      </c>
      <c r="B54" t="s">
        <v>337</v>
      </c>
      <c r="D54" s="22" t="s">
        <v>269</v>
      </c>
      <c r="E54" s="23"/>
      <c r="G54" s="22" t="s">
        <v>269</v>
      </c>
      <c r="J54" s="22" t="s">
        <v>269</v>
      </c>
    </row>
    <row r="55" spans="1:11" x14ac:dyDescent="0.25">
      <c r="A55" s="24" t="s">
        <v>208</v>
      </c>
      <c r="B55" t="s">
        <v>338</v>
      </c>
      <c r="D55" s="22" t="s">
        <v>269</v>
      </c>
      <c r="E55" s="23"/>
      <c r="G55" s="22" t="s">
        <v>269</v>
      </c>
      <c r="J55" s="22" t="s">
        <v>269</v>
      </c>
    </row>
    <row r="56" spans="1:11" x14ac:dyDescent="0.25">
      <c r="A56" s="24" t="s">
        <v>209</v>
      </c>
      <c r="B56" t="s">
        <v>339</v>
      </c>
      <c r="D56" s="33" t="s">
        <v>434</v>
      </c>
      <c r="E56" s="23" t="s">
        <v>437</v>
      </c>
      <c r="G56" s="33" t="s">
        <v>434</v>
      </c>
      <c r="H56" s="23" t="s">
        <v>437</v>
      </c>
      <c r="J56" s="33" t="s">
        <v>434</v>
      </c>
      <c r="K56" s="23" t="s">
        <v>437</v>
      </c>
    </row>
    <row r="57" spans="1:11" x14ac:dyDescent="0.25">
      <c r="A57" s="24" t="s">
        <v>210</v>
      </c>
      <c r="B57" t="s">
        <v>340</v>
      </c>
      <c r="D57" s="33" t="s">
        <v>435</v>
      </c>
      <c r="E57" s="23" t="s">
        <v>438</v>
      </c>
      <c r="G57" s="33" t="s">
        <v>435</v>
      </c>
      <c r="H57" s="23" t="s">
        <v>438</v>
      </c>
      <c r="J57" s="33" t="s">
        <v>435</v>
      </c>
      <c r="K57" s="23" t="s">
        <v>438</v>
      </c>
    </row>
    <row r="58" spans="1:11" x14ac:dyDescent="0.25">
      <c r="A58" s="24" t="s">
        <v>211</v>
      </c>
      <c r="B58" t="s">
        <v>341</v>
      </c>
      <c r="D58" s="33" t="s">
        <v>436</v>
      </c>
      <c r="E58" s="23" t="s">
        <v>439</v>
      </c>
      <c r="G58" s="33" t="s">
        <v>436</v>
      </c>
      <c r="H58" s="23" t="s">
        <v>439</v>
      </c>
      <c r="J58" s="33" t="s">
        <v>436</v>
      </c>
      <c r="K58" s="23" t="s">
        <v>439</v>
      </c>
    </row>
    <row r="59" spans="1:11" x14ac:dyDescent="0.25">
      <c r="A59" s="24" t="s">
        <v>153</v>
      </c>
      <c r="B59" t="s">
        <v>342</v>
      </c>
    </row>
    <row r="60" spans="1:11" x14ac:dyDescent="0.25">
      <c r="A60" s="24" t="s">
        <v>154</v>
      </c>
      <c r="B60" t="s">
        <v>343</v>
      </c>
    </row>
    <row r="61" spans="1:11" x14ac:dyDescent="0.25">
      <c r="A61" s="24" t="s">
        <v>155</v>
      </c>
      <c r="B61" t="s">
        <v>344</v>
      </c>
      <c r="C61" s="21" t="s">
        <v>441</v>
      </c>
      <c r="E61" s="23" t="s">
        <v>440</v>
      </c>
      <c r="F61" s="21" t="s">
        <v>442</v>
      </c>
      <c r="H61" s="23" t="s">
        <v>440</v>
      </c>
      <c r="I61" s="21" t="s">
        <v>443</v>
      </c>
      <c r="K61" s="23" t="s">
        <v>440</v>
      </c>
    </row>
    <row r="62" spans="1:11" x14ac:dyDescent="0.25">
      <c r="A62" s="24" t="s">
        <v>150</v>
      </c>
      <c r="B62" t="s">
        <v>345</v>
      </c>
      <c r="E62" s="23" t="s">
        <v>449</v>
      </c>
      <c r="H62" s="23" t="s">
        <v>449</v>
      </c>
      <c r="K62" s="23" t="s">
        <v>449</v>
      </c>
    </row>
    <row r="63" spans="1:11" x14ac:dyDescent="0.25">
      <c r="A63" s="24" t="s">
        <v>151</v>
      </c>
      <c r="B63" t="s">
        <v>346</v>
      </c>
      <c r="E63" s="23" t="s">
        <v>450</v>
      </c>
      <c r="H63" s="23" t="s">
        <v>450</v>
      </c>
      <c r="K63" s="23" t="s">
        <v>450</v>
      </c>
    </row>
    <row r="64" spans="1:11" x14ac:dyDescent="0.25">
      <c r="A64" s="24" t="s">
        <v>152</v>
      </c>
      <c r="B64" t="s">
        <v>347</v>
      </c>
      <c r="E64" s="23" t="s">
        <v>444</v>
      </c>
      <c r="H64" s="23" t="s">
        <v>444</v>
      </c>
      <c r="K64" s="23" t="s">
        <v>444</v>
      </c>
    </row>
    <row r="65" spans="1:11" x14ac:dyDescent="0.25">
      <c r="A65" s="24" t="s">
        <v>147</v>
      </c>
      <c r="B65" t="s">
        <v>345</v>
      </c>
      <c r="H65" s="23" t="s">
        <v>446</v>
      </c>
      <c r="K65" s="23" t="s">
        <v>446</v>
      </c>
    </row>
    <row r="66" spans="1:11" x14ac:dyDescent="0.25">
      <c r="A66" s="24" t="s">
        <v>148</v>
      </c>
      <c r="B66" t="s">
        <v>346</v>
      </c>
      <c r="H66" s="23" t="s">
        <v>447</v>
      </c>
      <c r="K66" s="23" t="s">
        <v>447</v>
      </c>
    </row>
    <row r="67" spans="1:11" ht="13.5" customHeight="1" x14ac:dyDescent="0.25">
      <c r="A67" s="24" t="s">
        <v>149</v>
      </c>
      <c r="B67" t="s">
        <v>347</v>
      </c>
      <c r="E67" s="23"/>
      <c r="H67" s="23" t="s">
        <v>448</v>
      </c>
      <c r="K67" s="23" t="s">
        <v>448</v>
      </c>
    </row>
    <row r="68" spans="1:11" x14ac:dyDescent="0.25">
      <c r="A68" s="24" t="s">
        <v>141</v>
      </c>
      <c r="B68" t="s">
        <v>348</v>
      </c>
    </row>
    <row r="69" spans="1:11" x14ac:dyDescent="0.25">
      <c r="A69" s="24" t="s">
        <v>142</v>
      </c>
      <c r="B69" t="s">
        <v>349</v>
      </c>
    </row>
    <row r="70" spans="1:11" x14ac:dyDescent="0.25">
      <c r="A70" s="24" t="s">
        <v>143</v>
      </c>
      <c r="B70" t="s">
        <v>350</v>
      </c>
    </row>
    <row r="71" spans="1:11" x14ac:dyDescent="0.25">
      <c r="A71" s="24" t="s">
        <v>119</v>
      </c>
      <c r="B71" t="s">
        <v>351</v>
      </c>
    </row>
    <row r="72" spans="1:11" x14ac:dyDescent="0.25">
      <c r="A72" s="24" t="s">
        <v>120</v>
      </c>
      <c r="B72" t="s">
        <v>352</v>
      </c>
    </row>
    <row r="73" spans="1:11" x14ac:dyDescent="0.25">
      <c r="A73" s="24" t="s">
        <v>121</v>
      </c>
      <c r="B73" t="s">
        <v>353</v>
      </c>
    </row>
    <row r="74" spans="1:11" x14ac:dyDescent="0.25">
      <c r="A74" s="24" t="s">
        <v>122</v>
      </c>
      <c r="B74" t="s">
        <v>354</v>
      </c>
    </row>
    <row r="75" spans="1:11" x14ac:dyDescent="0.25">
      <c r="A75" s="24" t="s">
        <v>123</v>
      </c>
      <c r="B75" t="s">
        <v>355</v>
      </c>
    </row>
    <row r="76" spans="1:11" x14ac:dyDescent="0.25">
      <c r="A76" s="24" t="s">
        <v>124</v>
      </c>
      <c r="B76" t="s">
        <v>356</v>
      </c>
    </row>
    <row r="77" spans="1:11" x14ac:dyDescent="0.25">
      <c r="A77" s="24" t="s">
        <v>125</v>
      </c>
      <c r="B77" t="s">
        <v>357</v>
      </c>
    </row>
    <row r="78" spans="1:11" x14ac:dyDescent="0.25">
      <c r="A78" s="24" t="s">
        <v>126</v>
      </c>
      <c r="B78" t="s">
        <v>358</v>
      </c>
      <c r="D78" s="22"/>
      <c r="J78" s="22"/>
    </row>
    <row r="79" spans="1:11" x14ac:dyDescent="0.25">
      <c r="A79" s="24" t="s">
        <v>127</v>
      </c>
      <c r="B79" t="s">
        <v>359</v>
      </c>
      <c r="D79" s="22"/>
      <c r="J79" s="22"/>
    </row>
    <row r="80" spans="1:11" x14ac:dyDescent="0.25">
      <c r="A80" s="24" t="s">
        <v>128</v>
      </c>
      <c r="B80" t="s">
        <v>360</v>
      </c>
      <c r="C80" s="21" t="s">
        <v>10</v>
      </c>
      <c r="D80" s="22"/>
      <c r="F80" s="21" t="s">
        <v>12</v>
      </c>
      <c r="H80" s="23"/>
      <c r="I80" s="21" t="s">
        <v>259</v>
      </c>
      <c r="J80" s="22"/>
      <c r="K80" s="23"/>
    </row>
    <row r="81" spans="1:11" x14ac:dyDescent="0.25">
      <c r="A81" s="24" t="s">
        <v>129</v>
      </c>
      <c r="B81" t="s">
        <v>361</v>
      </c>
      <c r="C81" s="21" t="s">
        <v>10</v>
      </c>
      <c r="D81" s="22"/>
      <c r="F81" s="21" t="s">
        <v>12</v>
      </c>
      <c r="H81" s="23"/>
      <c r="I81" s="21" t="s">
        <v>259</v>
      </c>
      <c r="J81" s="22"/>
      <c r="K81" s="23"/>
    </row>
    <row r="82" spans="1:11" x14ac:dyDescent="0.25">
      <c r="A82" s="24" t="s">
        <v>130</v>
      </c>
      <c r="B82" t="s">
        <v>362</v>
      </c>
      <c r="D82" s="22"/>
      <c r="J82" s="22"/>
    </row>
    <row r="83" spans="1:11" x14ac:dyDescent="0.25">
      <c r="A83" s="24" t="s">
        <v>131</v>
      </c>
      <c r="B83" t="s">
        <v>363</v>
      </c>
      <c r="D83" s="22"/>
      <c r="J83" s="22"/>
    </row>
    <row r="84" spans="1:11" x14ac:dyDescent="0.25">
      <c r="A84" s="24" t="s">
        <v>104</v>
      </c>
      <c r="B84" t="s">
        <v>364</v>
      </c>
      <c r="D84" s="22"/>
    </row>
    <row r="85" spans="1:11" x14ac:dyDescent="0.25">
      <c r="A85" s="24" t="s">
        <v>105</v>
      </c>
      <c r="B85" t="s">
        <v>365</v>
      </c>
      <c r="D85" s="22"/>
    </row>
    <row r="86" spans="1:11" x14ac:dyDescent="0.25">
      <c r="A86" s="24" t="s">
        <v>106</v>
      </c>
      <c r="B86" t="s">
        <v>366</v>
      </c>
      <c r="D86" s="22"/>
      <c r="E86" s="23"/>
      <c r="H86" s="23" t="s">
        <v>11</v>
      </c>
      <c r="K86" s="23" t="s">
        <v>258</v>
      </c>
    </row>
    <row r="87" spans="1:11" x14ac:dyDescent="0.25">
      <c r="A87" s="24" t="s">
        <v>107</v>
      </c>
      <c r="B87" t="s">
        <v>367</v>
      </c>
      <c r="D87" s="22"/>
      <c r="H87" s="23" t="s">
        <v>11</v>
      </c>
      <c r="K87" s="23" t="s">
        <v>258</v>
      </c>
    </row>
    <row r="88" spans="1:11" x14ac:dyDescent="0.25">
      <c r="A88" s="24" t="s">
        <v>101</v>
      </c>
      <c r="B88" t="s">
        <v>368</v>
      </c>
      <c r="D88" s="22"/>
    </row>
    <row r="89" spans="1:11" x14ac:dyDescent="0.25">
      <c r="A89" s="24" t="s">
        <v>102</v>
      </c>
      <c r="B89" t="s">
        <v>369</v>
      </c>
      <c r="D89" s="22"/>
    </row>
    <row r="90" spans="1:11" x14ac:dyDescent="0.25">
      <c r="A90" s="24" t="s">
        <v>103</v>
      </c>
      <c r="B90" t="s">
        <v>370</v>
      </c>
      <c r="D90" s="22"/>
    </row>
    <row r="91" spans="1:11" x14ac:dyDescent="0.25">
      <c r="A91" s="24" t="s">
        <v>108</v>
      </c>
      <c r="B91" t="s">
        <v>371</v>
      </c>
      <c r="D91" s="22"/>
    </row>
    <row r="92" spans="1:11" x14ac:dyDescent="0.25">
      <c r="A92" s="24" t="s">
        <v>109</v>
      </c>
      <c r="B92" t="s">
        <v>372</v>
      </c>
      <c r="D92" s="22"/>
    </row>
    <row r="93" spans="1:11" x14ac:dyDescent="0.25">
      <c r="A93" s="24" t="s">
        <v>110</v>
      </c>
      <c r="B93" t="s">
        <v>373</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topLeftCell="G9" zoomScale="75" zoomScaleNormal="75" workbookViewId="0">
      <selection activeCell="J60" sqref="J60"/>
    </sheetView>
  </sheetViews>
  <sheetFormatPr defaultRowHeight="15" x14ac:dyDescent="0.25"/>
  <cols>
    <col min="1" max="1" width="131.140625" bestFit="1" customWidth="1"/>
    <col min="2" max="2" width="27.42578125" bestFit="1" customWidth="1"/>
    <col min="3" max="3" width="26.5703125" style="21" customWidth="1"/>
    <col min="4" max="4" width="26.5703125" style="25" customWidth="1"/>
    <col min="5" max="5" width="26.5703125" style="26" customWidth="1"/>
    <col min="6" max="6" width="26.28515625" bestFit="1" customWidth="1"/>
    <col min="7" max="8" width="22" bestFit="1" customWidth="1"/>
    <col min="9" max="9" width="14" bestFit="1" customWidth="1"/>
    <col min="10" max="12" width="18.5703125" bestFit="1" customWidth="1"/>
    <col min="13" max="13" width="14" bestFit="1" customWidth="1"/>
    <col min="14" max="16" width="18.5703125" bestFit="1" customWidth="1"/>
    <col min="17" max="17" width="14" bestFit="1" customWidth="1"/>
    <col min="18" max="20" width="18.5703125" bestFit="1" customWidth="1"/>
    <col min="21" max="21" width="14" bestFit="1" customWidth="1"/>
    <col min="22" max="24" width="18.5703125" bestFit="1" customWidth="1"/>
    <col min="25" max="25" width="14" bestFit="1" customWidth="1"/>
    <col min="26" max="28" width="18.5703125" bestFit="1" customWidth="1"/>
    <col min="29" max="29" width="14" bestFit="1" customWidth="1"/>
    <col min="30" max="32" width="18.5703125" bestFit="1" customWidth="1"/>
  </cols>
  <sheetData>
    <row r="1" spans="1:32" s="13" customFormat="1" x14ac:dyDescent="0.25">
      <c r="A1" s="14" t="s">
        <v>28</v>
      </c>
      <c r="B1" s="1" t="s">
        <v>284</v>
      </c>
      <c r="C1" s="21">
        <v>211</v>
      </c>
      <c r="D1" s="22">
        <v>212</v>
      </c>
      <c r="E1" s="23">
        <v>213</v>
      </c>
      <c r="F1" s="28" t="s">
        <v>455</v>
      </c>
      <c r="G1" s="3" t="s">
        <v>454</v>
      </c>
      <c r="H1" s="3" t="s">
        <v>261</v>
      </c>
      <c r="I1" s="13" t="s">
        <v>14</v>
      </c>
      <c r="J1" t="s">
        <v>380</v>
      </c>
      <c r="K1" t="s">
        <v>381</v>
      </c>
      <c r="L1" t="s">
        <v>382</v>
      </c>
      <c r="M1" t="s">
        <v>15</v>
      </c>
      <c r="N1" t="s">
        <v>383</v>
      </c>
      <c r="O1" t="s">
        <v>384</v>
      </c>
      <c r="P1" t="s">
        <v>385</v>
      </c>
      <c r="Q1" t="s">
        <v>16</v>
      </c>
      <c r="R1" t="s">
        <v>386</v>
      </c>
      <c r="S1" t="s">
        <v>387</v>
      </c>
      <c r="T1" t="s">
        <v>388</v>
      </c>
      <c r="U1" t="s">
        <v>21</v>
      </c>
      <c r="V1" t="s">
        <v>389</v>
      </c>
      <c r="W1" t="s">
        <v>390</v>
      </c>
      <c r="X1" t="s">
        <v>391</v>
      </c>
      <c r="Y1" t="s">
        <v>22</v>
      </c>
      <c r="Z1" t="s">
        <v>392</v>
      </c>
      <c r="AA1" t="s">
        <v>393</v>
      </c>
      <c r="AB1" t="s">
        <v>394</v>
      </c>
      <c r="AC1" t="s">
        <v>27</v>
      </c>
      <c r="AD1" t="s">
        <v>395</v>
      </c>
      <c r="AE1" t="s">
        <v>396</v>
      </c>
      <c r="AF1" t="s">
        <v>397</v>
      </c>
    </row>
    <row r="2" spans="1:32" s="11" customFormat="1" x14ac:dyDescent="0.25">
      <c r="A2" s="18" t="str">
        <f>'2_MechAdd_Script'!A2</f>
        <v>eCANOPY_TREES_TOTAL_PERCENT_COVER</v>
      </c>
      <c r="B2" t="s">
        <v>285</v>
      </c>
      <c r="C2" s="21" t="s">
        <v>268</v>
      </c>
      <c r="D2" s="22"/>
      <c r="E2" s="26"/>
      <c r="F2" s="4">
        <v>0.85</v>
      </c>
      <c r="G2" s="5"/>
      <c r="H2" s="6"/>
      <c r="I2" s="11">
        <v>40</v>
      </c>
      <c r="J2" s="12">
        <f>$F2*I2</f>
        <v>34</v>
      </c>
      <c r="K2" s="15">
        <f>J2</f>
        <v>34</v>
      </c>
      <c r="L2" s="16">
        <f>K2</f>
        <v>34</v>
      </c>
      <c r="N2" s="12">
        <f>$F2*M2</f>
        <v>0</v>
      </c>
      <c r="O2" s="15">
        <f>N2</f>
        <v>0</v>
      </c>
      <c r="P2" s="16">
        <f>O2</f>
        <v>0</v>
      </c>
      <c r="R2" s="12">
        <f>$F2*Q2</f>
        <v>0</v>
      </c>
      <c r="S2" s="15">
        <f>R2</f>
        <v>0</v>
      </c>
      <c r="T2" s="16">
        <f>S2</f>
        <v>0</v>
      </c>
      <c r="U2" s="11">
        <v>80</v>
      </c>
      <c r="V2" s="12">
        <f>$F2*U2</f>
        <v>68</v>
      </c>
      <c r="W2" s="15">
        <f>V2</f>
        <v>68</v>
      </c>
      <c r="X2" s="16">
        <f>W2</f>
        <v>68</v>
      </c>
      <c r="Y2" s="11">
        <v>85</v>
      </c>
      <c r="Z2" s="12">
        <f>$F2*Y2</f>
        <v>72.25</v>
      </c>
      <c r="AA2" s="15">
        <f>Z2</f>
        <v>72.25</v>
      </c>
      <c r="AB2" s="16">
        <f>AA2</f>
        <v>72.25</v>
      </c>
      <c r="AC2" s="11">
        <v>60</v>
      </c>
      <c r="AD2" s="12">
        <f>$F2*AC2</f>
        <v>51</v>
      </c>
      <c r="AE2" s="15">
        <f>AD2</f>
        <v>51</v>
      </c>
      <c r="AF2" s="16">
        <f>AE2</f>
        <v>51</v>
      </c>
    </row>
    <row r="3" spans="1:32" s="11" customFormat="1" x14ac:dyDescent="0.25">
      <c r="A3" s="18" t="str">
        <f>'2_MechAdd_Script'!A3</f>
        <v>eCANOPY_TREES_OVERSTORY_DIAMETER_AT_BREAST_HEIGHT</v>
      </c>
      <c r="B3" t="s">
        <v>286</v>
      </c>
      <c r="C3" s="21" t="s">
        <v>0</v>
      </c>
      <c r="D3" s="25"/>
      <c r="E3" s="26"/>
      <c r="F3" s="4">
        <v>1.1000000000000001</v>
      </c>
      <c r="G3" s="5"/>
      <c r="H3" s="6"/>
      <c r="I3" s="11">
        <v>9.6</v>
      </c>
      <c r="J3" s="12">
        <f>$F3*I3</f>
        <v>10.56</v>
      </c>
      <c r="K3" s="15">
        <f>J3</f>
        <v>10.56</v>
      </c>
      <c r="L3" s="16">
        <f t="shared" ref="L3:L31" si="0">K3</f>
        <v>10.56</v>
      </c>
      <c r="N3" s="12">
        <f>$F3*M3</f>
        <v>0</v>
      </c>
      <c r="O3" s="15">
        <f>N3</f>
        <v>0</v>
      </c>
      <c r="P3" s="16">
        <f t="shared" ref="P3:P31" si="1">O3</f>
        <v>0</v>
      </c>
      <c r="R3" s="12">
        <f>$F3*Q3</f>
        <v>0</v>
      </c>
      <c r="S3" s="15">
        <f>R3</f>
        <v>0</v>
      </c>
      <c r="T3" s="16">
        <f t="shared" ref="T3:T31" si="2">S3</f>
        <v>0</v>
      </c>
      <c r="U3" s="11">
        <v>2.9</v>
      </c>
      <c r="V3" s="12">
        <f>$F3*U3</f>
        <v>3.19</v>
      </c>
      <c r="W3" s="15">
        <f>V3</f>
        <v>3.19</v>
      </c>
      <c r="X3" s="16">
        <f t="shared" ref="X3:X31" si="3">W3</f>
        <v>3.19</v>
      </c>
      <c r="Y3" s="11">
        <v>14</v>
      </c>
      <c r="Z3" s="12">
        <f>$F3*Y3</f>
        <v>15.400000000000002</v>
      </c>
      <c r="AA3" s="15">
        <f>Z3</f>
        <v>15.400000000000002</v>
      </c>
      <c r="AB3" s="16">
        <f t="shared" ref="AB3:AB31" si="4">AA3</f>
        <v>15.400000000000002</v>
      </c>
      <c r="AC3" s="11">
        <v>12</v>
      </c>
      <c r="AD3" s="12">
        <f>$F3*AC3</f>
        <v>13.200000000000001</v>
      </c>
      <c r="AE3" s="15">
        <f>AD3</f>
        <v>13.200000000000001</v>
      </c>
      <c r="AF3" s="16">
        <f t="shared" ref="AF3:AF31" si="5">AE3</f>
        <v>13.200000000000001</v>
      </c>
    </row>
    <row r="4" spans="1:32" s="11" customFormat="1" x14ac:dyDescent="0.25">
      <c r="A4" s="18" t="str">
        <f>'2_MechAdd_Script'!A4</f>
        <v>eCANOPY_TREES_OVERSTORY_HEIGHT_TO_LIVE_CROWN</v>
      </c>
      <c r="B4" t="s">
        <v>287</v>
      </c>
      <c r="C4" s="21" t="s">
        <v>10</v>
      </c>
      <c r="D4" s="25"/>
      <c r="E4" s="26"/>
      <c r="F4" s="4">
        <v>1.25</v>
      </c>
      <c r="G4" s="5"/>
      <c r="H4" s="6"/>
      <c r="I4" s="11">
        <v>20</v>
      </c>
      <c r="J4" s="12">
        <f>$F4*I4</f>
        <v>25</v>
      </c>
      <c r="K4" s="15">
        <f>J4</f>
        <v>25</v>
      </c>
      <c r="L4" s="16">
        <f t="shared" si="0"/>
        <v>25</v>
      </c>
      <c r="N4" s="12">
        <f>$F4*M4</f>
        <v>0</v>
      </c>
      <c r="O4" s="15">
        <f>N4</f>
        <v>0</v>
      </c>
      <c r="P4" s="16">
        <f t="shared" si="1"/>
        <v>0</v>
      </c>
      <c r="R4" s="12">
        <f>$F4*Q4</f>
        <v>0</v>
      </c>
      <c r="S4" s="15">
        <f>R4</f>
        <v>0</v>
      </c>
      <c r="T4" s="16">
        <f t="shared" si="2"/>
        <v>0</v>
      </c>
      <c r="U4" s="11">
        <v>4</v>
      </c>
      <c r="V4" s="12">
        <f>$F4*U4</f>
        <v>5</v>
      </c>
      <c r="W4" s="15">
        <f>V4</f>
        <v>5</v>
      </c>
      <c r="X4" s="16">
        <f t="shared" si="3"/>
        <v>5</v>
      </c>
      <c r="Y4" s="11">
        <v>20</v>
      </c>
      <c r="Z4" s="12">
        <f>$F4*Y4</f>
        <v>25</v>
      </c>
      <c r="AA4" s="15">
        <f>Z4</f>
        <v>25</v>
      </c>
      <c r="AB4" s="16">
        <f t="shared" si="4"/>
        <v>25</v>
      </c>
      <c r="AC4" s="11">
        <v>55</v>
      </c>
      <c r="AD4" s="12">
        <f>$F4*AC4</f>
        <v>68.75</v>
      </c>
      <c r="AE4" s="15">
        <f>AD4</f>
        <v>68.75</v>
      </c>
      <c r="AF4" s="16">
        <f t="shared" si="5"/>
        <v>68.75</v>
      </c>
    </row>
    <row r="5" spans="1:32" s="11" customFormat="1" x14ac:dyDescent="0.25">
      <c r="A5" s="18" t="str">
        <f>'2_MechAdd_Script'!A5</f>
        <v>eCANOPY_TREES_OVERSTORY_HEIGHT</v>
      </c>
      <c r="B5" t="s">
        <v>288</v>
      </c>
      <c r="C5" s="21"/>
      <c r="D5" s="25"/>
      <c r="E5" s="26"/>
      <c r="F5" s="4"/>
      <c r="G5" s="5"/>
      <c r="H5" s="6"/>
      <c r="I5" s="11">
        <v>100</v>
      </c>
      <c r="J5" s="12">
        <f t="shared" ref="J5:J15" si="6">I5</f>
        <v>100</v>
      </c>
      <c r="K5" s="15">
        <f t="shared" ref="K5:K34" si="7">J5</f>
        <v>100</v>
      </c>
      <c r="L5" s="16">
        <f t="shared" si="0"/>
        <v>100</v>
      </c>
      <c r="N5" s="12">
        <f t="shared" ref="N5" si="8">M5</f>
        <v>0</v>
      </c>
      <c r="O5" s="15">
        <f t="shared" ref="O5:O34" si="9">N5</f>
        <v>0</v>
      </c>
      <c r="P5" s="16">
        <f t="shared" si="1"/>
        <v>0</v>
      </c>
      <c r="R5" s="12">
        <f t="shared" ref="R5" si="10">Q5</f>
        <v>0</v>
      </c>
      <c r="S5" s="15">
        <f t="shared" ref="S5:S34" si="11">R5</f>
        <v>0</v>
      </c>
      <c r="T5" s="16">
        <f t="shared" si="2"/>
        <v>0</v>
      </c>
      <c r="U5" s="11">
        <v>25</v>
      </c>
      <c r="V5" s="12">
        <f t="shared" ref="V5" si="12">U5</f>
        <v>25</v>
      </c>
      <c r="W5" s="15">
        <f t="shared" ref="W5:W34" si="13">V5</f>
        <v>25</v>
      </c>
      <c r="X5" s="16">
        <f t="shared" si="3"/>
        <v>25</v>
      </c>
      <c r="Y5" s="11">
        <v>60</v>
      </c>
      <c r="Z5" s="12">
        <f t="shared" ref="Z5" si="14">Y5</f>
        <v>60</v>
      </c>
      <c r="AA5" s="15">
        <f t="shared" ref="AA5:AA34" si="15">Z5</f>
        <v>60</v>
      </c>
      <c r="AB5" s="16">
        <f t="shared" si="4"/>
        <v>60</v>
      </c>
      <c r="AC5" s="11">
        <v>78</v>
      </c>
      <c r="AD5" s="12">
        <f t="shared" ref="AD5" si="16">AC5</f>
        <v>78</v>
      </c>
      <c r="AE5" s="15">
        <f t="shared" ref="AE5:AE34" si="17">AD5</f>
        <v>78</v>
      </c>
      <c r="AF5" s="16">
        <f t="shared" si="5"/>
        <v>78</v>
      </c>
    </row>
    <row r="6" spans="1:32" s="11" customFormat="1" x14ac:dyDescent="0.25">
      <c r="A6" s="18" t="str">
        <f>'2_MechAdd_Script'!A6</f>
        <v>eCANOPY_TREES_OVERSTORY_PERCENT_COVER</v>
      </c>
      <c r="B6" t="s">
        <v>289</v>
      </c>
      <c r="C6" s="21" t="s">
        <v>269</v>
      </c>
      <c r="D6" s="22"/>
      <c r="E6" s="26"/>
      <c r="F6" s="4">
        <v>0.75</v>
      </c>
      <c r="G6" s="5"/>
      <c r="H6" s="6"/>
      <c r="I6" s="11">
        <v>40</v>
      </c>
      <c r="J6" s="12">
        <f>$F6*I6</f>
        <v>30</v>
      </c>
      <c r="K6" s="15">
        <f t="shared" si="7"/>
        <v>30</v>
      </c>
      <c r="L6" s="16">
        <f t="shared" si="0"/>
        <v>30</v>
      </c>
      <c r="N6" s="12">
        <f>$F6*M6</f>
        <v>0</v>
      </c>
      <c r="O6" s="15">
        <f t="shared" si="9"/>
        <v>0</v>
      </c>
      <c r="P6" s="16">
        <f t="shared" si="1"/>
        <v>0</v>
      </c>
      <c r="R6" s="12">
        <f>$F6*Q6</f>
        <v>0</v>
      </c>
      <c r="S6" s="15">
        <f t="shared" si="11"/>
        <v>0</v>
      </c>
      <c r="T6" s="16">
        <f t="shared" si="2"/>
        <v>0</v>
      </c>
      <c r="U6" s="11">
        <v>80</v>
      </c>
      <c r="V6" s="12">
        <f>$F6*U6</f>
        <v>60</v>
      </c>
      <c r="W6" s="15">
        <f t="shared" si="13"/>
        <v>60</v>
      </c>
      <c r="X6" s="16">
        <f t="shared" si="3"/>
        <v>60</v>
      </c>
      <c r="Y6" s="11">
        <v>50</v>
      </c>
      <c r="Z6" s="12">
        <f>$F6*Y6</f>
        <v>37.5</v>
      </c>
      <c r="AA6" s="15">
        <f t="shared" si="15"/>
        <v>37.5</v>
      </c>
      <c r="AB6" s="16">
        <f t="shared" si="4"/>
        <v>37.5</v>
      </c>
      <c r="AC6" s="11">
        <v>50</v>
      </c>
      <c r="AD6" s="12">
        <f>$F6*AC6</f>
        <v>37.5</v>
      </c>
      <c r="AE6" s="15">
        <f t="shared" si="17"/>
        <v>37.5</v>
      </c>
      <c r="AF6" s="16">
        <f t="shared" si="5"/>
        <v>37.5</v>
      </c>
    </row>
    <row r="7" spans="1:32" s="11" customFormat="1" x14ac:dyDescent="0.25">
      <c r="A7" s="18" t="str">
        <f>'2_MechAdd_Script'!A7</f>
        <v>eCANOPY_TREES_OVERSTORY_STEM_DENSITY</v>
      </c>
      <c r="B7" t="s">
        <v>290</v>
      </c>
      <c r="C7" s="21" t="s">
        <v>269</v>
      </c>
      <c r="D7" s="22"/>
      <c r="E7" s="26"/>
      <c r="F7" s="4">
        <v>0.75</v>
      </c>
      <c r="G7" s="5"/>
      <c r="H7" s="6"/>
      <c r="I7" s="11">
        <v>12</v>
      </c>
      <c r="J7" s="12">
        <f>$F7*I7</f>
        <v>9</v>
      </c>
      <c r="K7" s="15">
        <f t="shared" si="7"/>
        <v>9</v>
      </c>
      <c r="L7" s="16">
        <f t="shared" si="0"/>
        <v>9</v>
      </c>
      <c r="N7" s="12">
        <f>$F7*M7</f>
        <v>0</v>
      </c>
      <c r="O7" s="15">
        <f t="shared" si="9"/>
        <v>0</v>
      </c>
      <c r="P7" s="16">
        <f t="shared" si="1"/>
        <v>0</v>
      </c>
      <c r="R7" s="12">
        <f>$F7*Q7</f>
        <v>0</v>
      </c>
      <c r="S7" s="15">
        <f t="shared" si="11"/>
        <v>0</v>
      </c>
      <c r="T7" s="16">
        <f t="shared" si="2"/>
        <v>0</v>
      </c>
      <c r="U7" s="11">
        <v>3500</v>
      </c>
      <c r="V7" s="12">
        <f>$F7*U7</f>
        <v>2625</v>
      </c>
      <c r="W7" s="15">
        <f t="shared" si="13"/>
        <v>2625</v>
      </c>
      <c r="X7" s="16">
        <f t="shared" si="3"/>
        <v>2625</v>
      </c>
      <c r="Y7" s="11">
        <v>45</v>
      </c>
      <c r="Z7" s="12">
        <f>$F7*Y7</f>
        <v>33.75</v>
      </c>
      <c r="AA7" s="15">
        <f t="shared" si="15"/>
        <v>33.75</v>
      </c>
      <c r="AB7" s="16">
        <f t="shared" si="4"/>
        <v>33.75</v>
      </c>
      <c r="AC7" s="11">
        <v>100</v>
      </c>
      <c r="AD7" s="12">
        <f>$F7*AC7</f>
        <v>75</v>
      </c>
      <c r="AE7" s="15">
        <f t="shared" si="17"/>
        <v>75</v>
      </c>
      <c r="AF7" s="16">
        <f t="shared" si="5"/>
        <v>75</v>
      </c>
    </row>
    <row r="8" spans="1:32" s="11" customFormat="1" x14ac:dyDescent="0.25">
      <c r="A8" s="18" t="str">
        <f>'2_MechAdd_Script'!A8</f>
        <v>eCANOPY_TREES_MIDSTORY_DIAMETER_AT_BREAST_HEIGHT</v>
      </c>
      <c r="B8" t="s">
        <v>291</v>
      </c>
      <c r="C8" s="21" t="s">
        <v>0</v>
      </c>
      <c r="D8" s="25"/>
      <c r="E8" s="26"/>
      <c r="F8" s="4">
        <v>1.25</v>
      </c>
      <c r="G8" s="5"/>
      <c r="H8" s="6"/>
      <c r="J8" s="12">
        <f>$F8*I8</f>
        <v>0</v>
      </c>
      <c r="K8" s="15">
        <f t="shared" si="7"/>
        <v>0</v>
      </c>
      <c r="L8" s="16">
        <f t="shared" si="0"/>
        <v>0</v>
      </c>
      <c r="N8" s="12">
        <f>$F8*M8</f>
        <v>0</v>
      </c>
      <c r="O8" s="15">
        <f t="shared" si="9"/>
        <v>0</v>
      </c>
      <c r="P8" s="16">
        <f t="shared" si="1"/>
        <v>0</v>
      </c>
      <c r="R8" s="12">
        <f>$F8*Q8</f>
        <v>0</v>
      </c>
      <c r="S8" s="15">
        <f t="shared" si="11"/>
        <v>0</v>
      </c>
      <c r="T8" s="16">
        <f t="shared" si="2"/>
        <v>0</v>
      </c>
      <c r="V8" s="12">
        <f>$F8*U8</f>
        <v>0</v>
      </c>
      <c r="W8" s="15">
        <f t="shared" si="13"/>
        <v>0</v>
      </c>
      <c r="X8" s="16">
        <f t="shared" si="3"/>
        <v>0</v>
      </c>
      <c r="Y8" s="11">
        <v>7.5</v>
      </c>
      <c r="Z8" s="12">
        <f>$F8*Y8</f>
        <v>9.375</v>
      </c>
      <c r="AA8" s="15">
        <f t="shared" si="15"/>
        <v>9.375</v>
      </c>
      <c r="AB8" s="16">
        <f t="shared" si="4"/>
        <v>9.375</v>
      </c>
      <c r="AD8" s="12">
        <f>$F8*AC8</f>
        <v>0</v>
      </c>
      <c r="AE8" s="15">
        <f t="shared" si="17"/>
        <v>0</v>
      </c>
      <c r="AF8" s="16">
        <f t="shared" si="5"/>
        <v>0</v>
      </c>
    </row>
    <row r="9" spans="1:32" s="11" customFormat="1" x14ac:dyDescent="0.25">
      <c r="A9" s="18" t="str">
        <f>'2_MechAdd_Script'!A9</f>
        <v>eCANOPY_TREES_MIDSTORY_HEIGHT_TO_LIVE_CROWN</v>
      </c>
      <c r="B9" t="s">
        <v>292</v>
      </c>
      <c r="C9" s="21" t="s">
        <v>10</v>
      </c>
      <c r="D9" s="25"/>
      <c r="E9" s="26"/>
      <c r="F9" s="4">
        <v>1.25</v>
      </c>
      <c r="G9" s="5"/>
      <c r="H9" s="6"/>
      <c r="J9" s="12">
        <f>$F9*I9</f>
        <v>0</v>
      </c>
      <c r="K9" s="15">
        <f t="shared" si="7"/>
        <v>0</v>
      </c>
      <c r="L9" s="16">
        <f t="shared" si="0"/>
        <v>0</v>
      </c>
      <c r="N9" s="12">
        <f>$F9*M9</f>
        <v>0</v>
      </c>
      <c r="O9" s="15">
        <f t="shared" si="9"/>
        <v>0</v>
      </c>
      <c r="P9" s="16">
        <f t="shared" si="1"/>
        <v>0</v>
      </c>
      <c r="R9" s="12">
        <f>$F9*Q9</f>
        <v>0</v>
      </c>
      <c r="S9" s="15">
        <f t="shared" si="11"/>
        <v>0</v>
      </c>
      <c r="T9" s="16">
        <f t="shared" si="2"/>
        <v>0</v>
      </c>
      <c r="V9" s="12">
        <f>$F9*U9</f>
        <v>0</v>
      </c>
      <c r="W9" s="15">
        <f t="shared" si="13"/>
        <v>0</v>
      </c>
      <c r="X9" s="16">
        <f t="shared" si="3"/>
        <v>0</v>
      </c>
      <c r="Y9" s="11">
        <v>10</v>
      </c>
      <c r="Z9" s="12">
        <f>$F9*Y9</f>
        <v>12.5</v>
      </c>
      <c r="AA9" s="15">
        <f t="shared" si="15"/>
        <v>12.5</v>
      </c>
      <c r="AB9" s="16">
        <f t="shared" si="4"/>
        <v>12.5</v>
      </c>
      <c r="AD9" s="12">
        <f>$F9*AC9</f>
        <v>0</v>
      </c>
      <c r="AE9" s="15">
        <f t="shared" si="17"/>
        <v>0</v>
      </c>
      <c r="AF9" s="16">
        <f t="shared" si="5"/>
        <v>0</v>
      </c>
    </row>
    <row r="10" spans="1:32" s="11" customFormat="1" x14ac:dyDescent="0.25">
      <c r="A10" s="18" t="str">
        <f>'2_MechAdd_Script'!A10</f>
        <v>eCANOPY_TREES_MIDSTORY_HEIGHT</v>
      </c>
      <c r="B10" t="s">
        <v>293</v>
      </c>
      <c r="C10" s="21"/>
      <c r="D10" s="25"/>
      <c r="E10" s="26"/>
      <c r="F10" s="4"/>
      <c r="G10" s="5"/>
      <c r="H10" s="6"/>
      <c r="J10" s="12">
        <f t="shared" si="6"/>
        <v>0</v>
      </c>
      <c r="K10" s="15">
        <f t="shared" si="7"/>
        <v>0</v>
      </c>
      <c r="L10" s="16">
        <f t="shared" si="0"/>
        <v>0</v>
      </c>
      <c r="N10" s="12">
        <f t="shared" ref="N10" si="18">M10</f>
        <v>0</v>
      </c>
      <c r="O10" s="15">
        <f t="shared" si="9"/>
        <v>0</v>
      </c>
      <c r="P10" s="16">
        <f t="shared" si="1"/>
        <v>0</v>
      </c>
      <c r="R10" s="12">
        <f t="shared" ref="R10" si="19">Q10</f>
        <v>0</v>
      </c>
      <c r="S10" s="15">
        <f t="shared" si="11"/>
        <v>0</v>
      </c>
      <c r="T10" s="16">
        <f t="shared" si="2"/>
        <v>0</v>
      </c>
      <c r="V10" s="12">
        <f t="shared" ref="V10" si="20">U10</f>
        <v>0</v>
      </c>
      <c r="W10" s="15">
        <f t="shared" si="13"/>
        <v>0</v>
      </c>
      <c r="X10" s="16">
        <f t="shared" si="3"/>
        <v>0</v>
      </c>
      <c r="Y10" s="11">
        <v>44</v>
      </c>
      <c r="Z10" s="12">
        <f t="shared" ref="Z10" si="21">Y10</f>
        <v>44</v>
      </c>
      <c r="AA10" s="15">
        <f t="shared" si="15"/>
        <v>44</v>
      </c>
      <c r="AB10" s="16">
        <f t="shared" si="4"/>
        <v>44</v>
      </c>
      <c r="AD10" s="12">
        <f t="shared" ref="AD10" si="22">AC10</f>
        <v>0</v>
      </c>
      <c r="AE10" s="15">
        <f t="shared" si="17"/>
        <v>0</v>
      </c>
      <c r="AF10" s="16">
        <f t="shared" si="5"/>
        <v>0</v>
      </c>
    </row>
    <row r="11" spans="1:32" s="11" customFormat="1" x14ac:dyDescent="0.25">
      <c r="A11" s="18" t="str">
        <f>'2_MechAdd_Script'!A11</f>
        <v>eCANOPY_TREES_MIDSTORY_PERCENT_COVER</v>
      </c>
      <c r="B11" t="s">
        <v>294</v>
      </c>
      <c r="C11" s="21" t="s">
        <v>269</v>
      </c>
      <c r="D11" s="22"/>
      <c r="E11" s="26"/>
      <c r="F11" s="4">
        <v>0.75</v>
      </c>
      <c r="G11" s="5"/>
      <c r="H11" s="6"/>
      <c r="J11" s="12">
        <f>$F11*I11</f>
        <v>0</v>
      </c>
      <c r="K11" s="15">
        <f t="shared" si="7"/>
        <v>0</v>
      </c>
      <c r="L11" s="16">
        <f t="shared" si="0"/>
        <v>0</v>
      </c>
      <c r="N11" s="12">
        <f>$F11*M11</f>
        <v>0</v>
      </c>
      <c r="O11" s="15">
        <f t="shared" si="9"/>
        <v>0</v>
      </c>
      <c r="P11" s="16">
        <f t="shared" si="1"/>
        <v>0</v>
      </c>
      <c r="R11" s="12">
        <f>$F11*Q11</f>
        <v>0</v>
      </c>
      <c r="S11" s="15">
        <f t="shared" si="11"/>
        <v>0</v>
      </c>
      <c r="T11" s="16">
        <f t="shared" si="2"/>
        <v>0</v>
      </c>
      <c r="V11" s="12">
        <f>$F11*U11</f>
        <v>0</v>
      </c>
      <c r="W11" s="15">
        <f t="shared" si="13"/>
        <v>0</v>
      </c>
      <c r="X11" s="16">
        <f t="shared" si="3"/>
        <v>0</v>
      </c>
      <c r="Y11" s="11">
        <v>50</v>
      </c>
      <c r="Z11" s="12">
        <f>$F11*Y11</f>
        <v>37.5</v>
      </c>
      <c r="AA11" s="15">
        <f t="shared" si="15"/>
        <v>37.5</v>
      </c>
      <c r="AB11" s="16">
        <f t="shared" si="4"/>
        <v>37.5</v>
      </c>
      <c r="AD11" s="12">
        <f>$F11*AC11</f>
        <v>0</v>
      </c>
      <c r="AE11" s="15">
        <f t="shared" si="17"/>
        <v>0</v>
      </c>
      <c r="AF11" s="16">
        <f t="shared" si="5"/>
        <v>0</v>
      </c>
    </row>
    <row r="12" spans="1:32" s="11" customFormat="1" x14ac:dyDescent="0.25">
      <c r="A12" s="18" t="str">
        <f>'2_MechAdd_Script'!A12</f>
        <v>eCANOPY_TREES_MIDSTORY_STEM_DENSITY</v>
      </c>
      <c r="B12" t="s">
        <v>295</v>
      </c>
      <c r="C12" s="21" t="s">
        <v>269</v>
      </c>
      <c r="D12" s="22"/>
      <c r="E12" s="26"/>
      <c r="F12" s="4">
        <v>0.75</v>
      </c>
      <c r="G12" s="5"/>
      <c r="H12" s="6"/>
      <c r="J12" s="12">
        <f>$F12*I12</f>
        <v>0</v>
      </c>
      <c r="K12" s="15">
        <f t="shared" si="7"/>
        <v>0</v>
      </c>
      <c r="L12" s="16">
        <f t="shared" si="0"/>
        <v>0</v>
      </c>
      <c r="N12" s="12">
        <f>$F12*M12</f>
        <v>0</v>
      </c>
      <c r="O12" s="15">
        <f t="shared" si="9"/>
        <v>0</v>
      </c>
      <c r="P12" s="16">
        <f t="shared" si="1"/>
        <v>0</v>
      </c>
      <c r="R12" s="12">
        <f>$F12*Q12</f>
        <v>0</v>
      </c>
      <c r="S12" s="15">
        <f t="shared" si="11"/>
        <v>0</v>
      </c>
      <c r="T12" s="16">
        <f t="shared" si="2"/>
        <v>0</v>
      </c>
      <c r="V12" s="12">
        <f>$F12*U12</f>
        <v>0</v>
      </c>
      <c r="W12" s="15">
        <f t="shared" si="13"/>
        <v>0</v>
      </c>
      <c r="X12" s="16">
        <f t="shared" si="3"/>
        <v>0</v>
      </c>
      <c r="Y12" s="11">
        <v>150</v>
      </c>
      <c r="Z12" s="12">
        <f>$F12*Y12</f>
        <v>112.5</v>
      </c>
      <c r="AA12" s="15">
        <f t="shared" si="15"/>
        <v>112.5</v>
      </c>
      <c r="AB12" s="16">
        <f t="shared" si="4"/>
        <v>112.5</v>
      </c>
      <c r="AD12" s="12">
        <f>$F12*AC12</f>
        <v>0</v>
      </c>
      <c r="AE12" s="15">
        <f t="shared" si="17"/>
        <v>0</v>
      </c>
      <c r="AF12" s="16">
        <f t="shared" si="5"/>
        <v>0</v>
      </c>
    </row>
    <row r="13" spans="1:32" s="11" customFormat="1" x14ac:dyDescent="0.25">
      <c r="A13" s="18" t="str">
        <f>'2_MechAdd_Script'!A13</f>
        <v>eCANOPY_TREES_UNDERSTORY_DIAMETER_AT_BREAST_HEIGHT</v>
      </c>
      <c r="B13" t="s">
        <v>296</v>
      </c>
      <c r="C13" s="21"/>
      <c r="D13" s="25"/>
      <c r="E13" s="26"/>
      <c r="F13" s="4"/>
      <c r="G13" s="5"/>
      <c r="H13" s="6"/>
      <c r="J13" s="12">
        <f t="shared" si="6"/>
        <v>0</v>
      </c>
      <c r="K13" s="15">
        <f t="shared" si="7"/>
        <v>0</v>
      </c>
      <c r="L13" s="16">
        <f t="shared" si="0"/>
        <v>0</v>
      </c>
      <c r="N13" s="12">
        <f t="shared" ref="N13:N15" si="23">M13</f>
        <v>0</v>
      </c>
      <c r="O13" s="15">
        <f t="shared" si="9"/>
        <v>0</v>
      </c>
      <c r="P13" s="16">
        <f t="shared" si="1"/>
        <v>0</v>
      </c>
      <c r="R13" s="12">
        <f t="shared" ref="R13:R15" si="24">Q13</f>
        <v>0</v>
      </c>
      <c r="S13" s="15">
        <f t="shared" si="11"/>
        <v>0</v>
      </c>
      <c r="T13" s="16">
        <f t="shared" si="2"/>
        <v>0</v>
      </c>
      <c r="U13" s="11">
        <v>0.5</v>
      </c>
      <c r="V13" s="12">
        <f t="shared" ref="V13:V15" si="25">U13</f>
        <v>0.5</v>
      </c>
      <c r="W13" s="15">
        <f t="shared" si="13"/>
        <v>0.5</v>
      </c>
      <c r="X13" s="16">
        <f t="shared" si="3"/>
        <v>0.5</v>
      </c>
      <c r="Y13" s="11">
        <v>1.7</v>
      </c>
      <c r="Z13" s="12">
        <f t="shared" ref="Z13:Z15" si="26">Y13</f>
        <v>1.7</v>
      </c>
      <c r="AA13" s="15">
        <f t="shared" si="15"/>
        <v>1.7</v>
      </c>
      <c r="AB13" s="16">
        <f t="shared" si="4"/>
        <v>1.7</v>
      </c>
      <c r="AC13" s="11">
        <v>1</v>
      </c>
      <c r="AD13" s="12">
        <f t="shared" ref="AD13:AD15" si="27">AC13</f>
        <v>1</v>
      </c>
      <c r="AE13" s="15">
        <f t="shared" si="17"/>
        <v>1</v>
      </c>
      <c r="AF13" s="16">
        <f t="shared" si="5"/>
        <v>1</v>
      </c>
    </row>
    <row r="14" spans="1:32" s="11" customFormat="1" x14ac:dyDescent="0.25">
      <c r="A14" s="18" t="str">
        <f>'2_MechAdd_Script'!A14</f>
        <v>eCANOPY_TREES_UNDERSTORY_HEIGHT_TO_LIVE_CROWN</v>
      </c>
      <c r="B14" t="s">
        <v>297</v>
      </c>
      <c r="C14" s="21"/>
      <c r="D14" s="25"/>
      <c r="E14" s="26"/>
      <c r="F14" s="4"/>
      <c r="G14" s="5"/>
      <c r="H14" s="6"/>
      <c r="J14" s="12">
        <f t="shared" si="6"/>
        <v>0</v>
      </c>
      <c r="K14" s="15">
        <f t="shared" si="7"/>
        <v>0</v>
      </c>
      <c r="L14" s="16">
        <f t="shared" si="0"/>
        <v>0</v>
      </c>
      <c r="N14" s="12">
        <f t="shared" si="23"/>
        <v>0</v>
      </c>
      <c r="O14" s="15">
        <f t="shared" si="9"/>
        <v>0</v>
      </c>
      <c r="P14" s="16">
        <f t="shared" si="1"/>
        <v>0</v>
      </c>
      <c r="R14" s="12">
        <f t="shared" si="24"/>
        <v>0</v>
      </c>
      <c r="S14" s="15">
        <f t="shared" si="11"/>
        <v>0</v>
      </c>
      <c r="T14" s="16">
        <f t="shared" si="2"/>
        <v>0</v>
      </c>
      <c r="U14" s="11">
        <v>0</v>
      </c>
      <c r="V14" s="12">
        <f t="shared" si="25"/>
        <v>0</v>
      </c>
      <c r="W14" s="15">
        <f t="shared" si="13"/>
        <v>0</v>
      </c>
      <c r="X14" s="16">
        <f t="shared" si="3"/>
        <v>0</v>
      </c>
      <c r="Y14" s="11">
        <v>2</v>
      </c>
      <c r="Z14" s="12">
        <f t="shared" si="26"/>
        <v>2</v>
      </c>
      <c r="AA14" s="15">
        <f t="shared" si="15"/>
        <v>2</v>
      </c>
      <c r="AB14" s="16">
        <f t="shared" si="4"/>
        <v>2</v>
      </c>
      <c r="AC14" s="11">
        <v>2</v>
      </c>
      <c r="AD14" s="12">
        <f t="shared" si="27"/>
        <v>2</v>
      </c>
      <c r="AE14" s="15">
        <f t="shared" si="17"/>
        <v>2</v>
      </c>
      <c r="AF14" s="16">
        <f t="shared" si="5"/>
        <v>2</v>
      </c>
    </row>
    <row r="15" spans="1:32" s="11" customFormat="1" x14ac:dyDescent="0.25">
      <c r="A15" s="18" t="str">
        <f>'2_MechAdd_Script'!A15</f>
        <v>eCANOPY_TREES_UNDERSTORY_HEIGHT</v>
      </c>
      <c r="B15" t="s">
        <v>298</v>
      </c>
      <c r="C15" s="21"/>
      <c r="D15" s="25"/>
      <c r="E15" s="26"/>
      <c r="F15" s="4"/>
      <c r="G15" s="5"/>
      <c r="H15" s="6"/>
      <c r="J15" s="12">
        <f t="shared" si="6"/>
        <v>0</v>
      </c>
      <c r="K15" s="15">
        <f t="shared" si="7"/>
        <v>0</v>
      </c>
      <c r="L15" s="16">
        <f t="shared" si="0"/>
        <v>0</v>
      </c>
      <c r="N15" s="12">
        <f t="shared" si="23"/>
        <v>0</v>
      </c>
      <c r="O15" s="15">
        <f t="shared" si="9"/>
        <v>0</v>
      </c>
      <c r="P15" s="16">
        <f t="shared" si="1"/>
        <v>0</v>
      </c>
      <c r="R15" s="12">
        <f t="shared" si="24"/>
        <v>0</v>
      </c>
      <c r="S15" s="15">
        <f t="shared" si="11"/>
        <v>0</v>
      </c>
      <c r="T15" s="16">
        <f t="shared" si="2"/>
        <v>0</v>
      </c>
      <c r="U15" s="11">
        <v>1.5</v>
      </c>
      <c r="V15" s="12">
        <f t="shared" si="25"/>
        <v>1.5</v>
      </c>
      <c r="W15" s="15">
        <f t="shared" si="13"/>
        <v>1.5</v>
      </c>
      <c r="X15" s="16">
        <f t="shared" si="3"/>
        <v>1.5</v>
      </c>
      <c r="Y15" s="11">
        <v>10</v>
      </c>
      <c r="Z15" s="12">
        <f t="shared" si="26"/>
        <v>10</v>
      </c>
      <c r="AA15" s="15">
        <f t="shared" si="15"/>
        <v>10</v>
      </c>
      <c r="AB15" s="16">
        <f t="shared" si="4"/>
        <v>10</v>
      </c>
      <c r="AC15" s="11">
        <v>5</v>
      </c>
      <c r="AD15" s="12">
        <f t="shared" si="27"/>
        <v>5</v>
      </c>
      <c r="AE15" s="15">
        <f t="shared" si="17"/>
        <v>5</v>
      </c>
      <c r="AF15" s="16">
        <f t="shared" si="5"/>
        <v>5</v>
      </c>
    </row>
    <row r="16" spans="1:32" s="11" customFormat="1" x14ac:dyDescent="0.25">
      <c r="A16" s="18" t="str">
        <f>'2_MechAdd_Script'!A16</f>
        <v>eCANOPY_TREES_UNDERSTORY_PERCENT_COVER</v>
      </c>
      <c r="B16" t="s">
        <v>299</v>
      </c>
      <c r="C16" s="21" t="s">
        <v>1</v>
      </c>
      <c r="D16" s="25"/>
      <c r="E16" s="26"/>
      <c r="F16" s="4">
        <v>0.25</v>
      </c>
      <c r="G16" s="5"/>
      <c r="H16" s="6"/>
      <c r="J16" s="12">
        <f>$F16*I16</f>
        <v>0</v>
      </c>
      <c r="K16" s="15">
        <f t="shared" si="7"/>
        <v>0</v>
      </c>
      <c r="L16" s="16">
        <f t="shared" si="0"/>
        <v>0</v>
      </c>
      <c r="N16" s="12">
        <f>$F16*M16</f>
        <v>0</v>
      </c>
      <c r="O16" s="15">
        <f t="shared" si="9"/>
        <v>0</v>
      </c>
      <c r="P16" s="16">
        <f t="shared" si="1"/>
        <v>0</v>
      </c>
      <c r="R16" s="12">
        <f>$F16*Q16</f>
        <v>0</v>
      </c>
      <c r="S16" s="15">
        <f t="shared" si="11"/>
        <v>0</v>
      </c>
      <c r="T16" s="16">
        <f t="shared" si="2"/>
        <v>0</v>
      </c>
      <c r="U16" s="11">
        <v>3</v>
      </c>
      <c r="V16" s="12">
        <f>$F16*U16</f>
        <v>0.75</v>
      </c>
      <c r="W16" s="15">
        <f t="shared" si="13"/>
        <v>0.75</v>
      </c>
      <c r="X16" s="16">
        <f t="shared" si="3"/>
        <v>0.75</v>
      </c>
      <c r="Y16" s="11">
        <v>30</v>
      </c>
      <c r="Z16" s="12">
        <f>$F16*Y16</f>
        <v>7.5</v>
      </c>
      <c r="AA16" s="15">
        <f t="shared" si="15"/>
        <v>7.5</v>
      </c>
      <c r="AB16" s="16">
        <f t="shared" si="4"/>
        <v>7.5</v>
      </c>
      <c r="AC16" s="11">
        <v>5</v>
      </c>
      <c r="AD16" s="12">
        <f>$F16*AC16</f>
        <v>1.25</v>
      </c>
      <c r="AE16" s="15">
        <f t="shared" si="17"/>
        <v>1.25</v>
      </c>
      <c r="AF16" s="16">
        <f t="shared" si="5"/>
        <v>1.25</v>
      </c>
    </row>
    <row r="17" spans="1:32" s="11" customFormat="1" x14ac:dyDescent="0.25">
      <c r="A17" s="18" t="str">
        <f>'2_MechAdd_Script'!A17</f>
        <v>eCANOPY_TREES_UNDERSTORY_STEM_DENSITY</v>
      </c>
      <c r="B17" t="s">
        <v>300</v>
      </c>
      <c r="C17" s="21" t="s">
        <v>1</v>
      </c>
      <c r="D17" s="25"/>
      <c r="E17" s="26"/>
      <c r="F17" s="4">
        <v>0.25</v>
      </c>
      <c r="G17" s="5"/>
      <c r="H17" s="6"/>
      <c r="J17" s="12">
        <f>$F17*I17</f>
        <v>0</v>
      </c>
      <c r="K17" s="15">
        <f t="shared" si="7"/>
        <v>0</v>
      </c>
      <c r="L17" s="16">
        <f t="shared" si="0"/>
        <v>0</v>
      </c>
      <c r="N17" s="12">
        <f>$F17*M17</f>
        <v>0</v>
      </c>
      <c r="O17" s="15">
        <f t="shared" si="9"/>
        <v>0</v>
      </c>
      <c r="P17" s="16">
        <f t="shared" si="1"/>
        <v>0</v>
      </c>
      <c r="R17" s="12">
        <f>$F17*Q17</f>
        <v>0</v>
      </c>
      <c r="S17" s="15">
        <f t="shared" si="11"/>
        <v>0</v>
      </c>
      <c r="T17" s="16">
        <f t="shared" si="2"/>
        <v>0</v>
      </c>
      <c r="U17" s="11">
        <v>1000</v>
      </c>
      <c r="V17" s="12">
        <f>$F17*U17</f>
        <v>250</v>
      </c>
      <c r="W17" s="15">
        <f t="shared" si="13"/>
        <v>250</v>
      </c>
      <c r="X17" s="16">
        <f t="shared" si="3"/>
        <v>250</v>
      </c>
      <c r="Y17" s="11">
        <v>1000</v>
      </c>
      <c r="Z17" s="12">
        <f>$F17*Y17</f>
        <v>250</v>
      </c>
      <c r="AA17" s="15">
        <f t="shared" si="15"/>
        <v>250</v>
      </c>
      <c r="AB17" s="16">
        <f t="shared" si="4"/>
        <v>250</v>
      </c>
      <c r="AC17" s="11">
        <v>25</v>
      </c>
      <c r="AD17" s="12">
        <f>$F17*AC17</f>
        <v>6.25</v>
      </c>
      <c r="AE17" s="15">
        <f t="shared" si="17"/>
        <v>6.25</v>
      </c>
      <c r="AF17" s="16">
        <f t="shared" si="5"/>
        <v>6.25</v>
      </c>
    </row>
    <row r="18" spans="1:32" s="11" customFormat="1" x14ac:dyDescent="0.25">
      <c r="A18" s="18" t="str">
        <f>'2_MechAdd_Script'!A18</f>
        <v>eCANOPY_SNAGS_CLASS_1_ALL_OTHERS_DIAMETER</v>
      </c>
      <c r="B18" t="s">
        <v>301</v>
      </c>
      <c r="C18" s="21"/>
      <c r="D18" s="25"/>
      <c r="E18" s="26"/>
      <c r="F18" s="4"/>
      <c r="G18" s="5"/>
      <c r="H18" s="6"/>
      <c r="J18" s="12">
        <f t="shared" ref="J18:J25" si="28">I18</f>
        <v>0</v>
      </c>
      <c r="K18" s="15">
        <f t="shared" si="7"/>
        <v>0</v>
      </c>
      <c r="L18" s="16">
        <f t="shared" si="0"/>
        <v>0</v>
      </c>
      <c r="N18" s="12">
        <f t="shared" ref="N18:N33" si="29">M18</f>
        <v>0</v>
      </c>
      <c r="O18" s="15">
        <f t="shared" si="9"/>
        <v>0</v>
      </c>
      <c r="P18" s="16">
        <f t="shared" si="1"/>
        <v>0</v>
      </c>
      <c r="R18" s="12">
        <f t="shared" ref="R18:R33" si="30">Q18</f>
        <v>0</v>
      </c>
      <c r="S18" s="15">
        <f t="shared" si="11"/>
        <v>0</v>
      </c>
      <c r="T18" s="16">
        <f t="shared" si="2"/>
        <v>0</v>
      </c>
      <c r="U18" s="11">
        <v>3.5</v>
      </c>
      <c r="V18" s="12">
        <f t="shared" ref="V18:V33" si="31">U18</f>
        <v>3.5</v>
      </c>
      <c r="W18" s="15">
        <f t="shared" si="13"/>
        <v>3.5</v>
      </c>
      <c r="X18" s="16">
        <f t="shared" si="3"/>
        <v>3.5</v>
      </c>
      <c r="Y18" s="11">
        <v>13</v>
      </c>
      <c r="Z18" s="12">
        <f t="shared" ref="Z18:Z33" si="32">Y18</f>
        <v>13</v>
      </c>
      <c r="AA18" s="15">
        <f t="shared" si="15"/>
        <v>13</v>
      </c>
      <c r="AB18" s="16">
        <f t="shared" si="4"/>
        <v>13</v>
      </c>
      <c r="AD18" s="12">
        <f t="shared" ref="AD18:AD33" si="33">AC18</f>
        <v>0</v>
      </c>
      <c r="AE18" s="15">
        <f t="shared" si="17"/>
        <v>0</v>
      </c>
      <c r="AF18" s="16">
        <f t="shared" si="5"/>
        <v>0</v>
      </c>
    </row>
    <row r="19" spans="1:32" s="11" customFormat="1" x14ac:dyDescent="0.25">
      <c r="A19" s="18" t="str">
        <f>'2_MechAdd_Script'!A19</f>
        <v>eCANOPY_SNAGS_CLASS_1_ALL_OTHERS_HEIGHT</v>
      </c>
      <c r="B19" t="s">
        <v>302</v>
      </c>
      <c r="C19" s="21"/>
      <c r="D19" s="25"/>
      <c r="E19" s="26"/>
      <c r="F19" s="4"/>
      <c r="G19" s="5"/>
      <c r="H19" s="6"/>
      <c r="J19" s="12">
        <f t="shared" si="28"/>
        <v>0</v>
      </c>
      <c r="K19" s="15">
        <f t="shared" si="7"/>
        <v>0</v>
      </c>
      <c r="L19" s="16">
        <f t="shared" si="0"/>
        <v>0</v>
      </c>
      <c r="N19" s="12">
        <f t="shared" si="29"/>
        <v>0</v>
      </c>
      <c r="O19" s="15">
        <f t="shared" si="9"/>
        <v>0</v>
      </c>
      <c r="P19" s="16">
        <f t="shared" si="1"/>
        <v>0</v>
      </c>
      <c r="R19" s="12">
        <f t="shared" si="30"/>
        <v>0</v>
      </c>
      <c r="S19" s="15">
        <f t="shared" si="11"/>
        <v>0</v>
      </c>
      <c r="T19" s="16">
        <f t="shared" si="2"/>
        <v>0</v>
      </c>
      <c r="U19" s="11">
        <v>25</v>
      </c>
      <c r="V19" s="12">
        <f t="shared" si="31"/>
        <v>25</v>
      </c>
      <c r="W19" s="15">
        <f t="shared" si="13"/>
        <v>25</v>
      </c>
      <c r="X19" s="16">
        <f t="shared" si="3"/>
        <v>25</v>
      </c>
      <c r="Y19" s="11">
        <v>55</v>
      </c>
      <c r="Z19" s="12">
        <f t="shared" si="32"/>
        <v>55</v>
      </c>
      <c r="AA19" s="15">
        <f t="shared" si="15"/>
        <v>55</v>
      </c>
      <c r="AB19" s="16">
        <f t="shared" si="4"/>
        <v>55</v>
      </c>
      <c r="AD19" s="12">
        <f t="shared" si="33"/>
        <v>0</v>
      </c>
      <c r="AE19" s="15">
        <f t="shared" si="17"/>
        <v>0</v>
      </c>
      <c r="AF19" s="16">
        <f t="shared" si="5"/>
        <v>0</v>
      </c>
    </row>
    <row r="20" spans="1:32" s="11" customFormat="1" x14ac:dyDescent="0.25">
      <c r="A20" s="18" t="str">
        <f>'2_MechAdd_Script'!A20</f>
        <v>eCANOPY_SNAGS_CLASS_1_ALL_OTHERS_STEM_DENSITY</v>
      </c>
      <c r="B20" t="s">
        <v>303</v>
      </c>
      <c r="C20" s="21"/>
      <c r="D20" s="25"/>
      <c r="E20" s="26"/>
      <c r="F20" s="4"/>
      <c r="G20" s="5"/>
      <c r="H20" s="6"/>
      <c r="J20" s="12">
        <f t="shared" si="28"/>
        <v>0</v>
      </c>
      <c r="K20" s="15">
        <f t="shared" si="7"/>
        <v>0</v>
      </c>
      <c r="L20" s="16">
        <f t="shared" si="0"/>
        <v>0</v>
      </c>
      <c r="N20" s="12">
        <f t="shared" si="29"/>
        <v>0</v>
      </c>
      <c r="O20" s="15">
        <f t="shared" si="9"/>
        <v>0</v>
      </c>
      <c r="P20" s="16">
        <f t="shared" si="1"/>
        <v>0</v>
      </c>
      <c r="R20" s="12">
        <f t="shared" si="30"/>
        <v>0</v>
      </c>
      <c r="S20" s="15">
        <f t="shared" si="11"/>
        <v>0</v>
      </c>
      <c r="T20" s="16">
        <f t="shared" si="2"/>
        <v>0</v>
      </c>
      <c r="U20" s="11">
        <v>100</v>
      </c>
      <c r="V20" s="12">
        <f t="shared" si="31"/>
        <v>100</v>
      </c>
      <c r="W20" s="15">
        <f t="shared" si="13"/>
        <v>100</v>
      </c>
      <c r="X20" s="16">
        <f t="shared" si="3"/>
        <v>100</v>
      </c>
      <c r="Y20" s="11">
        <v>5</v>
      </c>
      <c r="Z20" s="12">
        <f t="shared" si="32"/>
        <v>5</v>
      </c>
      <c r="AA20" s="15">
        <f t="shared" si="15"/>
        <v>5</v>
      </c>
      <c r="AB20" s="16">
        <f t="shared" si="4"/>
        <v>5</v>
      </c>
      <c r="AD20" s="12">
        <f t="shared" si="33"/>
        <v>0</v>
      </c>
      <c r="AE20" s="15">
        <f t="shared" si="17"/>
        <v>0</v>
      </c>
      <c r="AF20" s="16">
        <f t="shared" si="5"/>
        <v>0</v>
      </c>
    </row>
    <row r="21" spans="1:32" s="11" customFormat="1" x14ac:dyDescent="0.25">
      <c r="A21" s="18" t="str">
        <f>'2_MechAdd_Script'!A21</f>
        <v>eCANOPY_SNAGS_CLASS_1_CONIFERS_WITH_FOLIAGE_HEIGHT_TO_CROWN_BASE</v>
      </c>
      <c r="B21" t="s">
        <v>304</v>
      </c>
      <c r="C21" s="21"/>
      <c r="D21" s="25"/>
      <c r="E21" s="23"/>
      <c r="F21" s="4"/>
      <c r="G21" s="5"/>
      <c r="H21" s="6"/>
      <c r="J21" s="12">
        <f t="shared" si="28"/>
        <v>0</v>
      </c>
      <c r="K21" s="15">
        <f t="shared" si="7"/>
        <v>0</v>
      </c>
      <c r="L21" s="16">
        <f t="shared" si="0"/>
        <v>0</v>
      </c>
      <c r="N21" s="12">
        <f t="shared" si="29"/>
        <v>0</v>
      </c>
      <c r="O21" s="15">
        <f t="shared" si="9"/>
        <v>0</v>
      </c>
      <c r="P21" s="16">
        <f t="shared" si="1"/>
        <v>0</v>
      </c>
      <c r="R21" s="12">
        <f t="shared" si="30"/>
        <v>0</v>
      </c>
      <c r="S21" s="15">
        <f t="shared" si="11"/>
        <v>0</v>
      </c>
      <c r="T21" s="16">
        <f t="shared" si="2"/>
        <v>0</v>
      </c>
      <c r="V21" s="12">
        <f t="shared" si="31"/>
        <v>0</v>
      </c>
      <c r="W21" s="15">
        <f t="shared" si="13"/>
        <v>0</v>
      </c>
      <c r="X21" s="16">
        <f t="shared" si="3"/>
        <v>0</v>
      </c>
      <c r="Y21" s="11">
        <v>33.35</v>
      </c>
      <c r="Z21" s="12">
        <f t="shared" si="32"/>
        <v>33.35</v>
      </c>
      <c r="AA21" s="15">
        <f t="shared" si="15"/>
        <v>33.35</v>
      </c>
      <c r="AB21" s="16">
        <f t="shared" si="4"/>
        <v>33.35</v>
      </c>
      <c r="AD21" s="12">
        <f t="shared" si="33"/>
        <v>0</v>
      </c>
      <c r="AE21" s="15">
        <f t="shared" si="17"/>
        <v>0</v>
      </c>
      <c r="AF21" s="16">
        <f t="shared" si="5"/>
        <v>0</v>
      </c>
    </row>
    <row r="22" spans="1:32" s="11" customFormat="1" x14ac:dyDescent="0.25">
      <c r="A22" s="18" t="str">
        <f>'2_MechAdd_Script'!A22</f>
        <v>eCANOPY_SNAGS_CLASS_1_CONIFERS_WITH_FOLIAGE_DIAMETER</v>
      </c>
      <c r="B22" t="s">
        <v>305</v>
      </c>
      <c r="C22" s="21"/>
      <c r="D22" s="22"/>
      <c r="E22" s="23"/>
      <c r="F22" s="4"/>
      <c r="G22" s="5"/>
      <c r="H22" s="6"/>
      <c r="J22" s="12">
        <f t="shared" si="28"/>
        <v>0</v>
      </c>
      <c r="K22" s="15">
        <f t="shared" si="7"/>
        <v>0</v>
      </c>
      <c r="L22" s="16">
        <f t="shared" si="0"/>
        <v>0</v>
      </c>
      <c r="N22" s="12">
        <f t="shared" si="29"/>
        <v>0</v>
      </c>
      <c r="O22" s="15">
        <f t="shared" si="9"/>
        <v>0</v>
      </c>
      <c r="P22" s="16">
        <f t="shared" si="1"/>
        <v>0</v>
      </c>
      <c r="R22" s="12">
        <f t="shared" si="30"/>
        <v>0</v>
      </c>
      <c r="S22" s="15">
        <f t="shared" si="11"/>
        <v>0</v>
      </c>
      <c r="T22" s="16">
        <f t="shared" si="2"/>
        <v>0</v>
      </c>
      <c r="V22" s="12">
        <f t="shared" si="31"/>
        <v>0</v>
      </c>
      <c r="W22" s="15">
        <f t="shared" si="13"/>
        <v>0</v>
      </c>
      <c r="X22" s="16">
        <f t="shared" si="3"/>
        <v>0</v>
      </c>
      <c r="Y22" s="11">
        <v>9</v>
      </c>
      <c r="Z22" s="12">
        <f t="shared" si="32"/>
        <v>9</v>
      </c>
      <c r="AA22" s="15">
        <f t="shared" si="15"/>
        <v>9</v>
      </c>
      <c r="AB22" s="16">
        <f t="shared" si="4"/>
        <v>9</v>
      </c>
      <c r="AD22" s="12">
        <f t="shared" si="33"/>
        <v>0</v>
      </c>
      <c r="AE22" s="15">
        <f t="shared" si="17"/>
        <v>0</v>
      </c>
      <c r="AF22" s="16">
        <f t="shared" si="5"/>
        <v>0</v>
      </c>
    </row>
    <row r="23" spans="1:32" s="11" customFormat="1" x14ac:dyDescent="0.25">
      <c r="A23" s="18" t="str">
        <f>'2_MechAdd_Script'!A23</f>
        <v>eCANOPY_SNAGS_CLASS_1_CONIFERS_WITH_FOLIAGE_HEIGHT</v>
      </c>
      <c r="B23" t="s">
        <v>306</v>
      </c>
      <c r="C23" s="21"/>
      <c r="D23" s="25"/>
      <c r="E23" s="23"/>
      <c r="F23" s="4"/>
      <c r="G23" s="5"/>
      <c r="H23" s="6"/>
      <c r="J23" s="12">
        <f t="shared" si="28"/>
        <v>0</v>
      </c>
      <c r="K23" s="15">
        <f t="shared" si="7"/>
        <v>0</v>
      </c>
      <c r="L23" s="16">
        <f t="shared" si="0"/>
        <v>0</v>
      </c>
      <c r="N23" s="12">
        <f t="shared" si="29"/>
        <v>0</v>
      </c>
      <c r="O23" s="15">
        <f t="shared" si="9"/>
        <v>0</v>
      </c>
      <c r="P23" s="16">
        <f t="shared" si="1"/>
        <v>0</v>
      </c>
      <c r="R23" s="12">
        <f t="shared" si="30"/>
        <v>0</v>
      </c>
      <c r="S23" s="15">
        <f t="shared" si="11"/>
        <v>0</v>
      </c>
      <c r="T23" s="16">
        <f t="shared" si="2"/>
        <v>0</v>
      </c>
      <c r="V23" s="12">
        <f t="shared" si="31"/>
        <v>0</v>
      </c>
      <c r="W23" s="15">
        <f t="shared" si="13"/>
        <v>0</v>
      </c>
      <c r="X23" s="16">
        <f t="shared" si="3"/>
        <v>0</v>
      </c>
      <c r="Y23" s="11">
        <v>50</v>
      </c>
      <c r="Z23" s="12">
        <f t="shared" si="32"/>
        <v>50</v>
      </c>
      <c r="AA23" s="15">
        <f t="shared" si="15"/>
        <v>50</v>
      </c>
      <c r="AB23" s="16">
        <f t="shared" si="4"/>
        <v>50</v>
      </c>
      <c r="AD23" s="12">
        <f t="shared" si="33"/>
        <v>0</v>
      </c>
      <c r="AE23" s="15">
        <f t="shared" si="17"/>
        <v>0</v>
      </c>
      <c r="AF23" s="16">
        <f t="shared" si="5"/>
        <v>0</v>
      </c>
    </row>
    <row r="24" spans="1:32" s="11" customFormat="1" x14ac:dyDescent="0.25">
      <c r="A24" s="18" t="str">
        <f>'2_MechAdd_Script'!A24</f>
        <v>eCANOPY_SNAGS_CLASS_1_CONIFERS_WITH_FOLIAGE_PERCENT_COVER</v>
      </c>
      <c r="B24" t="s">
        <v>307</v>
      </c>
      <c r="C24" s="21"/>
      <c r="D24" s="22"/>
      <c r="E24" s="23"/>
      <c r="F24" s="4"/>
      <c r="G24" s="5"/>
      <c r="H24" s="6"/>
      <c r="J24" s="12">
        <f t="shared" si="28"/>
        <v>0</v>
      </c>
      <c r="K24" s="15">
        <f t="shared" si="7"/>
        <v>0</v>
      </c>
      <c r="L24" s="16">
        <f t="shared" si="0"/>
        <v>0</v>
      </c>
      <c r="N24" s="12">
        <f t="shared" si="29"/>
        <v>0</v>
      </c>
      <c r="O24" s="15">
        <f t="shared" si="9"/>
        <v>0</v>
      </c>
      <c r="P24" s="16">
        <f t="shared" si="1"/>
        <v>0</v>
      </c>
      <c r="R24" s="12">
        <f t="shared" si="30"/>
        <v>0</v>
      </c>
      <c r="S24" s="15">
        <f t="shared" si="11"/>
        <v>0</v>
      </c>
      <c r="T24" s="16">
        <f t="shared" si="2"/>
        <v>0</v>
      </c>
      <c r="V24" s="12">
        <f t="shared" si="31"/>
        <v>0</v>
      </c>
      <c r="W24" s="15">
        <f t="shared" si="13"/>
        <v>0</v>
      </c>
      <c r="X24" s="16">
        <f t="shared" si="3"/>
        <v>0</v>
      </c>
      <c r="Y24" s="11">
        <v>0.5071</v>
      </c>
      <c r="Z24" s="12">
        <f t="shared" si="32"/>
        <v>0.5071</v>
      </c>
      <c r="AA24" s="15">
        <f t="shared" si="15"/>
        <v>0.5071</v>
      </c>
      <c r="AB24" s="16">
        <f t="shared" si="4"/>
        <v>0.5071</v>
      </c>
      <c r="AD24" s="12">
        <f t="shared" si="33"/>
        <v>0</v>
      </c>
      <c r="AE24" s="15">
        <f t="shared" si="17"/>
        <v>0</v>
      </c>
      <c r="AF24" s="16">
        <f t="shared" si="5"/>
        <v>0</v>
      </c>
    </row>
    <row r="25" spans="1:32" s="11" customFormat="1" x14ac:dyDescent="0.25">
      <c r="A25" s="18" t="str">
        <f>'2_MechAdd_Script'!A25</f>
        <v>eCANOPY_SNAGS_CLASS_1_CONIFERS_WITH_FOLIAGE_STEM_DENSITY</v>
      </c>
      <c r="B25" t="s">
        <v>308</v>
      </c>
      <c r="C25" s="21"/>
      <c r="D25" s="25"/>
      <c r="E25" s="23"/>
      <c r="F25" s="4"/>
      <c r="G25" s="5"/>
      <c r="H25" s="6"/>
      <c r="J25" s="12">
        <f t="shared" si="28"/>
        <v>0</v>
      </c>
      <c r="K25" s="15">
        <f t="shared" si="7"/>
        <v>0</v>
      </c>
      <c r="L25" s="16">
        <f t="shared" si="0"/>
        <v>0</v>
      </c>
      <c r="N25" s="12">
        <f t="shared" si="29"/>
        <v>0</v>
      </c>
      <c r="O25" s="15">
        <f t="shared" si="9"/>
        <v>0</v>
      </c>
      <c r="P25" s="16">
        <f t="shared" si="1"/>
        <v>0</v>
      </c>
      <c r="R25" s="12">
        <f t="shared" si="30"/>
        <v>0</v>
      </c>
      <c r="S25" s="15">
        <f t="shared" si="11"/>
        <v>0</v>
      </c>
      <c r="T25" s="16">
        <f t="shared" si="2"/>
        <v>0</v>
      </c>
      <c r="V25" s="12">
        <f t="shared" si="31"/>
        <v>0</v>
      </c>
      <c r="W25" s="15">
        <f t="shared" si="13"/>
        <v>0</v>
      </c>
      <c r="X25" s="16">
        <f t="shared" si="3"/>
        <v>0</v>
      </c>
      <c r="Y25" s="11">
        <v>5</v>
      </c>
      <c r="Z25" s="12">
        <f t="shared" si="32"/>
        <v>5</v>
      </c>
      <c r="AA25" s="15">
        <f t="shared" si="15"/>
        <v>5</v>
      </c>
      <c r="AB25" s="16">
        <f t="shared" si="4"/>
        <v>5</v>
      </c>
      <c r="AD25" s="12">
        <f t="shared" si="33"/>
        <v>0</v>
      </c>
      <c r="AE25" s="15">
        <f t="shared" si="17"/>
        <v>0</v>
      </c>
      <c r="AF25" s="16">
        <f t="shared" si="5"/>
        <v>0</v>
      </c>
    </row>
    <row r="26" spans="1:32" s="11" customFormat="1" x14ac:dyDescent="0.25">
      <c r="A26" s="18" t="str">
        <f>'2_MechAdd_Script'!A26</f>
        <v>eCANOPY_SNAGS_CLASS_2_DIAMETER</v>
      </c>
      <c r="B26" t="s">
        <v>309</v>
      </c>
      <c r="C26" s="21"/>
      <c r="D26" s="25"/>
      <c r="E26" s="26"/>
      <c r="F26" s="4"/>
      <c r="G26" s="5"/>
      <c r="H26" s="6"/>
      <c r="J26" s="12">
        <f t="shared" ref="J26:J33" si="34">I26</f>
        <v>0</v>
      </c>
      <c r="K26" s="15">
        <f t="shared" si="7"/>
        <v>0</v>
      </c>
      <c r="L26" s="16">
        <f t="shared" si="0"/>
        <v>0</v>
      </c>
      <c r="N26" s="12">
        <f t="shared" si="29"/>
        <v>0</v>
      </c>
      <c r="O26" s="15">
        <f t="shared" si="9"/>
        <v>0</v>
      </c>
      <c r="P26" s="16">
        <f t="shared" si="1"/>
        <v>0</v>
      </c>
      <c r="R26" s="12">
        <f t="shared" si="30"/>
        <v>0</v>
      </c>
      <c r="S26" s="15">
        <f t="shared" si="11"/>
        <v>0</v>
      </c>
      <c r="T26" s="16">
        <f t="shared" si="2"/>
        <v>0</v>
      </c>
      <c r="U26" s="11">
        <v>3.5</v>
      </c>
      <c r="V26" s="12">
        <f t="shared" si="31"/>
        <v>3.5</v>
      </c>
      <c r="W26" s="15">
        <f t="shared" si="13"/>
        <v>3.5</v>
      </c>
      <c r="X26" s="16">
        <f t="shared" si="3"/>
        <v>3.5</v>
      </c>
      <c r="Y26" s="11">
        <v>11</v>
      </c>
      <c r="Z26" s="12">
        <f t="shared" si="32"/>
        <v>11</v>
      </c>
      <c r="AA26" s="15">
        <f t="shared" si="15"/>
        <v>11</v>
      </c>
      <c r="AB26" s="16">
        <f t="shared" si="4"/>
        <v>11</v>
      </c>
      <c r="AC26" s="11">
        <v>12</v>
      </c>
      <c r="AD26" s="12">
        <f t="shared" si="33"/>
        <v>12</v>
      </c>
      <c r="AE26" s="15">
        <f t="shared" si="17"/>
        <v>12</v>
      </c>
      <c r="AF26" s="16">
        <f t="shared" si="5"/>
        <v>12</v>
      </c>
    </row>
    <row r="27" spans="1:32" s="11" customFormat="1" x14ac:dyDescent="0.25">
      <c r="A27" s="18" t="str">
        <f>'2_MechAdd_Script'!A27</f>
        <v>eCANOPY_SNAGS_CLASS_2_HEIGHT</v>
      </c>
      <c r="B27" t="s">
        <v>310</v>
      </c>
      <c r="C27" s="21"/>
      <c r="D27" s="25"/>
      <c r="E27" s="26"/>
      <c r="F27" s="4"/>
      <c r="G27" s="5"/>
      <c r="H27" s="6"/>
      <c r="J27" s="12">
        <f t="shared" si="34"/>
        <v>0</v>
      </c>
      <c r="K27" s="15">
        <f t="shared" si="7"/>
        <v>0</v>
      </c>
      <c r="L27" s="16">
        <f t="shared" si="0"/>
        <v>0</v>
      </c>
      <c r="N27" s="12">
        <f t="shared" si="29"/>
        <v>0</v>
      </c>
      <c r="O27" s="15">
        <f t="shared" si="9"/>
        <v>0</v>
      </c>
      <c r="P27" s="16">
        <f t="shared" si="1"/>
        <v>0</v>
      </c>
      <c r="R27" s="12">
        <f t="shared" si="30"/>
        <v>0</v>
      </c>
      <c r="S27" s="15">
        <f t="shared" si="11"/>
        <v>0</v>
      </c>
      <c r="T27" s="16">
        <f t="shared" si="2"/>
        <v>0</v>
      </c>
      <c r="U27" s="11">
        <v>20</v>
      </c>
      <c r="V27" s="12">
        <f t="shared" si="31"/>
        <v>20</v>
      </c>
      <c r="W27" s="15">
        <f t="shared" si="13"/>
        <v>20</v>
      </c>
      <c r="X27" s="16">
        <f t="shared" si="3"/>
        <v>20</v>
      </c>
      <c r="Y27" s="11">
        <v>50</v>
      </c>
      <c r="Z27" s="12">
        <f t="shared" si="32"/>
        <v>50</v>
      </c>
      <c r="AA27" s="15">
        <f t="shared" si="15"/>
        <v>50</v>
      </c>
      <c r="AB27" s="16">
        <f t="shared" si="4"/>
        <v>50</v>
      </c>
      <c r="AC27" s="11">
        <v>70</v>
      </c>
      <c r="AD27" s="12">
        <f t="shared" si="33"/>
        <v>70</v>
      </c>
      <c r="AE27" s="15">
        <f t="shared" si="17"/>
        <v>70</v>
      </c>
      <c r="AF27" s="16">
        <f t="shared" si="5"/>
        <v>70</v>
      </c>
    </row>
    <row r="28" spans="1:32" s="11" customFormat="1" x14ac:dyDescent="0.25">
      <c r="A28" s="18" t="str">
        <f>'2_MechAdd_Script'!A28</f>
        <v>eCANOPY_SNAGS_CLASS_2_STEM_DENSITY</v>
      </c>
      <c r="B28" t="s">
        <v>311</v>
      </c>
      <c r="C28" s="21"/>
      <c r="D28" s="25"/>
      <c r="E28" s="26"/>
      <c r="F28" s="4"/>
      <c r="G28" s="5"/>
      <c r="H28" s="6"/>
      <c r="J28" s="12">
        <f t="shared" si="34"/>
        <v>0</v>
      </c>
      <c r="K28" s="15">
        <f t="shared" si="7"/>
        <v>0</v>
      </c>
      <c r="L28" s="16">
        <f t="shared" si="0"/>
        <v>0</v>
      </c>
      <c r="N28" s="12">
        <f t="shared" si="29"/>
        <v>0</v>
      </c>
      <c r="O28" s="15">
        <f t="shared" si="9"/>
        <v>0</v>
      </c>
      <c r="P28" s="16">
        <f t="shared" si="1"/>
        <v>0</v>
      </c>
      <c r="R28" s="12">
        <f t="shared" si="30"/>
        <v>0</v>
      </c>
      <c r="S28" s="15">
        <f t="shared" si="11"/>
        <v>0</v>
      </c>
      <c r="T28" s="16">
        <f t="shared" si="2"/>
        <v>0</v>
      </c>
      <c r="U28" s="11">
        <v>150</v>
      </c>
      <c r="V28" s="12">
        <f t="shared" si="31"/>
        <v>150</v>
      </c>
      <c r="W28" s="15">
        <f t="shared" si="13"/>
        <v>150</v>
      </c>
      <c r="X28" s="16">
        <f t="shared" si="3"/>
        <v>150</v>
      </c>
      <c r="Y28" s="11">
        <v>10</v>
      </c>
      <c r="Z28" s="12">
        <f t="shared" si="32"/>
        <v>10</v>
      </c>
      <c r="AA28" s="15">
        <f t="shared" si="15"/>
        <v>10</v>
      </c>
      <c r="AB28" s="16">
        <f t="shared" si="4"/>
        <v>10</v>
      </c>
      <c r="AC28" s="11">
        <v>3</v>
      </c>
      <c r="AD28" s="12">
        <f t="shared" si="33"/>
        <v>3</v>
      </c>
      <c r="AE28" s="15">
        <f t="shared" si="17"/>
        <v>3</v>
      </c>
      <c r="AF28" s="16">
        <f t="shared" si="5"/>
        <v>3</v>
      </c>
    </row>
    <row r="29" spans="1:32" s="11" customFormat="1" x14ac:dyDescent="0.25">
      <c r="A29" s="18" t="str">
        <f>'2_MechAdd_Script'!A29</f>
        <v>eCANOPY_SNAGS_CLASS_3_DIAMETER</v>
      </c>
      <c r="B29" t="s">
        <v>312</v>
      </c>
      <c r="C29" s="21"/>
      <c r="D29" s="25"/>
      <c r="E29" s="26"/>
      <c r="F29" s="4"/>
      <c r="G29" s="5"/>
      <c r="H29" s="6"/>
      <c r="I29" s="11">
        <v>9</v>
      </c>
      <c r="J29" s="12">
        <f t="shared" si="34"/>
        <v>9</v>
      </c>
      <c r="K29" s="15">
        <f t="shared" si="7"/>
        <v>9</v>
      </c>
      <c r="L29" s="16">
        <f t="shared" si="0"/>
        <v>9</v>
      </c>
      <c r="N29" s="12">
        <f t="shared" si="29"/>
        <v>0</v>
      </c>
      <c r="O29" s="15">
        <f t="shared" si="9"/>
        <v>0</v>
      </c>
      <c r="P29" s="16">
        <f t="shared" si="1"/>
        <v>0</v>
      </c>
      <c r="R29" s="12">
        <f t="shared" si="30"/>
        <v>0</v>
      </c>
      <c r="S29" s="15">
        <f t="shared" si="11"/>
        <v>0</v>
      </c>
      <c r="T29" s="16">
        <f t="shared" si="2"/>
        <v>0</v>
      </c>
      <c r="U29" s="11">
        <v>3.5</v>
      </c>
      <c r="V29" s="12">
        <f t="shared" si="31"/>
        <v>3.5</v>
      </c>
      <c r="W29" s="15">
        <f t="shared" si="13"/>
        <v>3.5</v>
      </c>
      <c r="X29" s="16">
        <f t="shared" si="3"/>
        <v>3.5</v>
      </c>
      <c r="Y29" s="11">
        <v>11</v>
      </c>
      <c r="Z29" s="12">
        <f t="shared" si="32"/>
        <v>11</v>
      </c>
      <c r="AA29" s="15">
        <f t="shared" si="15"/>
        <v>11</v>
      </c>
      <c r="AB29" s="16">
        <f t="shared" si="4"/>
        <v>11</v>
      </c>
      <c r="AC29" s="11">
        <v>10</v>
      </c>
      <c r="AD29" s="12">
        <f t="shared" si="33"/>
        <v>10</v>
      </c>
      <c r="AE29" s="15">
        <f t="shared" si="17"/>
        <v>10</v>
      </c>
      <c r="AF29" s="16">
        <f t="shared" si="5"/>
        <v>10</v>
      </c>
    </row>
    <row r="30" spans="1:32" s="11" customFormat="1" x14ac:dyDescent="0.25">
      <c r="A30" s="18" t="str">
        <f>'2_MechAdd_Script'!A30</f>
        <v>eCANOPY_SNAGS_CLASS_3_HEIGHT</v>
      </c>
      <c r="B30" t="s">
        <v>313</v>
      </c>
      <c r="C30" s="21"/>
      <c r="D30" s="25"/>
      <c r="E30" s="26"/>
      <c r="F30" s="4"/>
      <c r="G30" s="5"/>
      <c r="H30" s="6"/>
      <c r="I30" s="11">
        <v>60</v>
      </c>
      <c r="J30" s="12">
        <f t="shared" si="34"/>
        <v>60</v>
      </c>
      <c r="K30" s="15">
        <f t="shared" si="7"/>
        <v>60</v>
      </c>
      <c r="L30" s="16">
        <f t="shared" si="0"/>
        <v>60</v>
      </c>
      <c r="N30" s="12">
        <f t="shared" si="29"/>
        <v>0</v>
      </c>
      <c r="O30" s="15">
        <f t="shared" si="9"/>
        <v>0</v>
      </c>
      <c r="P30" s="16">
        <f t="shared" si="1"/>
        <v>0</v>
      </c>
      <c r="R30" s="12">
        <f t="shared" si="30"/>
        <v>0</v>
      </c>
      <c r="S30" s="15">
        <f t="shared" si="11"/>
        <v>0</v>
      </c>
      <c r="T30" s="16">
        <f t="shared" si="2"/>
        <v>0</v>
      </c>
      <c r="U30" s="11">
        <v>15</v>
      </c>
      <c r="V30" s="12">
        <f t="shared" si="31"/>
        <v>15</v>
      </c>
      <c r="W30" s="15">
        <f t="shared" si="13"/>
        <v>15</v>
      </c>
      <c r="X30" s="16">
        <f t="shared" si="3"/>
        <v>15</v>
      </c>
      <c r="Y30" s="11">
        <v>40</v>
      </c>
      <c r="Z30" s="12">
        <f t="shared" si="32"/>
        <v>40</v>
      </c>
      <c r="AA30" s="15">
        <f t="shared" si="15"/>
        <v>40</v>
      </c>
      <c r="AB30" s="16">
        <f t="shared" si="4"/>
        <v>40</v>
      </c>
      <c r="AC30" s="11">
        <v>60</v>
      </c>
      <c r="AD30" s="12">
        <f t="shared" si="33"/>
        <v>60</v>
      </c>
      <c r="AE30" s="15">
        <f t="shared" si="17"/>
        <v>60</v>
      </c>
      <c r="AF30" s="16">
        <f t="shared" si="5"/>
        <v>60</v>
      </c>
    </row>
    <row r="31" spans="1:32" s="11" customFormat="1" x14ac:dyDescent="0.25">
      <c r="A31" s="18" t="str">
        <f>'2_MechAdd_Script'!A31</f>
        <v>eCANOPY_SNAGS_CLASS_3_STEM_DENSITY</v>
      </c>
      <c r="B31" t="s">
        <v>314</v>
      </c>
      <c r="C31" s="21"/>
      <c r="D31" s="25"/>
      <c r="E31" s="26"/>
      <c r="F31" s="4"/>
      <c r="G31" s="5"/>
      <c r="H31" s="6"/>
      <c r="I31" s="11">
        <v>3</v>
      </c>
      <c r="J31" s="12">
        <f t="shared" si="34"/>
        <v>3</v>
      </c>
      <c r="K31" s="15">
        <f t="shared" si="7"/>
        <v>3</v>
      </c>
      <c r="L31" s="16">
        <f t="shared" si="0"/>
        <v>3</v>
      </c>
      <c r="N31" s="12">
        <f t="shared" si="29"/>
        <v>0</v>
      </c>
      <c r="O31" s="15">
        <f t="shared" si="9"/>
        <v>0</v>
      </c>
      <c r="P31" s="16">
        <f t="shared" si="1"/>
        <v>0</v>
      </c>
      <c r="R31" s="12">
        <f t="shared" si="30"/>
        <v>0</v>
      </c>
      <c r="S31" s="15">
        <f t="shared" si="11"/>
        <v>0</v>
      </c>
      <c r="T31" s="16">
        <f t="shared" si="2"/>
        <v>0</v>
      </c>
      <c r="U31" s="11">
        <v>150</v>
      </c>
      <c r="V31" s="12">
        <f t="shared" si="31"/>
        <v>150</v>
      </c>
      <c r="W31" s="15">
        <f t="shared" si="13"/>
        <v>150</v>
      </c>
      <c r="X31" s="16">
        <f t="shared" si="3"/>
        <v>150</v>
      </c>
      <c r="Y31" s="11">
        <v>5</v>
      </c>
      <c r="Z31" s="12">
        <f t="shared" si="32"/>
        <v>5</v>
      </c>
      <c r="AA31" s="15">
        <f t="shared" si="15"/>
        <v>5</v>
      </c>
      <c r="AB31" s="16">
        <f t="shared" si="4"/>
        <v>5</v>
      </c>
      <c r="AC31" s="11">
        <v>3</v>
      </c>
      <c r="AD31" s="12">
        <f t="shared" si="33"/>
        <v>3</v>
      </c>
      <c r="AE31" s="15">
        <f t="shared" si="17"/>
        <v>3</v>
      </c>
      <c r="AF31" s="16">
        <f t="shared" si="5"/>
        <v>3</v>
      </c>
    </row>
    <row r="32" spans="1:32" s="11" customFormat="1" x14ac:dyDescent="0.25">
      <c r="A32" s="18" t="str">
        <f>'2_MechAdd_Script'!A32</f>
        <v>eCANOPY_LADDER_FUELS_MAXIMUM_HEIGHT</v>
      </c>
      <c r="B32" t="s">
        <v>315</v>
      </c>
      <c r="C32" s="21"/>
      <c r="D32" s="25"/>
      <c r="E32" s="26"/>
      <c r="F32" s="4"/>
      <c r="G32" s="5"/>
      <c r="H32" s="6"/>
      <c r="J32" s="12">
        <f t="shared" si="34"/>
        <v>0</v>
      </c>
      <c r="K32" s="15">
        <f t="shared" si="7"/>
        <v>0</v>
      </c>
      <c r="L32" s="19">
        <f>K32</f>
        <v>0</v>
      </c>
      <c r="N32" s="12">
        <f t="shared" si="29"/>
        <v>0</v>
      </c>
      <c r="O32" s="15">
        <f t="shared" si="9"/>
        <v>0</v>
      </c>
      <c r="P32" s="19">
        <f>O32</f>
        <v>0</v>
      </c>
      <c r="R32" s="12">
        <f t="shared" si="30"/>
        <v>0</v>
      </c>
      <c r="S32" s="15">
        <f t="shared" si="11"/>
        <v>0</v>
      </c>
      <c r="T32" s="19">
        <f>S32</f>
        <v>0</v>
      </c>
      <c r="U32" s="11">
        <v>4</v>
      </c>
      <c r="V32" s="12">
        <f t="shared" si="31"/>
        <v>4</v>
      </c>
      <c r="W32" s="15">
        <f t="shared" si="13"/>
        <v>4</v>
      </c>
      <c r="X32" s="19">
        <f>W32</f>
        <v>4</v>
      </c>
      <c r="Y32" s="11">
        <v>15</v>
      </c>
      <c r="Z32" s="12">
        <f t="shared" si="32"/>
        <v>15</v>
      </c>
      <c r="AA32" s="15">
        <f t="shared" si="15"/>
        <v>15</v>
      </c>
      <c r="AB32" s="19">
        <f>AA32</f>
        <v>15</v>
      </c>
      <c r="AD32" s="12">
        <f t="shared" si="33"/>
        <v>0</v>
      </c>
      <c r="AE32" s="15">
        <f t="shared" si="17"/>
        <v>0</v>
      </c>
      <c r="AF32" s="19">
        <f>AE32</f>
        <v>0</v>
      </c>
    </row>
    <row r="33" spans="1:32" s="11" customFormat="1" x14ac:dyDescent="0.25">
      <c r="A33" s="18" t="str">
        <f>'2_MechAdd_Script'!A33</f>
        <v>eCANOPY_LADDER_FUELS_MINIMUM_HEIGHT</v>
      </c>
      <c r="B33" t="s">
        <v>316</v>
      </c>
      <c r="C33" s="21"/>
      <c r="D33" s="25"/>
      <c r="E33" s="26"/>
      <c r="F33" s="4"/>
      <c r="G33" s="5"/>
      <c r="H33" s="6"/>
      <c r="J33" s="12">
        <f t="shared" si="34"/>
        <v>0</v>
      </c>
      <c r="K33" s="15">
        <f t="shared" si="7"/>
        <v>0</v>
      </c>
      <c r="L33" s="19">
        <f>K33</f>
        <v>0</v>
      </c>
      <c r="N33" s="12">
        <f t="shared" si="29"/>
        <v>0</v>
      </c>
      <c r="O33" s="15">
        <f t="shared" si="9"/>
        <v>0</v>
      </c>
      <c r="P33" s="19">
        <f>O33</f>
        <v>0</v>
      </c>
      <c r="R33" s="12">
        <f t="shared" si="30"/>
        <v>0</v>
      </c>
      <c r="S33" s="15">
        <f t="shared" si="11"/>
        <v>0</v>
      </c>
      <c r="T33" s="19">
        <f>S33</f>
        <v>0</v>
      </c>
      <c r="U33" s="11">
        <v>0</v>
      </c>
      <c r="V33" s="12">
        <f t="shared" si="31"/>
        <v>0</v>
      </c>
      <c r="W33" s="15">
        <f t="shared" si="13"/>
        <v>0</v>
      </c>
      <c r="X33" s="19">
        <f>W33</f>
        <v>0</v>
      </c>
      <c r="Y33" s="11">
        <v>5</v>
      </c>
      <c r="Z33" s="12">
        <f t="shared" si="32"/>
        <v>5</v>
      </c>
      <c r="AA33" s="15">
        <f t="shared" si="15"/>
        <v>5</v>
      </c>
      <c r="AB33" s="19">
        <f>AA33</f>
        <v>5</v>
      </c>
      <c r="AD33" s="12">
        <f t="shared" si="33"/>
        <v>0</v>
      </c>
      <c r="AE33" s="15">
        <f t="shared" si="17"/>
        <v>0</v>
      </c>
      <c r="AF33" s="19">
        <f>AE33</f>
        <v>0</v>
      </c>
    </row>
    <row r="34" spans="1:32" s="11" customFormat="1" x14ac:dyDescent="0.25">
      <c r="A34" s="18" t="str">
        <f>'2_MechAdd_Script'!A34</f>
        <v>eSHRUBS_PRIMARY_LAYER_HEIGHT</v>
      </c>
      <c r="B34" t="s">
        <v>317</v>
      </c>
      <c r="C34" s="21"/>
      <c r="D34" s="25"/>
      <c r="E34" s="23"/>
      <c r="F34" s="4"/>
      <c r="G34" s="5"/>
      <c r="H34" s="6"/>
      <c r="I34" s="11">
        <v>2.2000000000000002</v>
      </c>
      <c r="J34" s="12">
        <f>I34</f>
        <v>2.2000000000000002</v>
      </c>
      <c r="K34" s="15">
        <f t="shared" si="7"/>
        <v>2.2000000000000002</v>
      </c>
      <c r="L34" s="16">
        <f t="shared" ref="L34:L47" si="35">K34</f>
        <v>2.2000000000000002</v>
      </c>
      <c r="M34" s="11">
        <v>5</v>
      </c>
      <c r="N34" s="12">
        <f>M34</f>
        <v>5</v>
      </c>
      <c r="O34" s="15">
        <f t="shared" si="9"/>
        <v>5</v>
      </c>
      <c r="P34" s="16">
        <f t="shared" ref="P34" si="36">O34</f>
        <v>5</v>
      </c>
      <c r="Q34" s="11">
        <v>3</v>
      </c>
      <c r="R34" s="12">
        <f>Q34</f>
        <v>3</v>
      </c>
      <c r="S34" s="15">
        <f t="shared" si="11"/>
        <v>3</v>
      </c>
      <c r="T34" s="16">
        <f t="shared" ref="T34" si="37">S34</f>
        <v>3</v>
      </c>
      <c r="U34" s="11">
        <v>5</v>
      </c>
      <c r="V34" s="12">
        <f>U34</f>
        <v>5</v>
      </c>
      <c r="W34" s="15">
        <f t="shared" si="13"/>
        <v>5</v>
      </c>
      <c r="X34" s="16">
        <f t="shared" ref="X34" si="38">W34</f>
        <v>5</v>
      </c>
      <c r="Y34" s="11">
        <v>6</v>
      </c>
      <c r="Z34" s="12">
        <f>Y34</f>
        <v>6</v>
      </c>
      <c r="AA34" s="15">
        <f t="shared" si="15"/>
        <v>6</v>
      </c>
      <c r="AB34" s="16">
        <f t="shared" ref="AB34" si="39">AA34</f>
        <v>6</v>
      </c>
      <c r="AC34" s="11">
        <v>5</v>
      </c>
      <c r="AD34" s="12">
        <f>AC34</f>
        <v>5</v>
      </c>
      <c r="AE34" s="15">
        <f t="shared" si="17"/>
        <v>5</v>
      </c>
      <c r="AF34" s="16">
        <f t="shared" ref="AF34" si="40">AE34</f>
        <v>5</v>
      </c>
    </row>
    <row r="35" spans="1:32" s="11" customFormat="1" x14ac:dyDescent="0.25">
      <c r="A35" s="18" t="str">
        <f>'2_MechAdd_Script'!A35</f>
        <v>eSHRUBS_PRIMARY_LAYER_PERCENT_COVER</v>
      </c>
      <c r="B35" t="s">
        <v>318</v>
      </c>
      <c r="C35" s="21" t="s">
        <v>269</v>
      </c>
      <c r="D35" s="22" t="s">
        <v>0</v>
      </c>
      <c r="E35" s="23" t="s">
        <v>0</v>
      </c>
      <c r="F35" s="4">
        <v>0.75</v>
      </c>
      <c r="G35" s="5">
        <v>1.1000000000000001</v>
      </c>
      <c r="H35" s="6">
        <v>1.1000000000000001</v>
      </c>
      <c r="I35" s="11">
        <v>21.6</v>
      </c>
      <c r="J35" s="12">
        <f>$F35*I35</f>
        <v>16.200000000000003</v>
      </c>
      <c r="K35" s="15">
        <f>MIN(100,J35*$G35)</f>
        <v>17.820000000000004</v>
      </c>
      <c r="L35" s="16">
        <f>MIN(100,$H35*K35)</f>
        <v>19.602000000000007</v>
      </c>
      <c r="M35" s="11">
        <v>70</v>
      </c>
      <c r="N35" s="12">
        <f>$F35*M35</f>
        <v>52.5</v>
      </c>
      <c r="O35" s="15">
        <f>MIN(100,N35*$G35)</f>
        <v>57.750000000000007</v>
      </c>
      <c r="P35" s="16">
        <f>MIN(100,$H35*O35)</f>
        <v>63.525000000000013</v>
      </c>
      <c r="Q35" s="11">
        <v>2</v>
      </c>
      <c r="R35" s="12">
        <f>$F35*Q35</f>
        <v>1.5</v>
      </c>
      <c r="S35" s="15">
        <f>MIN(100,R35*$G35)</f>
        <v>1.6500000000000001</v>
      </c>
      <c r="T35" s="16">
        <f>MIN(100,$H35*S35)</f>
        <v>1.8150000000000004</v>
      </c>
      <c r="U35" s="11">
        <v>10</v>
      </c>
      <c r="V35" s="12">
        <f>$F35*U35</f>
        <v>7.5</v>
      </c>
      <c r="W35" s="15">
        <f>MIN(100,V35*$G35)</f>
        <v>8.25</v>
      </c>
      <c r="X35" s="16">
        <f>MIN(100,$H35*W35)</f>
        <v>9.0750000000000011</v>
      </c>
      <c r="Y35" s="11">
        <v>30</v>
      </c>
      <c r="Z35" s="12">
        <f>$F35*Y35</f>
        <v>22.5</v>
      </c>
      <c r="AA35" s="15">
        <f>MIN(100,Z35*$G35)</f>
        <v>24.750000000000004</v>
      </c>
      <c r="AB35" s="16">
        <f>MIN(100,$H35*AA35)</f>
        <v>27.225000000000005</v>
      </c>
      <c r="AC35" s="11">
        <v>80</v>
      </c>
      <c r="AD35" s="12">
        <f>$F35*AC35</f>
        <v>60</v>
      </c>
      <c r="AE35" s="15">
        <f>MIN(100,AD35*$G35)</f>
        <v>66</v>
      </c>
      <c r="AF35" s="16">
        <f>MIN(100,$H35*AE35)</f>
        <v>72.600000000000009</v>
      </c>
    </row>
    <row r="36" spans="1:32" s="11" customFormat="1" x14ac:dyDescent="0.25">
      <c r="A36" s="18" t="str">
        <f>'2_MechAdd_Script'!A36</f>
        <v>eSHRUBS_PRIMARY_LAYER_PERCENT_LIVE</v>
      </c>
      <c r="B36" t="s">
        <v>319</v>
      </c>
      <c r="C36" s="21" t="s">
        <v>270</v>
      </c>
      <c r="D36" s="22" t="s">
        <v>375</v>
      </c>
      <c r="E36" s="23"/>
      <c r="F36" s="4">
        <v>0.5</v>
      </c>
      <c r="G36" s="5">
        <f>1/0.5</f>
        <v>2</v>
      </c>
      <c r="H36" s="6"/>
      <c r="I36" s="11">
        <v>85</v>
      </c>
      <c r="J36" s="12">
        <f>$F36*I36</f>
        <v>42.5</v>
      </c>
      <c r="K36" s="15">
        <f>MIN(100,J36*$G36)</f>
        <v>85</v>
      </c>
      <c r="L36" s="16">
        <f>K36</f>
        <v>85</v>
      </c>
      <c r="M36" s="11">
        <v>85</v>
      </c>
      <c r="N36" s="12">
        <f>$F36*M36</f>
        <v>42.5</v>
      </c>
      <c r="O36" s="15">
        <f>MIN(100,N36*$G36)</f>
        <v>85</v>
      </c>
      <c r="P36" s="16">
        <f>O36</f>
        <v>85</v>
      </c>
      <c r="Q36" s="11">
        <v>100</v>
      </c>
      <c r="R36" s="12">
        <f>$F36*Q36</f>
        <v>50</v>
      </c>
      <c r="S36" s="15">
        <f>MIN(100,R36*$G36)</f>
        <v>100</v>
      </c>
      <c r="T36" s="16">
        <f>S36</f>
        <v>100</v>
      </c>
      <c r="U36" s="11">
        <v>90</v>
      </c>
      <c r="V36" s="12">
        <f>$F36*U36</f>
        <v>45</v>
      </c>
      <c r="W36" s="15">
        <f>MIN(100,V36*$G36)</f>
        <v>90</v>
      </c>
      <c r="X36" s="16">
        <f>W36</f>
        <v>90</v>
      </c>
      <c r="Y36" s="11">
        <v>85</v>
      </c>
      <c r="Z36" s="12">
        <f>$F36*Y36</f>
        <v>42.5</v>
      </c>
      <c r="AA36" s="15">
        <f>MIN(100,Z36*$G36)</f>
        <v>85</v>
      </c>
      <c r="AB36" s="16">
        <f>AA36</f>
        <v>85</v>
      </c>
      <c r="AC36" s="11">
        <v>90</v>
      </c>
      <c r="AD36" s="12">
        <f>$F36*AC36</f>
        <v>45</v>
      </c>
      <c r="AE36" s="15">
        <f>MIN(100,AD36*$G36)</f>
        <v>90</v>
      </c>
      <c r="AF36" s="16">
        <f>AE36</f>
        <v>90</v>
      </c>
    </row>
    <row r="37" spans="1:32" s="11" customFormat="1" x14ac:dyDescent="0.25">
      <c r="A37" s="18" t="str">
        <f>'2_MechAdd_Script'!A37</f>
        <v>eSHRUBS_SECONDARY_LAYER_HEIGHT</v>
      </c>
      <c r="B37" t="s">
        <v>320</v>
      </c>
      <c r="C37" s="21"/>
      <c r="D37" s="25"/>
      <c r="E37" s="23"/>
      <c r="F37" s="4"/>
      <c r="G37" s="5"/>
      <c r="H37" s="6"/>
      <c r="I37" s="11">
        <v>0.3</v>
      </c>
      <c r="J37" s="12">
        <f t="shared" ref="J37:J44" si="41">I37</f>
        <v>0.3</v>
      </c>
      <c r="K37" s="15">
        <f t="shared" ref="K37:K44" si="42">J37</f>
        <v>0.3</v>
      </c>
      <c r="L37" s="16">
        <f t="shared" si="35"/>
        <v>0.3</v>
      </c>
      <c r="M37" s="11">
        <v>2</v>
      </c>
      <c r="N37" s="12">
        <f t="shared" ref="N37" si="43">M37</f>
        <v>2</v>
      </c>
      <c r="O37" s="15">
        <f t="shared" ref="O37" si="44">N37</f>
        <v>2</v>
      </c>
      <c r="P37" s="16">
        <f t="shared" ref="P37" si="45">O37</f>
        <v>2</v>
      </c>
      <c r="R37" s="12">
        <f t="shared" ref="R37" si="46">Q37</f>
        <v>0</v>
      </c>
      <c r="S37" s="15">
        <f t="shared" ref="S37" si="47">R37</f>
        <v>0</v>
      </c>
      <c r="T37" s="16">
        <f t="shared" ref="T37" si="48">S37</f>
        <v>0</v>
      </c>
      <c r="U37" s="11">
        <v>1</v>
      </c>
      <c r="V37" s="12">
        <f t="shared" ref="V37" si="49">U37</f>
        <v>1</v>
      </c>
      <c r="W37" s="15">
        <f t="shared" ref="W37" si="50">V37</f>
        <v>1</v>
      </c>
      <c r="X37" s="16">
        <f t="shared" ref="X37" si="51">W37</f>
        <v>1</v>
      </c>
      <c r="Z37" s="12">
        <f t="shared" ref="Z37" si="52">Y37</f>
        <v>0</v>
      </c>
      <c r="AA37" s="15">
        <f t="shared" ref="AA37" si="53">Z37</f>
        <v>0</v>
      </c>
      <c r="AB37" s="16">
        <f t="shared" ref="AB37" si="54">AA37</f>
        <v>0</v>
      </c>
      <c r="AD37" s="12">
        <f t="shared" ref="AD37" si="55">AC37</f>
        <v>0</v>
      </c>
      <c r="AE37" s="15">
        <f t="shared" ref="AE37" si="56">AD37</f>
        <v>0</v>
      </c>
      <c r="AF37" s="16">
        <f t="shared" ref="AF37" si="57">AE37</f>
        <v>0</v>
      </c>
    </row>
    <row r="38" spans="1:32" s="11" customFormat="1" x14ac:dyDescent="0.25">
      <c r="A38" s="18" t="str">
        <f>'2_MechAdd_Script'!A38</f>
        <v>eSHRUBS_SECONDARY_LAYER_PERCENT_COVER</v>
      </c>
      <c r="B38" t="s">
        <v>321</v>
      </c>
      <c r="C38" s="21" t="s">
        <v>269</v>
      </c>
      <c r="D38" s="22" t="s">
        <v>0</v>
      </c>
      <c r="E38" s="23" t="s">
        <v>0</v>
      </c>
      <c r="F38" s="4">
        <v>0.75</v>
      </c>
      <c r="G38" s="5">
        <v>1.1000000000000001</v>
      </c>
      <c r="H38" s="6">
        <v>1.1000000000000001</v>
      </c>
      <c r="I38" s="11">
        <v>1.2</v>
      </c>
      <c r="J38" s="12">
        <f>$F38*I38</f>
        <v>0.89999999999999991</v>
      </c>
      <c r="K38" s="15">
        <f>MIN(100,J38*$G38)</f>
        <v>0.99</v>
      </c>
      <c r="L38" s="16">
        <f>MIN(100,$H38*K38)</f>
        <v>1.089</v>
      </c>
      <c r="M38" s="11">
        <v>5</v>
      </c>
      <c r="N38" s="12">
        <f>$F38*M38</f>
        <v>3.75</v>
      </c>
      <c r="O38" s="15">
        <f>MIN(100,N38*$G38)</f>
        <v>4.125</v>
      </c>
      <c r="P38" s="16">
        <f>MIN(100,$H38*O38)</f>
        <v>4.5375000000000005</v>
      </c>
      <c r="R38" s="12">
        <f>$F38*Q38</f>
        <v>0</v>
      </c>
      <c r="S38" s="15">
        <f>MIN(100,R38*$G38)</f>
        <v>0</v>
      </c>
      <c r="T38" s="16">
        <f>MIN(100,$H38*S38)</f>
        <v>0</v>
      </c>
      <c r="U38" s="11">
        <v>20</v>
      </c>
      <c r="V38" s="12">
        <f>$F38*U38</f>
        <v>15</v>
      </c>
      <c r="W38" s="15">
        <f>MIN(100,V38*$G38)</f>
        <v>16.5</v>
      </c>
      <c r="X38" s="16">
        <f>MIN(100,$H38*W38)</f>
        <v>18.150000000000002</v>
      </c>
      <c r="Z38" s="12">
        <f>$F38*Y38</f>
        <v>0</v>
      </c>
      <c r="AA38" s="15">
        <f>MIN(100,Z38*$G38)</f>
        <v>0</v>
      </c>
      <c r="AB38" s="16">
        <f>MIN(100,$H38*AA38)</f>
        <v>0</v>
      </c>
      <c r="AD38" s="12">
        <f>$F38*AC38</f>
        <v>0</v>
      </c>
      <c r="AE38" s="15">
        <f>MIN(100,AD38*$G38)</f>
        <v>0</v>
      </c>
      <c r="AF38" s="16">
        <f>MIN(100,$H38*AE38)</f>
        <v>0</v>
      </c>
    </row>
    <row r="39" spans="1:32" s="11" customFormat="1" x14ac:dyDescent="0.25">
      <c r="A39" s="18" t="str">
        <f>'2_MechAdd_Script'!A39</f>
        <v>eSHRUBS_SECONDARY_LAYER_PERCENT_LIVE</v>
      </c>
      <c r="B39" t="s">
        <v>322</v>
      </c>
      <c r="C39" s="21" t="s">
        <v>270</v>
      </c>
      <c r="D39" s="22" t="s">
        <v>375</v>
      </c>
      <c r="E39" s="23"/>
      <c r="F39" s="4">
        <v>0.5</v>
      </c>
      <c r="G39" s="5">
        <f>1/0.5</f>
        <v>2</v>
      </c>
      <c r="H39" s="6"/>
      <c r="I39" s="11">
        <v>95</v>
      </c>
      <c r="J39" s="12">
        <f>$F39*I39</f>
        <v>47.5</v>
      </c>
      <c r="K39" s="15">
        <f>MIN(100,J39*$G39)</f>
        <v>95</v>
      </c>
      <c r="L39" s="16">
        <f>K39</f>
        <v>95</v>
      </c>
      <c r="M39" s="11">
        <v>85</v>
      </c>
      <c r="N39" s="12">
        <f>$F39*M39</f>
        <v>42.5</v>
      </c>
      <c r="O39" s="15">
        <f>MIN(100,N39*$G39)</f>
        <v>85</v>
      </c>
      <c r="P39" s="16">
        <f>O39</f>
        <v>85</v>
      </c>
      <c r="R39" s="12">
        <f>$F39*Q39</f>
        <v>0</v>
      </c>
      <c r="S39" s="15">
        <f>MIN(100,R39*$G39)</f>
        <v>0</v>
      </c>
      <c r="T39" s="16">
        <f>S39</f>
        <v>0</v>
      </c>
      <c r="U39" s="11">
        <v>90</v>
      </c>
      <c r="V39" s="12">
        <f>$F39*U39</f>
        <v>45</v>
      </c>
      <c r="W39" s="15">
        <f>MIN(100,V39*$G39)</f>
        <v>90</v>
      </c>
      <c r="X39" s="16">
        <f>W39</f>
        <v>90</v>
      </c>
      <c r="Z39" s="12">
        <f>$F39*Y39</f>
        <v>0</v>
      </c>
      <c r="AA39" s="15">
        <f>MIN(100,Z39*$G39)</f>
        <v>0</v>
      </c>
      <c r="AB39" s="16">
        <f>AA39</f>
        <v>0</v>
      </c>
      <c r="AD39" s="12">
        <f>$F39*AC39</f>
        <v>0</v>
      </c>
      <c r="AE39" s="15">
        <f>MIN(100,AD39*$G39)</f>
        <v>0</v>
      </c>
      <c r="AF39" s="16">
        <f>AE39</f>
        <v>0</v>
      </c>
    </row>
    <row r="40" spans="1:32" s="11" customFormat="1" x14ac:dyDescent="0.25">
      <c r="A40" s="18" t="str">
        <f>'2_MechAdd_Script'!A40</f>
        <v>eHERBACEOUS_PRIMARY_LAYER_HEIGHT</v>
      </c>
      <c r="B40" t="s">
        <v>323</v>
      </c>
      <c r="C40" s="21"/>
      <c r="D40" s="22"/>
      <c r="E40" s="26"/>
      <c r="F40" s="4"/>
      <c r="G40" s="5"/>
      <c r="H40" s="6"/>
      <c r="I40" s="11">
        <v>0.9</v>
      </c>
      <c r="J40" s="12">
        <f t="shared" si="41"/>
        <v>0.9</v>
      </c>
      <c r="K40" s="15">
        <f t="shared" si="42"/>
        <v>0.9</v>
      </c>
      <c r="L40" s="16">
        <f t="shared" si="35"/>
        <v>0.9</v>
      </c>
      <c r="N40" s="12">
        <f t="shared" ref="N40" si="58">M40</f>
        <v>0</v>
      </c>
      <c r="O40" s="15">
        <f t="shared" ref="O40" si="59">N40</f>
        <v>0</v>
      </c>
      <c r="P40" s="16">
        <f t="shared" ref="P40" si="60">O40</f>
        <v>0</v>
      </c>
      <c r="Q40" s="11">
        <v>2</v>
      </c>
      <c r="R40" s="12">
        <f t="shared" ref="R40" si="61">Q40</f>
        <v>2</v>
      </c>
      <c r="S40" s="15">
        <f t="shared" ref="S40" si="62">R40</f>
        <v>2</v>
      </c>
      <c r="T40" s="16">
        <f t="shared" ref="T40" si="63">S40</f>
        <v>2</v>
      </c>
      <c r="U40" s="11">
        <v>1</v>
      </c>
      <c r="V40" s="12">
        <f t="shared" ref="V40" si="64">U40</f>
        <v>1</v>
      </c>
      <c r="W40" s="15">
        <f t="shared" ref="W40" si="65">V40</f>
        <v>1</v>
      </c>
      <c r="X40" s="16">
        <f t="shared" ref="X40" si="66">W40</f>
        <v>1</v>
      </c>
      <c r="Y40" s="11">
        <v>2.5</v>
      </c>
      <c r="Z40" s="12">
        <f t="shared" ref="Z40" si="67">Y40</f>
        <v>2.5</v>
      </c>
      <c r="AA40" s="15">
        <f t="shared" ref="AA40" si="68">Z40</f>
        <v>2.5</v>
      </c>
      <c r="AB40" s="16">
        <f t="shared" ref="AB40" si="69">AA40</f>
        <v>2.5</v>
      </c>
      <c r="AC40" s="11">
        <v>2</v>
      </c>
      <c r="AD40" s="12">
        <f t="shared" ref="AD40" si="70">AC40</f>
        <v>2</v>
      </c>
      <c r="AE40" s="15">
        <f t="shared" ref="AE40" si="71">AD40</f>
        <v>2</v>
      </c>
      <c r="AF40" s="16">
        <f t="shared" ref="AF40" si="72">AE40</f>
        <v>2</v>
      </c>
    </row>
    <row r="41" spans="1:32" s="11" customFormat="1" x14ac:dyDescent="0.25">
      <c r="A41" s="18" t="str">
        <f>'2_MechAdd_Script'!A41</f>
        <v>eHERBACEOUS_PRIMARY_LAYER_LOADING</v>
      </c>
      <c r="B41" t="s">
        <v>324</v>
      </c>
      <c r="C41" s="21" t="s">
        <v>269</v>
      </c>
      <c r="D41" s="22" t="s">
        <v>10</v>
      </c>
      <c r="E41" s="23" t="s">
        <v>374</v>
      </c>
      <c r="F41" s="4">
        <v>0.75</v>
      </c>
      <c r="G41" s="5">
        <v>1.25</v>
      </c>
      <c r="H41" s="31">
        <v>1.25</v>
      </c>
      <c r="I41" s="11">
        <v>0.1</v>
      </c>
      <c r="J41" s="12">
        <f>$F41*I41</f>
        <v>7.5000000000000011E-2</v>
      </c>
      <c r="K41" s="15">
        <f>J41*$G41</f>
        <v>9.3750000000000014E-2</v>
      </c>
      <c r="L41" s="16">
        <f>$H41*K41</f>
        <v>0.11718750000000001</v>
      </c>
      <c r="N41" s="12">
        <f>$F41*M41</f>
        <v>0</v>
      </c>
      <c r="O41" s="15">
        <f>N41*$G41</f>
        <v>0</v>
      </c>
      <c r="P41" s="16">
        <f>$H41*O41</f>
        <v>0</v>
      </c>
      <c r="Q41" s="11">
        <v>1</v>
      </c>
      <c r="R41" s="12">
        <f>$F41*Q41</f>
        <v>0.75</v>
      </c>
      <c r="S41" s="15">
        <f>R41*$G41</f>
        <v>0.9375</v>
      </c>
      <c r="T41" s="16">
        <f>$H41*S41</f>
        <v>1.171875</v>
      </c>
      <c r="U41" s="11">
        <v>0.01</v>
      </c>
      <c r="V41" s="12">
        <f>$F41*U41</f>
        <v>7.4999999999999997E-3</v>
      </c>
      <c r="W41" s="15">
        <f>V41*$G41</f>
        <v>9.3749999999999997E-3</v>
      </c>
      <c r="X41" s="16">
        <f>$H41*W41</f>
        <v>1.171875E-2</v>
      </c>
      <c r="Y41" s="11">
        <v>0.4</v>
      </c>
      <c r="Z41" s="12">
        <f>$F41*Y41</f>
        <v>0.30000000000000004</v>
      </c>
      <c r="AA41" s="15">
        <f>Z41*$G41</f>
        <v>0.37500000000000006</v>
      </c>
      <c r="AB41" s="16">
        <f>$H41*AA41</f>
        <v>0.46875000000000006</v>
      </c>
      <c r="AC41" s="11">
        <v>0.1</v>
      </c>
      <c r="AD41" s="12">
        <f>$F41*AC41</f>
        <v>7.5000000000000011E-2</v>
      </c>
      <c r="AE41" s="15">
        <f>AD41*$G41</f>
        <v>9.3750000000000014E-2</v>
      </c>
      <c r="AF41" s="16">
        <f>$H41*AE41</f>
        <v>0.11718750000000001</v>
      </c>
    </row>
    <row r="42" spans="1:32" s="11" customFormat="1" x14ac:dyDescent="0.25">
      <c r="A42" s="18" t="str">
        <f>'2_MechAdd_Script'!A42</f>
        <v>eHERBACEOUS_PRIMARY_LAYER_PERCENT_COVER</v>
      </c>
      <c r="B42" t="s">
        <v>325</v>
      </c>
      <c r="C42" s="21" t="s">
        <v>269</v>
      </c>
      <c r="D42" s="22" t="s">
        <v>10</v>
      </c>
      <c r="E42" s="23" t="s">
        <v>374</v>
      </c>
      <c r="F42" s="4">
        <v>0.75</v>
      </c>
      <c r="G42" s="5">
        <v>1.25</v>
      </c>
      <c r="H42" s="31">
        <v>1.25</v>
      </c>
      <c r="I42" s="11">
        <v>0.7</v>
      </c>
      <c r="J42" s="12">
        <f>$F42*I42</f>
        <v>0.52499999999999991</v>
      </c>
      <c r="K42" s="15">
        <f>MIN(100,J42*$G42)</f>
        <v>0.65624999999999989</v>
      </c>
      <c r="L42" s="16">
        <f>MIN(100,$H42*K42)</f>
        <v>0.82031249999999989</v>
      </c>
      <c r="N42" s="12">
        <f>$F42*M42</f>
        <v>0</v>
      </c>
      <c r="O42" s="15">
        <f>MIN(100,N42*$G42)</f>
        <v>0</v>
      </c>
      <c r="P42" s="16">
        <f>MIN(100,$H42*O42)</f>
        <v>0</v>
      </c>
      <c r="Q42" s="11">
        <v>90</v>
      </c>
      <c r="R42" s="12">
        <f>$F42*Q42</f>
        <v>67.5</v>
      </c>
      <c r="S42" s="15">
        <f>MIN(100,R42*$G42)</f>
        <v>84.375</v>
      </c>
      <c r="T42" s="16">
        <f>MIN(100,$H42*S42)</f>
        <v>100</v>
      </c>
      <c r="U42" s="11">
        <v>2</v>
      </c>
      <c r="V42" s="12">
        <f>$F42*U42</f>
        <v>1.5</v>
      </c>
      <c r="W42" s="15">
        <f>MIN(100,V42*$G42)</f>
        <v>1.875</v>
      </c>
      <c r="X42" s="16">
        <f>MIN(100,$H42*W42)</f>
        <v>2.34375</v>
      </c>
      <c r="Y42" s="11">
        <v>30</v>
      </c>
      <c r="Z42" s="12">
        <f>$F42*Y42</f>
        <v>22.5</v>
      </c>
      <c r="AA42" s="15">
        <f>MIN(100,Z42*$G42)</f>
        <v>28.125</v>
      </c>
      <c r="AB42" s="16">
        <f>MIN(100,$H42*AA42)</f>
        <v>35.15625</v>
      </c>
      <c r="AC42" s="11">
        <v>20</v>
      </c>
      <c r="AD42" s="12">
        <f>$F42*AC42</f>
        <v>15</v>
      </c>
      <c r="AE42" s="15">
        <f>MIN(100,AD42*$G42)</f>
        <v>18.75</v>
      </c>
      <c r="AF42" s="16">
        <f>MIN(100,$H42*AE42)</f>
        <v>23.4375</v>
      </c>
    </row>
    <row r="43" spans="1:32" s="11" customFormat="1" x14ac:dyDescent="0.25">
      <c r="A43" s="18" t="str">
        <f>'2_MechAdd_Script'!A43</f>
        <v>eHERBACEOUS_PRIMARY_LAYER_PERCENT_LIVE</v>
      </c>
      <c r="B43" t="s">
        <v>326</v>
      </c>
      <c r="C43" s="21" t="s">
        <v>269</v>
      </c>
      <c r="D43" s="22" t="s">
        <v>377</v>
      </c>
      <c r="E43" s="23"/>
      <c r="F43" s="4">
        <v>0.75</v>
      </c>
      <c r="G43" s="5">
        <f>1/0.75</f>
        <v>1.3333333333333333</v>
      </c>
      <c r="H43" s="6"/>
      <c r="I43" s="11">
        <v>95</v>
      </c>
      <c r="J43" s="12">
        <f>$F43*I43</f>
        <v>71.25</v>
      </c>
      <c r="K43" s="15">
        <f>J43*$G43</f>
        <v>95</v>
      </c>
      <c r="L43" s="16">
        <f t="shared" si="35"/>
        <v>95</v>
      </c>
      <c r="N43" s="12">
        <f>$F43*M43</f>
        <v>0</v>
      </c>
      <c r="O43" s="15">
        <f>N43*$G43</f>
        <v>0</v>
      </c>
      <c r="P43" s="16">
        <f t="shared" ref="P43:P44" si="73">O43</f>
        <v>0</v>
      </c>
      <c r="Q43" s="11">
        <v>85</v>
      </c>
      <c r="R43" s="12">
        <f>$F43*Q43</f>
        <v>63.75</v>
      </c>
      <c r="S43" s="15">
        <f>R43*$G43</f>
        <v>85</v>
      </c>
      <c r="T43" s="16">
        <f t="shared" ref="T43:T44" si="74">S43</f>
        <v>85</v>
      </c>
      <c r="U43" s="11">
        <v>90</v>
      </c>
      <c r="V43" s="12">
        <f>$F43*U43</f>
        <v>67.5</v>
      </c>
      <c r="W43" s="15">
        <f>V43*$G43</f>
        <v>90</v>
      </c>
      <c r="X43" s="16">
        <f t="shared" ref="X43:X44" si="75">W43</f>
        <v>90</v>
      </c>
      <c r="Y43" s="11">
        <v>80</v>
      </c>
      <c r="Z43" s="12">
        <f>$F43*Y43</f>
        <v>60</v>
      </c>
      <c r="AA43" s="15">
        <f>Z43*$G43</f>
        <v>80</v>
      </c>
      <c r="AB43" s="16">
        <f t="shared" ref="AB43:AB44" si="76">AA43</f>
        <v>80</v>
      </c>
      <c r="AC43" s="11">
        <v>60</v>
      </c>
      <c r="AD43" s="12">
        <f>$F43*AC43</f>
        <v>45</v>
      </c>
      <c r="AE43" s="15">
        <f>AD43*$G43</f>
        <v>60</v>
      </c>
      <c r="AF43" s="16">
        <f t="shared" ref="AF43:AF44" si="77">AE43</f>
        <v>60</v>
      </c>
    </row>
    <row r="44" spans="1:32" s="11" customFormat="1" x14ac:dyDescent="0.25">
      <c r="A44" s="18" t="str">
        <f>'2_MechAdd_Script'!A44</f>
        <v>eHERBACEOUS_SECONDARY_LAYER_HEIGHT</v>
      </c>
      <c r="B44" t="s">
        <v>327</v>
      </c>
      <c r="C44" s="21"/>
      <c r="D44" s="22"/>
      <c r="E44" s="26"/>
      <c r="F44" s="4"/>
      <c r="G44" s="5"/>
      <c r="H44" s="6"/>
      <c r="I44" s="11">
        <v>0.9</v>
      </c>
      <c r="J44" s="12">
        <f t="shared" si="41"/>
        <v>0.9</v>
      </c>
      <c r="K44" s="15">
        <f t="shared" si="42"/>
        <v>0.9</v>
      </c>
      <c r="L44" s="16">
        <f t="shared" si="35"/>
        <v>0.9</v>
      </c>
      <c r="N44" s="12">
        <f t="shared" ref="N44" si="78">M44</f>
        <v>0</v>
      </c>
      <c r="O44" s="15">
        <f t="shared" ref="O44" si="79">N44</f>
        <v>0</v>
      </c>
      <c r="P44" s="16">
        <f t="shared" si="73"/>
        <v>0</v>
      </c>
      <c r="Q44" s="11">
        <v>1</v>
      </c>
      <c r="R44" s="12">
        <f t="shared" ref="R44" si="80">Q44</f>
        <v>1</v>
      </c>
      <c r="S44" s="15">
        <f t="shared" ref="S44" si="81">R44</f>
        <v>1</v>
      </c>
      <c r="T44" s="16">
        <f t="shared" si="74"/>
        <v>1</v>
      </c>
      <c r="U44" s="11">
        <v>0.5</v>
      </c>
      <c r="V44" s="12">
        <f t="shared" ref="V44" si="82">U44</f>
        <v>0.5</v>
      </c>
      <c r="W44" s="15">
        <f t="shared" ref="W44" si="83">V44</f>
        <v>0.5</v>
      </c>
      <c r="X44" s="16">
        <f t="shared" si="75"/>
        <v>0.5</v>
      </c>
      <c r="Z44" s="12">
        <f t="shared" ref="Z44" si="84">Y44</f>
        <v>0</v>
      </c>
      <c r="AA44" s="15">
        <f t="shared" ref="AA44" si="85">Z44</f>
        <v>0</v>
      </c>
      <c r="AB44" s="16">
        <f t="shared" si="76"/>
        <v>0</v>
      </c>
      <c r="AC44" s="11">
        <v>1</v>
      </c>
      <c r="AD44" s="12">
        <f t="shared" ref="AD44" si="86">AC44</f>
        <v>1</v>
      </c>
      <c r="AE44" s="15">
        <f t="shared" ref="AE44" si="87">AD44</f>
        <v>1</v>
      </c>
      <c r="AF44" s="16">
        <f t="shared" si="77"/>
        <v>1</v>
      </c>
    </row>
    <row r="45" spans="1:32" s="11" customFormat="1" x14ac:dyDescent="0.25">
      <c r="A45" s="18" t="str">
        <f>'2_MechAdd_Script'!A45</f>
        <v>eHERBACEOUS_SECONDARY_LAYER_LOADING</v>
      </c>
      <c r="B45" t="s">
        <v>328</v>
      </c>
      <c r="C45" s="21" t="s">
        <v>269</v>
      </c>
      <c r="D45" s="22" t="s">
        <v>10</v>
      </c>
      <c r="E45" s="23" t="s">
        <v>374</v>
      </c>
      <c r="F45" s="4">
        <v>0.75</v>
      </c>
      <c r="G45" s="5">
        <v>1.25</v>
      </c>
      <c r="H45" s="31">
        <v>1.25</v>
      </c>
      <c r="I45" s="11">
        <v>0.1</v>
      </c>
      <c r="J45" s="12">
        <f>$F45*I45</f>
        <v>7.5000000000000011E-2</v>
      </c>
      <c r="K45" s="15">
        <f>J45*$G45</f>
        <v>9.3750000000000014E-2</v>
      </c>
      <c r="L45" s="16">
        <f>MIN(100,$H45*K45)</f>
        <v>0.11718750000000001</v>
      </c>
      <c r="N45" s="12">
        <f>$F45*M45</f>
        <v>0</v>
      </c>
      <c r="O45" s="15">
        <f>N45*$G45</f>
        <v>0</v>
      </c>
      <c r="P45" s="16">
        <f>MIN(100,$H45*O45)</f>
        <v>0</v>
      </c>
      <c r="Q45" s="11">
        <v>0.01</v>
      </c>
      <c r="R45" s="12">
        <f>$F45*Q45</f>
        <v>7.4999999999999997E-3</v>
      </c>
      <c r="S45" s="15">
        <f>R45*$G45</f>
        <v>9.3749999999999997E-3</v>
      </c>
      <c r="T45" s="16">
        <f>MIN(100,$H45*S45)</f>
        <v>1.171875E-2</v>
      </c>
      <c r="U45" s="11">
        <v>0.02</v>
      </c>
      <c r="V45" s="12">
        <f>$F45*U45</f>
        <v>1.4999999999999999E-2</v>
      </c>
      <c r="W45" s="15">
        <f>V45*$G45</f>
        <v>1.8749999999999999E-2</v>
      </c>
      <c r="X45" s="16">
        <f>MIN(100,$H45*W45)</f>
        <v>2.34375E-2</v>
      </c>
      <c r="Z45" s="12">
        <f>$F45*Y45</f>
        <v>0</v>
      </c>
      <c r="AA45" s="15">
        <f>Z45*$G45</f>
        <v>0</v>
      </c>
      <c r="AB45" s="16">
        <f>MIN(100,$H45*AA45)</f>
        <v>0</v>
      </c>
      <c r="AC45" s="11">
        <v>0.1</v>
      </c>
      <c r="AD45" s="12">
        <f>$F45*AC45</f>
        <v>7.5000000000000011E-2</v>
      </c>
      <c r="AE45" s="15">
        <f>AD45*$G45</f>
        <v>9.3750000000000014E-2</v>
      </c>
      <c r="AF45" s="16">
        <f>MIN(100,$H45*AE45)</f>
        <v>0.11718750000000001</v>
      </c>
    </row>
    <row r="46" spans="1:32" s="11" customFormat="1" x14ac:dyDescent="0.25">
      <c r="A46" s="18" t="str">
        <f>'2_MechAdd_Script'!A46</f>
        <v>eHERBACEOUS_SECONDARY_LAYER_PERCENT_COVER</v>
      </c>
      <c r="B46" t="s">
        <v>329</v>
      </c>
      <c r="C46" s="21" t="s">
        <v>269</v>
      </c>
      <c r="D46" s="22" t="s">
        <v>10</v>
      </c>
      <c r="E46" s="23" t="s">
        <v>374</v>
      </c>
      <c r="F46" s="4">
        <v>0.75</v>
      </c>
      <c r="G46" s="5">
        <v>1.25</v>
      </c>
      <c r="H46" s="31">
        <v>1.25</v>
      </c>
      <c r="I46" s="11">
        <v>0.2</v>
      </c>
      <c r="J46" s="12">
        <f>$F46*I46</f>
        <v>0.15000000000000002</v>
      </c>
      <c r="K46" s="15">
        <f>MIN(100,J46*$G46)</f>
        <v>0.18750000000000003</v>
      </c>
      <c r="L46" s="16">
        <f>MIN(100,$H46*K46)</f>
        <v>0.23437500000000003</v>
      </c>
      <c r="N46" s="12">
        <f>$F46*M46</f>
        <v>0</v>
      </c>
      <c r="O46" s="15">
        <f>MIN(100,N46*$G46)</f>
        <v>0</v>
      </c>
      <c r="P46" s="16">
        <f>MIN(100,$H46*O46)</f>
        <v>0</v>
      </c>
      <c r="Q46" s="11">
        <v>8</v>
      </c>
      <c r="R46" s="12">
        <f>$F46*Q46</f>
        <v>6</v>
      </c>
      <c r="S46" s="15">
        <f>MIN(100,R46*$G46)</f>
        <v>7.5</v>
      </c>
      <c r="T46" s="16">
        <f>MIN(100,$H46*S46)</f>
        <v>9.375</v>
      </c>
      <c r="U46" s="11">
        <v>5</v>
      </c>
      <c r="V46" s="12">
        <f>$F46*U46</f>
        <v>3.75</v>
      </c>
      <c r="W46" s="15">
        <f>MIN(100,V46*$G46)</f>
        <v>4.6875</v>
      </c>
      <c r="X46" s="16">
        <f>MIN(100,$H46*W46)</f>
        <v>5.859375</v>
      </c>
      <c r="Z46" s="12">
        <f>$F46*Y46</f>
        <v>0</v>
      </c>
      <c r="AA46" s="15">
        <f>MIN(100,Z46*$G46)</f>
        <v>0</v>
      </c>
      <c r="AB46" s="16">
        <f>MIN(100,$H46*AA46)</f>
        <v>0</v>
      </c>
      <c r="AC46" s="11">
        <v>20</v>
      </c>
      <c r="AD46" s="12">
        <f>$F46*AC46</f>
        <v>15</v>
      </c>
      <c r="AE46" s="15">
        <f>MIN(100,AD46*$G46)</f>
        <v>18.75</v>
      </c>
      <c r="AF46" s="16">
        <f>MIN(100,$H46*AE46)</f>
        <v>23.4375</v>
      </c>
    </row>
    <row r="47" spans="1:32" s="11" customFormat="1" x14ac:dyDescent="0.25">
      <c r="A47" s="18" t="str">
        <f>'2_MechAdd_Script'!A47</f>
        <v>eHERBACEOUS_SECONDARY_LAYER_PERCENT_LIVE</v>
      </c>
      <c r="B47" t="s">
        <v>330</v>
      </c>
      <c r="C47" s="21" t="s">
        <v>269</v>
      </c>
      <c r="D47" s="22" t="s">
        <v>377</v>
      </c>
      <c r="E47" s="26"/>
      <c r="F47" s="4">
        <v>0.75</v>
      </c>
      <c r="G47" s="5">
        <f>1/0.75</f>
        <v>1.3333333333333333</v>
      </c>
      <c r="H47" s="6"/>
      <c r="I47" s="11">
        <v>85</v>
      </c>
      <c r="J47" s="12">
        <f>$F47*I47</f>
        <v>63.75</v>
      </c>
      <c r="K47" s="15">
        <f>J47*$G47</f>
        <v>85</v>
      </c>
      <c r="L47" s="16">
        <f t="shared" si="35"/>
        <v>85</v>
      </c>
      <c r="N47" s="12">
        <f>$F47*M47</f>
        <v>0</v>
      </c>
      <c r="O47" s="15">
        <f>N47*$G47</f>
        <v>0</v>
      </c>
      <c r="P47" s="16">
        <f t="shared" ref="P47" si="88">O47</f>
        <v>0</v>
      </c>
      <c r="Q47" s="11">
        <v>70</v>
      </c>
      <c r="R47" s="12">
        <f>$F47*Q47</f>
        <v>52.5</v>
      </c>
      <c r="S47" s="15">
        <f>R47*$G47</f>
        <v>70</v>
      </c>
      <c r="T47" s="16">
        <f t="shared" ref="T47" si="89">S47</f>
        <v>70</v>
      </c>
      <c r="U47" s="11">
        <v>90</v>
      </c>
      <c r="V47" s="12">
        <f>$F47*U47</f>
        <v>67.5</v>
      </c>
      <c r="W47" s="15">
        <f>V47*$G47</f>
        <v>90</v>
      </c>
      <c r="X47" s="16">
        <f t="shared" ref="X47" si="90">W47</f>
        <v>90</v>
      </c>
      <c r="Z47" s="12">
        <f>$F47*Y47</f>
        <v>0</v>
      </c>
      <c r="AA47" s="15">
        <f>Z47*$G47</f>
        <v>0</v>
      </c>
      <c r="AB47" s="16">
        <f t="shared" ref="AB47" si="91">AA47</f>
        <v>0</v>
      </c>
      <c r="AC47" s="11">
        <v>60</v>
      </c>
      <c r="AD47" s="12">
        <f>$F47*AC47</f>
        <v>45</v>
      </c>
      <c r="AE47" s="15">
        <f>AD47*$G47</f>
        <v>60</v>
      </c>
      <c r="AF47" s="16">
        <f t="shared" ref="AF47" si="92">AE47</f>
        <v>60</v>
      </c>
    </row>
    <row r="48" spans="1:32" s="11" customFormat="1" x14ac:dyDescent="0.25">
      <c r="A48" s="18" t="str">
        <f>'2_MechAdd_Script'!A48</f>
        <v>eWOODY_FUEL_ALL_DOWNED_WOODY_FUEL_DEPTH</v>
      </c>
      <c r="B48" t="s">
        <v>331</v>
      </c>
      <c r="C48" s="21" t="s">
        <v>10</v>
      </c>
      <c r="D48" s="22" t="s">
        <v>269</v>
      </c>
      <c r="E48" s="23" t="s">
        <v>270</v>
      </c>
      <c r="F48" s="4">
        <v>1.25</v>
      </c>
      <c r="G48" s="5">
        <v>0.75</v>
      </c>
      <c r="H48" s="6">
        <v>0.5</v>
      </c>
      <c r="I48" s="11">
        <v>4</v>
      </c>
      <c r="J48" s="12">
        <f>$F48*I48</f>
        <v>5</v>
      </c>
      <c r="K48" s="15">
        <f>J48*$G48</f>
        <v>3.75</v>
      </c>
      <c r="L48" s="16">
        <f>$H48*K48</f>
        <v>1.875</v>
      </c>
      <c r="M48" s="11">
        <v>1</v>
      </c>
      <c r="N48" s="12">
        <f>$F48*M48</f>
        <v>1.25</v>
      </c>
      <c r="O48" s="15">
        <f>N48*$G48</f>
        <v>0.9375</v>
      </c>
      <c r="P48" s="16">
        <f>$H48*O48</f>
        <v>0.46875</v>
      </c>
      <c r="R48" s="12">
        <f>$F48*Q48</f>
        <v>0</v>
      </c>
      <c r="S48" s="15">
        <f>R48*$G48</f>
        <v>0</v>
      </c>
      <c r="T48" s="16">
        <f>$H48*S48</f>
        <v>0</v>
      </c>
      <c r="U48" s="11">
        <v>0.5</v>
      </c>
      <c r="V48" s="12">
        <f>$F48*U48</f>
        <v>0.625</v>
      </c>
      <c r="W48" s="15">
        <f>V48*$G48</f>
        <v>0.46875</v>
      </c>
      <c r="X48" s="16">
        <f>$H48*W48</f>
        <v>0.234375</v>
      </c>
      <c r="Y48" s="11">
        <v>1</v>
      </c>
      <c r="Z48" s="12">
        <f>$F48*Y48</f>
        <v>1.25</v>
      </c>
      <c r="AA48" s="15">
        <f>Z48*$G48</f>
        <v>0.9375</v>
      </c>
      <c r="AB48" s="16">
        <f>$H48*AA48</f>
        <v>0.46875</v>
      </c>
      <c r="AC48" s="11">
        <v>0.5</v>
      </c>
      <c r="AD48" s="12">
        <f>$F48*AC48</f>
        <v>0.625</v>
      </c>
      <c r="AE48" s="15">
        <f>AD48*$G48</f>
        <v>0.46875</v>
      </c>
      <c r="AF48" s="16">
        <f>$H48*AE48</f>
        <v>0.234375</v>
      </c>
    </row>
    <row r="49" spans="1:32" s="11" customFormat="1" x14ac:dyDescent="0.25">
      <c r="A49" s="18" t="str">
        <f>'2_MechAdd_Script'!A49</f>
        <v>eWOODY_FUEL_ALL_DOWNED_WOODY_FUEL_TOTAL_PERCENT_COVER</v>
      </c>
      <c r="B49" t="s">
        <v>332</v>
      </c>
      <c r="C49" s="21" t="s">
        <v>10</v>
      </c>
      <c r="D49" s="22" t="s">
        <v>269</v>
      </c>
      <c r="E49" s="23" t="s">
        <v>270</v>
      </c>
      <c r="F49" s="4">
        <v>1.25</v>
      </c>
      <c r="G49" s="5">
        <v>0.75</v>
      </c>
      <c r="H49" s="6">
        <v>0.5</v>
      </c>
      <c r="I49" s="11">
        <v>70</v>
      </c>
      <c r="J49" s="12">
        <f>MIN(100,$F49*I49)</f>
        <v>87.5</v>
      </c>
      <c r="K49" s="15">
        <f>MIN(100,J49*$G49)</f>
        <v>65.625</v>
      </c>
      <c r="L49" s="16">
        <f>MIN(100,$H49*K49)</f>
        <v>32.8125</v>
      </c>
      <c r="M49" s="11">
        <v>50</v>
      </c>
      <c r="N49" s="12">
        <f>MIN(100,$F49*M49)</f>
        <v>62.5</v>
      </c>
      <c r="O49" s="15">
        <f>MIN(100,N49*$G49)</f>
        <v>46.875</v>
      </c>
      <c r="P49" s="16">
        <f>MIN(100,$H49*O49)</f>
        <v>23.4375</v>
      </c>
      <c r="R49" s="12">
        <f>MIN(100,$F49*Q49)</f>
        <v>0</v>
      </c>
      <c r="S49" s="15">
        <f>MIN(100,R49*$G49)</f>
        <v>0</v>
      </c>
      <c r="T49" s="16">
        <f>MIN(100,$H49*S49)</f>
        <v>0</v>
      </c>
      <c r="U49" s="11">
        <v>30</v>
      </c>
      <c r="V49" s="12">
        <f>MIN(100,$F49*U49)</f>
        <v>37.5</v>
      </c>
      <c r="W49" s="15">
        <f>MIN(100,V49*$G49)</f>
        <v>28.125</v>
      </c>
      <c r="X49" s="16">
        <f>MIN(100,$H49*W49)</f>
        <v>14.0625</v>
      </c>
      <c r="Y49" s="11">
        <v>40</v>
      </c>
      <c r="Z49" s="12">
        <f>MIN(100,$F49*Y49)</f>
        <v>50</v>
      </c>
      <c r="AA49" s="15">
        <f>MIN(100,Z49*$G49)</f>
        <v>37.5</v>
      </c>
      <c r="AB49" s="16">
        <f>MIN(100,$H49*AA49)</f>
        <v>18.75</v>
      </c>
      <c r="AC49" s="11">
        <v>15</v>
      </c>
      <c r="AD49" s="12">
        <f>MIN(100,$F49*AC49)</f>
        <v>18.75</v>
      </c>
      <c r="AE49" s="15">
        <f>MIN(100,AD49*$G49)</f>
        <v>14.0625</v>
      </c>
      <c r="AF49" s="16">
        <f>MIN(100,$H49*AE49)</f>
        <v>7.03125</v>
      </c>
    </row>
    <row r="50" spans="1:32" s="11" customFormat="1" x14ac:dyDescent="0.25">
      <c r="A50" s="18" t="str">
        <f>'2_MechAdd_Script'!A50</f>
        <v>eWOODY_FUEL_SOUND_WOOD_LOADINGS_ZERO_TO_THREE_INCHES_ONE_TO_THREE_INCHES</v>
      </c>
      <c r="B50" t="s">
        <v>333</v>
      </c>
      <c r="C50" s="21" t="s">
        <v>273</v>
      </c>
      <c r="D50" s="22" t="s">
        <v>269</v>
      </c>
      <c r="E50" s="23" t="s">
        <v>270</v>
      </c>
      <c r="F50" s="4">
        <v>1.25</v>
      </c>
      <c r="G50" s="5">
        <v>0.75</v>
      </c>
      <c r="H50" s="6">
        <v>0.5</v>
      </c>
      <c r="I50" s="11">
        <v>2</v>
      </c>
      <c r="J50" s="12">
        <f>MAX(0.5,$F50*I50)</f>
        <v>2.5</v>
      </c>
      <c r="K50" s="15">
        <f t="shared" ref="K50:K55" si="93">J50*$G50</f>
        <v>1.875</v>
      </c>
      <c r="L50" s="16">
        <f>$H50*K50</f>
        <v>0.9375</v>
      </c>
      <c r="M50" s="11">
        <v>1</v>
      </c>
      <c r="N50" s="12">
        <f>MAX(0.5,$F50*M50)</f>
        <v>1.25</v>
      </c>
      <c r="O50" s="15">
        <f t="shared" ref="O50:O55" si="94">N50*$G50</f>
        <v>0.9375</v>
      </c>
      <c r="P50" s="16">
        <f>$H50*O50</f>
        <v>0.46875</v>
      </c>
      <c r="R50" s="12">
        <f>MAX(0.5,$F50*Q50)</f>
        <v>0.5</v>
      </c>
      <c r="S50" s="15">
        <f t="shared" ref="S50:S55" si="95">R50*$G50</f>
        <v>0.375</v>
      </c>
      <c r="T50" s="16">
        <f>$H50*S50</f>
        <v>0.1875</v>
      </c>
      <c r="U50" s="11">
        <v>0.5</v>
      </c>
      <c r="V50" s="12">
        <f>MAX(0.5,$F50*U50)</f>
        <v>0.625</v>
      </c>
      <c r="W50" s="15">
        <f t="shared" ref="W50:W55" si="96">V50*$G50</f>
        <v>0.46875</v>
      </c>
      <c r="X50" s="16">
        <f>$H50*W50</f>
        <v>0.234375</v>
      </c>
      <c r="Y50" s="11">
        <v>1</v>
      </c>
      <c r="Z50" s="12">
        <f>MAX(0.5,$F50*Y50)</f>
        <v>1.25</v>
      </c>
      <c r="AA50" s="15">
        <f t="shared" ref="AA50:AA55" si="97">Z50*$G50</f>
        <v>0.9375</v>
      </c>
      <c r="AB50" s="16">
        <f>$H50*AA50</f>
        <v>0.46875</v>
      </c>
      <c r="AC50" s="11">
        <v>0.3</v>
      </c>
      <c r="AD50" s="12">
        <f>MAX(0.5,$F50*AC50)</f>
        <v>0.5</v>
      </c>
      <c r="AE50" s="15">
        <f t="shared" ref="AE50:AE55" si="98">AD50*$G50</f>
        <v>0.375</v>
      </c>
      <c r="AF50" s="16">
        <f>$H50*AE50</f>
        <v>0.1875</v>
      </c>
    </row>
    <row r="51" spans="1:32" s="11" customFormat="1" x14ac:dyDescent="0.25">
      <c r="A51" s="18" t="str">
        <f>'2_MechAdd_Script'!A51</f>
        <v>eWOODY_FUEL_SOUND_WOOD_LOADINGS_ZERO_TO_THREE_INCHES_QUARTER_INCH_TO_ONE_INCH</v>
      </c>
      <c r="B51" t="s">
        <v>334</v>
      </c>
      <c r="C51" s="21" t="s">
        <v>274</v>
      </c>
      <c r="D51" s="22" t="s">
        <v>269</v>
      </c>
      <c r="E51" s="23" t="s">
        <v>270</v>
      </c>
      <c r="F51" s="4">
        <v>1.25</v>
      </c>
      <c r="G51" s="5">
        <v>0.75</v>
      </c>
      <c r="H51" s="6">
        <v>0.5</v>
      </c>
      <c r="I51" s="11">
        <v>1.5</v>
      </c>
      <c r="J51" s="12">
        <f>MAX(1,$F51*I51)</f>
        <v>1.875</v>
      </c>
      <c r="K51" s="15">
        <f t="shared" si="93"/>
        <v>1.40625</v>
      </c>
      <c r="L51" s="16">
        <f>$H51*K51</f>
        <v>0.703125</v>
      </c>
      <c r="M51" s="11">
        <v>1</v>
      </c>
      <c r="N51" s="12">
        <f>MAX(1,$F51*M51)</f>
        <v>1.25</v>
      </c>
      <c r="O51" s="15">
        <f t="shared" si="94"/>
        <v>0.9375</v>
      </c>
      <c r="P51" s="16">
        <f>$H51*O51</f>
        <v>0.46875</v>
      </c>
      <c r="R51" s="12">
        <f>MAX(1,$F51*Q51)</f>
        <v>1</v>
      </c>
      <c r="S51" s="15">
        <f t="shared" si="95"/>
        <v>0.75</v>
      </c>
      <c r="T51" s="16">
        <f>$H51*S51</f>
        <v>0.375</v>
      </c>
      <c r="U51" s="11">
        <v>0.2</v>
      </c>
      <c r="V51" s="12">
        <f>MAX(1,$F51*U51)</f>
        <v>1</v>
      </c>
      <c r="W51" s="15">
        <f t="shared" si="96"/>
        <v>0.75</v>
      </c>
      <c r="X51" s="16">
        <f>$H51*W51</f>
        <v>0.375</v>
      </c>
      <c r="Y51" s="11">
        <v>0.5</v>
      </c>
      <c r="Z51" s="12">
        <f>MAX(1,$F51*Y51)</f>
        <v>1</v>
      </c>
      <c r="AA51" s="15">
        <f t="shared" si="97"/>
        <v>0.75</v>
      </c>
      <c r="AB51" s="16">
        <f>$H51*AA51</f>
        <v>0.375</v>
      </c>
      <c r="AC51" s="11">
        <v>0.4</v>
      </c>
      <c r="AD51" s="12">
        <f>MAX(1,$F51*AC51)</f>
        <v>1</v>
      </c>
      <c r="AE51" s="15">
        <f t="shared" si="98"/>
        <v>0.75</v>
      </c>
      <c r="AF51" s="16">
        <f>$H51*AE51</f>
        <v>0.375</v>
      </c>
    </row>
    <row r="52" spans="1:32" s="11" customFormat="1" x14ac:dyDescent="0.25">
      <c r="A52" s="18" t="str">
        <f>'2_MechAdd_Script'!A52</f>
        <v>eWOODY_FUEL_SOUND_WOOD_LOADINGS_ZERO_TO_THREE_INCHES_ZERO_TO_QUARTER_INCH</v>
      </c>
      <c r="B52" t="s">
        <v>335</v>
      </c>
      <c r="C52" s="21" t="s">
        <v>273</v>
      </c>
      <c r="D52" s="22" t="s">
        <v>269</v>
      </c>
      <c r="E52" s="23" t="s">
        <v>270</v>
      </c>
      <c r="F52" s="4">
        <v>1.25</v>
      </c>
      <c r="G52" s="5">
        <v>0.75</v>
      </c>
      <c r="H52" s="6">
        <v>0.5</v>
      </c>
      <c r="I52" s="11">
        <v>1</v>
      </c>
      <c r="J52" s="12">
        <f>MAX(0.5,$F52*I52)</f>
        <v>1.25</v>
      </c>
      <c r="K52" s="15">
        <f t="shared" si="93"/>
        <v>0.9375</v>
      </c>
      <c r="L52" s="16">
        <f>$H52*K52</f>
        <v>0.46875</v>
      </c>
      <c r="M52" s="11">
        <v>0.5</v>
      </c>
      <c r="N52" s="12">
        <f>MAX(0.5,$F52*M52)</f>
        <v>0.625</v>
      </c>
      <c r="O52" s="15">
        <f t="shared" si="94"/>
        <v>0.46875</v>
      </c>
      <c r="P52" s="16">
        <f>$H52*O52</f>
        <v>0.234375</v>
      </c>
      <c r="R52" s="12">
        <f>MAX(0.5,$F52*Q52)</f>
        <v>0.5</v>
      </c>
      <c r="S52" s="15">
        <f t="shared" si="95"/>
        <v>0.375</v>
      </c>
      <c r="T52" s="16">
        <f>$H52*S52</f>
        <v>0.1875</v>
      </c>
      <c r="U52" s="11">
        <v>0.1</v>
      </c>
      <c r="V52" s="12">
        <f>MAX(0.5,$F52*U52)</f>
        <v>0.5</v>
      </c>
      <c r="W52" s="15">
        <f t="shared" si="96"/>
        <v>0.375</v>
      </c>
      <c r="X52" s="16">
        <f>$H52*W52</f>
        <v>0.1875</v>
      </c>
      <c r="Y52" s="11">
        <v>0.3</v>
      </c>
      <c r="Z52" s="12">
        <f>MAX(0.5,$F52*Y52)</f>
        <v>0.5</v>
      </c>
      <c r="AA52" s="15">
        <f t="shared" si="97"/>
        <v>0.375</v>
      </c>
      <c r="AB52" s="16">
        <f>$H52*AA52</f>
        <v>0.1875</v>
      </c>
      <c r="AC52" s="11">
        <v>0.02</v>
      </c>
      <c r="AD52" s="12">
        <f>MAX(0.5,$F52*AC52)</f>
        <v>0.5</v>
      </c>
      <c r="AE52" s="15">
        <f t="shared" si="98"/>
        <v>0.375</v>
      </c>
      <c r="AF52" s="16">
        <f>$H52*AE52</f>
        <v>0.1875</v>
      </c>
    </row>
    <row r="53" spans="1:32" s="11" customFormat="1" x14ac:dyDescent="0.25">
      <c r="A53" s="18" t="str">
        <f>'2_MechAdd_Script'!A53</f>
        <v>eWOODY_FUEL_SOUND_WOOD_LOADINGS_GREATER_THAN_THREE_INCHES_THREE_TO_NINE_INCHES</v>
      </c>
      <c r="B53" t="s">
        <v>336</v>
      </c>
      <c r="C53" s="21"/>
      <c r="D53" s="22" t="s">
        <v>269</v>
      </c>
      <c r="E53" s="23"/>
      <c r="F53" s="4"/>
      <c r="G53" s="5">
        <v>0.75</v>
      </c>
      <c r="H53" s="6"/>
      <c r="I53" s="11">
        <v>6</v>
      </c>
      <c r="J53" s="12">
        <f t="shared" ref="J53:K93" si="99">I53</f>
        <v>6</v>
      </c>
      <c r="K53" s="15">
        <f t="shared" si="93"/>
        <v>4.5</v>
      </c>
      <c r="L53" s="44">
        <f>K53</f>
        <v>4.5</v>
      </c>
      <c r="M53" s="11">
        <v>0</v>
      </c>
      <c r="N53" s="12">
        <f t="shared" ref="N53:N60" si="100">M53</f>
        <v>0</v>
      </c>
      <c r="O53" s="15">
        <f t="shared" si="94"/>
        <v>0</v>
      </c>
      <c r="P53" s="44">
        <f>O53</f>
        <v>0</v>
      </c>
      <c r="R53" s="12">
        <f t="shared" ref="R53:R60" si="101">Q53</f>
        <v>0</v>
      </c>
      <c r="S53" s="15">
        <f t="shared" si="95"/>
        <v>0</v>
      </c>
      <c r="T53" s="44">
        <f>S53</f>
        <v>0</v>
      </c>
      <c r="U53" s="11">
        <v>1</v>
      </c>
      <c r="V53" s="12">
        <f t="shared" ref="V53:V60" si="102">U53</f>
        <v>1</v>
      </c>
      <c r="W53" s="15">
        <f t="shared" si="96"/>
        <v>0.75</v>
      </c>
      <c r="X53" s="44">
        <f>W53</f>
        <v>0.75</v>
      </c>
      <c r="Y53" s="11">
        <v>1.2</v>
      </c>
      <c r="Z53" s="12">
        <f t="shared" ref="Z53:Z60" si="103">Y53</f>
        <v>1.2</v>
      </c>
      <c r="AA53" s="15">
        <f t="shared" si="97"/>
        <v>0.89999999999999991</v>
      </c>
      <c r="AB53" s="44">
        <f>AA53</f>
        <v>0.89999999999999991</v>
      </c>
      <c r="AC53" s="11">
        <v>0.5</v>
      </c>
      <c r="AD53" s="12">
        <f t="shared" ref="AD53:AD60" si="104">AC53</f>
        <v>0.5</v>
      </c>
      <c r="AE53" s="15">
        <f t="shared" si="98"/>
        <v>0.375</v>
      </c>
      <c r="AF53" s="44">
        <f>AE53</f>
        <v>0.375</v>
      </c>
    </row>
    <row r="54" spans="1:32" s="11" customFormat="1" x14ac:dyDescent="0.25">
      <c r="A54" s="18" t="str">
        <f>'2_MechAdd_Script'!A54</f>
        <v>eWOODY_FUEL_SOUND_WOOD_LOADINGS_GREATER_THAN_THREE_INCHES_NINE_TO_TWENTY_INCHES</v>
      </c>
      <c r="B54" t="s">
        <v>337</v>
      </c>
      <c r="C54" s="21"/>
      <c r="D54" s="22" t="s">
        <v>269</v>
      </c>
      <c r="E54" s="23"/>
      <c r="F54" s="4"/>
      <c r="G54" s="5">
        <v>0.75</v>
      </c>
      <c r="H54" s="6"/>
      <c r="I54" s="11">
        <v>12</v>
      </c>
      <c r="J54" s="12">
        <f t="shared" si="99"/>
        <v>12</v>
      </c>
      <c r="K54" s="15">
        <f t="shared" si="93"/>
        <v>9</v>
      </c>
      <c r="L54" s="44">
        <f>K54</f>
        <v>9</v>
      </c>
      <c r="M54" s="11">
        <v>0</v>
      </c>
      <c r="N54" s="12">
        <f t="shared" si="100"/>
        <v>0</v>
      </c>
      <c r="O54" s="15">
        <f t="shared" si="94"/>
        <v>0</v>
      </c>
      <c r="P54" s="44">
        <f>O54</f>
        <v>0</v>
      </c>
      <c r="R54" s="12">
        <f t="shared" si="101"/>
        <v>0</v>
      </c>
      <c r="S54" s="15">
        <f t="shared" si="95"/>
        <v>0</v>
      </c>
      <c r="T54" s="44">
        <f>S54</f>
        <v>0</v>
      </c>
      <c r="U54" s="11">
        <v>0</v>
      </c>
      <c r="V54" s="12">
        <f t="shared" si="102"/>
        <v>0</v>
      </c>
      <c r="W54" s="15">
        <f t="shared" si="96"/>
        <v>0</v>
      </c>
      <c r="X54" s="44">
        <f>W54</f>
        <v>0</v>
      </c>
      <c r="Y54" s="11">
        <v>0.5</v>
      </c>
      <c r="Z54" s="12">
        <f t="shared" si="103"/>
        <v>0.5</v>
      </c>
      <c r="AA54" s="15">
        <f t="shared" si="97"/>
        <v>0.375</v>
      </c>
      <c r="AB54" s="44">
        <f>AA54</f>
        <v>0.375</v>
      </c>
      <c r="AC54" s="11">
        <v>0</v>
      </c>
      <c r="AD54" s="12">
        <f t="shared" si="104"/>
        <v>0</v>
      </c>
      <c r="AE54" s="15">
        <f t="shared" si="98"/>
        <v>0</v>
      </c>
      <c r="AF54" s="44">
        <f>AE54</f>
        <v>0</v>
      </c>
    </row>
    <row r="55" spans="1:32" s="11" customFormat="1" x14ac:dyDescent="0.25">
      <c r="A55" s="18" t="str">
        <f>'2_MechAdd_Script'!A55</f>
        <v>eWOODY_FUEL_SOUND_WOOD_LOADINGS_GREATER_THAN_THREE_INCHES_GREATER_THAN_TWENTY_INCHES</v>
      </c>
      <c r="B55" t="s">
        <v>338</v>
      </c>
      <c r="C55" s="21"/>
      <c r="D55" s="22" t="s">
        <v>269</v>
      </c>
      <c r="E55" s="23"/>
      <c r="F55" s="4"/>
      <c r="G55" s="5">
        <v>0.75</v>
      </c>
      <c r="H55" s="6"/>
      <c r="I55" s="11">
        <v>0</v>
      </c>
      <c r="J55" s="12">
        <f t="shared" si="99"/>
        <v>0</v>
      </c>
      <c r="K55" s="15">
        <f t="shared" si="93"/>
        <v>0</v>
      </c>
      <c r="L55" s="44">
        <f>K55</f>
        <v>0</v>
      </c>
      <c r="M55" s="11">
        <v>0</v>
      </c>
      <c r="N55" s="12">
        <f t="shared" si="100"/>
        <v>0</v>
      </c>
      <c r="O55" s="15">
        <f t="shared" si="94"/>
        <v>0</v>
      </c>
      <c r="P55" s="44">
        <f>O55</f>
        <v>0</v>
      </c>
      <c r="R55" s="12">
        <f t="shared" si="101"/>
        <v>0</v>
      </c>
      <c r="S55" s="15">
        <f t="shared" si="95"/>
        <v>0</v>
      </c>
      <c r="T55" s="44">
        <f>S55</f>
        <v>0</v>
      </c>
      <c r="U55" s="11">
        <v>0</v>
      </c>
      <c r="V55" s="12">
        <f t="shared" si="102"/>
        <v>0</v>
      </c>
      <c r="W55" s="15">
        <f t="shared" si="96"/>
        <v>0</v>
      </c>
      <c r="X55" s="44">
        <f>W55</f>
        <v>0</v>
      </c>
      <c r="Y55" s="11">
        <v>0.5</v>
      </c>
      <c r="Z55" s="12">
        <f t="shared" si="103"/>
        <v>0.5</v>
      </c>
      <c r="AA55" s="15">
        <f t="shared" si="97"/>
        <v>0.375</v>
      </c>
      <c r="AB55" s="44">
        <f>AA55</f>
        <v>0.375</v>
      </c>
      <c r="AC55" s="11">
        <v>0</v>
      </c>
      <c r="AD55" s="12">
        <f t="shared" si="104"/>
        <v>0</v>
      </c>
      <c r="AE55" s="15">
        <f t="shared" si="98"/>
        <v>0</v>
      </c>
      <c r="AF55" s="44">
        <f>AE55</f>
        <v>0</v>
      </c>
    </row>
    <row r="56" spans="1:32" s="11" customFormat="1" x14ac:dyDescent="0.25">
      <c r="A56" s="18" t="str">
        <f>'2_MechAdd_Script'!A56</f>
        <v>eWOODY_FUEL_ROTTEN_WOOD_LOADINGS_GREATER_THAN_THREE_INCHES_THREE_TO_NINE_INCHES</v>
      </c>
      <c r="B56" t="s">
        <v>339</v>
      </c>
      <c r="C56" s="21"/>
      <c r="D56" s="33" t="s">
        <v>434</v>
      </c>
      <c r="E56" s="23" t="s">
        <v>437</v>
      </c>
      <c r="F56" s="4"/>
      <c r="G56" s="5">
        <v>0.25</v>
      </c>
      <c r="H56" s="6">
        <v>0.5</v>
      </c>
      <c r="I56" s="11">
        <v>5</v>
      </c>
      <c r="J56" s="12">
        <f t="shared" si="99"/>
        <v>5</v>
      </c>
      <c r="K56" s="15">
        <f>(J53*$G56)+J56</f>
        <v>6.5</v>
      </c>
      <c r="L56" s="45">
        <f>(K53*$H56)+K56</f>
        <v>8.75</v>
      </c>
      <c r="N56" s="12">
        <f t="shared" si="100"/>
        <v>0</v>
      </c>
      <c r="O56" s="15">
        <f>(N53*$G56)+N56</f>
        <v>0</v>
      </c>
      <c r="P56" s="45">
        <f>(O53*$H56)+O56</f>
        <v>0</v>
      </c>
      <c r="R56" s="12">
        <f t="shared" si="101"/>
        <v>0</v>
      </c>
      <c r="S56" s="15">
        <f>(R53*$G56)+R56</f>
        <v>0</v>
      </c>
      <c r="T56" s="45">
        <f>(S53*$H56)+S56</f>
        <v>0</v>
      </c>
      <c r="U56" s="11">
        <v>0.5</v>
      </c>
      <c r="V56" s="12">
        <f t="shared" si="102"/>
        <v>0.5</v>
      </c>
      <c r="W56" s="15">
        <f>(V53*$G56)+V56</f>
        <v>0.75</v>
      </c>
      <c r="X56" s="45">
        <f>(W53*$H56)+W56</f>
        <v>1.125</v>
      </c>
      <c r="Y56" s="11">
        <v>0.75</v>
      </c>
      <c r="Z56" s="12">
        <f t="shared" si="103"/>
        <v>0.75</v>
      </c>
      <c r="AA56" s="15">
        <f>(Z53*$G56)+Z56</f>
        <v>1.05</v>
      </c>
      <c r="AB56" s="45">
        <f>(AA53*$H56)+AA56</f>
        <v>1.5</v>
      </c>
      <c r="AD56" s="12">
        <f t="shared" si="104"/>
        <v>0</v>
      </c>
      <c r="AE56" s="15">
        <f>(AD53*$G56)+AD56</f>
        <v>0.125</v>
      </c>
      <c r="AF56" s="45">
        <f>(AE53*$H56)+AE56</f>
        <v>0.3125</v>
      </c>
    </row>
    <row r="57" spans="1:32" s="11" customFormat="1" x14ac:dyDescent="0.25">
      <c r="A57" s="18" t="str">
        <f>'2_MechAdd_Script'!A57</f>
        <v>eWOODY_FUEL_ROTTEN_WOOD_LOADINGS_GREATER_THAN_THREE_INCHES_NINE_TO_TWENTY_INCHES</v>
      </c>
      <c r="B57" t="s">
        <v>340</v>
      </c>
      <c r="C57" s="21"/>
      <c r="D57" s="33" t="s">
        <v>435</v>
      </c>
      <c r="E57" s="23" t="s">
        <v>438</v>
      </c>
      <c r="F57" s="4"/>
      <c r="G57" s="5">
        <v>0.25</v>
      </c>
      <c r="H57" s="6">
        <v>0.5</v>
      </c>
      <c r="I57" s="11">
        <v>11</v>
      </c>
      <c r="J57" s="12">
        <f t="shared" si="99"/>
        <v>11</v>
      </c>
      <c r="K57" s="15">
        <f>(J54*$G57)+J57</f>
        <v>14</v>
      </c>
      <c r="L57" s="45">
        <f>(K54*$H57)+K57</f>
        <v>18.5</v>
      </c>
      <c r="N57" s="12">
        <f t="shared" si="100"/>
        <v>0</v>
      </c>
      <c r="O57" s="15">
        <f>(N54*$G57)+N57</f>
        <v>0</v>
      </c>
      <c r="P57" s="45">
        <f>(O54*$H57)+O57</f>
        <v>0</v>
      </c>
      <c r="R57" s="12">
        <f t="shared" si="101"/>
        <v>0</v>
      </c>
      <c r="S57" s="15">
        <f>(R54*$G57)+R57</f>
        <v>0</v>
      </c>
      <c r="T57" s="45">
        <f>(S54*$H57)+S57</f>
        <v>0</v>
      </c>
      <c r="U57" s="11">
        <v>0</v>
      </c>
      <c r="V57" s="12">
        <f t="shared" si="102"/>
        <v>0</v>
      </c>
      <c r="W57" s="15">
        <f>(V54*$G57)+V57</f>
        <v>0</v>
      </c>
      <c r="X57" s="45">
        <f>(W54*$H57)+W57</f>
        <v>0</v>
      </c>
      <c r="Y57" s="11">
        <v>0.3</v>
      </c>
      <c r="Z57" s="12">
        <f t="shared" si="103"/>
        <v>0.3</v>
      </c>
      <c r="AA57" s="15">
        <f>(Z54*$G57)+Z57</f>
        <v>0.42499999999999999</v>
      </c>
      <c r="AB57" s="45">
        <f>(AA54*$H57)+AA57</f>
        <v>0.61250000000000004</v>
      </c>
      <c r="AD57" s="12">
        <f t="shared" si="104"/>
        <v>0</v>
      </c>
      <c r="AE57" s="15">
        <f>(AD54*$G57)+AD57</f>
        <v>0</v>
      </c>
      <c r="AF57" s="45">
        <f>(AE54*$H57)+AE57</f>
        <v>0</v>
      </c>
    </row>
    <row r="58" spans="1:32" s="11" customFormat="1" x14ac:dyDescent="0.25">
      <c r="A58" s="18" t="str">
        <f>'2_MechAdd_Script'!A58</f>
        <v>eWOODY_FUEL_ROTTEN_WOOD_LOADINGS_GREATER_THAN_THREE_INCHES_GREATER_THAN_TWENTY_INCHES</v>
      </c>
      <c r="B58" t="s">
        <v>341</v>
      </c>
      <c r="C58" s="21"/>
      <c r="D58" s="33" t="s">
        <v>436</v>
      </c>
      <c r="E58" s="23" t="s">
        <v>439</v>
      </c>
      <c r="F58" s="4"/>
      <c r="G58" s="5">
        <v>0.25</v>
      </c>
      <c r="H58" s="6">
        <v>0.5</v>
      </c>
      <c r="I58" s="11">
        <v>0</v>
      </c>
      <c r="J58" s="12">
        <f t="shared" si="99"/>
        <v>0</v>
      </c>
      <c r="K58" s="15">
        <f>(J55*$G58)+J58</f>
        <v>0</v>
      </c>
      <c r="L58" s="45">
        <f>(K55*$H58)+K58</f>
        <v>0</v>
      </c>
      <c r="N58" s="12">
        <f t="shared" si="100"/>
        <v>0</v>
      </c>
      <c r="O58" s="15">
        <f>(N55*$G58)+N58</f>
        <v>0</v>
      </c>
      <c r="P58" s="45">
        <f>(O55*$H58)+O58</f>
        <v>0</v>
      </c>
      <c r="R58" s="12">
        <f t="shared" si="101"/>
        <v>0</v>
      </c>
      <c r="S58" s="15">
        <f>(R55*$G58)+R58</f>
        <v>0</v>
      </c>
      <c r="T58" s="45">
        <f>(S55*$H58)+S58</f>
        <v>0</v>
      </c>
      <c r="U58" s="11">
        <v>0</v>
      </c>
      <c r="V58" s="12">
        <f t="shared" si="102"/>
        <v>0</v>
      </c>
      <c r="W58" s="15">
        <f>(V55*$G58)+V58</f>
        <v>0</v>
      </c>
      <c r="X58" s="45">
        <f>(W55*$H58)+W58</f>
        <v>0</v>
      </c>
      <c r="Y58" s="11">
        <v>0</v>
      </c>
      <c r="Z58" s="12">
        <f t="shared" si="103"/>
        <v>0</v>
      </c>
      <c r="AA58" s="15">
        <f>(Z55*$G58)+Z58</f>
        <v>0.125</v>
      </c>
      <c r="AB58" s="45">
        <f>(AA55*$H58)+AA58</f>
        <v>0.3125</v>
      </c>
      <c r="AD58" s="12">
        <f t="shared" si="104"/>
        <v>0</v>
      </c>
      <c r="AE58" s="15">
        <f>(AD55*$G58)+AD58</f>
        <v>0</v>
      </c>
      <c r="AF58" s="45">
        <f>(AE55*$H58)+AE58</f>
        <v>0</v>
      </c>
    </row>
    <row r="59" spans="1:32" s="11" customFormat="1" x14ac:dyDescent="0.25">
      <c r="A59" s="18" t="str">
        <f>'2_MechAdd_Script'!A59</f>
        <v>eWOODY_FUEL_STUMPS_SOUND_DIAMETER</v>
      </c>
      <c r="B59" t="s">
        <v>342</v>
      </c>
      <c r="C59" s="21"/>
      <c r="D59" s="25"/>
      <c r="E59" s="26"/>
      <c r="F59" s="4"/>
      <c r="G59" s="5"/>
      <c r="H59" s="6">
        <v>0</v>
      </c>
      <c r="I59" s="11">
        <v>9.6</v>
      </c>
      <c r="J59" s="12">
        <f t="shared" si="99"/>
        <v>9.6</v>
      </c>
      <c r="K59" s="15">
        <f t="shared" si="99"/>
        <v>9.6</v>
      </c>
      <c r="L59" s="16">
        <f>$H59*K59</f>
        <v>0</v>
      </c>
      <c r="N59" s="12">
        <f t="shared" si="100"/>
        <v>0</v>
      </c>
      <c r="O59" s="15">
        <f t="shared" ref="O59:O93" si="105">N59</f>
        <v>0</v>
      </c>
      <c r="P59" s="16">
        <f>$H59*O59</f>
        <v>0</v>
      </c>
      <c r="R59" s="12">
        <f t="shared" si="101"/>
        <v>0</v>
      </c>
      <c r="S59" s="15">
        <f t="shared" ref="S59:S93" si="106">R59</f>
        <v>0</v>
      </c>
      <c r="T59" s="16">
        <f>$H59*S59</f>
        <v>0</v>
      </c>
      <c r="U59" s="11">
        <v>3.5</v>
      </c>
      <c r="V59" s="12">
        <f t="shared" si="102"/>
        <v>3.5</v>
      </c>
      <c r="W59" s="15">
        <f t="shared" ref="W59:W93" si="107">V59</f>
        <v>3.5</v>
      </c>
      <c r="X59" s="16">
        <f>$H59*W59</f>
        <v>0</v>
      </c>
      <c r="Z59" s="12">
        <f t="shared" si="103"/>
        <v>0</v>
      </c>
      <c r="AA59" s="15">
        <f t="shared" ref="AA59:AA93" si="108">Z59</f>
        <v>0</v>
      </c>
      <c r="AB59" s="16">
        <f>$H59*AA59</f>
        <v>0</v>
      </c>
      <c r="AD59" s="12">
        <f t="shared" si="104"/>
        <v>0</v>
      </c>
      <c r="AE59" s="15">
        <f t="shared" ref="AE59:AE93" si="109">AD59</f>
        <v>0</v>
      </c>
      <c r="AF59" s="16">
        <f>$H59*AE59</f>
        <v>0</v>
      </c>
    </row>
    <row r="60" spans="1:32" s="11" customFormat="1" x14ac:dyDescent="0.25">
      <c r="A60" s="18" t="str">
        <f>'2_MechAdd_Script'!A60</f>
        <v>eWOODY_FUEL_STUMPS_SOUND_HEIGHT</v>
      </c>
      <c r="B60" t="s">
        <v>343</v>
      </c>
      <c r="C60" s="21"/>
      <c r="D60" s="25"/>
      <c r="E60" s="26"/>
      <c r="F60" s="4"/>
      <c r="G60" s="5"/>
      <c r="H60" s="6">
        <v>0</v>
      </c>
      <c r="I60" s="11">
        <v>0.4</v>
      </c>
      <c r="J60" s="12">
        <f t="shared" si="99"/>
        <v>0.4</v>
      </c>
      <c r="K60" s="15">
        <f t="shared" si="99"/>
        <v>0.4</v>
      </c>
      <c r="L60" s="16">
        <f>$H60*K60</f>
        <v>0</v>
      </c>
      <c r="N60" s="12">
        <f t="shared" si="100"/>
        <v>0</v>
      </c>
      <c r="O60" s="15">
        <f t="shared" si="105"/>
        <v>0</v>
      </c>
      <c r="P60" s="16">
        <f>$H60*O60</f>
        <v>0</v>
      </c>
      <c r="R60" s="12">
        <f t="shared" si="101"/>
        <v>0</v>
      </c>
      <c r="S60" s="15">
        <f t="shared" si="106"/>
        <v>0</v>
      </c>
      <c r="T60" s="16">
        <f>$H60*S60</f>
        <v>0</v>
      </c>
      <c r="U60" s="11">
        <v>2</v>
      </c>
      <c r="V60" s="12">
        <f t="shared" si="102"/>
        <v>2</v>
      </c>
      <c r="W60" s="15">
        <f t="shared" si="107"/>
        <v>2</v>
      </c>
      <c r="X60" s="16">
        <f>$H60*W60</f>
        <v>0</v>
      </c>
      <c r="Z60" s="12">
        <f t="shared" si="103"/>
        <v>0</v>
      </c>
      <c r="AA60" s="15">
        <f t="shared" si="108"/>
        <v>0</v>
      </c>
      <c r="AB60" s="16">
        <f>$H60*AA60</f>
        <v>0</v>
      </c>
      <c r="AD60" s="12">
        <f t="shared" si="104"/>
        <v>0</v>
      </c>
      <c r="AE60" s="15">
        <f t="shared" si="109"/>
        <v>0</v>
      </c>
      <c r="AF60" s="16">
        <f>$H60*AE60</f>
        <v>0</v>
      </c>
    </row>
    <row r="61" spans="1:32" s="11" customFormat="1" x14ac:dyDescent="0.25">
      <c r="A61" s="18" t="str">
        <f>'2_MechAdd_Script'!A61</f>
        <v>eWOODY_FUEL_STUMPS_SOUND_STEM_DENSITY</v>
      </c>
      <c r="B61" t="s">
        <v>344</v>
      </c>
      <c r="C61" s="21" t="s">
        <v>441</v>
      </c>
      <c r="D61" s="25"/>
      <c r="E61" s="23" t="s">
        <v>440</v>
      </c>
      <c r="F61" s="4">
        <v>0.25</v>
      </c>
      <c r="G61" s="5"/>
      <c r="H61" s="6">
        <v>0</v>
      </c>
      <c r="I61" s="11">
        <v>115</v>
      </c>
      <c r="J61" s="12">
        <f>I61+(I7*0.25)+(I12*0.25)</f>
        <v>118</v>
      </c>
      <c r="K61" s="15">
        <f t="shared" si="99"/>
        <v>118</v>
      </c>
      <c r="L61" s="16">
        <f>$H61*K61</f>
        <v>0</v>
      </c>
      <c r="N61" s="12">
        <f>M61+(M7*0.25)+(M12*0.25)</f>
        <v>0</v>
      </c>
      <c r="O61" s="15">
        <f t="shared" si="105"/>
        <v>0</v>
      </c>
      <c r="P61" s="16">
        <f>$H61*O61</f>
        <v>0</v>
      </c>
      <c r="R61" s="12">
        <f>Q61+(Q7*0.25)+(Q12*0.25)</f>
        <v>0</v>
      </c>
      <c r="S61" s="15">
        <f t="shared" si="106"/>
        <v>0</v>
      </c>
      <c r="T61" s="16">
        <f>$H61*S61</f>
        <v>0</v>
      </c>
      <c r="U61" s="11">
        <v>50</v>
      </c>
      <c r="V61" s="12">
        <f>U61+(U7*0.25)+(U12*0.25)</f>
        <v>925</v>
      </c>
      <c r="W61" s="15">
        <f t="shared" si="107"/>
        <v>925</v>
      </c>
      <c r="X61" s="16">
        <f>$H61*W61</f>
        <v>0</v>
      </c>
      <c r="Z61" s="12">
        <f>Y61+(Y7*0.25)+(Y12*0.25)</f>
        <v>48.75</v>
      </c>
      <c r="AA61" s="15">
        <f t="shared" si="108"/>
        <v>48.75</v>
      </c>
      <c r="AB61" s="16">
        <f>$H61*AA61</f>
        <v>0</v>
      </c>
      <c r="AD61" s="12">
        <f>AC61+(AC7*0.25)+(AC12*0.25)</f>
        <v>25</v>
      </c>
      <c r="AE61" s="15">
        <f t="shared" si="109"/>
        <v>25</v>
      </c>
      <c r="AF61" s="16">
        <f>$H61*AE61</f>
        <v>0</v>
      </c>
    </row>
    <row r="62" spans="1:32" s="39" customFormat="1" x14ac:dyDescent="0.25">
      <c r="A62" s="34" t="str">
        <f>'2_MechAdd_Script'!A62</f>
        <v>eWOODY_FUEL_STUMPS_ROTTEN_DIAMETER</v>
      </c>
      <c r="B62" s="35" t="s">
        <v>345</v>
      </c>
      <c r="C62" s="21"/>
      <c r="D62" s="25"/>
      <c r="E62" s="23" t="s">
        <v>449</v>
      </c>
      <c r="F62" s="36"/>
      <c r="G62" s="37"/>
      <c r="H62" s="38"/>
      <c r="I62" s="39">
        <v>9.6</v>
      </c>
      <c r="J62" s="40">
        <f t="shared" si="99"/>
        <v>9.6</v>
      </c>
      <c r="K62" s="41">
        <f t="shared" si="99"/>
        <v>9.6</v>
      </c>
      <c r="L62" s="42">
        <f>IF(K62&gt;0,K62,IF(K64+K61=0,0,K59))</f>
        <v>9.6</v>
      </c>
      <c r="N62" s="40">
        <f t="shared" ref="N62:N79" si="110">M62</f>
        <v>0</v>
      </c>
      <c r="O62" s="41">
        <f t="shared" si="105"/>
        <v>0</v>
      </c>
      <c r="P62" s="42">
        <f>IF(O62&gt;0,O62,IF(O64+O61=0,0,O59))</f>
        <v>0</v>
      </c>
      <c r="R62" s="40">
        <f t="shared" ref="R62:R79" si="111">Q62</f>
        <v>0</v>
      </c>
      <c r="S62" s="41">
        <f t="shared" si="106"/>
        <v>0</v>
      </c>
      <c r="T62" s="42">
        <f>IF(S62&gt;0,S62,IF(S64+S61=0,0,S59))</f>
        <v>0</v>
      </c>
      <c r="U62" s="39">
        <v>3.5</v>
      </c>
      <c r="V62" s="40">
        <f t="shared" ref="V62:V79" si="112">U62</f>
        <v>3.5</v>
      </c>
      <c r="W62" s="41">
        <f t="shared" si="107"/>
        <v>3.5</v>
      </c>
      <c r="X62" s="42">
        <f>IF(W62&gt;0,W62,IF(W64+W61=0,0,W59))</f>
        <v>3.5</v>
      </c>
      <c r="Y62" s="39">
        <v>10</v>
      </c>
      <c r="Z62" s="40">
        <f t="shared" ref="Z62:Z79" si="113">Y62</f>
        <v>10</v>
      </c>
      <c r="AA62" s="41">
        <f t="shared" si="108"/>
        <v>10</v>
      </c>
      <c r="AB62" s="42">
        <f>IF(AA62&gt;0,AA62,IF(AA64+AA61=0,0,AA59))</f>
        <v>10</v>
      </c>
      <c r="AC62" s="39">
        <v>10</v>
      </c>
      <c r="AD62" s="40">
        <f t="shared" ref="AD62:AD79" si="114">AC62</f>
        <v>10</v>
      </c>
      <c r="AE62" s="41">
        <f t="shared" si="109"/>
        <v>10</v>
      </c>
      <c r="AF62" s="42">
        <f>IF(AE62&gt;0,AE62,IF(AE64+AE61=0,0,AE59))</f>
        <v>10</v>
      </c>
    </row>
    <row r="63" spans="1:32" s="39" customFormat="1" x14ac:dyDescent="0.25">
      <c r="A63" s="34" t="str">
        <f>'2_MechAdd_Script'!A63</f>
        <v>eWOODY_FUEL_STUMPS_ROTTEN_HEIGHT</v>
      </c>
      <c r="B63" s="35" t="s">
        <v>346</v>
      </c>
      <c r="C63" s="21"/>
      <c r="D63" s="25"/>
      <c r="E63" s="23" t="s">
        <v>450</v>
      </c>
      <c r="F63" s="36"/>
      <c r="G63" s="37"/>
      <c r="H63" s="38"/>
      <c r="I63" s="39">
        <v>0.4</v>
      </c>
      <c r="J63" s="40">
        <f t="shared" si="99"/>
        <v>0.4</v>
      </c>
      <c r="K63" s="41">
        <f t="shared" si="99"/>
        <v>0.4</v>
      </c>
      <c r="L63" s="42">
        <f>IF(K63&gt;0,K63,IF(K64+K61=0,0,K60))</f>
        <v>0.4</v>
      </c>
      <c r="N63" s="40">
        <f t="shared" si="110"/>
        <v>0</v>
      </c>
      <c r="O63" s="41">
        <f t="shared" si="105"/>
        <v>0</v>
      </c>
      <c r="P63" s="42">
        <f>IF(O63&gt;0,O63,IF(O64+O61=0,0,O60))</f>
        <v>0</v>
      </c>
      <c r="R63" s="40">
        <f t="shared" si="111"/>
        <v>0</v>
      </c>
      <c r="S63" s="41">
        <f t="shared" si="106"/>
        <v>0</v>
      </c>
      <c r="T63" s="42">
        <f>IF(S63&gt;0,S63,IF(S64+S61=0,0,S60))</f>
        <v>0</v>
      </c>
      <c r="U63" s="39">
        <v>2</v>
      </c>
      <c r="V63" s="40">
        <f t="shared" si="112"/>
        <v>2</v>
      </c>
      <c r="W63" s="41">
        <f t="shared" si="107"/>
        <v>2</v>
      </c>
      <c r="X63" s="42">
        <f>IF(W63&gt;0,W63,IF(W64+W61=0,0,W60))</f>
        <v>2</v>
      </c>
      <c r="Y63" s="39">
        <v>1</v>
      </c>
      <c r="Z63" s="40">
        <f t="shared" si="113"/>
        <v>1</v>
      </c>
      <c r="AA63" s="41">
        <f t="shared" si="108"/>
        <v>1</v>
      </c>
      <c r="AB63" s="42">
        <f>IF(AA63&gt;0,AA63,IF(AA64+AA61=0,0,AA60))</f>
        <v>1</v>
      </c>
      <c r="AC63" s="39">
        <v>1</v>
      </c>
      <c r="AD63" s="40">
        <f t="shared" si="114"/>
        <v>1</v>
      </c>
      <c r="AE63" s="41">
        <f t="shared" si="109"/>
        <v>1</v>
      </c>
      <c r="AF63" s="42">
        <f>IF(AE63&gt;0,AE63,IF(AE64+AE61=0,0,AE60))</f>
        <v>1</v>
      </c>
    </row>
    <row r="64" spans="1:32" s="39" customFormat="1" x14ac:dyDescent="0.25">
      <c r="A64" s="34" t="str">
        <f>'2_MechAdd_Script'!A64</f>
        <v>eWOODY_FUEL_STUMPS_ROTTEN_STEM_DENSITY</v>
      </c>
      <c r="B64" s="35" t="s">
        <v>347</v>
      </c>
      <c r="C64" s="21"/>
      <c r="D64" s="25"/>
      <c r="E64" s="23" t="s">
        <v>444</v>
      </c>
      <c r="F64" s="36"/>
      <c r="G64" s="37"/>
      <c r="H64" s="43" t="s">
        <v>445</v>
      </c>
      <c r="I64" s="39">
        <v>115</v>
      </c>
      <c r="J64" s="40">
        <f t="shared" si="99"/>
        <v>115</v>
      </c>
      <c r="K64" s="41">
        <f t="shared" si="99"/>
        <v>115</v>
      </c>
      <c r="L64" s="42">
        <f>K64+K61</f>
        <v>233</v>
      </c>
      <c r="N64" s="40">
        <f t="shared" si="110"/>
        <v>0</v>
      </c>
      <c r="O64" s="41">
        <f t="shared" si="105"/>
        <v>0</v>
      </c>
      <c r="P64" s="42">
        <f>O64+O61</f>
        <v>0</v>
      </c>
      <c r="R64" s="40">
        <f t="shared" si="111"/>
        <v>0</v>
      </c>
      <c r="S64" s="41">
        <f t="shared" si="106"/>
        <v>0</v>
      </c>
      <c r="T64" s="42">
        <f>S64+S61</f>
        <v>0</v>
      </c>
      <c r="U64" s="39">
        <v>50</v>
      </c>
      <c r="V64" s="40">
        <f t="shared" si="112"/>
        <v>50</v>
      </c>
      <c r="W64" s="41">
        <f t="shared" si="107"/>
        <v>50</v>
      </c>
      <c r="X64" s="42">
        <f>W64+W61</f>
        <v>975</v>
      </c>
      <c r="Y64" s="39">
        <v>5</v>
      </c>
      <c r="Z64" s="40">
        <f t="shared" si="113"/>
        <v>5</v>
      </c>
      <c r="AA64" s="41">
        <f t="shared" si="108"/>
        <v>5</v>
      </c>
      <c r="AB64" s="42">
        <f>AA64+AA61</f>
        <v>53.75</v>
      </c>
      <c r="AC64" s="39">
        <v>3</v>
      </c>
      <c r="AD64" s="40">
        <f t="shared" si="114"/>
        <v>3</v>
      </c>
      <c r="AE64" s="41">
        <f t="shared" si="109"/>
        <v>3</v>
      </c>
      <c r="AF64" s="42">
        <f>AE64+AE61</f>
        <v>28</v>
      </c>
    </row>
    <row r="65" spans="1:32" s="11" customFormat="1" x14ac:dyDescent="0.25">
      <c r="A65" s="18" t="str">
        <f>'2_MechAdd_Script'!A65</f>
        <v>eWOODY_FUEL_STUMPS_LIGHTERED_PITCHY_DIAMETER</v>
      </c>
      <c r="B65" t="s">
        <v>451</v>
      </c>
      <c r="C65" s="21"/>
      <c r="D65" s="25"/>
      <c r="E65" s="26"/>
      <c r="F65" s="4"/>
      <c r="G65" s="5"/>
      <c r="H65" s="6"/>
      <c r="J65" s="12">
        <f t="shared" si="99"/>
        <v>0</v>
      </c>
      <c r="K65" s="15">
        <f t="shared" si="99"/>
        <v>0</v>
      </c>
      <c r="L65" s="16">
        <v>0</v>
      </c>
      <c r="N65" s="12">
        <f t="shared" si="110"/>
        <v>0</v>
      </c>
      <c r="O65" s="15">
        <f t="shared" si="105"/>
        <v>0</v>
      </c>
      <c r="P65" s="16">
        <v>0</v>
      </c>
      <c r="R65" s="12">
        <f t="shared" si="111"/>
        <v>0</v>
      </c>
      <c r="S65" s="15">
        <f t="shared" si="106"/>
        <v>0</v>
      </c>
      <c r="T65" s="16">
        <v>0</v>
      </c>
      <c r="V65" s="12">
        <f t="shared" si="112"/>
        <v>0</v>
      </c>
      <c r="W65" s="15">
        <f t="shared" si="107"/>
        <v>0</v>
      </c>
      <c r="X65" s="16">
        <v>0</v>
      </c>
      <c r="Z65" s="12">
        <f t="shared" si="113"/>
        <v>0</v>
      </c>
      <c r="AA65" s="15">
        <f t="shared" si="108"/>
        <v>0</v>
      </c>
      <c r="AB65" s="16">
        <v>0</v>
      </c>
      <c r="AD65" s="12">
        <f t="shared" si="114"/>
        <v>0</v>
      </c>
      <c r="AE65" s="15">
        <f t="shared" si="109"/>
        <v>0</v>
      </c>
      <c r="AF65" s="16">
        <v>0</v>
      </c>
    </row>
    <row r="66" spans="1:32" s="11" customFormat="1" x14ac:dyDescent="0.25">
      <c r="A66" s="18" t="str">
        <f>'2_MechAdd_Script'!A66</f>
        <v>eWOODY_FUEL_STUMPS_LIGHTERED_PITCHY_HEIGHT</v>
      </c>
      <c r="B66" t="s">
        <v>452</v>
      </c>
      <c r="C66" s="21"/>
      <c r="D66" s="25"/>
      <c r="E66" s="26"/>
      <c r="F66" s="4"/>
      <c r="G66" s="5"/>
      <c r="H66" s="6"/>
      <c r="J66" s="12">
        <f t="shared" si="99"/>
        <v>0</v>
      </c>
      <c r="K66" s="15">
        <f t="shared" si="99"/>
        <v>0</v>
      </c>
      <c r="L66" s="16">
        <f t="shared" ref="L66:L93" si="115">K66</f>
        <v>0</v>
      </c>
      <c r="N66" s="12">
        <f t="shared" si="110"/>
        <v>0</v>
      </c>
      <c r="O66" s="15">
        <f t="shared" si="105"/>
        <v>0</v>
      </c>
      <c r="P66" s="16">
        <f t="shared" ref="P66:P93" si="116">O66</f>
        <v>0</v>
      </c>
      <c r="R66" s="12">
        <f t="shared" si="111"/>
        <v>0</v>
      </c>
      <c r="S66" s="15">
        <f t="shared" si="106"/>
        <v>0</v>
      </c>
      <c r="T66" s="16">
        <f t="shared" ref="T66:T93" si="117">S66</f>
        <v>0</v>
      </c>
      <c r="V66" s="12">
        <f t="shared" si="112"/>
        <v>0</v>
      </c>
      <c r="W66" s="15">
        <f t="shared" si="107"/>
        <v>0</v>
      </c>
      <c r="X66" s="16">
        <f t="shared" ref="X66:X93" si="118">W66</f>
        <v>0</v>
      </c>
      <c r="Z66" s="12">
        <f t="shared" si="113"/>
        <v>0</v>
      </c>
      <c r="AA66" s="15">
        <f t="shared" si="108"/>
        <v>0</v>
      </c>
      <c r="AB66" s="16">
        <f t="shared" ref="AB66:AB93" si="119">AA66</f>
        <v>0</v>
      </c>
      <c r="AD66" s="12">
        <f t="shared" si="114"/>
        <v>0</v>
      </c>
      <c r="AE66" s="15">
        <f t="shared" si="109"/>
        <v>0</v>
      </c>
      <c r="AF66" s="16">
        <f t="shared" ref="AF66:AF93" si="120">AE66</f>
        <v>0</v>
      </c>
    </row>
    <row r="67" spans="1:32" s="11" customFormat="1" x14ac:dyDescent="0.25">
      <c r="A67" s="18" t="str">
        <f>'2_MechAdd_Script'!A67</f>
        <v>eWOODY_FUEL_STUMPS_LIGHTERED_PITCHY_STEM_DENSITY</v>
      </c>
      <c r="B67" t="s">
        <v>453</v>
      </c>
      <c r="C67" s="21"/>
      <c r="D67" s="25"/>
      <c r="E67" s="23"/>
      <c r="F67" s="4"/>
      <c r="G67" s="5"/>
      <c r="H67" s="6"/>
      <c r="J67" s="12">
        <f t="shared" si="99"/>
        <v>0</v>
      </c>
      <c r="K67" s="15">
        <f t="shared" si="99"/>
        <v>0</v>
      </c>
      <c r="L67" s="16">
        <f t="shared" si="115"/>
        <v>0</v>
      </c>
      <c r="N67" s="12">
        <f t="shared" si="110"/>
        <v>0</v>
      </c>
      <c r="O67" s="15">
        <f t="shared" si="105"/>
        <v>0</v>
      </c>
      <c r="P67" s="16">
        <f t="shared" si="116"/>
        <v>0</v>
      </c>
      <c r="R67" s="12">
        <f t="shared" si="111"/>
        <v>0</v>
      </c>
      <c r="S67" s="15">
        <f t="shared" si="106"/>
        <v>0</v>
      </c>
      <c r="T67" s="16">
        <f t="shared" si="117"/>
        <v>0</v>
      </c>
      <c r="V67" s="12">
        <f t="shared" si="112"/>
        <v>0</v>
      </c>
      <c r="W67" s="15">
        <f t="shared" si="107"/>
        <v>0</v>
      </c>
      <c r="X67" s="16">
        <f t="shared" si="118"/>
        <v>0</v>
      </c>
      <c r="Z67" s="12">
        <f t="shared" si="113"/>
        <v>0</v>
      </c>
      <c r="AA67" s="15">
        <f t="shared" si="108"/>
        <v>0</v>
      </c>
      <c r="AB67" s="16">
        <f t="shared" si="119"/>
        <v>0</v>
      </c>
      <c r="AD67" s="12">
        <f t="shared" si="114"/>
        <v>0</v>
      </c>
      <c r="AE67" s="15">
        <f t="shared" si="109"/>
        <v>0</v>
      </c>
      <c r="AF67" s="16">
        <f t="shared" si="120"/>
        <v>0</v>
      </c>
    </row>
    <row r="68" spans="1:32" s="11" customFormat="1" x14ac:dyDescent="0.25">
      <c r="A68" s="18" t="str">
        <f>'2_MechAdd_Script'!A68</f>
        <v>eWOODY_FUEL_PILES_CLEAN_LOADING</v>
      </c>
      <c r="B68" t="s">
        <v>348</v>
      </c>
      <c r="C68" s="21"/>
      <c r="D68" s="25"/>
      <c r="E68" s="26"/>
      <c r="F68" s="4"/>
      <c r="G68" s="5"/>
      <c r="H68" s="6"/>
      <c r="I68" s="11">
        <v>7.8118999999999994E-2</v>
      </c>
      <c r="J68" s="12">
        <f t="shared" si="99"/>
        <v>7.8118999999999994E-2</v>
      </c>
      <c r="K68" s="15">
        <f t="shared" si="99"/>
        <v>7.8118999999999994E-2</v>
      </c>
      <c r="L68" s="16">
        <f t="shared" si="115"/>
        <v>7.8118999999999994E-2</v>
      </c>
      <c r="M68" s="11">
        <v>0</v>
      </c>
      <c r="N68" s="12">
        <f t="shared" si="110"/>
        <v>0</v>
      </c>
      <c r="O68" s="15">
        <f t="shared" si="105"/>
        <v>0</v>
      </c>
      <c r="P68" s="16">
        <f t="shared" si="116"/>
        <v>0</v>
      </c>
      <c r="Q68" s="11">
        <v>0</v>
      </c>
      <c r="R68" s="12">
        <f t="shared" si="111"/>
        <v>0</v>
      </c>
      <c r="S68" s="15">
        <f t="shared" si="106"/>
        <v>0</v>
      </c>
      <c r="T68" s="16">
        <f t="shared" si="117"/>
        <v>0</v>
      </c>
      <c r="U68" s="11">
        <v>8.1810999999999995E-2</v>
      </c>
      <c r="V68" s="12">
        <f t="shared" si="112"/>
        <v>8.1810999999999995E-2</v>
      </c>
      <c r="W68" s="15">
        <f t="shared" si="107"/>
        <v>8.1810999999999995E-2</v>
      </c>
      <c r="X68" s="16">
        <f t="shared" si="118"/>
        <v>8.1810999999999995E-2</v>
      </c>
      <c r="Y68" s="11">
        <v>0.13589300000000001</v>
      </c>
      <c r="Z68" s="12">
        <f t="shared" si="113"/>
        <v>0.13589300000000001</v>
      </c>
      <c r="AA68" s="15">
        <f t="shared" si="108"/>
        <v>0.13589300000000001</v>
      </c>
      <c r="AB68" s="16">
        <f t="shared" si="119"/>
        <v>0.13589300000000001</v>
      </c>
      <c r="AC68" s="11">
        <v>0</v>
      </c>
      <c r="AD68" s="12">
        <f t="shared" si="114"/>
        <v>0</v>
      </c>
      <c r="AE68" s="15">
        <f t="shared" si="109"/>
        <v>0</v>
      </c>
      <c r="AF68" s="16">
        <f t="shared" si="120"/>
        <v>0</v>
      </c>
    </row>
    <row r="69" spans="1:32" s="11" customFormat="1" ht="16.5" customHeight="1" x14ac:dyDescent="0.25">
      <c r="A69" s="18" t="str">
        <f>'2_MechAdd_Script'!A69</f>
        <v>eWOODY_FUEL_PILES_DIRTY_LOADING</v>
      </c>
      <c r="B69" t="s">
        <v>349</v>
      </c>
      <c r="C69" s="21"/>
      <c r="D69" s="25"/>
      <c r="E69" s="26"/>
      <c r="F69" s="4"/>
      <c r="G69" s="5"/>
      <c r="H69" s="6"/>
      <c r="I69" s="11">
        <v>0</v>
      </c>
      <c r="J69" s="12">
        <f t="shared" si="99"/>
        <v>0</v>
      </c>
      <c r="K69" s="15">
        <f t="shared" si="99"/>
        <v>0</v>
      </c>
      <c r="L69" s="16">
        <f t="shared" si="115"/>
        <v>0</v>
      </c>
      <c r="M69" s="11">
        <v>0</v>
      </c>
      <c r="N69" s="12">
        <f t="shared" si="110"/>
        <v>0</v>
      </c>
      <c r="O69" s="15">
        <f t="shared" si="105"/>
        <v>0</v>
      </c>
      <c r="P69" s="16">
        <f t="shared" si="116"/>
        <v>0</v>
      </c>
      <c r="Q69" s="11">
        <v>0</v>
      </c>
      <c r="R69" s="12">
        <f t="shared" si="111"/>
        <v>0</v>
      </c>
      <c r="S69" s="15">
        <f t="shared" si="106"/>
        <v>0</v>
      </c>
      <c r="T69" s="16">
        <f t="shared" si="117"/>
        <v>0</v>
      </c>
      <c r="U69" s="11">
        <v>0</v>
      </c>
      <c r="V69" s="12">
        <f t="shared" si="112"/>
        <v>0</v>
      </c>
      <c r="W69" s="15">
        <f t="shared" si="107"/>
        <v>0</v>
      </c>
      <c r="X69" s="16">
        <f t="shared" si="118"/>
        <v>0</v>
      </c>
      <c r="Y69" s="11">
        <v>0</v>
      </c>
      <c r="Z69" s="12">
        <f t="shared" si="113"/>
        <v>0</v>
      </c>
      <c r="AA69" s="15">
        <f t="shared" si="108"/>
        <v>0</v>
      </c>
      <c r="AB69" s="16">
        <f t="shared" si="119"/>
        <v>0</v>
      </c>
      <c r="AC69" s="11">
        <v>0</v>
      </c>
      <c r="AD69" s="12">
        <f t="shared" si="114"/>
        <v>0</v>
      </c>
      <c r="AE69" s="15">
        <f t="shared" si="109"/>
        <v>0</v>
      </c>
      <c r="AF69" s="16">
        <f t="shared" si="120"/>
        <v>0</v>
      </c>
    </row>
    <row r="70" spans="1:32" s="11" customFormat="1" x14ac:dyDescent="0.25">
      <c r="A70" s="18" t="str">
        <f>'2_MechAdd_Script'!A70</f>
        <v>eWOODY_FUEL_PILES_VERYDIRTY_LOADING</v>
      </c>
      <c r="B70" t="s">
        <v>350</v>
      </c>
      <c r="C70" s="21"/>
      <c r="D70" s="25"/>
      <c r="E70" s="26"/>
      <c r="F70" s="4"/>
      <c r="G70" s="5"/>
      <c r="H70" s="6"/>
      <c r="I70" s="11">
        <v>0</v>
      </c>
      <c r="J70" s="12">
        <f t="shared" si="99"/>
        <v>0</v>
      </c>
      <c r="K70" s="15">
        <f t="shared" si="99"/>
        <v>0</v>
      </c>
      <c r="L70" s="16">
        <f t="shared" si="115"/>
        <v>0</v>
      </c>
      <c r="M70" s="11">
        <v>0</v>
      </c>
      <c r="N70" s="12">
        <f t="shared" si="110"/>
        <v>0</v>
      </c>
      <c r="O70" s="15">
        <f t="shared" si="105"/>
        <v>0</v>
      </c>
      <c r="P70" s="16">
        <f t="shared" si="116"/>
        <v>0</v>
      </c>
      <c r="Q70" s="11">
        <v>0</v>
      </c>
      <c r="R70" s="12">
        <f t="shared" si="111"/>
        <v>0</v>
      </c>
      <c r="S70" s="15">
        <f t="shared" si="106"/>
        <v>0</v>
      </c>
      <c r="T70" s="16">
        <f t="shared" si="117"/>
        <v>0</v>
      </c>
      <c r="U70" s="11">
        <v>0</v>
      </c>
      <c r="V70" s="12">
        <f t="shared" si="112"/>
        <v>0</v>
      </c>
      <c r="W70" s="15">
        <f t="shared" si="107"/>
        <v>0</v>
      </c>
      <c r="X70" s="16">
        <f t="shared" si="118"/>
        <v>0</v>
      </c>
      <c r="Y70" s="11">
        <v>0</v>
      </c>
      <c r="Z70" s="12">
        <f t="shared" si="113"/>
        <v>0</v>
      </c>
      <c r="AA70" s="15">
        <f t="shared" si="108"/>
        <v>0</v>
      </c>
      <c r="AB70" s="16">
        <f t="shared" si="119"/>
        <v>0</v>
      </c>
      <c r="AC70" s="11">
        <v>0</v>
      </c>
      <c r="AD70" s="12">
        <f t="shared" si="114"/>
        <v>0</v>
      </c>
      <c r="AE70" s="15">
        <f t="shared" si="109"/>
        <v>0</v>
      </c>
      <c r="AF70" s="16">
        <f t="shared" si="120"/>
        <v>0</v>
      </c>
    </row>
    <row r="71" spans="1:32" s="11" customFormat="1" x14ac:dyDescent="0.25">
      <c r="A71" s="18" t="str">
        <f>'2_MechAdd_Script'!A71</f>
        <v>eLITTER_LITTER_TYPE_BROADLEAF_DECIDUOUS_RELATIVE_COVER</v>
      </c>
      <c r="B71" t="s">
        <v>351</v>
      </c>
      <c r="C71" s="21"/>
      <c r="D71" s="25"/>
      <c r="E71" s="26"/>
      <c r="F71" s="4"/>
      <c r="G71" s="5"/>
      <c r="H71" s="6"/>
      <c r="J71" s="12">
        <f t="shared" si="99"/>
        <v>0</v>
      </c>
      <c r="K71" s="15">
        <f t="shared" si="99"/>
        <v>0</v>
      </c>
      <c r="L71" s="16">
        <f t="shared" si="115"/>
        <v>0</v>
      </c>
      <c r="N71" s="12">
        <f t="shared" si="110"/>
        <v>0</v>
      </c>
      <c r="O71" s="15">
        <f t="shared" si="105"/>
        <v>0</v>
      </c>
      <c r="P71" s="16">
        <f t="shared" si="116"/>
        <v>0</v>
      </c>
      <c r="R71" s="12">
        <f t="shared" si="111"/>
        <v>0</v>
      </c>
      <c r="S71" s="15">
        <f t="shared" si="106"/>
        <v>0</v>
      </c>
      <c r="T71" s="16">
        <f t="shared" si="117"/>
        <v>0</v>
      </c>
      <c r="V71" s="12">
        <f t="shared" si="112"/>
        <v>0</v>
      </c>
      <c r="W71" s="15">
        <f t="shared" si="107"/>
        <v>0</v>
      </c>
      <c r="X71" s="16">
        <f t="shared" si="118"/>
        <v>0</v>
      </c>
      <c r="Y71" s="11">
        <v>90</v>
      </c>
      <c r="Z71" s="12">
        <f t="shared" si="113"/>
        <v>90</v>
      </c>
      <c r="AA71" s="15">
        <f t="shared" si="108"/>
        <v>90</v>
      </c>
      <c r="AB71" s="16">
        <f t="shared" si="119"/>
        <v>90</v>
      </c>
      <c r="AD71" s="12">
        <f t="shared" si="114"/>
        <v>0</v>
      </c>
      <c r="AE71" s="15">
        <f t="shared" si="109"/>
        <v>0</v>
      </c>
      <c r="AF71" s="16">
        <f t="shared" si="120"/>
        <v>0</v>
      </c>
    </row>
    <row r="72" spans="1:32" s="11" customFormat="1" x14ac:dyDescent="0.25">
      <c r="A72" s="18" t="str">
        <f>'2_MechAdd_Script'!A72</f>
        <v>eLITTER_LITTER_TYPE_BROADLEAF_EVERGREEN_RELATIVE_COVER</v>
      </c>
      <c r="B72" t="s">
        <v>352</v>
      </c>
      <c r="C72" s="21"/>
      <c r="D72" s="25"/>
      <c r="E72" s="26"/>
      <c r="F72" s="4"/>
      <c r="G72" s="5"/>
      <c r="H72" s="6"/>
      <c r="J72" s="12">
        <f t="shared" si="99"/>
        <v>0</v>
      </c>
      <c r="K72" s="15">
        <f t="shared" si="99"/>
        <v>0</v>
      </c>
      <c r="L72" s="16">
        <f t="shared" si="115"/>
        <v>0</v>
      </c>
      <c r="M72" s="11">
        <v>100</v>
      </c>
      <c r="N72" s="12">
        <f t="shared" si="110"/>
        <v>100</v>
      </c>
      <c r="O72" s="15">
        <f t="shared" si="105"/>
        <v>100</v>
      </c>
      <c r="P72" s="16">
        <f t="shared" si="116"/>
        <v>100</v>
      </c>
      <c r="R72" s="12">
        <f t="shared" si="111"/>
        <v>0</v>
      </c>
      <c r="S72" s="15">
        <f t="shared" si="106"/>
        <v>0</v>
      </c>
      <c r="T72" s="16">
        <f t="shared" si="117"/>
        <v>0</v>
      </c>
      <c r="V72" s="12">
        <f t="shared" si="112"/>
        <v>0</v>
      </c>
      <c r="W72" s="15">
        <f t="shared" si="107"/>
        <v>0</v>
      </c>
      <c r="X72" s="16">
        <f t="shared" si="118"/>
        <v>0</v>
      </c>
      <c r="Z72" s="12">
        <f t="shared" si="113"/>
        <v>0</v>
      </c>
      <c r="AA72" s="15">
        <f t="shared" si="108"/>
        <v>0</v>
      </c>
      <c r="AB72" s="16">
        <f t="shared" si="119"/>
        <v>0</v>
      </c>
      <c r="AD72" s="12">
        <f t="shared" si="114"/>
        <v>0</v>
      </c>
      <c r="AE72" s="15">
        <f t="shared" si="109"/>
        <v>0</v>
      </c>
      <c r="AF72" s="16">
        <f t="shared" si="120"/>
        <v>0</v>
      </c>
    </row>
    <row r="73" spans="1:32" s="11" customFormat="1" x14ac:dyDescent="0.25">
      <c r="A73" s="18" t="str">
        <f>'2_MechAdd_Script'!A73</f>
        <v>eLITTER_LITTER_TYPE_GRASS_RELATIVE_COVER</v>
      </c>
      <c r="B73" t="s">
        <v>353</v>
      </c>
      <c r="C73" s="21"/>
      <c r="D73" s="25"/>
      <c r="E73" s="26"/>
      <c r="F73" s="4"/>
      <c r="G73" s="5"/>
      <c r="H73" s="6"/>
      <c r="J73" s="12">
        <f t="shared" si="99"/>
        <v>0</v>
      </c>
      <c r="K73" s="15">
        <f t="shared" si="99"/>
        <v>0</v>
      </c>
      <c r="L73" s="16">
        <f t="shared" si="115"/>
        <v>0</v>
      </c>
      <c r="N73" s="12">
        <f t="shared" si="110"/>
        <v>0</v>
      </c>
      <c r="O73" s="15">
        <f t="shared" si="105"/>
        <v>0</v>
      </c>
      <c r="P73" s="16">
        <f t="shared" si="116"/>
        <v>0</v>
      </c>
      <c r="Q73" s="11">
        <v>100</v>
      </c>
      <c r="R73" s="12">
        <f t="shared" si="111"/>
        <v>100</v>
      </c>
      <c r="S73" s="15">
        <f t="shared" si="106"/>
        <v>100</v>
      </c>
      <c r="T73" s="16">
        <f t="shared" si="117"/>
        <v>100</v>
      </c>
      <c r="V73" s="12">
        <f t="shared" si="112"/>
        <v>0</v>
      </c>
      <c r="W73" s="15">
        <f t="shared" si="107"/>
        <v>0</v>
      </c>
      <c r="X73" s="16">
        <f t="shared" si="118"/>
        <v>0</v>
      </c>
      <c r="Z73" s="12">
        <f t="shared" si="113"/>
        <v>0</v>
      </c>
      <c r="AA73" s="15">
        <f t="shared" si="108"/>
        <v>0</v>
      </c>
      <c r="AB73" s="16">
        <f t="shared" si="119"/>
        <v>0</v>
      </c>
      <c r="AD73" s="12">
        <f t="shared" si="114"/>
        <v>0</v>
      </c>
      <c r="AE73" s="15">
        <f t="shared" si="109"/>
        <v>0</v>
      </c>
      <c r="AF73" s="16">
        <f t="shared" si="120"/>
        <v>0</v>
      </c>
    </row>
    <row r="74" spans="1:32" s="11" customFormat="1" x14ac:dyDescent="0.25">
      <c r="A74" s="18" t="str">
        <f>'2_MechAdd_Script'!A74</f>
        <v>eLITTER_LITTER_TYPE_LONG_NEEDLE_PINE_RELATIVE_COVER</v>
      </c>
      <c r="B74" t="s">
        <v>354</v>
      </c>
      <c r="C74" s="21"/>
      <c r="D74" s="25"/>
      <c r="E74" s="26"/>
      <c r="F74" s="4"/>
      <c r="G74" s="5"/>
      <c r="H74" s="6"/>
      <c r="I74" s="13">
        <v>50</v>
      </c>
      <c r="J74" s="12">
        <f t="shared" si="99"/>
        <v>50</v>
      </c>
      <c r="K74" s="15">
        <f t="shared" si="99"/>
        <v>50</v>
      </c>
      <c r="L74" s="16">
        <f t="shared" si="115"/>
        <v>50</v>
      </c>
      <c r="N74" s="12">
        <f t="shared" si="110"/>
        <v>0</v>
      </c>
      <c r="O74" s="15">
        <f t="shared" si="105"/>
        <v>0</v>
      </c>
      <c r="P74" s="16">
        <f t="shared" si="116"/>
        <v>0</v>
      </c>
      <c r="R74" s="12">
        <f t="shared" si="111"/>
        <v>0</v>
      </c>
      <c r="S74" s="15">
        <f t="shared" si="106"/>
        <v>0</v>
      </c>
      <c r="T74" s="16">
        <f t="shared" si="117"/>
        <v>0</v>
      </c>
      <c r="V74" s="12">
        <f t="shared" si="112"/>
        <v>0</v>
      </c>
      <c r="W74" s="15">
        <f t="shared" si="107"/>
        <v>0</v>
      </c>
      <c r="X74" s="16">
        <f t="shared" si="118"/>
        <v>0</v>
      </c>
      <c r="Y74" s="11">
        <v>10</v>
      </c>
      <c r="Z74" s="12">
        <f t="shared" si="113"/>
        <v>10</v>
      </c>
      <c r="AA74" s="15">
        <f t="shared" si="108"/>
        <v>10</v>
      </c>
      <c r="AB74" s="16">
        <f t="shared" si="119"/>
        <v>10</v>
      </c>
      <c r="AC74" s="11">
        <v>40</v>
      </c>
      <c r="AD74" s="12">
        <f t="shared" si="114"/>
        <v>40</v>
      </c>
      <c r="AE74" s="15">
        <f t="shared" si="109"/>
        <v>40</v>
      </c>
      <c r="AF74" s="16">
        <f t="shared" si="120"/>
        <v>40</v>
      </c>
    </row>
    <row r="75" spans="1:32" s="11" customFormat="1" x14ac:dyDescent="0.25">
      <c r="A75" s="18" t="str">
        <f>'2_MechAdd_Script'!A75</f>
        <v>eLITTER_LITTER_TYPE_OTHER_CONIFER_RELATIVE_COVER</v>
      </c>
      <c r="B75" t="s">
        <v>355</v>
      </c>
      <c r="C75" s="21"/>
      <c r="D75" s="25"/>
      <c r="E75" s="26"/>
      <c r="F75" s="4"/>
      <c r="G75" s="5"/>
      <c r="H75" s="6"/>
      <c r="I75" s="13">
        <v>50</v>
      </c>
      <c r="J75" s="12">
        <f t="shared" si="99"/>
        <v>50</v>
      </c>
      <c r="K75" s="15">
        <f t="shared" si="99"/>
        <v>50</v>
      </c>
      <c r="L75" s="16">
        <f t="shared" si="115"/>
        <v>50</v>
      </c>
      <c r="N75" s="12">
        <f t="shared" si="110"/>
        <v>0</v>
      </c>
      <c r="O75" s="15">
        <f t="shared" si="105"/>
        <v>0</v>
      </c>
      <c r="P75" s="16">
        <f t="shared" si="116"/>
        <v>0</v>
      </c>
      <c r="R75" s="12">
        <f t="shared" si="111"/>
        <v>0</v>
      </c>
      <c r="S75" s="15">
        <f t="shared" si="106"/>
        <v>0</v>
      </c>
      <c r="T75" s="16">
        <f t="shared" si="117"/>
        <v>0</v>
      </c>
      <c r="U75" s="11">
        <v>100</v>
      </c>
      <c r="V75" s="12">
        <f t="shared" si="112"/>
        <v>100</v>
      </c>
      <c r="W75" s="15">
        <f t="shared" si="107"/>
        <v>100</v>
      </c>
      <c r="X75" s="16">
        <f t="shared" si="118"/>
        <v>100</v>
      </c>
      <c r="Z75" s="12">
        <f t="shared" si="113"/>
        <v>0</v>
      </c>
      <c r="AA75" s="15">
        <f t="shared" si="108"/>
        <v>0</v>
      </c>
      <c r="AB75" s="16">
        <f t="shared" si="119"/>
        <v>0</v>
      </c>
      <c r="AD75" s="12">
        <f t="shared" si="114"/>
        <v>0</v>
      </c>
      <c r="AE75" s="15">
        <f t="shared" si="109"/>
        <v>0</v>
      </c>
      <c r="AF75" s="16">
        <f t="shared" si="120"/>
        <v>0</v>
      </c>
    </row>
    <row r="76" spans="1:32" s="11" customFormat="1" x14ac:dyDescent="0.25">
      <c r="A76" s="18" t="str">
        <f>'2_MechAdd_Script'!A76</f>
        <v>eLITTER_LITTER_TYPE_PALM_FROND_RELATIVE_COVER</v>
      </c>
      <c r="B76" t="s">
        <v>356</v>
      </c>
      <c r="C76" s="21"/>
      <c r="D76" s="25"/>
      <c r="E76" s="26"/>
      <c r="F76" s="4"/>
      <c r="G76" s="5"/>
      <c r="H76" s="6"/>
      <c r="J76" s="12">
        <f t="shared" si="99"/>
        <v>0</v>
      </c>
      <c r="K76" s="15">
        <f t="shared" si="99"/>
        <v>0</v>
      </c>
      <c r="L76" s="16">
        <f t="shared" si="115"/>
        <v>0</v>
      </c>
      <c r="N76" s="12">
        <f t="shared" si="110"/>
        <v>0</v>
      </c>
      <c r="O76" s="15">
        <f t="shared" si="105"/>
        <v>0</v>
      </c>
      <c r="P76" s="16">
        <f t="shared" si="116"/>
        <v>0</v>
      </c>
      <c r="R76" s="12">
        <f t="shared" si="111"/>
        <v>0</v>
      </c>
      <c r="S76" s="15">
        <f t="shared" si="106"/>
        <v>0</v>
      </c>
      <c r="T76" s="16">
        <f t="shared" si="117"/>
        <v>0</v>
      </c>
      <c r="V76" s="12">
        <f t="shared" si="112"/>
        <v>0</v>
      </c>
      <c r="W76" s="15">
        <f t="shared" si="107"/>
        <v>0</v>
      </c>
      <c r="X76" s="16">
        <f t="shared" si="118"/>
        <v>0</v>
      </c>
      <c r="Z76" s="12">
        <f t="shared" si="113"/>
        <v>0</v>
      </c>
      <c r="AA76" s="15">
        <f t="shared" si="108"/>
        <v>0</v>
      </c>
      <c r="AB76" s="16">
        <f t="shared" si="119"/>
        <v>0</v>
      </c>
      <c r="AC76" s="11">
        <v>60</v>
      </c>
      <c r="AD76" s="12">
        <f t="shared" si="114"/>
        <v>60</v>
      </c>
      <c r="AE76" s="15">
        <f t="shared" si="109"/>
        <v>60</v>
      </c>
      <c r="AF76" s="16">
        <f t="shared" si="120"/>
        <v>60</v>
      </c>
    </row>
    <row r="77" spans="1:32" s="11" customFormat="1" x14ac:dyDescent="0.25">
      <c r="A77" s="18" t="str">
        <f>'2_MechAdd_Script'!A77</f>
        <v>eLITTER_LITTER_TYPE_SHORT_NEEDLE_PINE_RELATIVE_COVER</v>
      </c>
      <c r="B77" t="s">
        <v>357</v>
      </c>
      <c r="C77" s="21"/>
      <c r="D77" s="25"/>
      <c r="E77" s="26"/>
      <c r="F77" s="4"/>
      <c r="G77" s="5"/>
      <c r="H77" s="6"/>
      <c r="J77" s="12">
        <f t="shared" si="99"/>
        <v>0</v>
      </c>
      <c r="K77" s="15">
        <f t="shared" si="99"/>
        <v>0</v>
      </c>
      <c r="L77" s="16">
        <f t="shared" si="115"/>
        <v>0</v>
      </c>
      <c r="N77" s="12">
        <f t="shared" si="110"/>
        <v>0</v>
      </c>
      <c r="O77" s="15">
        <f t="shared" si="105"/>
        <v>0</v>
      </c>
      <c r="P77" s="16">
        <f t="shared" si="116"/>
        <v>0</v>
      </c>
      <c r="R77" s="12">
        <f t="shared" si="111"/>
        <v>0</v>
      </c>
      <c r="S77" s="15">
        <f t="shared" si="106"/>
        <v>0</v>
      </c>
      <c r="T77" s="16">
        <f t="shared" si="117"/>
        <v>0</v>
      </c>
      <c r="V77" s="12">
        <f t="shared" si="112"/>
        <v>0</v>
      </c>
      <c r="W77" s="15">
        <f t="shared" si="107"/>
        <v>0</v>
      </c>
      <c r="X77" s="16">
        <f t="shared" si="118"/>
        <v>0</v>
      </c>
      <c r="Z77" s="12">
        <f t="shared" si="113"/>
        <v>0</v>
      </c>
      <c r="AA77" s="15">
        <f t="shared" si="108"/>
        <v>0</v>
      </c>
      <c r="AB77" s="16">
        <f t="shared" si="119"/>
        <v>0</v>
      </c>
      <c r="AD77" s="12">
        <f t="shared" si="114"/>
        <v>0</v>
      </c>
      <c r="AE77" s="15">
        <f t="shared" si="109"/>
        <v>0</v>
      </c>
      <c r="AF77" s="16">
        <f t="shared" si="120"/>
        <v>0</v>
      </c>
    </row>
    <row r="78" spans="1:32" s="11" customFormat="1" x14ac:dyDescent="0.25">
      <c r="A78" s="18" t="str">
        <f>'2_MechAdd_Script'!A78</f>
        <v>eMOSS_LICHEN_LITTER_GROUND_LICHEN_DEPTH</v>
      </c>
      <c r="B78" t="s">
        <v>358</v>
      </c>
      <c r="C78" s="21"/>
      <c r="D78" s="22"/>
      <c r="E78" s="26"/>
      <c r="F78" s="4"/>
      <c r="G78" s="5"/>
      <c r="H78" s="6"/>
      <c r="J78" s="12">
        <f t="shared" si="99"/>
        <v>0</v>
      </c>
      <c r="K78" s="15">
        <f t="shared" si="99"/>
        <v>0</v>
      </c>
      <c r="L78" s="16">
        <f t="shared" si="115"/>
        <v>0</v>
      </c>
      <c r="N78" s="12">
        <f t="shared" si="110"/>
        <v>0</v>
      </c>
      <c r="O78" s="15">
        <f t="shared" si="105"/>
        <v>0</v>
      </c>
      <c r="P78" s="16">
        <f t="shared" si="116"/>
        <v>0</v>
      </c>
      <c r="R78" s="12">
        <f t="shared" si="111"/>
        <v>0</v>
      </c>
      <c r="S78" s="15">
        <f t="shared" si="106"/>
        <v>0</v>
      </c>
      <c r="T78" s="16">
        <f t="shared" si="117"/>
        <v>0</v>
      </c>
      <c r="U78" s="11">
        <v>2</v>
      </c>
      <c r="V78" s="12">
        <f t="shared" si="112"/>
        <v>2</v>
      </c>
      <c r="W78" s="15">
        <f t="shared" si="107"/>
        <v>2</v>
      </c>
      <c r="X78" s="16">
        <f t="shared" si="118"/>
        <v>2</v>
      </c>
      <c r="Z78" s="12">
        <f t="shared" si="113"/>
        <v>0</v>
      </c>
      <c r="AA78" s="15">
        <f t="shared" si="108"/>
        <v>0</v>
      </c>
      <c r="AB78" s="16">
        <f t="shared" si="119"/>
        <v>0</v>
      </c>
      <c r="AD78" s="12">
        <f t="shared" si="114"/>
        <v>0</v>
      </c>
      <c r="AE78" s="15">
        <f t="shared" si="109"/>
        <v>0</v>
      </c>
      <c r="AF78" s="16">
        <f t="shared" si="120"/>
        <v>0</v>
      </c>
    </row>
    <row r="79" spans="1:32" s="11" customFormat="1" x14ac:dyDescent="0.25">
      <c r="A79" s="18" t="str">
        <f>'2_MechAdd_Script'!A79</f>
        <v>eMOSS_LICHEN_LITTER_GROUND_LICHEN_PERCENT_COVER</v>
      </c>
      <c r="B79" t="s">
        <v>359</v>
      </c>
      <c r="C79" s="21"/>
      <c r="D79" s="22"/>
      <c r="E79" s="26"/>
      <c r="F79" s="4"/>
      <c r="G79" s="5"/>
      <c r="H79" s="6"/>
      <c r="J79" s="12">
        <f t="shared" si="99"/>
        <v>0</v>
      </c>
      <c r="K79" s="15">
        <f t="shared" si="99"/>
        <v>0</v>
      </c>
      <c r="L79" s="16">
        <f t="shared" si="115"/>
        <v>0</v>
      </c>
      <c r="N79" s="12">
        <f t="shared" si="110"/>
        <v>0</v>
      </c>
      <c r="O79" s="15">
        <f t="shared" si="105"/>
        <v>0</v>
      </c>
      <c r="P79" s="16">
        <f t="shared" si="116"/>
        <v>0</v>
      </c>
      <c r="R79" s="12">
        <f t="shared" si="111"/>
        <v>0</v>
      </c>
      <c r="S79" s="15">
        <f t="shared" si="106"/>
        <v>0</v>
      </c>
      <c r="T79" s="16">
        <f t="shared" si="117"/>
        <v>0</v>
      </c>
      <c r="U79" s="11">
        <v>5</v>
      </c>
      <c r="V79" s="12">
        <f t="shared" si="112"/>
        <v>5</v>
      </c>
      <c r="W79" s="15">
        <f t="shared" si="107"/>
        <v>5</v>
      </c>
      <c r="X79" s="16">
        <f t="shared" si="118"/>
        <v>5</v>
      </c>
      <c r="Z79" s="12">
        <f t="shared" si="113"/>
        <v>0</v>
      </c>
      <c r="AA79" s="15">
        <f t="shared" si="108"/>
        <v>0</v>
      </c>
      <c r="AB79" s="16">
        <f t="shared" si="119"/>
        <v>0</v>
      </c>
      <c r="AD79" s="12">
        <f t="shared" si="114"/>
        <v>0</v>
      </c>
      <c r="AE79" s="15">
        <f t="shared" si="109"/>
        <v>0</v>
      </c>
      <c r="AF79" s="16">
        <f t="shared" si="120"/>
        <v>0</v>
      </c>
    </row>
    <row r="80" spans="1:32" s="11" customFormat="1" x14ac:dyDescent="0.25">
      <c r="A80" s="18" t="str">
        <f>'2_MechAdd_Script'!A80</f>
        <v>eMOSS_LICHEN_LITTER_LITTER_DEPTH</v>
      </c>
      <c r="B80" t="s">
        <v>360</v>
      </c>
      <c r="C80" s="21" t="s">
        <v>10</v>
      </c>
      <c r="D80" s="22"/>
      <c r="E80" s="26"/>
      <c r="F80" s="4">
        <v>1.25</v>
      </c>
      <c r="G80" s="5"/>
      <c r="H80" s="6"/>
      <c r="I80" s="11">
        <v>0.2</v>
      </c>
      <c r="J80" s="12">
        <f>$F80*I80</f>
        <v>0.25</v>
      </c>
      <c r="K80" s="15">
        <f t="shared" si="99"/>
        <v>0.25</v>
      </c>
      <c r="L80" s="16">
        <f t="shared" si="115"/>
        <v>0.25</v>
      </c>
      <c r="M80" s="11">
        <v>1</v>
      </c>
      <c r="N80" s="12">
        <f>$F80*M80</f>
        <v>1.25</v>
      </c>
      <c r="O80" s="15">
        <f t="shared" si="105"/>
        <v>1.25</v>
      </c>
      <c r="P80" s="16">
        <f t="shared" si="116"/>
        <v>1.25</v>
      </c>
      <c r="Q80" s="11">
        <v>2.5</v>
      </c>
      <c r="R80" s="12">
        <f>$F80*Q80</f>
        <v>3.125</v>
      </c>
      <c r="S80" s="15">
        <f t="shared" si="106"/>
        <v>3.125</v>
      </c>
      <c r="T80" s="16">
        <f t="shared" si="117"/>
        <v>3.125</v>
      </c>
      <c r="U80" s="11">
        <v>1</v>
      </c>
      <c r="V80" s="12">
        <f>$F80*U80</f>
        <v>1.25</v>
      </c>
      <c r="W80" s="15">
        <f t="shared" si="107"/>
        <v>1.25</v>
      </c>
      <c r="X80" s="16">
        <f t="shared" si="118"/>
        <v>1.25</v>
      </c>
      <c r="Y80" s="11">
        <v>1.5</v>
      </c>
      <c r="Z80" s="12">
        <f>$F80*Y80</f>
        <v>1.875</v>
      </c>
      <c r="AA80" s="15">
        <f t="shared" si="108"/>
        <v>1.875</v>
      </c>
      <c r="AB80" s="16">
        <f t="shared" si="119"/>
        <v>1.875</v>
      </c>
      <c r="AC80" s="11">
        <v>2</v>
      </c>
      <c r="AD80" s="12">
        <f>$F80*AC80</f>
        <v>2.5</v>
      </c>
      <c r="AE80" s="15">
        <f t="shared" si="109"/>
        <v>2.5</v>
      </c>
      <c r="AF80" s="16">
        <f t="shared" si="120"/>
        <v>2.5</v>
      </c>
    </row>
    <row r="81" spans="1:32" s="11" customFormat="1" x14ac:dyDescent="0.25">
      <c r="A81" s="18" t="str">
        <f>'2_MechAdd_Script'!A81</f>
        <v>eMOSS_LICHEN_LITTER_LITTER_PERCENT_COVER</v>
      </c>
      <c r="B81" t="s">
        <v>361</v>
      </c>
      <c r="C81" s="21" t="s">
        <v>10</v>
      </c>
      <c r="D81" s="22"/>
      <c r="E81" s="26"/>
      <c r="F81" s="4">
        <v>1.25</v>
      </c>
      <c r="G81" s="5"/>
      <c r="H81" s="6"/>
      <c r="I81" s="11">
        <v>70</v>
      </c>
      <c r="J81" s="12">
        <f>MIN(100,$F81*I81)</f>
        <v>87.5</v>
      </c>
      <c r="K81" s="15">
        <f t="shared" si="99"/>
        <v>87.5</v>
      </c>
      <c r="L81" s="16">
        <f t="shared" si="115"/>
        <v>87.5</v>
      </c>
      <c r="M81" s="11">
        <v>60</v>
      </c>
      <c r="N81" s="12">
        <f>MIN(100,$F81*M81)</f>
        <v>75</v>
      </c>
      <c r="O81" s="15">
        <f t="shared" si="105"/>
        <v>75</v>
      </c>
      <c r="P81" s="16">
        <f t="shared" si="116"/>
        <v>75</v>
      </c>
      <c r="Q81" s="11">
        <v>5</v>
      </c>
      <c r="R81" s="12">
        <f>MIN(100,$F81*Q81)</f>
        <v>6.25</v>
      </c>
      <c r="S81" s="15">
        <f t="shared" si="106"/>
        <v>6.25</v>
      </c>
      <c r="T81" s="16">
        <f t="shared" si="117"/>
        <v>6.25</v>
      </c>
      <c r="U81" s="11">
        <v>15</v>
      </c>
      <c r="V81" s="12">
        <f>MIN(100,$F81*U81)</f>
        <v>18.75</v>
      </c>
      <c r="W81" s="15">
        <f t="shared" si="107"/>
        <v>18.75</v>
      </c>
      <c r="X81" s="16">
        <f t="shared" si="118"/>
        <v>18.75</v>
      </c>
      <c r="Y81" s="11">
        <v>90</v>
      </c>
      <c r="Z81" s="12">
        <f>MIN(100,$F81*Y81)</f>
        <v>100</v>
      </c>
      <c r="AA81" s="15">
        <f t="shared" si="108"/>
        <v>100</v>
      </c>
      <c r="AB81" s="16">
        <f t="shared" si="119"/>
        <v>100</v>
      </c>
      <c r="AC81" s="11">
        <v>70</v>
      </c>
      <c r="AD81" s="12">
        <f>MIN(100,$F81*AC81)</f>
        <v>87.5</v>
      </c>
      <c r="AE81" s="15">
        <f t="shared" si="109"/>
        <v>87.5</v>
      </c>
      <c r="AF81" s="16">
        <f t="shared" si="120"/>
        <v>87.5</v>
      </c>
    </row>
    <row r="82" spans="1:32" s="11" customFormat="1" x14ac:dyDescent="0.25">
      <c r="A82" s="18" t="str">
        <f>'2_MechAdd_Script'!A82</f>
        <v>eMOSS_LICHEN_LITTER_MOSS_DEPTH</v>
      </c>
      <c r="B82" t="s">
        <v>362</v>
      </c>
      <c r="C82" s="21"/>
      <c r="D82" s="22"/>
      <c r="E82" s="26"/>
      <c r="F82" s="4"/>
      <c r="G82" s="5"/>
      <c r="H82" s="6"/>
      <c r="J82" s="12">
        <f t="shared" si="99"/>
        <v>0</v>
      </c>
      <c r="K82" s="15">
        <f t="shared" si="99"/>
        <v>0</v>
      </c>
      <c r="L82" s="16">
        <f t="shared" si="115"/>
        <v>0</v>
      </c>
      <c r="N82" s="12">
        <f t="shared" ref="N82:N93" si="121">M82</f>
        <v>0</v>
      </c>
      <c r="O82" s="15">
        <f t="shared" si="105"/>
        <v>0</v>
      </c>
      <c r="P82" s="16">
        <f t="shared" si="116"/>
        <v>0</v>
      </c>
      <c r="R82" s="12">
        <f t="shared" ref="R82:R93" si="122">Q82</f>
        <v>0</v>
      </c>
      <c r="S82" s="15">
        <f t="shared" si="106"/>
        <v>0</v>
      </c>
      <c r="T82" s="16">
        <f t="shared" si="117"/>
        <v>0</v>
      </c>
      <c r="U82" s="11">
        <v>2.5</v>
      </c>
      <c r="V82" s="12">
        <f t="shared" ref="V82:V93" si="123">U82</f>
        <v>2.5</v>
      </c>
      <c r="W82" s="15">
        <f t="shared" si="107"/>
        <v>2.5</v>
      </c>
      <c r="X82" s="16">
        <f t="shared" si="118"/>
        <v>2.5</v>
      </c>
      <c r="Y82" s="11">
        <v>1</v>
      </c>
      <c r="Z82" s="12">
        <f t="shared" ref="Z82:Z93" si="124">Y82</f>
        <v>1</v>
      </c>
      <c r="AA82" s="15">
        <f t="shared" si="108"/>
        <v>1</v>
      </c>
      <c r="AB82" s="16">
        <f t="shared" si="119"/>
        <v>1</v>
      </c>
      <c r="AD82" s="12">
        <f t="shared" ref="AD82:AD93" si="125">AC82</f>
        <v>0</v>
      </c>
      <c r="AE82" s="15">
        <f t="shared" si="109"/>
        <v>0</v>
      </c>
      <c r="AF82" s="16">
        <f t="shared" si="120"/>
        <v>0</v>
      </c>
    </row>
    <row r="83" spans="1:32" s="11" customFormat="1" x14ac:dyDescent="0.25">
      <c r="A83" s="18" t="str">
        <f>'2_MechAdd_Script'!A83</f>
        <v>eMOSS_LICHEN_LITTER_MOSS_PERCENT_COVER</v>
      </c>
      <c r="B83" t="s">
        <v>363</v>
      </c>
      <c r="C83" s="21"/>
      <c r="D83" s="22"/>
      <c r="E83" s="26"/>
      <c r="F83" s="4"/>
      <c r="G83" s="5"/>
      <c r="H83" s="6"/>
      <c r="J83" s="12">
        <f t="shared" si="99"/>
        <v>0</v>
      </c>
      <c r="K83" s="15">
        <f t="shared" si="99"/>
        <v>0</v>
      </c>
      <c r="L83" s="16">
        <f t="shared" si="115"/>
        <v>0</v>
      </c>
      <c r="N83" s="12">
        <f t="shared" si="121"/>
        <v>0</v>
      </c>
      <c r="O83" s="15">
        <f t="shared" si="105"/>
        <v>0</v>
      </c>
      <c r="P83" s="16">
        <f t="shared" si="116"/>
        <v>0</v>
      </c>
      <c r="R83" s="12">
        <f t="shared" si="122"/>
        <v>0</v>
      </c>
      <c r="S83" s="15">
        <f t="shared" si="106"/>
        <v>0</v>
      </c>
      <c r="T83" s="16">
        <f t="shared" si="117"/>
        <v>0</v>
      </c>
      <c r="U83" s="11">
        <v>80</v>
      </c>
      <c r="V83" s="12">
        <f t="shared" si="123"/>
        <v>80</v>
      </c>
      <c r="W83" s="15">
        <f t="shared" si="107"/>
        <v>80</v>
      </c>
      <c r="X83" s="16">
        <f t="shared" si="118"/>
        <v>80</v>
      </c>
      <c r="Y83" s="11">
        <v>5</v>
      </c>
      <c r="Z83" s="12">
        <f t="shared" si="124"/>
        <v>5</v>
      </c>
      <c r="AA83" s="15">
        <f t="shared" si="108"/>
        <v>5</v>
      </c>
      <c r="AB83" s="16">
        <f t="shared" si="119"/>
        <v>5</v>
      </c>
      <c r="AD83" s="12">
        <f t="shared" si="125"/>
        <v>0</v>
      </c>
      <c r="AE83" s="15">
        <f t="shared" si="109"/>
        <v>0</v>
      </c>
      <c r="AF83" s="16">
        <f t="shared" si="120"/>
        <v>0</v>
      </c>
    </row>
    <row r="84" spans="1:32" s="11" customFormat="1" x14ac:dyDescent="0.25">
      <c r="A84" s="18" t="str">
        <f>'2_MechAdd_Script'!A84</f>
        <v>eGROUND_FUEL_DUFF_LOWER_DEPTH</v>
      </c>
      <c r="B84" t="s">
        <v>364</v>
      </c>
      <c r="C84" s="21"/>
      <c r="D84" s="22"/>
      <c r="E84" s="26"/>
      <c r="F84" s="4"/>
      <c r="G84" s="5"/>
      <c r="H84" s="6"/>
      <c r="J84" s="12">
        <f t="shared" si="99"/>
        <v>0</v>
      </c>
      <c r="K84" s="15">
        <f t="shared" si="99"/>
        <v>0</v>
      </c>
      <c r="L84" s="16">
        <f t="shared" si="115"/>
        <v>0</v>
      </c>
      <c r="M84" s="11">
        <v>0.2</v>
      </c>
      <c r="N84" s="12">
        <f t="shared" si="121"/>
        <v>0.2</v>
      </c>
      <c r="O84" s="15">
        <f t="shared" si="105"/>
        <v>0.2</v>
      </c>
      <c r="P84" s="16">
        <f t="shared" si="116"/>
        <v>0.2</v>
      </c>
      <c r="R84" s="12">
        <f t="shared" si="122"/>
        <v>0</v>
      </c>
      <c r="S84" s="15">
        <f t="shared" si="106"/>
        <v>0</v>
      </c>
      <c r="T84" s="16">
        <f t="shared" si="117"/>
        <v>0</v>
      </c>
      <c r="U84" s="11">
        <v>2</v>
      </c>
      <c r="V84" s="12">
        <f t="shared" si="123"/>
        <v>2</v>
      </c>
      <c r="W84" s="15">
        <f t="shared" si="107"/>
        <v>2</v>
      </c>
      <c r="X84" s="16">
        <f t="shared" si="118"/>
        <v>2</v>
      </c>
      <c r="Z84" s="12">
        <f t="shared" si="124"/>
        <v>0</v>
      </c>
      <c r="AA84" s="15">
        <f t="shared" si="108"/>
        <v>0</v>
      </c>
      <c r="AB84" s="16">
        <f t="shared" si="119"/>
        <v>0</v>
      </c>
      <c r="AD84" s="12">
        <f t="shared" si="125"/>
        <v>0</v>
      </c>
      <c r="AE84" s="15">
        <f t="shared" si="109"/>
        <v>0</v>
      </c>
      <c r="AF84" s="16">
        <f t="shared" si="120"/>
        <v>0</v>
      </c>
    </row>
    <row r="85" spans="1:32" s="11" customFormat="1" x14ac:dyDescent="0.25">
      <c r="A85" s="18" t="str">
        <f>'2_MechAdd_Script'!A85</f>
        <v>eGROUND_FUEL_DUFF_LOWER_PERCENT_COVER</v>
      </c>
      <c r="B85" t="s">
        <v>365</v>
      </c>
      <c r="C85" s="21"/>
      <c r="D85" s="22"/>
      <c r="E85" s="26"/>
      <c r="F85" s="4"/>
      <c r="G85" s="5"/>
      <c r="H85" s="6"/>
      <c r="J85" s="12">
        <f t="shared" si="99"/>
        <v>0</v>
      </c>
      <c r="K85" s="15">
        <f t="shared" si="99"/>
        <v>0</v>
      </c>
      <c r="L85" s="16">
        <f t="shared" si="115"/>
        <v>0</v>
      </c>
      <c r="M85" s="11">
        <v>60</v>
      </c>
      <c r="N85" s="12">
        <f t="shared" si="121"/>
        <v>60</v>
      </c>
      <c r="O85" s="15">
        <f t="shared" si="105"/>
        <v>60</v>
      </c>
      <c r="P85" s="16">
        <f t="shared" si="116"/>
        <v>60</v>
      </c>
      <c r="R85" s="12">
        <f t="shared" si="122"/>
        <v>0</v>
      </c>
      <c r="S85" s="15">
        <f t="shared" si="106"/>
        <v>0</v>
      </c>
      <c r="T85" s="16">
        <f t="shared" si="117"/>
        <v>0</v>
      </c>
      <c r="U85" s="11">
        <v>90</v>
      </c>
      <c r="V85" s="12">
        <f t="shared" si="123"/>
        <v>90</v>
      </c>
      <c r="W85" s="15">
        <f t="shared" si="107"/>
        <v>90</v>
      </c>
      <c r="X85" s="16">
        <f t="shared" si="118"/>
        <v>90</v>
      </c>
      <c r="Z85" s="12">
        <f t="shared" si="124"/>
        <v>0</v>
      </c>
      <c r="AA85" s="15">
        <f t="shared" si="108"/>
        <v>0</v>
      </c>
      <c r="AB85" s="16">
        <f t="shared" si="119"/>
        <v>0</v>
      </c>
      <c r="AD85" s="12">
        <f t="shared" si="125"/>
        <v>0</v>
      </c>
      <c r="AE85" s="15">
        <f t="shared" si="109"/>
        <v>0</v>
      </c>
      <c r="AF85" s="16">
        <f t="shared" si="120"/>
        <v>0</v>
      </c>
    </row>
    <row r="86" spans="1:32" s="11" customFormat="1" x14ac:dyDescent="0.25">
      <c r="A86" s="18" t="str">
        <f>'2_MechAdd_Script'!A86</f>
        <v>eGROUND_FUEL_DUFF_UPPER_DEPTH</v>
      </c>
      <c r="B86" t="s">
        <v>366</v>
      </c>
      <c r="C86" s="21"/>
      <c r="D86" s="22"/>
      <c r="E86" s="23"/>
      <c r="F86" s="4"/>
      <c r="G86" s="5"/>
      <c r="H86" s="6"/>
      <c r="I86" s="11">
        <v>0.5</v>
      </c>
      <c r="J86" s="12">
        <f t="shared" si="99"/>
        <v>0.5</v>
      </c>
      <c r="K86" s="15">
        <f t="shared" si="99"/>
        <v>0.5</v>
      </c>
      <c r="L86" s="16">
        <f t="shared" si="115"/>
        <v>0.5</v>
      </c>
      <c r="M86" s="11">
        <v>0.4</v>
      </c>
      <c r="N86" s="12">
        <f t="shared" si="121"/>
        <v>0.4</v>
      </c>
      <c r="O86" s="15">
        <f t="shared" si="105"/>
        <v>0.4</v>
      </c>
      <c r="P86" s="16">
        <f t="shared" si="116"/>
        <v>0.4</v>
      </c>
      <c r="Q86" s="11">
        <v>0.2</v>
      </c>
      <c r="R86" s="12">
        <f t="shared" si="122"/>
        <v>0.2</v>
      </c>
      <c r="S86" s="15">
        <f t="shared" si="106"/>
        <v>0.2</v>
      </c>
      <c r="T86" s="16">
        <f t="shared" si="117"/>
        <v>0.2</v>
      </c>
      <c r="U86" s="11">
        <v>4</v>
      </c>
      <c r="V86" s="12">
        <f t="shared" si="123"/>
        <v>4</v>
      </c>
      <c r="W86" s="15">
        <f t="shared" si="107"/>
        <v>4</v>
      </c>
      <c r="X86" s="16">
        <f t="shared" si="118"/>
        <v>4</v>
      </c>
      <c r="Y86" s="11">
        <v>1</v>
      </c>
      <c r="Z86" s="12">
        <f t="shared" si="124"/>
        <v>1</v>
      </c>
      <c r="AA86" s="15">
        <f t="shared" si="108"/>
        <v>1</v>
      </c>
      <c r="AB86" s="16">
        <f t="shared" si="119"/>
        <v>1</v>
      </c>
      <c r="AC86" s="11">
        <v>1.5</v>
      </c>
      <c r="AD86" s="12">
        <f t="shared" si="125"/>
        <v>1.5</v>
      </c>
      <c r="AE86" s="15">
        <f t="shared" si="109"/>
        <v>1.5</v>
      </c>
      <c r="AF86" s="16">
        <f t="shared" si="120"/>
        <v>1.5</v>
      </c>
    </row>
    <row r="87" spans="1:32" s="11" customFormat="1" x14ac:dyDescent="0.25">
      <c r="A87" s="18" t="str">
        <f>'2_MechAdd_Script'!A87</f>
        <v>eGROUND_FUEL_DUFF_UPPER_PERCENT_COVER</v>
      </c>
      <c r="B87" t="s">
        <v>367</v>
      </c>
      <c r="C87" s="21"/>
      <c r="D87" s="22"/>
      <c r="E87" s="26"/>
      <c r="F87" s="4"/>
      <c r="G87" s="5"/>
      <c r="H87" s="6"/>
      <c r="I87" s="11">
        <v>70</v>
      </c>
      <c r="J87" s="12">
        <f t="shared" si="99"/>
        <v>70</v>
      </c>
      <c r="K87" s="15">
        <f t="shared" si="99"/>
        <v>70</v>
      </c>
      <c r="L87" s="16">
        <f t="shared" si="115"/>
        <v>70</v>
      </c>
      <c r="M87" s="11">
        <v>60</v>
      </c>
      <c r="N87" s="12">
        <f t="shared" si="121"/>
        <v>60</v>
      </c>
      <c r="O87" s="15">
        <f t="shared" si="105"/>
        <v>60</v>
      </c>
      <c r="P87" s="16">
        <f t="shared" si="116"/>
        <v>60</v>
      </c>
      <c r="Q87" s="11">
        <v>70</v>
      </c>
      <c r="R87" s="12">
        <f t="shared" si="122"/>
        <v>70</v>
      </c>
      <c r="S87" s="15">
        <f t="shared" si="106"/>
        <v>70</v>
      </c>
      <c r="T87" s="16">
        <f t="shared" si="117"/>
        <v>70</v>
      </c>
      <c r="U87" s="11">
        <v>100</v>
      </c>
      <c r="V87" s="12">
        <f t="shared" si="123"/>
        <v>100</v>
      </c>
      <c r="W87" s="15">
        <f t="shared" si="107"/>
        <v>100</v>
      </c>
      <c r="X87" s="16">
        <f t="shared" si="118"/>
        <v>100</v>
      </c>
      <c r="Y87" s="11">
        <v>90</v>
      </c>
      <c r="Z87" s="12">
        <f t="shared" si="124"/>
        <v>90</v>
      </c>
      <c r="AA87" s="15">
        <f t="shared" si="108"/>
        <v>90</v>
      </c>
      <c r="AB87" s="16">
        <f t="shared" si="119"/>
        <v>90</v>
      </c>
      <c r="AC87" s="11">
        <v>70</v>
      </c>
      <c r="AD87" s="12">
        <f t="shared" si="125"/>
        <v>70</v>
      </c>
      <c r="AE87" s="15">
        <f t="shared" si="109"/>
        <v>70</v>
      </c>
      <c r="AF87" s="16">
        <f t="shared" si="120"/>
        <v>70</v>
      </c>
    </row>
    <row r="88" spans="1:32" s="11" customFormat="1" x14ac:dyDescent="0.25">
      <c r="A88" s="18" t="str">
        <f>'2_MechAdd_Script'!A88</f>
        <v>eGROUND_FUEL_BASAL_ACCUMULATION_DEPTH</v>
      </c>
      <c r="B88" t="s">
        <v>368</v>
      </c>
      <c r="C88" s="21"/>
      <c r="D88" s="22"/>
      <c r="E88" s="26"/>
      <c r="F88" s="4"/>
      <c r="G88" s="5"/>
      <c r="H88" s="6"/>
      <c r="J88" s="12">
        <f t="shared" si="99"/>
        <v>0</v>
      </c>
      <c r="K88" s="15">
        <f t="shared" si="99"/>
        <v>0</v>
      </c>
      <c r="L88" s="16">
        <f t="shared" si="115"/>
        <v>0</v>
      </c>
      <c r="N88" s="12">
        <f t="shared" si="121"/>
        <v>0</v>
      </c>
      <c r="O88" s="15">
        <f t="shared" si="105"/>
        <v>0</v>
      </c>
      <c r="P88" s="16">
        <f t="shared" si="116"/>
        <v>0</v>
      </c>
      <c r="R88" s="12">
        <f t="shared" si="122"/>
        <v>0</v>
      </c>
      <c r="S88" s="15">
        <f t="shared" si="106"/>
        <v>0</v>
      </c>
      <c r="T88" s="16">
        <f t="shared" si="117"/>
        <v>0</v>
      </c>
      <c r="V88" s="12">
        <f t="shared" si="123"/>
        <v>0</v>
      </c>
      <c r="W88" s="15">
        <f t="shared" si="107"/>
        <v>0</v>
      </c>
      <c r="X88" s="16">
        <f t="shared" si="118"/>
        <v>0</v>
      </c>
      <c r="Z88" s="12">
        <f t="shared" si="124"/>
        <v>0</v>
      </c>
      <c r="AA88" s="15">
        <f t="shared" si="108"/>
        <v>0</v>
      </c>
      <c r="AB88" s="16">
        <f t="shared" si="119"/>
        <v>0</v>
      </c>
      <c r="AD88" s="12">
        <f t="shared" si="125"/>
        <v>0</v>
      </c>
      <c r="AE88" s="15">
        <f t="shared" si="109"/>
        <v>0</v>
      </c>
      <c r="AF88" s="16">
        <f t="shared" si="120"/>
        <v>0</v>
      </c>
    </row>
    <row r="89" spans="1:32" s="11" customFormat="1" x14ac:dyDescent="0.25">
      <c r="A89" s="18" t="str">
        <f>'2_MechAdd_Script'!A89</f>
        <v>eGROUND_FUEL_BASAL_ACCUMULATION_NUMBER_PER_UNIT_AREA</v>
      </c>
      <c r="B89" t="s">
        <v>369</v>
      </c>
      <c r="C89" s="21"/>
      <c r="D89" s="22"/>
      <c r="E89" s="26"/>
      <c r="F89" s="4"/>
      <c r="G89" s="5"/>
      <c r="H89" s="6"/>
      <c r="J89" s="12">
        <f t="shared" si="99"/>
        <v>0</v>
      </c>
      <c r="K89" s="15">
        <f t="shared" si="99"/>
        <v>0</v>
      </c>
      <c r="L89" s="16">
        <f t="shared" si="115"/>
        <v>0</v>
      </c>
      <c r="N89" s="12">
        <f t="shared" si="121"/>
        <v>0</v>
      </c>
      <c r="O89" s="15">
        <f t="shared" si="105"/>
        <v>0</v>
      </c>
      <c r="P89" s="16">
        <f t="shared" si="116"/>
        <v>0</v>
      </c>
      <c r="R89" s="12">
        <f t="shared" si="122"/>
        <v>0</v>
      </c>
      <c r="S89" s="15">
        <f t="shared" si="106"/>
        <v>0</v>
      </c>
      <c r="T89" s="16">
        <f t="shared" si="117"/>
        <v>0</v>
      </c>
      <c r="V89" s="12">
        <f t="shared" si="123"/>
        <v>0</v>
      </c>
      <c r="W89" s="15">
        <f t="shared" si="107"/>
        <v>0</v>
      </c>
      <c r="X89" s="16">
        <f t="shared" si="118"/>
        <v>0</v>
      </c>
      <c r="Z89" s="12">
        <f t="shared" si="124"/>
        <v>0</v>
      </c>
      <c r="AA89" s="15">
        <f t="shared" si="108"/>
        <v>0</v>
      </c>
      <c r="AB89" s="16">
        <f t="shared" si="119"/>
        <v>0</v>
      </c>
      <c r="AD89" s="12">
        <f t="shared" si="125"/>
        <v>0</v>
      </c>
      <c r="AE89" s="15">
        <f t="shared" si="109"/>
        <v>0</v>
      </c>
      <c r="AF89" s="16">
        <f t="shared" si="120"/>
        <v>0</v>
      </c>
    </row>
    <row r="90" spans="1:32" s="11" customFormat="1" x14ac:dyDescent="0.25">
      <c r="A90" s="18" t="str">
        <f>'2_MechAdd_Script'!A90</f>
        <v>eGROUND_FUEL_BASAL_ACCUMULATION_RADIUS</v>
      </c>
      <c r="B90" t="s">
        <v>370</v>
      </c>
      <c r="C90" s="21"/>
      <c r="D90" s="22"/>
      <c r="E90" s="26"/>
      <c r="F90" s="4"/>
      <c r="G90" s="5"/>
      <c r="H90" s="6"/>
      <c r="J90" s="12">
        <f t="shared" si="99"/>
        <v>0</v>
      </c>
      <c r="K90" s="15">
        <f t="shared" si="99"/>
        <v>0</v>
      </c>
      <c r="L90" s="16">
        <f t="shared" si="115"/>
        <v>0</v>
      </c>
      <c r="N90" s="12">
        <f t="shared" si="121"/>
        <v>0</v>
      </c>
      <c r="O90" s="15">
        <f t="shared" si="105"/>
        <v>0</v>
      </c>
      <c r="P90" s="16">
        <f t="shared" si="116"/>
        <v>0</v>
      </c>
      <c r="R90" s="12">
        <f t="shared" si="122"/>
        <v>0</v>
      </c>
      <c r="S90" s="15">
        <f t="shared" si="106"/>
        <v>0</v>
      </c>
      <c r="T90" s="16">
        <f t="shared" si="117"/>
        <v>0</v>
      </c>
      <c r="V90" s="12">
        <f t="shared" si="123"/>
        <v>0</v>
      </c>
      <c r="W90" s="15">
        <f t="shared" si="107"/>
        <v>0</v>
      </c>
      <c r="X90" s="16">
        <f t="shared" si="118"/>
        <v>0</v>
      </c>
      <c r="Z90" s="12">
        <f t="shared" si="124"/>
        <v>0</v>
      </c>
      <c r="AA90" s="15">
        <f t="shared" si="108"/>
        <v>0</v>
      </c>
      <c r="AB90" s="16">
        <f t="shared" si="119"/>
        <v>0</v>
      </c>
      <c r="AD90" s="12">
        <f t="shared" si="125"/>
        <v>0</v>
      </c>
      <c r="AE90" s="15">
        <f t="shared" si="109"/>
        <v>0</v>
      </c>
      <c r="AF90" s="16">
        <f t="shared" si="120"/>
        <v>0</v>
      </c>
    </row>
    <row r="91" spans="1:32" s="11" customFormat="1" x14ac:dyDescent="0.25">
      <c r="A91" s="18" t="str">
        <f>'2_MechAdd_Script'!A91</f>
        <v>eGROUND_FUEL_SQUIRREL_MIDDENS_DEPTH</v>
      </c>
      <c r="B91" t="s">
        <v>371</v>
      </c>
      <c r="C91" s="21"/>
      <c r="D91" s="22"/>
      <c r="E91" s="26"/>
      <c r="F91" s="4"/>
      <c r="G91" s="5"/>
      <c r="H91" s="6"/>
      <c r="J91" s="12">
        <f t="shared" si="99"/>
        <v>0</v>
      </c>
      <c r="K91" s="15">
        <f t="shared" si="99"/>
        <v>0</v>
      </c>
      <c r="L91" s="16">
        <f t="shared" si="115"/>
        <v>0</v>
      </c>
      <c r="N91" s="12">
        <f t="shared" si="121"/>
        <v>0</v>
      </c>
      <c r="O91" s="15">
        <f t="shared" si="105"/>
        <v>0</v>
      </c>
      <c r="P91" s="16">
        <f t="shared" si="116"/>
        <v>0</v>
      </c>
      <c r="R91" s="12">
        <f t="shared" si="122"/>
        <v>0</v>
      </c>
      <c r="S91" s="15">
        <f t="shared" si="106"/>
        <v>0</v>
      </c>
      <c r="T91" s="16">
        <f t="shared" si="117"/>
        <v>0</v>
      </c>
      <c r="U91" s="11">
        <v>18</v>
      </c>
      <c r="V91" s="12">
        <f t="shared" si="123"/>
        <v>18</v>
      </c>
      <c r="W91" s="15">
        <f t="shared" si="107"/>
        <v>18</v>
      </c>
      <c r="X91" s="16">
        <f t="shared" si="118"/>
        <v>18</v>
      </c>
      <c r="Z91" s="12">
        <f t="shared" si="124"/>
        <v>0</v>
      </c>
      <c r="AA91" s="15">
        <f t="shared" si="108"/>
        <v>0</v>
      </c>
      <c r="AB91" s="16">
        <f t="shared" si="119"/>
        <v>0</v>
      </c>
      <c r="AD91" s="12">
        <f t="shared" si="125"/>
        <v>0</v>
      </c>
      <c r="AE91" s="15">
        <f t="shared" si="109"/>
        <v>0</v>
      </c>
      <c r="AF91" s="16">
        <f t="shared" si="120"/>
        <v>0</v>
      </c>
    </row>
    <row r="92" spans="1:32" s="11" customFormat="1" x14ac:dyDescent="0.25">
      <c r="A92" s="18" t="str">
        <f>'2_MechAdd_Script'!A92</f>
        <v>eGROUND_FUEL_SQUIRREL_MIDDENS_NUMBER_PER_UNIT_AREA</v>
      </c>
      <c r="B92" t="s">
        <v>372</v>
      </c>
      <c r="C92" s="21"/>
      <c r="D92" s="22"/>
      <c r="E92" s="26"/>
      <c r="F92" s="4"/>
      <c r="G92" s="5"/>
      <c r="H92" s="6"/>
      <c r="J92" s="12">
        <f t="shared" si="99"/>
        <v>0</v>
      </c>
      <c r="K92" s="15">
        <f t="shared" si="99"/>
        <v>0</v>
      </c>
      <c r="L92" s="16">
        <f t="shared" si="115"/>
        <v>0</v>
      </c>
      <c r="N92" s="12">
        <f t="shared" si="121"/>
        <v>0</v>
      </c>
      <c r="O92" s="15">
        <f t="shared" si="105"/>
        <v>0</v>
      </c>
      <c r="P92" s="16">
        <f t="shared" si="116"/>
        <v>0</v>
      </c>
      <c r="R92" s="12">
        <f t="shared" si="122"/>
        <v>0</v>
      </c>
      <c r="S92" s="15">
        <f t="shared" si="106"/>
        <v>0</v>
      </c>
      <c r="T92" s="16">
        <f t="shared" si="117"/>
        <v>0</v>
      </c>
      <c r="U92" s="11">
        <v>1</v>
      </c>
      <c r="V92" s="12">
        <f t="shared" si="123"/>
        <v>1</v>
      </c>
      <c r="W92" s="15">
        <f t="shared" si="107"/>
        <v>1</v>
      </c>
      <c r="X92" s="16">
        <f t="shared" si="118"/>
        <v>1</v>
      </c>
      <c r="Z92" s="12">
        <f t="shared" si="124"/>
        <v>0</v>
      </c>
      <c r="AA92" s="15">
        <f t="shared" si="108"/>
        <v>0</v>
      </c>
      <c r="AB92" s="16">
        <f t="shared" si="119"/>
        <v>0</v>
      </c>
      <c r="AD92" s="12">
        <f t="shared" si="125"/>
        <v>0</v>
      </c>
      <c r="AE92" s="15">
        <f t="shared" si="109"/>
        <v>0</v>
      </c>
      <c r="AF92" s="16">
        <f t="shared" si="120"/>
        <v>0</v>
      </c>
    </row>
    <row r="93" spans="1:32" s="11" customFormat="1" x14ac:dyDescent="0.25">
      <c r="A93" s="18" t="str">
        <f>'2_MechAdd_Script'!A93</f>
        <v>eGROUND_FUEL_SQUIRREL_MIDDENS_RADIUS</v>
      </c>
      <c r="B93" t="s">
        <v>373</v>
      </c>
      <c r="C93" s="21"/>
      <c r="D93" s="22"/>
      <c r="E93" s="26"/>
      <c r="F93" s="4"/>
      <c r="G93" s="5"/>
      <c r="H93" s="6"/>
      <c r="J93" s="12">
        <f t="shared" si="99"/>
        <v>0</v>
      </c>
      <c r="K93" s="15">
        <f t="shared" si="99"/>
        <v>0</v>
      </c>
      <c r="L93" s="16">
        <f t="shared" si="115"/>
        <v>0</v>
      </c>
      <c r="N93" s="12">
        <f t="shared" si="121"/>
        <v>0</v>
      </c>
      <c r="O93" s="15">
        <f t="shared" si="105"/>
        <v>0</v>
      </c>
      <c r="P93" s="16">
        <f t="shared" si="116"/>
        <v>0</v>
      </c>
      <c r="R93" s="12">
        <f t="shared" si="122"/>
        <v>0</v>
      </c>
      <c r="S93" s="15">
        <f t="shared" si="106"/>
        <v>0</v>
      </c>
      <c r="T93" s="16">
        <f t="shared" si="117"/>
        <v>0</v>
      </c>
      <c r="U93" s="11">
        <v>5</v>
      </c>
      <c r="V93" s="12">
        <f t="shared" si="123"/>
        <v>5</v>
      </c>
      <c r="W93" s="15">
        <f t="shared" si="107"/>
        <v>5</v>
      </c>
      <c r="X93" s="16">
        <f t="shared" si="118"/>
        <v>5</v>
      </c>
      <c r="Z93" s="12">
        <f t="shared" si="124"/>
        <v>0</v>
      </c>
      <c r="AA93" s="15">
        <f t="shared" si="108"/>
        <v>0</v>
      </c>
      <c r="AB93" s="16">
        <f t="shared" si="119"/>
        <v>0</v>
      </c>
      <c r="AD93" s="12">
        <f t="shared" si="125"/>
        <v>0</v>
      </c>
      <c r="AE93" s="15">
        <f t="shared" si="109"/>
        <v>0</v>
      </c>
      <c r="AF93" s="16">
        <f t="shared" si="120"/>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A15" sqref="A15"/>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284</v>
      </c>
      <c r="C1" s="14" t="s">
        <v>262</v>
      </c>
      <c r="D1" s="2" t="s">
        <v>263</v>
      </c>
      <c r="E1" s="3" t="s">
        <v>264</v>
      </c>
      <c r="F1" s="13" t="s">
        <v>14</v>
      </c>
      <c r="G1" t="s">
        <v>398</v>
      </c>
      <c r="H1" t="s">
        <v>399</v>
      </c>
      <c r="I1" t="s">
        <v>400</v>
      </c>
      <c r="J1" t="s">
        <v>15</v>
      </c>
      <c r="K1" t="s">
        <v>401</v>
      </c>
      <c r="L1" t="s">
        <v>402</v>
      </c>
      <c r="M1" t="s">
        <v>403</v>
      </c>
      <c r="N1" t="s">
        <v>16</v>
      </c>
      <c r="O1" t="s">
        <v>404</v>
      </c>
      <c r="P1" t="s">
        <v>405</v>
      </c>
      <c r="Q1" t="s">
        <v>406</v>
      </c>
      <c r="R1" t="s">
        <v>21</v>
      </c>
      <c r="S1" t="s">
        <v>407</v>
      </c>
      <c r="T1" t="s">
        <v>408</v>
      </c>
      <c r="U1" t="s">
        <v>409</v>
      </c>
      <c r="V1" t="s">
        <v>22</v>
      </c>
      <c r="W1" t="s">
        <v>410</v>
      </c>
      <c r="X1" t="s">
        <v>411</v>
      </c>
      <c r="Y1" t="s">
        <v>412</v>
      </c>
      <c r="Z1" t="s">
        <v>27</v>
      </c>
      <c r="AA1" t="s">
        <v>413</v>
      </c>
      <c r="AB1" t="s">
        <v>414</v>
      </c>
      <c r="AC1" t="s">
        <v>415</v>
      </c>
    </row>
    <row r="2" spans="1:29" s="11" customFormat="1" x14ac:dyDescent="0.25">
      <c r="A2" s="30" t="str">
        <f>'2_MechAdd_Script'!A2</f>
        <v>eCANOPY_TREES_TOTAL_PERCENT_COVER</v>
      </c>
      <c r="B2" t="s">
        <v>285</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286</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287</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288</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'2_MechAdd_Script'!A6</f>
        <v>eCANOPY_TREES_OVERSTORY_PERCENT_COVER</v>
      </c>
      <c r="B6" t="s">
        <v>289</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290</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291</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292</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293</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'2_MechAdd_Script'!A11</f>
        <v>eCANOPY_TREES_MIDSTORY_PERCENT_COVER</v>
      </c>
      <c r="B11" t="s">
        <v>294</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295</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296</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297</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298</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299</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300</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301</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302</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303</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304</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305</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306</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307</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308</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309</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310</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311</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312</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313</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314</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315</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316</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318</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319</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320</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'2_MechAdd_Script'!A38</f>
        <v>eSHRUBS_SECONDARY_LAYER_PERCENT_COVER</v>
      </c>
      <c r="B38" t="s">
        <v>321</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322</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323</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30" t="str">
        <f>'2_MechAdd_Script'!A41</f>
        <v>eHERBACEOUS_PRIMARY_LAYER_LOADING</v>
      </c>
      <c r="B41" t="s">
        <v>324</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325</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326</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'2_MechAdd_Script'!A44</f>
        <v>eHERBACEOUS_SECONDARY_LAYER_HEIGHT</v>
      </c>
      <c r="B44" t="s">
        <v>327</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'2_MechAdd_Script'!A45</f>
        <v>eHERBACEOUS_SECONDARY_LAYER_LOADING</v>
      </c>
      <c r="B45" t="s">
        <v>328</v>
      </c>
      <c r="C45" s="4">
        <v>0.5</v>
      </c>
      <c r="D45" s="8">
        <v>1.5</v>
      </c>
      <c r="E45" s="9">
        <v>1.5</v>
      </c>
      <c r="F45" s="11">
        <v>0.1</v>
      </c>
      <c r="G45" s="12">
        <f>$C45*F45</f>
        <v>0.05</v>
      </c>
      <c r="H45" s="15">
        <f t="shared" ref="H45:H55" si="81">G45*$D45</f>
        <v>7.5000000000000011E-2</v>
      </c>
      <c r="I45" s="16">
        <f>$E45*H45</f>
        <v>0.11250000000000002</v>
      </c>
      <c r="K45" s="12">
        <f>$C45*J45</f>
        <v>0</v>
      </c>
      <c r="L45" s="15">
        <f t="shared" ref="L45:L55" si="82">K45*$D45</f>
        <v>0</v>
      </c>
      <c r="M45" s="16">
        <f>$E45*L45</f>
        <v>0</v>
      </c>
      <c r="N45" s="11">
        <v>0.01</v>
      </c>
      <c r="O45" s="12">
        <f>$C45*N45</f>
        <v>5.0000000000000001E-3</v>
      </c>
      <c r="P45" s="15">
        <f t="shared" ref="P45:P55" si="83">O45*$D45</f>
        <v>7.4999999999999997E-3</v>
      </c>
      <c r="Q45" s="16">
        <f>$E45*P45</f>
        <v>1.125E-2</v>
      </c>
      <c r="R45" s="11">
        <v>0.02</v>
      </c>
      <c r="S45" s="12">
        <f>$C45*R45</f>
        <v>0.01</v>
      </c>
      <c r="T45" s="15">
        <f t="shared" ref="T45:T55" si="84">S45*$D45</f>
        <v>1.4999999999999999E-2</v>
      </c>
      <c r="U45" s="16">
        <f>$E45*T45</f>
        <v>2.2499999999999999E-2</v>
      </c>
      <c r="W45" s="12">
        <f>$C45*V45</f>
        <v>0</v>
      </c>
      <c r="X45" s="15">
        <f t="shared" ref="X45:X55" si="85">W45*$D45</f>
        <v>0</v>
      </c>
      <c r="Y45" s="16">
        <f>$E45*X45</f>
        <v>0</v>
      </c>
      <c r="Z45" s="11">
        <v>0.1</v>
      </c>
      <c r="AA45" s="12">
        <f>$C45*Z45</f>
        <v>0.05</v>
      </c>
      <c r="AB45" s="15">
        <f t="shared" ref="AB45:AB55" si="86">AA45*$D45</f>
        <v>7.5000000000000011E-2</v>
      </c>
      <c r="AC45" s="16">
        <f>$E45*AB45</f>
        <v>0.11250000000000002</v>
      </c>
    </row>
    <row r="46" spans="1:29" s="11" customFormat="1" x14ac:dyDescent="0.25">
      <c r="A46" s="30" t="str">
        <f>'2_MechAdd_Script'!A46</f>
        <v>eHERBACEOUS_SECONDARY_LAYER_PERCENT_COVER</v>
      </c>
      <c r="B46" t="s">
        <v>329</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330</v>
      </c>
      <c r="C47" s="4">
        <v>0.5</v>
      </c>
      <c r="D47" s="8">
        <f>1/0.5</f>
        <v>2</v>
      </c>
      <c r="E47" s="9"/>
      <c r="F47" s="11">
        <v>85</v>
      </c>
      <c r="G47" s="12">
        <f>$C47*F47</f>
        <v>42.5</v>
      </c>
      <c r="H47" s="15">
        <f>MIN(100,G47*$D47)</f>
        <v>85</v>
      </c>
      <c r="I47" s="16">
        <f t="shared" si="34"/>
        <v>85</v>
      </c>
      <c r="K47" s="12">
        <f>$C47*J47</f>
        <v>0</v>
      </c>
      <c r="L47" s="15">
        <f>MIN(100,K47*$D47)</f>
        <v>0</v>
      </c>
      <c r="M47" s="16">
        <f t="shared" ref="M47:M60" si="87">L47</f>
        <v>0</v>
      </c>
      <c r="N47" s="11">
        <v>70</v>
      </c>
      <c r="O47" s="12">
        <f>$C47*N47</f>
        <v>35</v>
      </c>
      <c r="P47" s="15">
        <f>MIN(100,O47*$D47)</f>
        <v>70</v>
      </c>
      <c r="Q47" s="16">
        <f t="shared" ref="Q47:Q60" si="88">P47</f>
        <v>70</v>
      </c>
      <c r="R47" s="11">
        <v>90</v>
      </c>
      <c r="S47" s="12">
        <f>$C47*R47</f>
        <v>45</v>
      </c>
      <c r="T47" s="15">
        <f>MIN(100,S47*$D47)</f>
        <v>90</v>
      </c>
      <c r="U47" s="16">
        <f t="shared" ref="U47:U60" si="89">T47</f>
        <v>90</v>
      </c>
      <c r="W47" s="12">
        <f>$C47*V47</f>
        <v>0</v>
      </c>
      <c r="X47" s="15">
        <f>MIN(100,W47*$D47)</f>
        <v>0</v>
      </c>
      <c r="Y47" s="16">
        <f t="shared" ref="Y47:Y60" si="90">X47</f>
        <v>0</v>
      </c>
      <c r="Z47" s="11">
        <v>60</v>
      </c>
      <c r="AA47" s="12">
        <f>$C47*Z47</f>
        <v>30</v>
      </c>
      <c r="AB47" s="15">
        <f>MIN(100,AA47*$D47)</f>
        <v>60</v>
      </c>
      <c r="AC47" s="16">
        <f t="shared" ref="AC47:AC60" si="91">AB47</f>
        <v>60</v>
      </c>
    </row>
    <row r="48" spans="1:29" s="11" customFormat="1" x14ac:dyDescent="0.25">
      <c r="A48" s="30" t="str">
        <f>'2_MechAdd_Script'!A48</f>
        <v>eWOODY_FUEL_ALL_DOWNED_WOODY_FUEL_DEPTH</v>
      </c>
      <c r="B48" t="s">
        <v>331</v>
      </c>
      <c r="C48" s="4">
        <v>1.5</v>
      </c>
      <c r="D48" s="8">
        <v>0.75</v>
      </c>
      <c r="E48" s="9">
        <v>0.5</v>
      </c>
      <c r="F48" s="11">
        <v>4</v>
      </c>
      <c r="G48" s="12">
        <f>$C48*F48</f>
        <v>6</v>
      </c>
      <c r="H48" s="15">
        <f t="shared" si="81"/>
        <v>4.5</v>
      </c>
      <c r="I48" s="16">
        <f>$E48*H48</f>
        <v>2.25</v>
      </c>
      <c r="J48" s="11">
        <v>1</v>
      </c>
      <c r="K48" s="12">
        <f>$C48*J48</f>
        <v>1.5</v>
      </c>
      <c r="L48" s="15">
        <f t="shared" ref="L48:L58" si="92">K48*$D48</f>
        <v>1.125</v>
      </c>
      <c r="M48" s="16">
        <f>$E48*L48</f>
        <v>0.5625</v>
      </c>
      <c r="O48" s="12">
        <f>$C48*N48</f>
        <v>0</v>
      </c>
      <c r="P48" s="15">
        <f t="shared" ref="P48:P58" si="93">O48*$D48</f>
        <v>0</v>
      </c>
      <c r="Q48" s="16">
        <f>$E48*P48</f>
        <v>0</v>
      </c>
      <c r="R48" s="11">
        <v>0.5</v>
      </c>
      <c r="S48" s="12">
        <f>$C48*R48</f>
        <v>0.75</v>
      </c>
      <c r="T48" s="15">
        <f t="shared" ref="T48:T58" si="94">S48*$D48</f>
        <v>0.5625</v>
      </c>
      <c r="U48" s="16">
        <f>$E48*T48</f>
        <v>0.28125</v>
      </c>
      <c r="V48" s="11">
        <v>1</v>
      </c>
      <c r="W48" s="12">
        <f>$C48*V48</f>
        <v>1.5</v>
      </c>
      <c r="X48" s="15">
        <f t="shared" ref="X48:X58" si="95">W48*$D48</f>
        <v>1.125</v>
      </c>
      <c r="Y48" s="16">
        <f>$E48*X48</f>
        <v>0.5625</v>
      </c>
      <c r="Z48" s="11">
        <v>0.5</v>
      </c>
      <c r="AA48" s="12">
        <f>$C48*Z48</f>
        <v>0.75</v>
      </c>
      <c r="AB48" s="15">
        <f t="shared" ref="AB48:AB58" si="96">AA48*$D48</f>
        <v>0.5625</v>
      </c>
      <c r="AC48" s="16">
        <f>$E48*AB48</f>
        <v>0.28125</v>
      </c>
    </row>
    <row r="49" spans="1:29" s="11" customFormat="1" x14ac:dyDescent="0.25">
      <c r="A49" s="30" t="str">
        <f>'2_MechAdd_Script'!A49</f>
        <v>eWOODY_FUEL_ALL_DOWNED_WOODY_FUEL_TOTAL_PERCENT_COVER</v>
      </c>
      <c r="B49" t="s">
        <v>332</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333</v>
      </c>
      <c r="C50" s="4">
        <v>1.5</v>
      </c>
      <c r="D50" s="8">
        <v>0.75</v>
      </c>
      <c r="E50" s="9">
        <v>0.5</v>
      </c>
      <c r="F50" s="11">
        <v>2</v>
      </c>
      <c r="G50" s="12">
        <f>MAX(1,$C50*F50)</f>
        <v>3</v>
      </c>
      <c r="H50" s="15">
        <f t="shared" si="81"/>
        <v>2.25</v>
      </c>
      <c r="I50" s="16">
        <f>$E50*H50</f>
        <v>1.125</v>
      </c>
      <c r="J50" s="11">
        <v>1</v>
      </c>
      <c r="K50" s="12">
        <f>MAX(1,$C50*J50)</f>
        <v>1.5</v>
      </c>
      <c r="L50" s="15">
        <f t="shared" ref="L50:L60" si="97">K50*$D50</f>
        <v>1.125</v>
      </c>
      <c r="M50" s="16">
        <f>$E50*L50</f>
        <v>0.5625</v>
      </c>
      <c r="O50" s="12">
        <f>MAX(1,$C50*N50)</f>
        <v>1</v>
      </c>
      <c r="P50" s="15">
        <f t="shared" ref="P50:P60" si="98">O50*$D50</f>
        <v>0.75</v>
      </c>
      <c r="Q50" s="16">
        <f>$E50*P50</f>
        <v>0.375</v>
      </c>
      <c r="R50" s="11">
        <v>0.5</v>
      </c>
      <c r="S50" s="12">
        <f>MAX(1,$C50*R50)</f>
        <v>1</v>
      </c>
      <c r="T50" s="15">
        <f t="shared" ref="T50:T60" si="99">S50*$D50</f>
        <v>0.75</v>
      </c>
      <c r="U50" s="16">
        <f>$E50*T50</f>
        <v>0.375</v>
      </c>
      <c r="V50" s="11">
        <v>1</v>
      </c>
      <c r="W50" s="12">
        <f>MAX(1,$C50*V50)</f>
        <v>1.5</v>
      </c>
      <c r="X50" s="15">
        <f t="shared" ref="X50:X60" si="100">W50*$D50</f>
        <v>1.125</v>
      </c>
      <c r="Y50" s="16">
        <f>$E50*X50</f>
        <v>0.5625</v>
      </c>
      <c r="Z50" s="11">
        <v>0.3</v>
      </c>
      <c r="AA50" s="12">
        <f>MAX(1,$C50*Z50)</f>
        <v>1</v>
      </c>
      <c r="AB50" s="15">
        <f t="shared" ref="AB50:AB60" si="101">AA50*$D50</f>
        <v>0.75</v>
      </c>
      <c r="AC50" s="16">
        <f>$E50*AB50</f>
        <v>0.375</v>
      </c>
    </row>
    <row r="51" spans="1:29" s="11" customFormat="1" x14ac:dyDescent="0.25">
      <c r="A51" s="30" t="str">
        <f>'2_MechAdd_Script'!A51</f>
        <v>eWOODY_FUEL_SOUND_WOOD_LOADINGS_ZERO_TO_THREE_INCHES_QUARTER_INCH_TO_ONE_INCH</v>
      </c>
      <c r="B51" t="s">
        <v>334</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335</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336</v>
      </c>
      <c r="C53" s="4"/>
      <c r="D53" s="8">
        <v>0.75</v>
      </c>
      <c r="E53" s="9"/>
      <c r="F53" s="11">
        <v>6</v>
      </c>
      <c r="G53" s="12">
        <f t="shared" ref="G53:H93" si="102">F53</f>
        <v>6</v>
      </c>
      <c r="H53" s="15">
        <f t="shared" si="81"/>
        <v>4.5</v>
      </c>
      <c r="I53" s="16">
        <f>H53</f>
        <v>4.5</v>
      </c>
      <c r="J53" s="11">
        <v>0</v>
      </c>
      <c r="K53" s="12">
        <f t="shared" ref="K53:K93" si="103">J53</f>
        <v>0</v>
      </c>
      <c r="L53" s="15">
        <f t="shared" si="97"/>
        <v>0</v>
      </c>
      <c r="M53" s="16">
        <f>L53</f>
        <v>0</v>
      </c>
      <c r="O53" s="12">
        <f t="shared" ref="O53:O93" si="104">N53</f>
        <v>0</v>
      </c>
      <c r="P53" s="15">
        <f t="shared" si="98"/>
        <v>0</v>
      </c>
      <c r="Q53" s="16">
        <f>P53</f>
        <v>0</v>
      </c>
      <c r="R53" s="11">
        <v>1</v>
      </c>
      <c r="S53" s="12">
        <f t="shared" ref="S53:S93" si="105">R53</f>
        <v>1</v>
      </c>
      <c r="T53" s="15">
        <f t="shared" si="99"/>
        <v>0.75</v>
      </c>
      <c r="U53" s="16">
        <f>T53</f>
        <v>0.75</v>
      </c>
      <c r="V53" s="11">
        <v>1.2</v>
      </c>
      <c r="W53" s="12">
        <f t="shared" ref="W53:W93" si="106">V53</f>
        <v>1.2</v>
      </c>
      <c r="X53" s="15">
        <f t="shared" si="100"/>
        <v>0.89999999999999991</v>
      </c>
      <c r="Y53" s="16">
        <f>X53</f>
        <v>0.89999999999999991</v>
      </c>
      <c r="Z53" s="11">
        <v>0.5</v>
      </c>
      <c r="AA53" s="12">
        <f t="shared" ref="AA53:AA93" si="107">Z53</f>
        <v>0.5</v>
      </c>
      <c r="AB53" s="15">
        <f t="shared" si="101"/>
        <v>0.375</v>
      </c>
      <c r="AC53" s="16">
        <f>AB53</f>
        <v>0.375</v>
      </c>
    </row>
    <row r="54" spans="1:29" s="11" customFormat="1" x14ac:dyDescent="0.25">
      <c r="A54" s="30" t="str">
        <f>'2_MechAdd_Script'!A54</f>
        <v>eWOODY_FUEL_SOUND_WOOD_LOADINGS_GREATER_THAN_THREE_INCHES_NINE_TO_TWENTY_INCHES</v>
      </c>
      <c r="B54" t="s">
        <v>337</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338</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342</v>
      </c>
      <c r="C59" s="4"/>
      <c r="D59" s="8"/>
      <c r="E59" s="9">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30" t="str">
        <f>'2_MechAdd_Script'!A60</f>
        <v>eWOODY_FUEL_STUMPS_SOUND_HEIGHT</v>
      </c>
      <c r="B60" t="s">
        <v>343</v>
      </c>
      <c r="C60" s="4"/>
      <c r="D60" s="8"/>
      <c r="E60" s="9">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30" t="str">
        <f>'2_MechAdd_Script'!A61</f>
        <v>eWOODY_FUEL_STUMPS_SOUND_STEM_DENSITY</v>
      </c>
      <c r="B61" t="s">
        <v>344</v>
      </c>
      <c r="C61" s="4" t="s">
        <v>281</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345</v>
      </c>
      <c r="C62" s="4"/>
      <c r="D62" s="8"/>
      <c r="E62" s="9"/>
      <c r="F62" s="11">
        <v>9.6</v>
      </c>
      <c r="G62" s="12">
        <f t="shared" si="102"/>
        <v>9.6</v>
      </c>
      <c r="H62" s="15">
        <f t="shared" si="102"/>
        <v>9.6</v>
      </c>
      <c r="I62" s="42">
        <f>IF(H62&gt;0,H62,IF(H64+H61=0,0,H59))</f>
        <v>9.6</v>
      </c>
      <c r="K62" s="12">
        <f t="shared" ref="K62:K93" si="113">J62</f>
        <v>0</v>
      </c>
      <c r="L62" s="15">
        <f t="shared" si="108"/>
        <v>0</v>
      </c>
      <c r="M62" s="42">
        <f>IF(L62&gt;0,L62,IF(L64+L61=0,0,L59))</f>
        <v>0</v>
      </c>
      <c r="O62" s="12">
        <f t="shared" ref="O62:O93" si="114">N62</f>
        <v>0</v>
      </c>
      <c r="P62" s="15">
        <f t="shared" si="109"/>
        <v>0</v>
      </c>
      <c r="Q62" s="42">
        <f>IF(P62&gt;0,P62,IF(P64+P61=0,0,P59))</f>
        <v>0</v>
      </c>
      <c r="R62" s="11">
        <v>3.5</v>
      </c>
      <c r="S62" s="12">
        <f t="shared" ref="S62:S93" si="115">R62</f>
        <v>3.5</v>
      </c>
      <c r="T62" s="15">
        <f t="shared" si="110"/>
        <v>3.5</v>
      </c>
      <c r="U62" s="42">
        <f>IF(T62&gt;0,T62,IF(T64+T61=0,0,T59))</f>
        <v>3.5</v>
      </c>
      <c r="V62" s="11">
        <v>10</v>
      </c>
      <c r="W62" s="12">
        <f t="shared" ref="W62:W93" si="116">V62</f>
        <v>10</v>
      </c>
      <c r="X62" s="15">
        <f t="shared" si="111"/>
        <v>10</v>
      </c>
      <c r="Y62" s="42">
        <f>IF(X62&gt;0,X62,IF(X64+X61=0,0,X59))</f>
        <v>10</v>
      </c>
      <c r="Z62" s="11">
        <v>10</v>
      </c>
      <c r="AA62" s="12">
        <f t="shared" ref="AA62:AA93" si="117">Z62</f>
        <v>10</v>
      </c>
      <c r="AB62" s="15">
        <f t="shared" si="112"/>
        <v>10</v>
      </c>
      <c r="AC62" s="42">
        <f>IF(AB62&gt;0,AB62,IF(AB64+AB61=0,0,AB59))</f>
        <v>10</v>
      </c>
    </row>
    <row r="63" spans="1:29" s="11" customFormat="1" x14ac:dyDescent="0.25">
      <c r="A63" s="30" t="str">
        <f>'2_MechAdd_Script'!A63</f>
        <v>eWOODY_FUEL_STUMPS_ROTTEN_HEIGHT</v>
      </c>
      <c r="B63" t="s">
        <v>346</v>
      </c>
      <c r="C63" s="4"/>
      <c r="D63" s="8"/>
      <c r="E63" s="9"/>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30" t="str">
        <f>'2_MechAdd_Script'!A64</f>
        <v>eWOODY_FUEL_STUMPS_ROTTEN_STEM_DENSITY</v>
      </c>
      <c r="B64" t="s">
        <v>347</v>
      </c>
      <c r="C64" s="4"/>
      <c r="D64" s="8"/>
      <c r="E64" s="9" t="s">
        <v>282</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451</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452</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453</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348</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349</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350</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351</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352</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353</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354</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355</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356</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357</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358</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359</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360</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361</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362</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363</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364</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365</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366</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367</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368</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369</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370</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371</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372</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373</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D34" zoomScale="75" zoomScaleNormal="75" workbookViewId="0">
      <selection activeCell="K65" sqref="K65"/>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14" t="s">
        <v>265</v>
      </c>
      <c r="D1" s="2" t="s">
        <v>266</v>
      </c>
      <c r="E1" s="3" t="s">
        <v>267</v>
      </c>
      <c r="F1" s="13" t="s">
        <v>14</v>
      </c>
      <c r="G1" t="s">
        <v>416</v>
      </c>
      <c r="H1" t="s">
        <v>417</v>
      </c>
      <c r="I1" t="s">
        <v>418</v>
      </c>
      <c r="J1" t="s">
        <v>15</v>
      </c>
      <c r="K1" t="s">
        <v>419</v>
      </c>
      <c r="L1" t="s">
        <v>420</v>
      </c>
      <c r="M1" t="s">
        <v>421</v>
      </c>
      <c r="N1" t="s">
        <v>16</v>
      </c>
      <c r="O1" t="s">
        <v>422</v>
      </c>
      <c r="P1" t="s">
        <v>423</v>
      </c>
      <c r="Q1" t="s">
        <v>424</v>
      </c>
      <c r="R1" t="s">
        <v>21</v>
      </c>
      <c r="S1" t="s">
        <v>425</v>
      </c>
      <c r="T1" t="s">
        <v>426</v>
      </c>
      <c r="U1" t="s">
        <v>427</v>
      </c>
      <c r="V1" t="s">
        <v>22</v>
      </c>
      <c r="W1" t="s">
        <v>428</v>
      </c>
      <c r="X1" t="s">
        <v>429</v>
      </c>
      <c r="Y1" t="s">
        <v>430</v>
      </c>
      <c r="Z1" t="s">
        <v>27</v>
      </c>
      <c r="AA1" t="s">
        <v>431</v>
      </c>
      <c r="AB1" t="s">
        <v>432</v>
      </c>
      <c r="AC1" t="s">
        <v>433</v>
      </c>
    </row>
    <row r="2" spans="1:29" s="11" customFormat="1" x14ac:dyDescent="0.25">
      <c r="A2" s="18" t="str">
        <f>'2_MechAdd_Script'!A2</f>
        <v>eCANOPY_TREES_TOTAL_PERCENT_COVER</v>
      </c>
      <c r="B2" t="s">
        <v>285</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286</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287</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288</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289</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290</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291</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292</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293</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294</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295</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296</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297</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298</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299</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300</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301</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302</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303</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309</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310</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311</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312</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313</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314</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315</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316</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318</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319</v>
      </c>
      <c r="C36" s="4">
        <v>0.25</v>
      </c>
      <c r="D36" s="8">
        <f>1/0.25</f>
        <v>4</v>
      </c>
      <c r="E36" s="9"/>
      <c r="F36" s="11">
        <v>85</v>
      </c>
      <c r="G36" s="12">
        <f>$C36*F36</f>
        <v>21.25</v>
      </c>
      <c r="H36" s="15">
        <f>MIN(100,G36*$D36)</f>
        <v>85</v>
      </c>
      <c r="I36" s="16">
        <f t="shared" si="34"/>
        <v>85</v>
      </c>
      <c r="J36" s="11">
        <v>85</v>
      </c>
      <c r="K36" s="12">
        <f>$C36*J36</f>
        <v>21.25</v>
      </c>
      <c r="L36" s="15">
        <f>MIN(100,K36*$D36)</f>
        <v>85</v>
      </c>
      <c r="M36" s="16">
        <f t="shared" ref="M36:M37" si="35">L36</f>
        <v>85</v>
      </c>
      <c r="N36" s="11">
        <v>100</v>
      </c>
      <c r="O36" s="12">
        <f>$C36*N36</f>
        <v>25</v>
      </c>
      <c r="P36" s="15">
        <f>MIN(100,O36*$D36)</f>
        <v>100</v>
      </c>
      <c r="Q36" s="16">
        <f t="shared" ref="Q36:Q37" si="36">P36</f>
        <v>100</v>
      </c>
      <c r="R36" s="11">
        <v>90</v>
      </c>
      <c r="S36" s="12">
        <f>$C36*R36</f>
        <v>22.5</v>
      </c>
      <c r="T36" s="15">
        <f>MIN(100,S36*$D36)</f>
        <v>90</v>
      </c>
      <c r="U36" s="16">
        <f t="shared" ref="U36:U37" si="37">T36</f>
        <v>90</v>
      </c>
      <c r="V36" s="11">
        <v>85</v>
      </c>
      <c r="W36" s="12">
        <f>$C36*V36</f>
        <v>21.25</v>
      </c>
      <c r="X36" s="15">
        <f>MIN(100,W36*$D36)</f>
        <v>85</v>
      </c>
      <c r="Y36" s="16">
        <f t="shared" ref="Y36:Y37" si="38">X36</f>
        <v>85</v>
      </c>
      <c r="Z36" s="11">
        <v>90</v>
      </c>
      <c r="AA36" s="12">
        <f>$C36*Z36</f>
        <v>22.5</v>
      </c>
      <c r="AB36" s="15">
        <f>MIN(100,AA36*$D36)</f>
        <v>90</v>
      </c>
      <c r="AC36" s="16">
        <f t="shared" ref="AC36:AC37" si="39">AB36</f>
        <v>90</v>
      </c>
    </row>
    <row r="37" spans="1:29" s="11" customFormat="1" x14ac:dyDescent="0.25">
      <c r="A37" s="18" t="str">
        <f>'2_MechAdd_Script'!A37</f>
        <v>eSHRUBS_SECONDARY_LAYER_HEIGHT</v>
      </c>
      <c r="B37" t="s">
        <v>320</v>
      </c>
      <c r="C37" s="4"/>
      <c r="D37" s="8"/>
      <c r="E37" s="9"/>
      <c r="F37" s="11">
        <v>0.3</v>
      </c>
      <c r="G37" s="12">
        <f t="shared" ref="G37:H44" si="40">F37</f>
        <v>0.3</v>
      </c>
      <c r="H37" s="15">
        <f t="shared" si="40"/>
        <v>0.3</v>
      </c>
      <c r="I37" s="16">
        <f t="shared" si="34"/>
        <v>0.3</v>
      </c>
      <c r="J37" s="11">
        <v>2</v>
      </c>
      <c r="K37" s="12">
        <f t="shared" ref="K37" si="41">J37</f>
        <v>2</v>
      </c>
      <c r="L37" s="15">
        <f t="shared" ref="L37" si="42">K37</f>
        <v>2</v>
      </c>
      <c r="M37" s="16">
        <f t="shared" si="35"/>
        <v>2</v>
      </c>
      <c r="O37" s="12">
        <f t="shared" ref="O37" si="43">N37</f>
        <v>0</v>
      </c>
      <c r="P37" s="15">
        <f t="shared" ref="P37" si="44">O37</f>
        <v>0</v>
      </c>
      <c r="Q37" s="16">
        <f t="shared" si="36"/>
        <v>0</v>
      </c>
      <c r="R37" s="11">
        <v>1</v>
      </c>
      <c r="S37" s="12">
        <f t="shared" ref="S37" si="45">R37</f>
        <v>1</v>
      </c>
      <c r="T37" s="15">
        <f t="shared" ref="T37" si="46">S37</f>
        <v>1</v>
      </c>
      <c r="U37" s="16">
        <f t="shared" si="37"/>
        <v>1</v>
      </c>
      <c r="W37" s="12">
        <f t="shared" ref="W37" si="47">V37</f>
        <v>0</v>
      </c>
      <c r="X37" s="15">
        <f t="shared" ref="X37" si="48">W37</f>
        <v>0</v>
      </c>
      <c r="Y37" s="16">
        <f t="shared" si="38"/>
        <v>0</v>
      </c>
      <c r="AA37" s="12">
        <f t="shared" ref="AA37" si="49">Z37</f>
        <v>0</v>
      </c>
      <c r="AB37" s="15">
        <f t="shared" ref="AB37" si="50">AA37</f>
        <v>0</v>
      </c>
      <c r="AC37" s="16">
        <f t="shared" si="39"/>
        <v>0</v>
      </c>
    </row>
    <row r="38" spans="1:29" s="11" customFormat="1" x14ac:dyDescent="0.25">
      <c r="A38" s="18" t="str">
        <f>'2_MechAdd_Script'!A38</f>
        <v>eSHRUBS_SECONDARY_LAYER_PERCENT_COVER</v>
      </c>
      <c r="B38" t="s">
        <v>321</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18" t="str">
        <f>'2_MechAdd_Script'!A40</f>
        <v>eHERBACEOUS_PRIMARY_LAYER_HEIGHT</v>
      </c>
      <c r="B40" t="s">
        <v>323</v>
      </c>
      <c r="C40" s="4"/>
      <c r="D40" s="8"/>
      <c r="E40" s="9"/>
      <c r="F40" s="11">
        <v>0.9</v>
      </c>
      <c r="G40" s="12">
        <f t="shared" si="40"/>
        <v>0.9</v>
      </c>
      <c r="H40" s="15">
        <f t="shared" si="40"/>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18" t="str">
        <f>'2_MechAdd_Script'!A41</f>
        <v>eHERBACEOUS_PRIMARY_LAYER_LOADING</v>
      </c>
      <c r="B41" t="s">
        <v>324</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325</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326</v>
      </c>
      <c r="C43" s="4">
        <v>0.25</v>
      </c>
      <c r="D43" s="8">
        <f>1/0.25</f>
        <v>4</v>
      </c>
      <c r="E43" s="9"/>
      <c r="F43" s="11">
        <v>95</v>
      </c>
      <c r="G43" s="12">
        <f>$C43*F43</f>
        <v>23.75</v>
      </c>
      <c r="H43" s="15">
        <f>MIN(100,G43*$D43)</f>
        <v>95</v>
      </c>
      <c r="I43" s="16">
        <f t="shared" si="34"/>
        <v>95</v>
      </c>
      <c r="K43" s="12">
        <f>$C43*J43</f>
        <v>0</v>
      </c>
      <c r="L43" s="15">
        <f>MIN(100,K43*$D43)</f>
        <v>0</v>
      </c>
      <c r="M43" s="16">
        <f t="shared" ref="M43:M44" si="66">L43</f>
        <v>0</v>
      </c>
      <c r="N43" s="11">
        <v>85</v>
      </c>
      <c r="O43" s="12">
        <f>$C43*N43</f>
        <v>21.25</v>
      </c>
      <c r="P43" s="15">
        <f>MIN(100,O43*$D43)</f>
        <v>85</v>
      </c>
      <c r="Q43" s="16">
        <f t="shared" ref="Q43:Q44" si="67">P43</f>
        <v>85</v>
      </c>
      <c r="R43" s="11">
        <v>90</v>
      </c>
      <c r="S43" s="12">
        <f>$C43*R43</f>
        <v>22.5</v>
      </c>
      <c r="T43" s="15">
        <f>MIN(100,S43*$D43)</f>
        <v>90</v>
      </c>
      <c r="U43" s="16">
        <f t="shared" ref="U43:U44" si="68">T43</f>
        <v>90</v>
      </c>
      <c r="V43" s="11">
        <v>80</v>
      </c>
      <c r="W43" s="12">
        <f>$C43*V43</f>
        <v>20</v>
      </c>
      <c r="X43" s="15">
        <f>MIN(100,W43*$D43)</f>
        <v>80</v>
      </c>
      <c r="Y43" s="16">
        <f t="shared" ref="Y43:Y44" si="69">X43</f>
        <v>80</v>
      </c>
      <c r="Z43" s="11">
        <v>60</v>
      </c>
      <c r="AA43" s="12">
        <f>$C43*Z43</f>
        <v>15</v>
      </c>
      <c r="AB43" s="15">
        <f>MIN(100,AA43*$D43)</f>
        <v>60</v>
      </c>
      <c r="AC43" s="16">
        <f t="shared" ref="AC43:AC44" si="70">AB43</f>
        <v>60</v>
      </c>
    </row>
    <row r="44" spans="1:29" s="11" customFormat="1" x14ac:dyDescent="0.25">
      <c r="A44" s="18" t="str">
        <f>'2_MechAdd_Script'!A44</f>
        <v>eHERBACEOUS_SECONDARY_LAYER_HEIGHT</v>
      </c>
      <c r="B44" t="s">
        <v>327</v>
      </c>
      <c r="C44" s="4"/>
      <c r="D44" s="8"/>
      <c r="E44" s="9"/>
      <c r="F44" s="11">
        <v>0.9</v>
      </c>
      <c r="G44" s="12">
        <f t="shared" si="40"/>
        <v>0.9</v>
      </c>
      <c r="H44" s="15">
        <f t="shared" si="40"/>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18" t="str">
        <f>'2_MechAdd_Script'!A45</f>
        <v>eHERBACEOUS_SECONDARY_LAYER_LOADING</v>
      </c>
      <c r="B45" t="s">
        <v>328</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 si="82">K45*$D45</f>
        <v>0</v>
      </c>
      <c r="M45" s="16">
        <f>$E45*L45</f>
        <v>0</v>
      </c>
      <c r="N45" s="11">
        <v>0.01</v>
      </c>
      <c r="O45" s="12">
        <f>$C45*N45</f>
        <v>2.5000000000000001E-3</v>
      </c>
      <c r="P45" s="15">
        <f t="shared" ref="P45" si="83">O45*$D45</f>
        <v>3.7499999999999999E-3</v>
      </c>
      <c r="Q45" s="16">
        <f>$E45*P45</f>
        <v>5.6249999999999998E-3</v>
      </c>
      <c r="R45" s="11">
        <v>0.02</v>
      </c>
      <c r="S45" s="12">
        <f>$C45*R45</f>
        <v>5.0000000000000001E-3</v>
      </c>
      <c r="T45" s="15">
        <f t="shared" ref="T45" si="84">S45*$D45</f>
        <v>7.4999999999999997E-3</v>
      </c>
      <c r="U45" s="16">
        <f>$E45*T45</f>
        <v>1.125E-2</v>
      </c>
      <c r="W45" s="12">
        <f>$C45*V45</f>
        <v>0</v>
      </c>
      <c r="X45" s="15">
        <f t="shared" ref="X45" si="85">W45*$D45</f>
        <v>0</v>
      </c>
      <c r="Y45" s="16">
        <f>$E45*X45</f>
        <v>0</v>
      </c>
      <c r="Z45" s="11">
        <v>0.1</v>
      </c>
      <c r="AA45" s="12">
        <f>$C45*Z45</f>
        <v>2.5000000000000001E-2</v>
      </c>
      <c r="AB45" s="15">
        <f t="shared" ref="AB45" si="86">AA45*$D45</f>
        <v>3.7500000000000006E-2</v>
      </c>
      <c r="AC45" s="16">
        <f>$E45*AB45</f>
        <v>5.6250000000000008E-2</v>
      </c>
    </row>
    <row r="46" spans="1:29" s="11" customFormat="1" x14ac:dyDescent="0.25">
      <c r="A46" s="18" t="str">
        <f>'2_MechAdd_Script'!A46</f>
        <v>eHERBACEOUS_SECONDARY_LAYER_PERCENT_COVER</v>
      </c>
      <c r="B46" t="s">
        <v>329</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330</v>
      </c>
      <c r="C47" s="4">
        <v>0.25</v>
      </c>
      <c r="D47" s="8">
        <f>1/0.25</f>
        <v>4</v>
      </c>
      <c r="E47" s="9"/>
      <c r="F47" s="11">
        <v>85</v>
      </c>
      <c r="G47" s="12">
        <f>$C47*F47</f>
        <v>21.25</v>
      </c>
      <c r="H47" s="15">
        <f>MIN(100,G47*$D47)</f>
        <v>85</v>
      </c>
      <c r="I47" s="16">
        <f t="shared" si="34"/>
        <v>85</v>
      </c>
      <c r="K47" s="12">
        <f>$C47*J47</f>
        <v>0</v>
      </c>
      <c r="L47" s="15">
        <f>MIN(100,K47*$D47)</f>
        <v>0</v>
      </c>
      <c r="M47" s="16">
        <f t="shared" ref="M47" si="87">L47</f>
        <v>0</v>
      </c>
      <c r="N47" s="11">
        <v>70</v>
      </c>
      <c r="O47" s="12">
        <f>$C47*N47</f>
        <v>17.5</v>
      </c>
      <c r="P47" s="15">
        <f>MIN(100,O47*$D47)</f>
        <v>70</v>
      </c>
      <c r="Q47" s="16">
        <f t="shared" ref="Q47" si="88">P47</f>
        <v>70</v>
      </c>
      <c r="R47" s="11">
        <v>90</v>
      </c>
      <c r="S47" s="12">
        <f>$C47*R47</f>
        <v>22.5</v>
      </c>
      <c r="T47" s="15">
        <f>MIN(100,S47*$D47)</f>
        <v>90</v>
      </c>
      <c r="U47" s="16">
        <f t="shared" ref="U47" si="89">T47</f>
        <v>90</v>
      </c>
      <c r="W47" s="12">
        <f>$C47*V47</f>
        <v>0</v>
      </c>
      <c r="X47" s="15">
        <f>MIN(100,W47*$D47)</f>
        <v>0</v>
      </c>
      <c r="Y47" s="16">
        <f t="shared" ref="Y47" si="90">X47</f>
        <v>0</v>
      </c>
      <c r="Z47" s="11">
        <v>60</v>
      </c>
      <c r="AA47" s="12">
        <f>$C47*Z47</f>
        <v>15</v>
      </c>
      <c r="AB47" s="15">
        <f>MIN(100,AA47*$D47)</f>
        <v>60</v>
      </c>
      <c r="AC47" s="16">
        <f t="shared" ref="AC47" si="91">AB47</f>
        <v>60</v>
      </c>
    </row>
    <row r="48" spans="1:29" s="11" customFormat="1" x14ac:dyDescent="0.25">
      <c r="A48" s="18" t="str">
        <f>'2_MechAdd_Script'!A48</f>
        <v>eWOODY_FUEL_ALL_DOWNED_WOODY_FUEL_DEPTH</v>
      </c>
      <c r="B48" t="s">
        <v>331</v>
      </c>
      <c r="C48" s="4">
        <v>2</v>
      </c>
      <c r="D48" s="8">
        <v>0.75</v>
      </c>
      <c r="E48" s="9">
        <v>0.5</v>
      </c>
      <c r="F48" s="11">
        <v>4</v>
      </c>
      <c r="G48" s="12">
        <f>$C48*F48</f>
        <v>8</v>
      </c>
      <c r="H48" s="15">
        <f t="shared" si="81"/>
        <v>6</v>
      </c>
      <c r="I48" s="16">
        <f>$E48*H48</f>
        <v>3</v>
      </c>
      <c r="J48" s="11">
        <v>1</v>
      </c>
      <c r="K48" s="12">
        <f>$C48*J48</f>
        <v>2</v>
      </c>
      <c r="L48" s="15">
        <f t="shared" ref="L48" si="92">K48*$D48</f>
        <v>1.5</v>
      </c>
      <c r="M48" s="16">
        <f>$E48*L48</f>
        <v>0.75</v>
      </c>
      <c r="O48" s="12">
        <f>$C48*N48</f>
        <v>0</v>
      </c>
      <c r="P48" s="15">
        <f t="shared" ref="P48" si="93">O48*$D48</f>
        <v>0</v>
      </c>
      <c r="Q48" s="16">
        <f>$E48*P48</f>
        <v>0</v>
      </c>
      <c r="R48" s="11">
        <v>0.5</v>
      </c>
      <c r="S48" s="12">
        <f>$C48*R48</f>
        <v>1</v>
      </c>
      <c r="T48" s="15">
        <f t="shared" ref="T48" si="94">S48*$D48</f>
        <v>0.75</v>
      </c>
      <c r="U48" s="16">
        <f>$E48*T48</f>
        <v>0.375</v>
      </c>
      <c r="V48" s="11">
        <v>1</v>
      </c>
      <c r="W48" s="12">
        <f>$C48*V48</f>
        <v>2</v>
      </c>
      <c r="X48" s="15">
        <f t="shared" ref="X48" si="95">W48*$D48</f>
        <v>1.5</v>
      </c>
      <c r="Y48" s="16">
        <f>$E48*X48</f>
        <v>0.75</v>
      </c>
      <c r="Z48" s="11">
        <v>0.5</v>
      </c>
      <c r="AA48" s="12">
        <f>$C48*Z48</f>
        <v>1</v>
      </c>
      <c r="AB48" s="15">
        <f t="shared" ref="AB48" si="96">AA48*$D48</f>
        <v>0.75</v>
      </c>
      <c r="AC48" s="16">
        <f>$E48*AB48</f>
        <v>0.375</v>
      </c>
    </row>
    <row r="49" spans="1:29" s="11" customFormat="1" x14ac:dyDescent="0.25">
      <c r="A49" s="18" t="str">
        <f>'2_MechAdd_Script'!A49</f>
        <v>eWOODY_FUEL_ALL_DOWNED_WOODY_FUEL_TOTAL_PERCENT_COVER</v>
      </c>
      <c r="B49" t="s">
        <v>332</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333</v>
      </c>
      <c r="C50" s="4">
        <v>2</v>
      </c>
      <c r="D50" s="8">
        <v>0.75</v>
      </c>
      <c r="E50" s="9">
        <v>0.5</v>
      </c>
      <c r="F50" s="11">
        <v>2</v>
      </c>
      <c r="G50" s="12">
        <f>MAX(1.5,$C50*F50)</f>
        <v>4</v>
      </c>
      <c r="H50" s="15">
        <f t="shared" si="81"/>
        <v>3</v>
      </c>
      <c r="I50" s="16">
        <f>$E50*H50</f>
        <v>1.5</v>
      </c>
      <c r="J50" s="11">
        <v>1</v>
      </c>
      <c r="K50" s="12">
        <f>MAX(1.5,$C50*J50)</f>
        <v>2</v>
      </c>
      <c r="L50" s="15">
        <f t="shared" ref="L50:L55" si="97">K50*$D50</f>
        <v>1.5</v>
      </c>
      <c r="M50" s="16">
        <f>$E50*L50</f>
        <v>0.75</v>
      </c>
      <c r="O50" s="12">
        <f>MAX(1.5,$C50*N50)</f>
        <v>1.5</v>
      </c>
      <c r="P50" s="15">
        <f t="shared" ref="P50:P55" si="98">O50*$D50</f>
        <v>1.125</v>
      </c>
      <c r="Q50" s="16">
        <f>$E50*P50</f>
        <v>0.5625</v>
      </c>
      <c r="R50" s="11">
        <v>0.5</v>
      </c>
      <c r="S50" s="12">
        <f>MAX(1.5,$C50*R50)</f>
        <v>1.5</v>
      </c>
      <c r="T50" s="15">
        <f t="shared" ref="T50:T55" si="99">S50*$D50</f>
        <v>1.125</v>
      </c>
      <c r="U50" s="16">
        <f>$E50*T50</f>
        <v>0.5625</v>
      </c>
      <c r="V50" s="11">
        <v>1</v>
      </c>
      <c r="W50" s="12">
        <f>MAX(1.5,$C50*V50)</f>
        <v>2</v>
      </c>
      <c r="X50" s="15">
        <f t="shared" ref="X50:X55" si="100">W50*$D50</f>
        <v>1.5</v>
      </c>
      <c r="Y50" s="16">
        <f>$E50*X50</f>
        <v>0.75</v>
      </c>
      <c r="Z50" s="11">
        <v>0.3</v>
      </c>
      <c r="AA50" s="12">
        <f>MAX(1.5,$C50*Z50)</f>
        <v>1.5</v>
      </c>
      <c r="AB50" s="15">
        <f t="shared" ref="AB50:AB55" si="101">AA50*$D50</f>
        <v>1.125</v>
      </c>
      <c r="AC50" s="16">
        <f>$E50*AB50</f>
        <v>0.5625</v>
      </c>
    </row>
    <row r="51" spans="1:29" s="11" customFormat="1" x14ac:dyDescent="0.25">
      <c r="A51" s="18" t="str">
        <f>'2_MechAdd_Script'!A51</f>
        <v>eWOODY_FUEL_SOUND_WOOD_LOADINGS_ZERO_TO_THREE_INCHES_QUARTER_INCH_TO_ONE_INCH</v>
      </c>
      <c r="B51" t="s">
        <v>334</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335</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342</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343</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344</v>
      </c>
      <c r="C61" s="4" t="s">
        <v>283</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345</v>
      </c>
      <c r="C62" s="4"/>
      <c r="D62" s="5"/>
      <c r="E62" s="6"/>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18" t="str">
        <f>'2_MechAdd_Script'!A63</f>
        <v>eWOODY_FUEL_STUMPS_ROTTEN_HEIGHT</v>
      </c>
      <c r="B63" t="s">
        <v>346</v>
      </c>
      <c r="C63" s="4"/>
      <c r="D63" s="5"/>
      <c r="E63" s="6"/>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18" t="str">
        <f>'2_MechAdd_Script'!A64</f>
        <v>eWOODY_FUEL_STUMPS_ROTTEN_STEM_DENSITY</v>
      </c>
      <c r="B64" t="s">
        <v>347</v>
      </c>
      <c r="C64" s="4"/>
      <c r="D64" s="5"/>
      <c r="E64" s="9" t="s">
        <v>282</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451</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452</v>
      </c>
      <c r="C66" s="4"/>
      <c r="D66" s="5"/>
      <c r="E66" s="6"/>
      <c r="G66" s="12">
        <f t="shared" si="102"/>
        <v>0</v>
      </c>
      <c r="H66" s="15">
        <f t="shared" si="102"/>
        <v>0</v>
      </c>
      <c r="I66" s="16">
        <f t="shared" ref="I66:I93" si="118">H66</f>
        <v>0</v>
      </c>
      <c r="K66" s="12">
        <f t="shared" si="113"/>
        <v>0</v>
      </c>
      <c r="L66" s="15">
        <f t="shared" si="108"/>
        <v>0</v>
      </c>
      <c r="M66" s="16">
        <f t="shared" ref="M66:M85" si="119">L66</f>
        <v>0</v>
      </c>
      <c r="O66" s="12">
        <f t="shared" si="114"/>
        <v>0</v>
      </c>
      <c r="P66" s="15">
        <f t="shared" si="109"/>
        <v>0</v>
      </c>
      <c r="Q66" s="16">
        <f t="shared" ref="Q66:Q85" si="120">P66</f>
        <v>0</v>
      </c>
      <c r="S66" s="12">
        <f t="shared" si="115"/>
        <v>0</v>
      </c>
      <c r="T66" s="15">
        <f t="shared" si="110"/>
        <v>0</v>
      </c>
      <c r="U66" s="16">
        <f t="shared" ref="U66:U85" si="121">T66</f>
        <v>0</v>
      </c>
      <c r="W66" s="12">
        <f t="shared" si="116"/>
        <v>0</v>
      </c>
      <c r="X66" s="15">
        <f t="shared" si="111"/>
        <v>0</v>
      </c>
      <c r="Y66" s="16">
        <f t="shared" ref="Y66:Y85" si="122">X66</f>
        <v>0</v>
      </c>
      <c r="AA66" s="12">
        <f t="shared" si="117"/>
        <v>0</v>
      </c>
      <c r="AB66" s="15">
        <f t="shared" si="112"/>
        <v>0</v>
      </c>
      <c r="AC66" s="16">
        <f t="shared" ref="AC66:AC85" si="123">AB66</f>
        <v>0</v>
      </c>
    </row>
    <row r="67" spans="1:29" s="11" customFormat="1" x14ac:dyDescent="0.25">
      <c r="A67" s="18" t="str">
        <f>'2_MechAdd_Script'!A67</f>
        <v>eWOODY_FUEL_STUMPS_LIGHTERED_PITCHY_STEM_DENSITY</v>
      </c>
      <c r="B67" t="s">
        <v>453</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348</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349</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350</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351</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352</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353</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354</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355</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356</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357</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358</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359</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360</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361</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362</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363</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364</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365</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366</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367</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368</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369</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370</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371</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372</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373</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'2_MechAdd_LowSeverity'!I2</f>
        <v>40</v>
      </c>
      <c r="C2">
        <f>'2_MechAdd_LowSeverity'!J2</f>
        <v>34</v>
      </c>
      <c r="D2">
        <f>'2_MechAdd_LowSeverity'!K2</f>
        <v>34</v>
      </c>
      <c r="E2">
        <f>'2_MechAdd_LowSeverity'!L2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'2_MechAdd_LowSeverity'!M2</f>
        <v>0</v>
      </c>
      <c r="M2">
        <f>'2_MechAdd_LowSeverity'!N2</f>
        <v>0</v>
      </c>
      <c r="N2">
        <f>'2_MechAdd_LowSeverity'!O2</f>
        <v>0</v>
      </c>
      <c r="O2">
        <f>'2_MechAdd_LowSeverity'!P2</f>
        <v>0</v>
      </c>
      <c r="P2">
        <f>'2_MechAdd_ModSeverity'!K2</f>
        <v>0</v>
      </c>
      <c r="Q2">
        <f>'2_MechAdd_ModSeverity'!L2</f>
        <v>0</v>
      </c>
      <c r="R2">
        <f>'2_MechAdd_ModSeverity'!M2</f>
        <v>0</v>
      </c>
      <c r="S2">
        <f>'2_MechAdd_HighSeverity'!K2</f>
        <v>0</v>
      </c>
      <c r="T2">
        <f>'2_MechAdd_HighSeverity'!L2</f>
        <v>0</v>
      </c>
      <c r="U2">
        <f>'2_MechAdd_HighSeverity'!M2</f>
        <v>0</v>
      </c>
      <c r="V2">
        <f>'2_MechAdd_LowSeverity'!Q2</f>
        <v>0</v>
      </c>
      <c r="W2">
        <f>'2_MechAdd_LowSeverity'!R2</f>
        <v>0</v>
      </c>
      <c r="X2">
        <f>'2_MechAdd_LowSeverity'!S2</f>
        <v>0</v>
      </c>
      <c r="Y2">
        <f>'2_MechAdd_LowSeverity'!T2</f>
        <v>0</v>
      </c>
      <c r="Z2">
        <f>'2_MechAdd_ModSeverity'!O2</f>
        <v>0</v>
      </c>
      <c r="AA2">
        <f>'2_MechAdd_ModSeverity'!P2</f>
        <v>0</v>
      </c>
      <c r="AB2">
        <f>'2_MechAdd_ModSeverity'!Q2</f>
        <v>0</v>
      </c>
      <c r="AC2">
        <f>'2_MechAdd_HighSeverity'!O2</f>
        <v>0</v>
      </c>
      <c r="AD2">
        <f>'2_MechAdd_HighSeverity'!P2</f>
        <v>0</v>
      </c>
      <c r="AE2">
        <f>'2_MechAdd_HighSeverity'!Q2</f>
        <v>0</v>
      </c>
      <c r="AF2">
        <f>'2_MechAdd_LowSeverity'!U2</f>
        <v>80</v>
      </c>
      <c r="AG2">
        <f>'2_MechAdd_LowSeverity'!V2</f>
        <v>68</v>
      </c>
      <c r="AH2">
        <f>'2_MechAdd_LowSeverity'!W2</f>
        <v>68</v>
      </c>
      <c r="AI2">
        <f>'2_MechAdd_LowSeverity'!X2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'2_MechAdd_LowSeverity'!Y2</f>
        <v>85</v>
      </c>
      <c r="AQ2">
        <f>'2_MechAdd_LowSeverity'!Z2</f>
        <v>72.25</v>
      </c>
      <c r="AR2">
        <f>'2_MechAdd_LowSeverity'!AA2</f>
        <v>72.25</v>
      </c>
      <c r="AS2">
        <f>'2_MechAdd_LowSeverity'!AB2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'2_MechAdd_LowSeverity'!AC2</f>
        <v>60</v>
      </c>
      <c r="BA2">
        <f>'2_MechAdd_LowSeverity'!AD2</f>
        <v>51</v>
      </c>
      <c r="BB2">
        <f>'2_MechAdd_LowSeverity'!AE2</f>
        <v>51</v>
      </c>
      <c r="BC2">
        <f>'2_MechAdd_LowSeverity'!AF2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'2_MechAdd_LowSeverity'!I3</f>
        <v>9.6</v>
      </c>
      <c r="C3">
        <f>'2_MechAdd_LowSeverity'!J3</f>
        <v>10.56</v>
      </c>
      <c r="D3">
        <f>'2_MechAdd_LowSeverity'!K3</f>
        <v>10.56</v>
      </c>
      <c r="E3">
        <f>'2_MechAdd_LowSeverity'!L3</f>
        <v>10.56</v>
      </c>
      <c r="F3">
        <f>'2_MechAdd_ModSeverity'!G3</f>
        <v>12</v>
      </c>
      <c r="G3">
        <f>'2_MechAdd_ModSeverity'!H3</f>
        <v>12</v>
      </c>
      <c r="H3">
        <f>'2_MechAdd_ModSeverity'!I3</f>
        <v>12</v>
      </c>
      <c r="I3">
        <f>'2_MechAdd_HighSeverity'!G3</f>
        <v>12</v>
      </c>
      <c r="J3">
        <f>'2_MechAdd_HighSeverity'!H3</f>
        <v>12</v>
      </c>
      <c r="K3">
        <f>'2_MechAdd_HighSeverity'!I3</f>
        <v>12</v>
      </c>
      <c r="L3">
        <f>'2_MechAdd_LowSeverity'!M3</f>
        <v>0</v>
      </c>
      <c r="M3">
        <f>'2_MechAdd_LowSeverity'!N3</f>
        <v>0</v>
      </c>
      <c r="N3">
        <f>'2_MechAdd_LowSeverity'!O3</f>
        <v>0</v>
      </c>
      <c r="O3">
        <f>'2_MechAdd_LowSeverity'!P3</f>
        <v>0</v>
      </c>
      <c r="P3">
        <f>'2_MechAdd_ModSeverity'!K3</f>
        <v>0</v>
      </c>
      <c r="Q3">
        <f>'2_MechAdd_ModSeverity'!L3</f>
        <v>0</v>
      </c>
      <c r="R3">
        <f>'2_MechAdd_ModSeverity'!M3</f>
        <v>0</v>
      </c>
      <c r="S3">
        <f>'2_MechAdd_HighSeverity'!K3</f>
        <v>0</v>
      </c>
      <c r="T3">
        <f>'2_MechAdd_HighSeverity'!L3</f>
        <v>0</v>
      </c>
      <c r="U3">
        <f>'2_MechAdd_HighSeverity'!M3</f>
        <v>0</v>
      </c>
      <c r="V3">
        <f>'2_MechAdd_LowSeverity'!Q3</f>
        <v>0</v>
      </c>
      <c r="W3">
        <f>'2_MechAdd_LowSeverity'!R3</f>
        <v>0</v>
      </c>
      <c r="X3">
        <f>'2_MechAdd_LowSeverity'!S3</f>
        <v>0</v>
      </c>
      <c r="Y3">
        <f>'2_MechAdd_LowSeverity'!T3</f>
        <v>0</v>
      </c>
      <c r="Z3">
        <f>'2_MechAdd_ModSeverity'!O3</f>
        <v>0</v>
      </c>
      <c r="AA3">
        <f>'2_MechAdd_ModSeverity'!P3</f>
        <v>0</v>
      </c>
      <c r="AB3">
        <f>'2_MechAdd_ModSeverity'!Q3</f>
        <v>0</v>
      </c>
      <c r="AC3">
        <f>'2_MechAdd_HighSeverity'!O3</f>
        <v>0</v>
      </c>
      <c r="AD3">
        <f>'2_MechAdd_HighSeverity'!P3</f>
        <v>0</v>
      </c>
      <c r="AE3">
        <f>'2_MechAdd_HighSeverity'!Q3</f>
        <v>0</v>
      </c>
      <c r="AF3">
        <f>'2_MechAdd_LowSeverity'!U3</f>
        <v>2.9</v>
      </c>
      <c r="AG3">
        <f>'2_MechAdd_LowSeverity'!V3</f>
        <v>3.19</v>
      </c>
      <c r="AH3">
        <f>'2_MechAdd_LowSeverity'!W3</f>
        <v>3.19</v>
      </c>
      <c r="AI3">
        <f>'2_MechAdd_LowSeverity'!X3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'2_MechAdd_LowSeverity'!Y3</f>
        <v>14</v>
      </c>
      <c r="AQ3">
        <f>'2_MechAdd_LowSeverity'!Z3</f>
        <v>15.400000000000002</v>
      </c>
      <c r="AR3">
        <f>'2_MechAdd_LowSeverity'!AA3</f>
        <v>15.400000000000002</v>
      </c>
      <c r="AS3">
        <f>'2_MechAdd_LowSeverity'!AB3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'2_MechAdd_LowSeverity'!AC3</f>
        <v>12</v>
      </c>
      <c r="BA3">
        <f>'2_MechAdd_LowSeverity'!AD3</f>
        <v>13.200000000000001</v>
      </c>
      <c r="BB3">
        <f>'2_MechAdd_LowSeverity'!AE3</f>
        <v>13.200000000000001</v>
      </c>
      <c r="BC3">
        <f>'2_MechAdd_LowSeverity'!AF3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'2_MechAdd_LowSeverity'!I4</f>
        <v>20</v>
      </c>
      <c r="C4">
        <f>'2_MechAdd_LowSeverity'!J4</f>
        <v>25</v>
      </c>
      <c r="D4">
        <f>'2_MechAdd_LowSeverity'!K4</f>
        <v>25</v>
      </c>
      <c r="E4">
        <f>'2_MechAdd_LowSeverity'!L4</f>
        <v>25</v>
      </c>
      <c r="F4">
        <f>'2_MechAdd_ModSeverity'!G4</f>
        <v>30</v>
      </c>
      <c r="G4">
        <f>'2_MechAdd_ModSeverity'!H4</f>
        <v>30</v>
      </c>
      <c r="H4">
        <f>'2_MechAdd_ModSeverity'!I4</f>
        <v>30</v>
      </c>
      <c r="I4">
        <f>'2_MechAdd_HighSeverity'!G4</f>
        <v>30</v>
      </c>
      <c r="J4">
        <f>'2_MechAdd_HighSeverity'!H4</f>
        <v>30</v>
      </c>
      <c r="K4">
        <f>'2_MechAdd_HighSeverity'!I4</f>
        <v>30</v>
      </c>
      <c r="L4">
        <f>'2_MechAdd_LowSeverity'!M4</f>
        <v>0</v>
      </c>
      <c r="M4">
        <f>'2_MechAdd_LowSeverity'!N4</f>
        <v>0</v>
      </c>
      <c r="N4">
        <f>'2_MechAdd_LowSeverity'!O4</f>
        <v>0</v>
      </c>
      <c r="O4">
        <f>'2_MechAdd_LowSeverity'!P4</f>
        <v>0</v>
      </c>
      <c r="P4">
        <f>'2_MechAdd_ModSeverity'!K4</f>
        <v>0</v>
      </c>
      <c r="Q4">
        <f>'2_MechAdd_ModSeverity'!L4</f>
        <v>0</v>
      </c>
      <c r="R4">
        <f>'2_MechAdd_ModSeverity'!M4</f>
        <v>0</v>
      </c>
      <c r="S4">
        <f>'2_MechAdd_HighSeverity'!K4</f>
        <v>0</v>
      </c>
      <c r="T4">
        <f>'2_MechAdd_HighSeverity'!L4</f>
        <v>0</v>
      </c>
      <c r="U4">
        <f>'2_MechAdd_HighSeverity'!M4</f>
        <v>0</v>
      </c>
      <c r="V4">
        <f>'2_MechAdd_LowSeverity'!Q4</f>
        <v>0</v>
      </c>
      <c r="W4">
        <f>'2_MechAdd_LowSeverity'!R4</f>
        <v>0</v>
      </c>
      <c r="X4">
        <f>'2_MechAdd_LowSeverity'!S4</f>
        <v>0</v>
      </c>
      <c r="Y4">
        <f>'2_MechAdd_LowSeverity'!T4</f>
        <v>0</v>
      </c>
      <c r="Z4">
        <f>'2_MechAdd_ModSeverity'!O4</f>
        <v>0</v>
      </c>
      <c r="AA4">
        <f>'2_MechAdd_ModSeverity'!P4</f>
        <v>0</v>
      </c>
      <c r="AB4">
        <f>'2_MechAdd_ModSeverity'!Q4</f>
        <v>0</v>
      </c>
      <c r="AC4">
        <f>'2_MechAdd_HighSeverity'!O4</f>
        <v>0</v>
      </c>
      <c r="AD4">
        <f>'2_MechAdd_HighSeverity'!P4</f>
        <v>0</v>
      </c>
      <c r="AE4">
        <f>'2_MechAdd_HighSeverity'!Q4</f>
        <v>0</v>
      </c>
      <c r="AF4">
        <f>'2_MechAdd_LowSeverity'!U4</f>
        <v>4</v>
      </c>
      <c r="AG4">
        <f>'2_MechAdd_LowSeverity'!V4</f>
        <v>5</v>
      </c>
      <c r="AH4">
        <f>'2_MechAdd_LowSeverity'!W4</f>
        <v>5</v>
      </c>
      <c r="AI4">
        <f>'2_MechAdd_LowSeverity'!X4</f>
        <v>5</v>
      </c>
      <c r="AJ4">
        <f>'2_MechAdd_ModSeverity'!S4</f>
        <v>6</v>
      </c>
      <c r="AK4">
        <f>'2_MechAdd_ModSeverity'!T4</f>
        <v>6</v>
      </c>
      <c r="AL4">
        <f>'2_MechAdd_ModSeverity'!U4</f>
        <v>6</v>
      </c>
      <c r="AM4">
        <f>'2_MechAdd_HighSeverity'!S4</f>
        <v>6</v>
      </c>
      <c r="AN4">
        <f>'2_MechAdd_HighSeverity'!T4</f>
        <v>6</v>
      </c>
      <c r="AO4">
        <f>'2_MechAdd_HighSeverity'!U4</f>
        <v>6</v>
      </c>
      <c r="AP4">
        <f>'2_MechAdd_LowSeverity'!Y4</f>
        <v>20</v>
      </c>
      <c r="AQ4">
        <f>'2_MechAdd_LowSeverity'!Z4</f>
        <v>25</v>
      </c>
      <c r="AR4">
        <f>'2_MechAdd_LowSeverity'!AA4</f>
        <v>25</v>
      </c>
      <c r="AS4">
        <f>'2_MechAdd_LowSeverity'!AB4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'2_MechAdd_LowSeverity'!AC4</f>
        <v>55</v>
      </c>
      <c r="BA4">
        <f>'2_MechAdd_LowSeverity'!AD4</f>
        <v>68.75</v>
      </c>
      <c r="BB4">
        <f>'2_MechAdd_LowSeverity'!AE4</f>
        <v>68.75</v>
      </c>
      <c r="BC4">
        <f>'2_MechAdd_LowSeverity'!AF4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'2_MechAdd_LowSeverity'!I5</f>
        <v>100</v>
      </c>
      <c r="C5">
        <f>'2_MechAdd_LowSeverity'!J5</f>
        <v>100</v>
      </c>
      <c r="D5">
        <f>'2_MechAdd_LowSeverity'!K5</f>
        <v>100</v>
      </c>
      <c r="E5">
        <f>'2_MechAdd_LowSeverity'!L5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'2_MechAdd_LowSeverity'!M5</f>
        <v>0</v>
      </c>
      <c r="M5">
        <f>'2_MechAdd_LowSeverity'!N5</f>
        <v>0</v>
      </c>
      <c r="N5">
        <f>'2_MechAdd_LowSeverity'!O5</f>
        <v>0</v>
      </c>
      <c r="O5">
        <f>'2_MechAdd_LowSeverity'!P5</f>
        <v>0</v>
      </c>
      <c r="P5">
        <f>'2_MechAdd_ModSeverity'!K5</f>
        <v>0</v>
      </c>
      <c r="Q5">
        <f>'2_MechAdd_ModSeverity'!L5</f>
        <v>0</v>
      </c>
      <c r="R5">
        <f>'2_MechAdd_ModSeverity'!M5</f>
        <v>0</v>
      </c>
      <c r="S5">
        <f>'2_MechAdd_HighSeverity'!K5</f>
        <v>0</v>
      </c>
      <c r="T5">
        <f>'2_MechAdd_HighSeverity'!L5</f>
        <v>0</v>
      </c>
      <c r="U5">
        <f>'2_MechAdd_HighSeverity'!M5</f>
        <v>0</v>
      </c>
      <c r="V5">
        <f>'2_MechAdd_LowSeverity'!Q5</f>
        <v>0</v>
      </c>
      <c r="W5">
        <f>'2_MechAdd_LowSeverity'!R5</f>
        <v>0</v>
      </c>
      <c r="X5">
        <f>'2_MechAdd_LowSeverity'!S5</f>
        <v>0</v>
      </c>
      <c r="Y5">
        <f>'2_MechAdd_LowSeverity'!T5</f>
        <v>0</v>
      </c>
      <c r="Z5">
        <f>'2_MechAdd_ModSeverity'!O5</f>
        <v>0</v>
      </c>
      <c r="AA5">
        <f>'2_MechAdd_ModSeverity'!P5</f>
        <v>0</v>
      </c>
      <c r="AB5">
        <f>'2_MechAdd_ModSeverity'!Q5</f>
        <v>0</v>
      </c>
      <c r="AC5">
        <f>'2_MechAdd_HighSeverity'!O5</f>
        <v>0</v>
      </c>
      <c r="AD5">
        <f>'2_MechAdd_HighSeverity'!P5</f>
        <v>0</v>
      </c>
      <c r="AE5">
        <f>'2_MechAdd_HighSeverity'!Q5</f>
        <v>0</v>
      </c>
      <c r="AF5">
        <f>'2_MechAdd_LowSeverity'!U5</f>
        <v>25</v>
      </c>
      <c r="AG5">
        <f>'2_MechAdd_LowSeverity'!V5</f>
        <v>25</v>
      </c>
      <c r="AH5">
        <f>'2_MechAdd_LowSeverity'!W5</f>
        <v>25</v>
      </c>
      <c r="AI5">
        <f>'2_MechAdd_LowSeverity'!X5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'2_MechAdd_LowSeverity'!Y5</f>
        <v>60</v>
      </c>
      <c r="AQ5">
        <f>'2_MechAdd_LowSeverity'!Z5</f>
        <v>60</v>
      </c>
      <c r="AR5">
        <f>'2_MechAdd_LowSeverity'!AA5</f>
        <v>60</v>
      </c>
      <c r="AS5">
        <f>'2_MechAdd_LowSeverity'!AB5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'2_MechAdd_LowSeverity'!AC5</f>
        <v>78</v>
      </c>
      <c r="BA5">
        <f>'2_MechAdd_LowSeverity'!AD5</f>
        <v>78</v>
      </c>
      <c r="BB5">
        <f>'2_MechAdd_LowSeverity'!AE5</f>
        <v>78</v>
      </c>
      <c r="BC5">
        <f>'2_MechAdd_LowSeverity'!AF5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'2_MechAdd_LowSeverity'!I6</f>
        <v>40</v>
      </c>
      <c r="C6">
        <f>'2_MechAdd_LowSeverity'!J6</f>
        <v>30</v>
      </c>
      <c r="D6">
        <f>'2_MechAdd_LowSeverity'!K6</f>
        <v>30</v>
      </c>
      <c r="E6">
        <f>'2_MechAdd_LowSeverity'!L6</f>
        <v>30</v>
      </c>
      <c r="F6">
        <f>'2_MechAdd_ModSeverity'!G6</f>
        <v>20</v>
      </c>
      <c r="G6">
        <f>'2_MechAdd_ModSeverity'!H6</f>
        <v>20</v>
      </c>
      <c r="H6">
        <f>'2_MechAdd_ModSeverity'!I6</f>
        <v>20</v>
      </c>
      <c r="I6">
        <f>'2_MechAdd_HighSeverity'!G6</f>
        <v>10</v>
      </c>
      <c r="J6">
        <f>'2_MechAdd_HighSeverity'!H6</f>
        <v>10</v>
      </c>
      <c r="K6">
        <f>'2_MechAdd_HighSeverity'!I6</f>
        <v>10</v>
      </c>
      <c r="L6">
        <f>'2_MechAdd_LowSeverity'!M6</f>
        <v>0</v>
      </c>
      <c r="M6">
        <f>'2_MechAdd_LowSeverity'!N6</f>
        <v>0</v>
      </c>
      <c r="N6">
        <f>'2_MechAdd_LowSeverity'!O6</f>
        <v>0</v>
      </c>
      <c r="O6">
        <f>'2_MechAdd_LowSeverity'!P6</f>
        <v>0</v>
      </c>
      <c r="P6">
        <f>'2_MechAdd_ModSeverity'!K6</f>
        <v>0</v>
      </c>
      <c r="Q6">
        <f>'2_MechAdd_ModSeverity'!L6</f>
        <v>0</v>
      </c>
      <c r="R6">
        <f>'2_MechAdd_ModSeverity'!M6</f>
        <v>0</v>
      </c>
      <c r="S6">
        <f>'2_MechAdd_HighSeverity'!K6</f>
        <v>0</v>
      </c>
      <c r="T6">
        <f>'2_MechAdd_HighSeverity'!L6</f>
        <v>0</v>
      </c>
      <c r="U6">
        <f>'2_MechAdd_HighSeverity'!M6</f>
        <v>0</v>
      </c>
      <c r="V6">
        <f>'2_MechAdd_LowSeverity'!Q6</f>
        <v>0</v>
      </c>
      <c r="W6">
        <f>'2_MechAdd_LowSeverity'!R6</f>
        <v>0</v>
      </c>
      <c r="X6">
        <f>'2_MechAdd_LowSeverity'!S6</f>
        <v>0</v>
      </c>
      <c r="Y6">
        <f>'2_MechAdd_LowSeverity'!T6</f>
        <v>0</v>
      </c>
      <c r="Z6">
        <f>'2_MechAdd_ModSeverity'!O6</f>
        <v>0</v>
      </c>
      <c r="AA6">
        <f>'2_MechAdd_ModSeverity'!P6</f>
        <v>0</v>
      </c>
      <c r="AB6">
        <f>'2_MechAdd_ModSeverity'!Q6</f>
        <v>0</v>
      </c>
      <c r="AC6">
        <f>'2_MechAdd_HighSeverity'!O6</f>
        <v>0</v>
      </c>
      <c r="AD6">
        <f>'2_MechAdd_HighSeverity'!P6</f>
        <v>0</v>
      </c>
      <c r="AE6">
        <f>'2_MechAdd_HighSeverity'!Q6</f>
        <v>0</v>
      </c>
      <c r="AF6">
        <f>'2_MechAdd_LowSeverity'!U6</f>
        <v>80</v>
      </c>
      <c r="AG6">
        <f>'2_MechAdd_LowSeverity'!V6</f>
        <v>60</v>
      </c>
      <c r="AH6">
        <f>'2_MechAdd_LowSeverity'!W6</f>
        <v>60</v>
      </c>
      <c r="AI6">
        <f>'2_MechAdd_LowSeverity'!X6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'2_MechAdd_LowSeverity'!Y6</f>
        <v>50</v>
      </c>
      <c r="AQ6">
        <f>'2_MechAdd_LowSeverity'!Z6</f>
        <v>37.5</v>
      </c>
      <c r="AR6">
        <f>'2_MechAdd_LowSeverity'!AA6</f>
        <v>37.5</v>
      </c>
      <c r="AS6">
        <f>'2_MechAdd_LowSeverity'!AB6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'2_MechAdd_LowSeverity'!AC6</f>
        <v>50</v>
      </c>
      <c r="BA6">
        <f>'2_MechAdd_LowSeverity'!AD6</f>
        <v>37.5</v>
      </c>
      <c r="BB6">
        <f>'2_MechAdd_LowSeverity'!AE6</f>
        <v>37.5</v>
      </c>
      <c r="BC6">
        <f>'2_MechAdd_LowSeverity'!AF6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'2_MechAdd_LowSeverity'!I7</f>
        <v>12</v>
      </c>
      <c r="C7">
        <f>'2_MechAdd_LowSeverity'!J7</f>
        <v>9</v>
      </c>
      <c r="D7">
        <f>'2_MechAdd_LowSeverity'!K7</f>
        <v>9</v>
      </c>
      <c r="E7">
        <f>'2_MechAdd_LowSeverity'!L7</f>
        <v>9</v>
      </c>
      <c r="F7">
        <f>'2_MechAdd_ModSeverity'!G7</f>
        <v>6</v>
      </c>
      <c r="G7">
        <f>'2_MechAdd_ModSeverity'!H7</f>
        <v>6</v>
      </c>
      <c r="H7">
        <f>'2_MechAdd_ModSeverity'!I7</f>
        <v>6</v>
      </c>
      <c r="I7">
        <f>'2_MechAdd_HighSeverity'!G7</f>
        <v>3</v>
      </c>
      <c r="J7">
        <f>'2_MechAdd_HighSeverity'!H7</f>
        <v>3</v>
      </c>
      <c r="K7">
        <f>'2_MechAdd_HighSeverity'!I7</f>
        <v>3</v>
      </c>
      <c r="L7">
        <f>'2_MechAdd_LowSeverity'!M7</f>
        <v>0</v>
      </c>
      <c r="M7">
        <f>'2_MechAdd_LowSeverity'!N7</f>
        <v>0</v>
      </c>
      <c r="N7">
        <f>'2_MechAdd_LowSeverity'!O7</f>
        <v>0</v>
      </c>
      <c r="O7">
        <f>'2_MechAdd_LowSeverity'!P7</f>
        <v>0</v>
      </c>
      <c r="P7">
        <f>'2_MechAdd_ModSeverity'!K7</f>
        <v>0</v>
      </c>
      <c r="Q7">
        <f>'2_MechAdd_ModSeverity'!L7</f>
        <v>0</v>
      </c>
      <c r="R7">
        <f>'2_MechAdd_ModSeverity'!M7</f>
        <v>0</v>
      </c>
      <c r="S7">
        <f>'2_MechAdd_HighSeverity'!K7</f>
        <v>0</v>
      </c>
      <c r="T7">
        <f>'2_MechAdd_HighSeverity'!L7</f>
        <v>0</v>
      </c>
      <c r="U7">
        <f>'2_MechAdd_HighSeverity'!M7</f>
        <v>0</v>
      </c>
      <c r="V7">
        <f>'2_MechAdd_LowSeverity'!Q7</f>
        <v>0</v>
      </c>
      <c r="W7">
        <f>'2_MechAdd_LowSeverity'!R7</f>
        <v>0</v>
      </c>
      <c r="X7">
        <f>'2_MechAdd_LowSeverity'!S7</f>
        <v>0</v>
      </c>
      <c r="Y7">
        <f>'2_MechAdd_LowSeverity'!T7</f>
        <v>0</v>
      </c>
      <c r="Z7">
        <f>'2_MechAdd_ModSeverity'!O7</f>
        <v>0</v>
      </c>
      <c r="AA7">
        <f>'2_MechAdd_ModSeverity'!P7</f>
        <v>0</v>
      </c>
      <c r="AB7">
        <f>'2_MechAdd_ModSeverity'!Q7</f>
        <v>0</v>
      </c>
      <c r="AC7">
        <f>'2_MechAdd_HighSeverity'!O7</f>
        <v>0</v>
      </c>
      <c r="AD7">
        <f>'2_MechAdd_HighSeverity'!P7</f>
        <v>0</v>
      </c>
      <c r="AE7">
        <f>'2_MechAdd_HighSeverity'!Q7</f>
        <v>0</v>
      </c>
      <c r="AF7">
        <f>'2_MechAdd_LowSeverity'!U7</f>
        <v>3500</v>
      </c>
      <c r="AG7">
        <f>'2_MechAdd_LowSeverity'!V7</f>
        <v>2625</v>
      </c>
      <c r="AH7">
        <f>'2_MechAdd_LowSeverity'!W7</f>
        <v>2625</v>
      </c>
      <c r="AI7">
        <f>'2_MechAdd_LowSeverity'!X7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'2_MechAdd_LowSeverity'!Y7</f>
        <v>45</v>
      </c>
      <c r="AQ7">
        <f>'2_MechAdd_LowSeverity'!Z7</f>
        <v>33.75</v>
      </c>
      <c r="AR7">
        <f>'2_MechAdd_LowSeverity'!AA7</f>
        <v>33.75</v>
      </c>
      <c r="AS7">
        <f>'2_MechAdd_LowSeverity'!AB7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'2_MechAdd_LowSeverity'!AC7</f>
        <v>100</v>
      </c>
      <c r="BA7">
        <f>'2_MechAdd_LowSeverity'!AD7</f>
        <v>75</v>
      </c>
      <c r="BB7">
        <f>'2_MechAdd_LowSeverity'!AE7</f>
        <v>75</v>
      </c>
      <c r="BC7">
        <f>'2_MechAdd_LowSeverity'!AF7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'2_MechAdd_LowSeverity'!I8</f>
        <v>0</v>
      </c>
      <c r="C8">
        <f>'2_MechAdd_LowSeverity'!J8</f>
        <v>0</v>
      </c>
      <c r="D8">
        <f>'2_MechAdd_LowSeverity'!K8</f>
        <v>0</v>
      </c>
      <c r="E8">
        <f>'2_MechAdd_LowSeverity'!L8</f>
        <v>0</v>
      </c>
      <c r="F8">
        <f>'2_MechAdd_ModSeverity'!G8</f>
        <v>0</v>
      </c>
      <c r="G8">
        <f>'2_MechAdd_ModSeverity'!H8</f>
        <v>0</v>
      </c>
      <c r="H8">
        <f>'2_MechAdd_ModSeverity'!I8</f>
        <v>0</v>
      </c>
      <c r="I8">
        <f>'2_MechAdd_HighSeverity'!G8</f>
        <v>0</v>
      </c>
      <c r="J8">
        <f>'2_MechAdd_HighSeverity'!H8</f>
        <v>0</v>
      </c>
      <c r="K8">
        <f>'2_MechAdd_HighSeverity'!I8</f>
        <v>0</v>
      </c>
      <c r="L8">
        <f>'2_MechAdd_LowSeverity'!M8</f>
        <v>0</v>
      </c>
      <c r="M8">
        <f>'2_MechAdd_LowSeverity'!N8</f>
        <v>0</v>
      </c>
      <c r="N8">
        <f>'2_MechAdd_LowSeverity'!O8</f>
        <v>0</v>
      </c>
      <c r="O8">
        <f>'2_MechAdd_LowSeverity'!P8</f>
        <v>0</v>
      </c>
      <c r="P8">
        <f>'2_MechAdd_ModSeverity'!K8</f>
        <v>0</v>
      </c>
      <c r="Q8">
        <f>'2_MechAdd_ModSeverity'!L8</f>
        <v>0</v>
      </c>
      <c r="R8">
        <f>'2_MechAdd_ModSeverity'!M8</f>
        <v>0</v>
      </c>
      <c r="S8">
        <f>'2_MechAdd_HighSeverity'!K8</f>
        <v>0</v>
      </c>
      <c r="T8">
        <f>'2_MechAdd_HighSeverity'!L8</f>
        <v>0</v>
      </c>
      <c r="U8">
        <f>'2_MechAdd_HighSeverity'!M8</f>
        <v>0</v>
      </c>
      <c r="V8">
        <f>'2_MechAdd_LowSeverity'!Q8</f>
        <v>0</v>
      </c>
      <c r="W8">
        <f>'2_MechAdd_LowSeverity'!R8</f>
        <v>0</v>
      </c>
      <c r="X8">
        <f>'2_MechAdd_LowSeverity'!S8</f>
        <v>0</v>
      </c>
      <c r="Y8">
        <f>'2_MechAdd_LowSeverity'!T8</f>
        <v>0</v>
      </c>
      <c r="Z8">
        <f>'2_MechAdd_ModSeverity'!O8</f>
        <v>0</v>
      </c>
      <c r="AA8">
        <f>'2_MechAdd_ModSeverity'!P8</f>
        <v>0</v>
      </c>
      <c r="AB8">
        <f>'2_MechAdd_ModSeverity'!Q8</f>
        <v>0</v>
      </c>
      <c r="AC8">
        <f>'2_MechAdd_HighSeverity'!O8</f>
        <v>0</v>
      </c>
      <c r="AD8">
        <f>'2_MechAdd_HighSeverity'!P8</f>
        <v>0</v>
      </c>
      <c r="AE8">
        <f>'2_MechAdd_HighSeverity'!Q8</f>
        <v>0</v>
      </c>
      <c r="AF8">
        <f>'2_MechAdd_LowSeverity'!U8</f>
        <v>0</v>
      </c>
      <c r="AG8">
        <f>'2_MechAdd_LowSeverity'!V8</f>
        <v>0</v>
      </c>
      <c r="AH8">
        <f>'2_MechAdd_LowSeverity'!W8</f>
        <v>0</v>
      </c>
      <c r="AI8">
        <f>'2_MechAdd_LowSeverity'!X8</f>
        <v>0</v>
      </c>
      <c r="AJ8">
        <f>'2_MechAdd_ModSeverity'!S8</f>
        <v>0</v>
      </c>
      <c r="AK8">
        <f>'2_MechAdd_ModSeverity'!T8</f>
        <v>0</v>
      </c>
      <c r="AL8">
        <f>'2_MechAdd_ModSeverity'!U8</f>
        <v>0</v>
      </c>
      <c r="AM8">
        <f>'2_MechAdd_HighSeverity'!S8</f>
        <v>0</v>
      </c>
      <c r="AN8">
        <f>'2_MechAdd_HighSeverity'!T8</f>
        <v>0</v>
      </c>
      <c r="AO8">
        <f>'2_MechAdd_HighSeverity'!U8</f>
        <v>0</v>
      </c>
      <c r="AP8">
        <f>'2_MechAdd_LowSeverity'!Y8</f>
        <v>7.5</v>
      </c>
      <c r="AQ8">
        <f>'2_MechAdd_LowSeverity'!Z8</f>
        <v>9.375</v>
      </c>
      <c r="AR8">
        <f>'2_MechAdd_LowSeverity'!AA8</f>
        <v>9.375</v>
      </c>
      <c r="AS8">
        <f>'2_MechAdd_LowSeverity'!AB8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'2_MechAdd_LowSeverity'!AC8</f>
        <v>0</v>
      </c>
      <c r="BA8">
        <f>'2_MechAdd_LowSeverity'!AD8</f>
        <v>0</v>
      </c>
      <c r="BB8">
        <f>'2_MechAdd_LowSeverity'!AE8</f>
        <v>0</v>
      </c>
      <c r="BC8">
        <f>'2_MechAdd_LowSeverity'!AF8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'2_MechAdd_LowSeverity'!I9</f>
        <v>0</v>
      </c>
      <c r="C9">
        <f>'2_MechAdd_LowSeverity'!J9</f>
        <v>0</v>
      </c>
      <c r="D9">
        <f>'2_MechAdd_LowSeverity'!K9</f>
        <v>0</v>
      </c>
      <c r="E9">
        <f>'2_MechAdd_LowSeverity'!L9</f>
        <v>0</v>
      </c>
      <c r="F9">
        <f>'2_MechAdd_ModSeverity'!G9</f>
        <v>0</v>
      </c>
      <c r="G9">
        <f>'2_MechAdd_ModSeverity'!H9</f>
        <v>0</v>
      </c>
      <c r="H9">
        <f>'2_MechAdd_ModSeverity'!I9</f>
        <v>0</v>
      </c>
      <c r="I9">
        <f>'2_MechAdd_HighSeverity'!G9</f>
        <v>0</v>
      </c>
      <c r="J9">
        <f>'2_MechAdd_HighSeverity'!H9</f>
        <v>0</v>
      </c>
      <c r="K9">
        <f>'2_MechAdd_HighSeverity'!I9</f>
        <v>0</v>
      </c>
      <c r="L9">
        <f>'2_MechAdd_LowSeverity'!M9</f>
        <v>0</v>
      </c>
      <c r="M9">
        <f>'2_MechAdd_LowSeverity'!N9</f>
        <v>0</v>
      </c>
      <c r="N9">
        <f>'2_MechAdd_LowSeverity'!O9</f>
        <v>0</v>
      </c>
      <c r="O9">
        <f>'2_MechAdd_LowSeverity'!P9</f>
        <v>0</v>
      </c>
      <c r="P9">
        <f>'2_MechAdd_ModSeverity'!K9</f>
        <v>0</v>
      </c>
      <c r="Q9">
        <f>'2_MechAdd_ModSeverity'!L9</f>
        <v>0</v>
      </c>
      <c r="R9">
        <f>'2_MechAdd_ModSeverity'!M9</f>
        <v>0</v>
      </c>
      <c r="S9">
        <f>'2_MechAdd_HighSeverity'!K9</f>
        <v>0</v>
      </c>
      <c r="T9">
        <f>'2_MechAdd_HighSeverity'!L9</f>
        <v>0</v>
      </c>
      <c r="U9">
        <f>'2_MechAdd_HighSeverity'!M9</f>
        <v>0</v>
      </c>
      <c r="V9">
        <f>'2_MechAdd_LowSeverity'!Q9</f>
        <v>0</v>
      </c>
      <c r="W9">
        <f>'2_MechAdd_LowSeverity'!R9</f>
        <v>0</v>
      </c>
      <c r="X9">
        <f>'2_MechAdd_LowSeverity'!S9</f>
        <v>0</v>
      </c>
      <c r="Y9">
        <f>'2_MechAdd_LowSeverity'!T9</f>
        <v>0</v>
      </c>
      <c r="Z9">
        <f>'2_MechAdd_ModSeverity'!O9</f>
        <v>0</v>
      </c>
      <c r="AA9">
        <f>'2_MechAdd_ModSeverity'!P9</f>
        <v>0</v>
      </c>
      <c r="AB9">
        <f>'2_MechAdd_ModSeverity'!Q9</f>
        <v>0</v>
      </c>
      <c r="AC9">
        <f>'2_MechAdd_HighSeverity'!O9</f>
        <v>0</v>
      </c>
      <c r="AD9">
        <f>'2_MechAdd_HighSeverity'!P9</f>
        <v>0</v>
      </c>
      <c r="AE9">
        <f>'2_MechAdd_HighSeverity'!Q9</f>
        <v>0</v>
      </c>
      <c r="AF9">
        <f>'2_MechAdd_LowSeverity'!U9</f>
        <v>0</v>
      </c>
      <c r="AG9">
        <f>'2_MechAdd_LowSeverity'!V9</f>
        <v>0</v>
      </c>
      <c r="AH9">
        <f>'2_MechAdd_LowSeverity'!W9</f>
        <v>0</v>
      </c>
      <c r="AI9">
        <f>'2_MechAdd_LowSeverity'!X9</f>
        <v>0</v>
      </c>
      <c r="AJ9">
        <f>'2_MechAdd_ModSeverity'!S9</f>
        <v>0</v>
      </c>
      <c r="AK9">
        <f>'2_MechAdd_ModSeverity'!T9</f>
        <v>0</v>
      </c>
      <c r="AL9">
        <f>'2_MechAdd_ModSeverity'!U9</f>
        <v>0</v>
      </c>
      <c r="AM9">
        <f>'2_MechAdd_HighSeverity'!S9</f>
        <v>0</v>
      </c>
      <c r="AN9">
        <f>'2_MechAdd_HighSeverity'!T9</f>
        <v>0</v>
      </c>
      <c r="AO9">
        <f>'2_MechAdd_HighSeverity'!U9</f>
        <v>0</v>
      </c>
      <c r="AP9">
        <f>'2_MechAdd_LowSeverity'!Y9</f>
        <v>10</v>
      </c>
      <c r="AQ9">
        <f>'2_MechAdd_LowSeverity'!Z9</f>
        <v>12.5</v>
      </c>
      <c r="AR9">
        <f>'2_MechAdd_LowSeverity'!AA9</f>
        <v>12.5</v>
      </c>
      <c r="AS9">
        <f>'2_MechAdd_LowSeverity'!AB9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'2_MechAdd_LowSeverity'!AC9</f>
        <v>0</v>
      </c>
      <c r="BA9">
        <f>'2_MechAdd_LowSeverity'!AD9</f>
        <v>0</v>
      </c>
      <c r="BB9">
        <f>'2_MechAdd_LowSeverity'!AE9</f>
        <v>0</v>
      </c>
      <c r="BC9">
        <f>'2_MechAdd_LowSeverity'!AF9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'2_MechAdd_LowSeverity'!I10</f>
        <v>0</v>
      </c>
      <c r="C10">
        <f>'2_MechAdd_LowSeverity'!J10</f>
        <v>0</v>
      </c>
      <c r="D10">
        <f>'2_MechAdd_LowSeverity'!K10</f>
        <v>0</v>
      </c>
      <c r="E10">
        <f>'2_MechAdd_LowSeverity'!L10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'2_MechAdd_LowSeverity'!M10</f>
        <v>0</v>
      </c>
      <c r="M10">
        <f>'2_MechAdd_LowSeverity'!N10</f>
        <v>0</v>
      </c>
      <c r="N10">
        <f>'2_MechAdd_LowSeverity'!O10</f>
        <v>0</v>
      </c>
      <c r="O10">
        <f>'2_MechAdd_LowSeverity'!P10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'2_MechAdd_LowSeverity'!Q10</f>
        <v>0</v>
      </c>
      <c r="W10">
        <f>'2_MechAdd_LowSeverity'!R10</f>
        <v>0</v>
      </c>
      <c r="X10">
        <f>'2_MechAdd_LowSeverity'!S10</f>
        <v>0</v>
      </c>
      <c r="Y10">
        <f>'2_MechAdd_LowSeverity'!T10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'2_MechAdd_LowSeverity'!U10</f>
        <v>0</v>
      </c>
      <c r="AG10">
        <f>'2_MechAdd_LowSeverity'!V10</f>
        <v>0</v>
      </c>
      <c r="AH10">
        <f>'2_MechAdd_LowSeverity'!W10</f>
        <v>0</v>
      </c>
      <c r="AI10">
        <f>'2_MechAdd_LowSeverity'!X10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'2_MechAdd_LowSeverity'!Y10</f>
        <v>44</v>
      </c>
      <c r="AQ10">
        <f>'2_MechAdd_LowSeverity'!Z10</f>
        <v>44</v>
      </c>
      <c r="AR10">
        <f>'2_MechAdd_LowSeverity'!AA10</f>
        <v>44</v>
      </c>
      <c r="AS10">
        <f>'2_MechAdd_LowSeverity'!AB10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'2_MechAdd_LowSeverity'!AC10</f>
        <v>0</v>
      </c>
      <c r="BA10">
        <f>'2_MechAdd_LowSeverity'!AD10</f>
        <v>0</v>
      </c>
      <c r="BB10">
        <f>'2_MechAdd_LowSeverity'!AE10</f>
        <v>0</v>
      </c>
      <c r="BC10">
        <f>'2_MechAdd_LowSeverity'!AF10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'2_MechAdd_LowSeverity'!I11</f>
        <v>0</v>
      </c>
      <c r="C11">
        <f>'2_MechAdd_LowSeverity'!J11</f>
        <v>0</v>
      </c>
      <c r="D11">
        <f>'2_MechAdd_LowSeverity'!K11</f>
        <v>0</v>
      </c>
      <c r="E11">
        <f>'2_MechAdd_LowSeverity'!L11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'2_MechAdd_LowSeverity'!M11</f>
        <v>0</v>
      </c>
      <c r="M11">
        <f>'2_MechAdd_LowSeverity'!N11</f>
        <v>0</v>
      </c>
      <c r="N11">
        <f>'2_MechAdd_LowSeverity'!O11</f>
        <v>0</v>
      </c>
      <c r="O11">
        <f>'2_MechAdd_LowSeverity'!P11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'2_MechAdd_LowSeverity'!Q11</f>
        <v>0</v>
      </c>
      <c r="W11">
        <f>'2_MechAdd_LowSeverity'!R11</f>
        <v>0</v>
      </c>
      <c r="X11">
        <f>'2_MechAdd_LowSeverity'!S11</f>
        <v>0</v>
      </c>
      <c r="Y11">
        <f>'2_MechAdd_LowSeverity'!T11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'2_MechAdd_LowSeverity'!U11</f>
        <v>0</v>
      </c>
      <c r="AG11">
        <f>'2_MechAdd_LowSeverity'!V11</f>
        <v>0</v>
      </c>
      <c r="AH11">
        <f>'2_MechAdd_LowSeverity'!W11</f>
        <v>0</v>
      </c>
      <c r="AI11">
        <f>'2_MechAdd_LowSeverity'!X11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'2_MechAdd_LowSeverity'!Y11</f>
        <v>50</v>
      </c>
      <c r="AQ11">
        <f>'2_MechAdd_LowSeverity'!Z11</f>
        <v>37.5</v>
      </c>
      <c r="AR11">
        <f>'2_MechAdd_LowSeverity'!AA11</f>
        <v>37.5</v>
      </c>
      <c r="AS11">
        <f>'2_MechAdd_LowSeverity'!AB11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'2_MechAdd_LowSeverity'!AC11</f>
        <v>0</v>
      </c>
      <c r="BA11">
        <f>'2_MechAdd_LowSeverity'!AD11</f>
        <v>0</v>
      </c>
      <c r="BB11">
        <f>'2_MechAdd_LowSeverity'!AE11</f>
        <v>0</v>
      </c>
      <c r="BC11">
        <f>'2_MechAdd_LowSeverity'!AF11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'2_MechAdd_LowSeverity'!I12</f>
        <v>0</v>
      </c>
      <c r="C12">
        <f>'2_MechAdd_LowSeverity'!J12</f>
        <v>0</v>
      </c>
      <c r="D12">
        <f>'2_MechAdd_LowSeverity'!K12</f>
        <v>0</v>
      </c>
      <c r="E12">
        <f>'2_MechAdd_LowSeverity'!L12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'2_MechAdd_LowSeverity'!M12</f>
        <v>0</v>
      </c>
      <c r="M12">
        <f>'2_MechAdd_LowSeverity'!N12</f>
        <v>0</v>
      </c>
      <c r="N12">
        <f>'2_MechAdd_LowSeverity'!O12</f>
        <v>0</v>
      </c>
      <c r="O12">
        <f>'2_MechAdd_LowSeverity'!P12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'2_MechAdd_LowSeverity'!Q12</f>
        <v>0</v>
      </c>
      <c r="W12">
        <f>'2_MechAdd_LowSeverity'!R12</f>
        <v>0</v>
      </c>
      <c r="X12">
        <f>'2_MechAdd_LowSeverity'!S12</f>
        <v>0</v>
      </c>
      <c r="Y12">
        <f>'2_MechAdd_LowSeverity'!T12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'2_MechAdd_LowSeverity'!U12</f>
        <v>0</v>
      </c>
      <c r="AG12">
        <f>'2_MechAdd_LowSeverity'!V12</f>
        <v>0</v>
      </c>
      <c r="AH12">
        <f>'2_MechAdd_LowSeverity'!W12</f>
        <v>0</v>
      </c>
      <c r="AI12">
        <f>'2_MechAdd_LowSeverity'!X12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'2_MechAdd_LowSeverity'!Y12</f>
        <v>150</v>
      </c>
      <c r="AQ12">
        <f>'2_MechAdd_LowSeverity'!Z12</f>
        <v>112.5</v>
      </c>
      <c r="AR12">
        <f>'2_MechAdd_LowSeverity'!AA12</f>
        <v>112.5</v>
      </c>
      <c r="AS12">
        <f>'2_MechAdd_LowSeverity'!AB12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'2_MechAdd_LowSeverity'!AC12</f>
        <v>0</v>
      </c>
      <c r="BA12">
        <f>'2_MechAdd_LowSeverity'!AD12</f>
        <v>0</v>
      </c>
      <c r="BB12">
        <f>'2_MechAdd_LowSeverity'!AE12</f>
        <v>0</v>
      </c>
      <c r="BC12">
        <f>'2_MechAdd_LowSeverity'!AF12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'2_MechAdd_LowSeverity'!I13</f>
        <v>0</v>
      </c>
      <c r="C13">
        <f>'2_MechAdd_LowSeverity'!J13</f>
        <v>0</v>
      </c>
      <c r="D13">
        <f>'2_MechAdd_LowSeverity'!K13</f>
        <v>0</v>
      </c>
      <c r="E13">
        <f>'2_MechAdd_LowSeverity'!L13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'2_MechAdd_LowSeverity'!M13</f>
        <v>0</v>
      </c>
      <c r="M13">
        <f>'2_MechAdd_LowSeverity'!N13</f>
        <v>0</v>
      </c>
      <c r="N13">
        <f>'2_MechAdd_LowSeverity'!O13</f>
        <v>0</v>
      </c>
      <c r="O13">
        <f>'2_MechAdd_LowSeverity'!P13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'2_MechAdd_LowSeverity'!Q13</f>
        <v>0</v>
      </c>
      <c r="W13">
        <f>'2_MechAdd_LowSeverity'!R13</f>
        <v>0</v>
      </c>
      <c r="X13">
        <f>'2_MechAdd_LowSeverity'!S13</f>
        <v>0</v>
      </c>
      <c r="Y13">
        <f>'2_MechAdd_LowSeverity'!T13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'2_MechAdd_LowSeverity'!U13</f>
        <v>0.5</v>
      </c>
      <c r="AG13">
        <f>'2_MechAdd_LowSeverity'!V13</f>
        <v>0.5</v>
      </c>
      <c r="AH13">
        <f>'2_MechAdd_LowSeverity'!W13</f>
        <v>0.5</v>
      </c>
      <c r="AI13">
        <f>'2_MechAdd_LowSeverity'!X13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'2_MechAdd_LowSeverity'!Y13</f>
        <v>1.7</v>
      </c>
      <c r="AQ13">
        <f>'2_MechAdd_LowSeverity'!Z13</f>
        <v>1.7</v>
      </c>
      <c r="AR13">
        <f>'2_MechAdd_LowSeverity'!AA13</f>
        <v>1.7</v>
      </c>
      <c r="AS13">
        <f>'2_MechAdd_LowSeverity'!AB13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'2_MechAdd_LowSeverity'!AC13</f>
        <v>1</v>
      </c>
      <c r="BA13">
        <f>'2_MechAdd_LowSeverity'!AD13</f>
        <v>1</v>
      </c>
      <c r="BB13">
        <f>'2_MechAdd_LowSeverity'!AE13</f>
        <v>1</v>
      </c>
      <c r="BC13">
        <f>'2_MechAdd_LowSeverity'!AF13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'2_MechAdd_LowSeverity'!I14</f>
        <v>0</v>
      </c>
      <c r="C14">
        <f>'2_MechAdd_LowSeverity'!J14</f>
        <v>0</v>
      </c>
      <c r="D14">
        <f>'2_MechAdd_LowSeverity'!K14</f>
        <v>0</v>
      </c>
      <c r="E14">
        <f>'2_MechAdd_LowSeverity'!L14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'2_MechAdd_LowSeverity'!M14</f>
        <v>0</v>
      </c>
      <c r="M14">
        <f>'2_MechAdd_LowSeverity'!N14</f>
        <v>0</v>
      </c>
      <c r="N14">
        <f>'2_MechAdd_LowSeverity'!O14</f>
        <v>0</v>
      </c>
      <c r="O14">
        <f>'2_MechAdd_LowSeverity'!P14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'2_MechAdd_LowSeverity'!Q14</f>
        <v>0</v>
      </c>
      <c r="W14">
        <f>'2_MechAdd_LowSeverity'!R14</f>
        <v>0</v>
      </c>
      <c r="X14">
        <f>'2_MechAdd_LowSeverity'!S14</f>
        <v>0</v>
      </c>
      <c r="Y14">
        <f>'2_MechAdd_LowSeverity'!T14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'2_MechAdd_LowSeverity'!U14</f>
        <v>0</v>
      </c>
      <c r="AG14">
        <f>'2_MechAdd_LowSeverity'!V14</f>
        <v>0</v>
      </c>
      <c r="AH14">
        <f>'2_MechAdd_LowSeverity'!W14</f>
        <v>0</v>
      </c>
      <c r="AI14">
        <f>'2_MechAdd_LowSeverity'!X14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'2_MechAdd_LowSeverity'!Y14</f>
        <v>2</v>
      </c>
      <c r="AQ14">
        <f>'2_MechAdd_LowSeverity'!Z14</f>
        <v>2</v>
      </c>
      <c r="AR14">
        <f>'2_MechAdd_LowSeverity'!AA14</f>
        <v>2</v>
      </c>
      <c r="AS14">
        <f>'2_MechAdd_LowSeverity'!AB14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'2_MechAdd_LowSeverity'!AC14</f>
        <v>2</v>
      </c>
      <c r="BA14">
        <f>'2_MechAdd_LowSeverity'!AD14</f>
        <v>2</v>
      </c>
      <c r="BB14">
        <f>'2_MechAdd_LowSeverity'!AE14</f>
        <v>2</v>
      </c>
      <c r="BC14">
        <f>'2_MechAdd_LowSeverity'!AF14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'2_MechAdd_LowSeverity'!I15</f>
        <v>0</v>
      </c>
      <c r="C15">
        <f>'2_MechAdd_LowSeverity'!J15</f>
        <v>0</v>
      </c>
      <c r="D15">
        <f>'2_MechAdd_LowSeverity'!K15</f>
        <v>0</v>
      </c>
      <c r="E15">
        <f>'2_MechAdd_LowSeverity'!L15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'2_MechAdd_LowSeverity'!M15</f>
        <v>0</v>
      </c>
      <c r="M15">
        <f>'2_MechAdd_LowSeverity'!N15</f>
        <v>0</v>
      </c>
      <c r="N15">
        <f>'2_MechAdd_LowSeverity'!O15</f>
        <v>0</v>
      </c>
      <c r="O15">
        <f>'2_MechAdd_LowSeverity'!P15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'2_MechAdd_LowSeverity'!Q15</f>
        <v>0</v>
      </c>
      <c r="W15">
        <f>'2_MechAdd_LowSeverity'!R15</f>
        <v>0</v>
      </c>
      <c r="X15">
        <f>'2_MechAdd_LowSeverity'!S15</f>
        <v>0</v>
      </c>
      <c r="Y15">
        <f>'2_MechAdd_LowSeverity'!T15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'2_MechAdd_LowSeverity'!U15</f>
        <v>1.5</v>
      </c>
      <c r="AG15">
        <f>'2_MechAdd_LowSeverity'!V15</f>
        <v>1.5</v>
      </c>
      <c r="AH15">
        <f>'2_MechAdd_LowSeverity'!W15</f>
        <v>1.5</v>
      </c>
      <c r="AI15">
        <f>'2_MechAdd_LowSeverity'!X15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'2_MechAdd_LowSeverity'!Y15</f>
        <v>10</v>
      </c>
      <c r="AQ15">
        <f>'2_MechAdd_LowSeverity'!Z15</f>
        <v>10</v>
      </c>
      <c r="AR15">
        <f>'2_MechAdd_LowSeverity'!AA15</f>
        <v>10</v>
      </c>
      <c r="AS15">
        <f>'2_MechAdd_LowSeverity'!AB15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'2_MechAdd_LowSeverity'!AC15</f>
        <v>5</v>
      </c>
      <c r="BA15">
        <f>'2_MechAdd_LowSeverity'!AD15</f>
        <v>5</v>
      </c>
      <c r="BB15">
        <f>'2_MechAdd_LowSeverity'!AE15</f>
        <v>5</v>
      </c>
      <c r="BC15">
        <f>'2_MechAdd_LowSeverity'!AF15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'2_MechAdd_LowSeverity'!I16</f>
        <v>0</v>
      </c>
      <c r="C16">
        <f>'2_MechAdd_LowSeverity'!J16</f>
        <v>0</v>
      </c>
      <c r="D16">
        <f>'2_MechAdd_LowSeverity'!K16</f>
        <v>0</v>
      </c>
      <c r="E16">
        <f>'2_MechAdd_LowSeverity'!L16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'2_MechAdd_LowSeverity'!M16</f>
        <v>0</v>
      </c>
      <c r="M16">
        <f>'2_MechAdd_LowSeverity'!N16</f>
        <v>0</v>
      </c>
      <c r="N16">
        <f>'2_MechAdd_LowSeverity'!O16</f>
        <v>0</v>
      </c>
      <c r="O16">
        <f>'2_MechAdd_LowSeverity'!P16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'2_MechAdd_LowSeverity'!Q16</f>
        <v>0</v>
      </c>
      <c r="W16">
        <f>'2_MechAdd_LowSeverity'!R16</f>
        <v>0</v>
      </c>
      <c r="X16">
        <f>'2_MechAdd_LowSeverity'!S16</f>
        <v>0</v>
      </c>
      <c r="Y16">
        <f>'2_MechAdd_LowSeverity'!T16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'2_MechAdd_LowSeverity'!U16</f>
        <v>3</v>
      </c>
      <c r="AG16">
        <f>'2_MechAdd_LowSeverity'!V16</f>
        <v>0.75</v>
      </c>
      <c r="AH16">
        <f>'2_MechAdd_LowSeverity'!W16</f>
        <v>0.75</v>
      </c>
      <c r="AI16">
        <f>'2_MechAdd_LowSeverity'!X16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'2_MechAdd_LowSeverity'!Y16</f>
        <v>30</v>
      </c>
      <c r="AQ16">
        <f>'2_MechAdd_LowSeverity'!Z16</f>
        <v>7.5</v>
      </c>
      <c r="AR16">
        <f>'2_MechAdd_LowSeverity'!AA16</f>
        <v>7.5</v>
      </c>
      <c r="AS16">
        <f>'2_MechAdd_LowSeverity'!AB16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'2_MechAdd_LowSeverity'!AC16</f>
        <v>5</v>
      </c>
      <c r="BA16">
        <f>'2_MechAdd_LowSeverity'!AD16</f>
        <v>1.25</v>
      </c>
      <c r="BB16">
        <f>'2_MechAdd_LowSeverity'!AE16</f>
        <v>1.25</v>
      </c>
      <c r="BC16">
        <f>'2_MechAdd_LowSeverity'!AF16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'2_MechAdd_LowSeverity'!I17</f>
        <v>0</v>
      </c>
      <c r="C17">
        <f>'2_MechAdd_LowSeverity'!J17</f>
        <v>0</v>
      </c>
      <c r="D17">
        <f>'2_MechAdd_LowSeverity'!K17</f>
        <v>0</v>
      </c>
      <c r="E17">
        <f>'2_MechAdd_LowSeverity'!L17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'2_MechAdd_LowSeverity'!M17</f>
        <v>0</v>
      </c>
      <c r="M17">
        <f>'2_MechAdd_LowSeverity'!N17</f>
        <v>0</v>
      </c>
      <c r="N17">
        <f>'2_MechAdd_LowSeverity'!O17</f>
        <v>0</v>
      </c>
      <c r="O17">
        <f>'2_MechAdd_LowSeverity'!P17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'2_MechAdd_LowSeverity'!Q17</f>
        <v>0</v>
      </c>
      <c r="W17">
        <f>'2_MechAdd_LowSeverity'!R17</f>
        <v>0</v>
      </c>
      <c r="X17">
        <f>'2_MechAdd_LowSeverity'!S17</f>
        <v>0</v>
      </c>
      <c r="Y17">
        <f>'2_MechAdd_LowSeverity'!T17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'2_MechAdd_LowSeverity'!U17</f>
        <v>1000</v>
      </c>
      <c r="AG17">
        <f>'2_MechAdd_LowSeverity'!V17</f>
        <v>250</v>
      </c>
      <c r="AH17">
        <f>'2_MechAdd_LowSeverity'!W17</f>
        <v>250</v>
      </c>
      <c r="AI17">
        <f>'2_MechAdd_LowSeverity'!X17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'2_MechAdd_LowSeverity'!Y17</f>
        <v>1000</v>
      </c>
      <c r="AQ17">
        <f>'2_MechAdd_LowSeverity'!Z17</f>
        <v>250</v>
      </c>
      <c r="AR17">
        <f>'2_MechAdd_LowSeverity'!AA17</f>
        <v>250</v>
      </c>
      <c r="AS17">
        <f>'2_MechAdd_LowSeverity'!AB17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'2_MechAdd_LowSeverity'!AC17</f>
        <v>25</v>
      </c>
      <c r="BA17">
        <f>'2_MechAdd_LowSeverity'!AD17</f>
        <v>6.25</v>
      </c>
      <c r="BB17">
        <f>'2_MechAdd_LowSeverity'!AE17</f>
        <v>6.25</v>
      </c>
      <c r="BC17">
        <f>'2_MechAdd_LowSeverity'!AF17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'2_MechAdd_LowSeverity'!I18</f>
        <v>0</v>
      </c>
      <c r="C18">
        <f>'2_MechAdd_LowSeverity'!J18</f>
        <v>0</v>
      </c>
      <c r="D18">
        <f>'2_MechAdd_LowSeverity'!K18</f>
        <v>0</v>
      </c>
      <c r="E18">
        <f>'2_MechAdd_LowSeverity'!L18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'2_MechAdd_LowSeverity'!M18</f>
        <v>0</v>
      </c>
      <c r="M18">
        <f>'2_MechAdd_LowSeverity'!N18</f>
        <v>0</v>
      </c>
      <c r="N18">
        <f>'2_MechAdd_LowSeverity'!O18</f>
        <v>0</v>
      </c>
      <c r="O18">
        <f>'2_MechAdd_LowSeverity'!P18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'2_MechAdd_LowSeverity'!Q18</f>
        <v>0</v>
      </c>
      <c r="W18">
        <f>'2_MechAdd_LowSeverity'!R18</f>
        <v>0</v>
      </c>
      <c r="X18">
        <f>'2_MechAdd_LowSeverity'!S18</f>
        <v>0</v>
      </c>
      <c r="Y18">
        <f>'2_MechAdd_LowSeverity'!T18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'2_MechAdd_LowSeverity'!U18</f>
        <v>3.5</v>
      </c>
      <c r="AG18">
        <f>'2_MechAdd_LowSeverity'!V18</f>
        <v>3.5</v>
      </c>
      <c r="AH18">
        <f>'2_MechAdd_LowSeverity'!W18</f>
        <v>3.5</v>
      </c>
      <c r="AI18">
        <f>'2_MechAdd_LowSeverity'!X18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'2_MechAdd_LowSeverity'!Y18</f>
        <v>13</v>
      </c>
      <c r="AQ18">
        <f>'2_MechAdd_LowSeverity'!Z18</f>
        <v>13</v>
      </c>
      <c r="AR18">
        <f>'2_MechAdd_LowSeverity'!AA18</f>
        <v>13</v>
      </c>
      <c r="AS18">
        <f>'2_MechAdd_LowSeverity'!AB18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'2_MechAdd_LowSeverity'!AC18</f>
        <v>0</v>
      </c>
      <c r="BA18">
        <f>'2_MechAdd_LowSeverity'!AD18</f>
        <v>0</v>
      </c>
      <c r="BB18">
        <f>'2_MechAdd_LowSeverity'!AE18</f>
        <v>0</v>
      </c>
      <c r="BC18">
        <f>'2_MechAdd_LowSeverity'!AF18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'2_MechAdd_LowSeverity'!I19</f>
        <v>0</v>
      </c>
      <c r="C19">
        <f>'2_MechAdd_LowSeverity'!J19</f>
        <v>0</v>
      </c>
      <c r="D19">
        <f>'2_MechAdd_LowSeverity'!K19</f>
        <v>0</v>
      </c>
      <c r="E19">
        <f>'2_MechAdd_LowSeverity'!L19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'2_MechAdd_LowSeverity'!M19</f>
        <v>0</v>
      </c>
      <c r="M19">
        <f>'2_MechAdd_LowSeverity'!N19</f>
        <v>0</v>
      </c>
      <c r="N19">
        <f>'2_MechAdd_LowSeverity'!O19</f>
        <v>0</v>
      </c>
      <c r="O19">
        <f>'2_MechAdd_LowSeverity'!P19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'2_MechAdd_LowSeverity'!Q19</f>
        <v>0</v>
      </c>
      <c r="W19">
        <f>'2_MechAdd_LowSeverity'!R19</f>
        <v>0</v>
      </c>
      <c r="X19">
        <f>'2_MechAdd_LowSeverity'!S19</f>
        <v>0</v>
      </c>
      <c r="Y19">
        <f>'2_MechAdd_LowSeverity'!T19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'2_MechAdd_LowSeverity'!U19</f>
        <v>25</v>
      </c>
      <c r="AG19">
        <f>'2_MechAdd_LowSeverity'!V19</f>
        <v>25</v>
      </c>
      <c r="AH19">
        <f>'2_MechAdd_LowSeverity'!W19</f>
        <v>25</v>
      </c>
      <c r="AI19">
        <f>'2_MechAdd_LowSeverity'!X19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'2_MechAdd_LowSeverity'!Y19</f>
        <v>55</v>
      </c>
      <c r="AQ19">
        <f>'2_MechAdd_LowSeverity'!Z19</f>
        <v>55</v>
      </c>
      <c r="AR19">
        <f>'2_MechAdd_LowSeverity'!AA19</f>
        <v>55</v>
      </c>
      <c r="AS19">
        <f>'2_MechAdd_LowSeverity'!AB19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'2_MechAdd_LowSeverity'!AC19</f>
        <v>0</v>
      </c>
      <c r="BA19">
        <f>'2_MechAdd_LowSeverity'!AD19</f>
        <v>0</v>
      </c>
      <c r="BB19">
        <f>'2_MechAdd_LowSeverity'!AE19</f>
        <v>0</v>
      </c>
      <c r="BC19">
        <f>'2_MechAdd_LowSeverity'!AF19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'2_MechAdd_LowSeverity'!I20</f>
        <v>0</v>
      </c>
      <c r="C20">
        <f>'2_MechAdd_LowSeverity'!J20</f>
        <v>0</v>
      </c>
      <c r="D20">
        <f>'2_MechAdd_LowSeverity'!K20</f>
        <v>0</v>
      </c>
      <c r="E20">
        <f>'2_MechAdd_LowSeverity'!L20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'2_MechAdd_LowSeverity'!M20</f>
        <v>0</v>
      </c>
      <c r="M20">
        <f>'2_MechAdd_LowSeverity'!N20</f>
        <v>0</v>
      </c>
      <c r="N20">
        <f>'2_MechAdd_LowSeverity'!O20</f>
        <v>0</v>
      </c>
      <c r="O20">
        <f>'2_MechAdd_LowSeverity'!P20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'2_MechAdd_LowSeverity'!Q20</f>
        <v>0</v>
      </c>
      <c r="W20">
        <f>'2_MechAdd_LowSeverity'!R20</f>
        <v>0</v>
      </c>
      <c r="X20">
        <f>'2_MechAdd_LowSeverity'!S20</f>
        <v>0</v>
      </c>
      <c r="Y20">
        <f>'2_MechAdd_LowSeverity'!T20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'2_MechAdd_LowSeverity'!U20</f>
        <v>100</v>
      </c>
      <c r="AG20">
        <f>'2_MechAdd_LowSeverity'!V20</f>
        <v>100</v>
      </c>
      <c r="AH20">
        <f>'2_MechAdd_LowSeverity'!W20</f>
        <v>100</v>
      </c>
      <c r="AI20">
        <f>'2_MechAdd_LowSeverity'!X20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'2_MechAdd_LowSeverity'!Y20</f>
        <v>5</v>
      </c>
      <c r="AQ20">
        <f>'2_MechAdd_LowSeverity'!Z20</f>
        <v>5</v>
      </c>
      <c r="AR20">
        <f>'2_MechAdd_LowSeverity'!AA20</f>
        <v>5</v>
      </c>
      <c r="AS20">
        <f>'2_MechAdd_LowSeverity'!AB20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'2_MechAdd_LowSeverity'!AC20</f>
        <v>0</v>
      </c>
      <c r="BA20">
        <f>'2_MechAdd_LowSeverity'!AD20</f>
        <v>0</v>
      </c>
      <c r="BB20">
        <f>'2_MechAdd_LowSeverity'!AE20</f>
        <v>0</v>
      </c>
      <c r="BC20">
        <f>'2_MechAdd_LowSeverity'!AF20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'2_MechAdd_LowSeverity'!I21</f>
        <v>0</v>
      </c>
      <c r="C21">
        <f>'2_MechAdd_LowSeverity'!J21</f>
        <v>0</v>
      </c>
      <c r="D21">
        <f>'2_MechAdd_LowSeverity'!K21</f>
        <v>0</v>
      </c>
      <c r="E21">
        <f>'2_MechAdd_LowSeverity'!L21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'2_MechAdd_LowSeverity'!M21</f>
        <v>0</v>
      </c>
      <c r="M21">
        <f>'2_MechAdd_LowSeverity'!N21</f>
        <v>0</v>
      </c>
      <c r="N21">
        <f>'2_MechAdd_LowSeverity'!O21</f>
        <v>0</v>
      </c>
      <c r="O21">
        <f>'2_MechAdd_LowSeverity'!P21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'2_MechAdd_LowSeverity'!Q21</f>
        <v>0</v>
      </c>
      <c r="W21">
        <f>'2_MechAdd_LowSeverity'!R21</f>
        <v>0</v>
      </c>
      <c r="X21">
        <f>'2_MechAdd_LowSeverity'!S21</f>
        <v>0</v>
      </c>
      <c r="Y21">
        <f>'2_MechAdd_LowSeverity'!T21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'2_MechAdd_LowSeverity'!U21</f>
        <v>0</v>
      </c>
      <c r="AG21">
        <f>'2_MechAdd_LowSeverity'!V21</f>
        <v>0</v>
      </c>
      <c r="AH21">
        <f>'2_MechAdd_LowSeverity'!W21</f>
        <v>0</v>
      </c>
      <c r="AI21">
        <f>'2_MechAdd_LowSeverity'!X21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'2_MechAdd_LowSeverity'!Y21</f>
        <v>33.35</v>
      </c>
      <c r="AQ21">
        <f>'2_MechAdd_LowSeverity'!Z21</f>
        <v>33.35</v>
      </c>
      <c r="AR21">
        <f>'2_MechAdd_LowSeverity'!AA21</f>
        <v>33.35</v>
      </c>
      <c r="AS21">
        <f>'2_MechAdd_LowSeverity'!AB21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'2_MechAdd_LowSeverity'!AC21</f>
        <v>0</v>
      </c>
      <c r="BA21">
        <f>'2_MechAdd_LowSeverity'!AD21</f>
        <v>0</v>
      </c>
      <c r="BB21">
        <f>'2_MechAdd_LowSeverity'!AE21</f>
        <v>0</v>
      </c>
      <c r="BC21">
        <f>'2_MechAdd_LowSeverity'!AF21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'2_MechAdd_LowSeverity'!I22</f>
        <v>0</v>
      </c>
      <c r="C22">
        <f>'2_MechAdd_LowSeverity'!J22</f>
        <v>0</v>
      </c>
      <c r="D22">
        <f>'2_MechAdd_LowSeverity'!K22</f>
        <v>0</v>
      </c>
      <c r="E22">
        <f>'2_MechAdd_LowSeverity'!L22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'2_MechAdd_LowSeverity'!M22</f>
        <v>0</v>
      </c>
      <c r="M22">
        <f>'2_MechAdd_LowSeverity'!N22</f>
        <v>0</v>
      </c>
      <c r="N22">
        <f>'2_MechAdd_LowSeverity'!O22</f>
        <v>0</v>
      </c>
      <c r="O22">
        <f>'2_MechAdd_LowSeverity'!P22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'2_MechAdd_LowSeverity'!Q22</f>
        <v>0</v>
      </c>
      <c r="W22">
        <f>'2_MechAdd_LowSeverity'!R22</f>
        <v>0</v>
      </c>
      <c r="X22">
        <f>'2_MechAdd_LowSeverity'!S22</f>
        <v>0</v>
      </c>
      <c r="Y22">
        <f>'2_MechAdd_LowSeverity'!T22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'2_MechAdd_LowSeverity'!U22</f>
        <v>0</v>
      </c>
      <c r="AG22">
        <f>'2_MechAdd_LowSeverity'!V22</f>
        <v>0</v>
      </c>
      <c r="AH22">
        <f>'2_MechAdd_LowSeverity'!W22</f>
        <v>0</v>
      </c>
      <c r="AI22">
        <f>'2_MechAdd_LowSeverity'!X22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'2_MechAdd_LowSeverity'!Y22</f>
        <v>9</v>
      </c>
      <c r="AQ22">
        <f>'2_MechAdd_LowSeverity'!Z22</f>
        <v>9</v>
      </c>
      <c r="AR22">
        <f>'2_MechAdd_LowSeverity'!AA22</f>
        <v>9</v>
      </c>
      <c r="AS22">
        <f>'2_MechAdd_LowSeverity'!AB22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'2_MechAdd_LowSeverity'!AC22</f>
        <v>0</v>
      </c>
      <c r="BA22">
        <f>'2_MechAdd_LowSeverity'!AD22</f>
        <v>0</v>
      </c>
      <c r="BB22">
        <f>'2_MechAdd_LowSeverity'!AE22</f>
        <v>0</v>
      </c>
      <c r="BC22">
        <f>'2_MechAdd_LowSeverity'!AF22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'2_MechAdd_LowSeverity'!I23</f>
        <v>0</v>
      </c>
      <c r="C23">
        <f>'2_MechAdd_LowSeverity'!J23</f>
        <v>0</v>
      </c>
      <c r="D23">
        <f>'2_MechAdd_LowSeverity'!K23</f>
        <v>0</v>
      </c>
      <c r="E23">
        <f>'2_MechAdd_LowSeverity'!L23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'2_MechAdd_LowSeverity'!M23</f>
        <v>0</v>
      </c>
      <c r="M23">
        <f>'2_MechAdd_LowSeverity'!N23</f>
        <v>0</v>
      </c>
      <c r="N23">
        <f>'2_MechAdd_LowSeverity'!O23</f>
        <v>0</v>
      </c>
      <c r="O23">
        <f>'2_MechAdd_LowSeverity'!P23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'2_MechAdd_LowSeverity'!Q23</f>
        <v>0</v>
      </c>
      <c r="W23">
        <f>'2_MechAdd_LowSeverity'!R23</f>
        <v>0</v>
      </c>
      <c r="X23">
        <f>'2_MechAdd_LowSeverity'!S23</f>
        <v>0</v>
      </c>
      <c r="Y23">
        <f>'2_MechAdd_LowSeverity'!T23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'2_MechAdd_LowSeverity'!U23</f>
        <v>0</v>
      </c>
      <c r="AG23">
        <f>'2_MechAdd_LowSeverity'!V23</f>
        <v>0</v>
      </c>
      <c r="AH23">
        <f>'2_MechAdd_LowSeverity'!W23</f>
        <v>0</v>
      </c>
      <c r="AI23">
        <f>'2_MechAdd_LowSeverity'!X23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'2_MechAdd_LowSeverity'!Y23</f>
        <v>50</v>
      </c>
      <c r="AQ23">
        <f>'2_MechAdd_LowSeverity'!Z23</f>
        <v>50</v>
      </c>
      <c r="AR23">
        <f>'2_MechAdd_LowSeverity'!AA23</f>
        <v>50</v>
      </c>
      <c r="AS23">
        <f>'2_MechAdd_LowSeverity'!AB23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'2_MechAdd_LowSeverity'!AC23</f>
        <v>0</v>
      </c>
      <c r="BA23">
        <f>'2_MechAdd_LowSeverity'!AD23</f>
        <v>0</v>
      </c>
      <c r="BB23">
        <f>'2_MechAdd_LowSeverity'!AE23</f>
        <v>0</v>
      </c>
      <c r="BC23">
        <f>'2_MechAdd_LowSeverity'!AF23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'2_MechAdd_LowSeverity'!I24</f>
        <v>0</v>
      </c>
      <c r="C24">
        <f>'2_MechAdd_LowSeverity'!J24</f>
        <v>0</v>
      </c>
      <c r="D24">
        <f>'2_MechAdd_LowSeverity'!K24</f>
        <v>0</v>
      </c>
      <c r="E24">
        <f>'2_MechAdd_LowSeverity'!L24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'2_MechAdd_LowSeverity'!M24</f>
        <v>0</v>
      </c>
      <c r="M24">
        <f>'2_MechAdd_LowSeverity'!N24</f>
        <v>0</v>
      </c>
      <c r="N24">
        <f>'2_MechAdd_LowSeverity'!O24</f>
        <v>0</v>
      </c>
      <c r="O24">
        <f>'2_MechAdd_LowSeverity'!P24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'2_MechAdd_LowSeverity'!Q24</f>
        <v>0</v>
      </c>
      <c r="W24">
        <f>'2_MechAdd_LowSeverity'!R24</f>
        <v>0</v>
      </c>
      <c r="X24">
        <f>'2_MechAdd_LowSeverity'!S24</f>
        <v>0</v>
      </c>
      <c r="Y24">
        <f>'2_MechAdd_LowSeverity'!T24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'2_MechAdd_LowSeverity'!U24</f>
        <v>0</v>
      </c>
      <c r="AG24">
        <f>'2_MechAdd_LowSeverity'!V24</f>
        <v>0</v>
      </c>
      <c r="AH24">
        <f>'2_MechAdd_LowSeverity'!W24</f>
        <v>0</v>
      </c>
      <c r="AI24">
        <f>'2_MechAdd_LowSeverity'!X24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'2_MechAdd_LowSeverity'!Y24</f>
        <v>0.5071</v>
      </c>
      <c r="AQ24">
        <f>'2_MechAdd_LowSeverity'!Z24</f>
        <v>0.5071</v>
      </c>
      <c r="AR24">
        <f>'2_MechAdd_LowSeverity'!AA24</f>
        <v>0.5071</v>
      </c>
      <c r="AS24">
        <f>'2_MechAdd_LowSeverity'!AB24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'2_MechAdd_LowSeverity'!AC24</f>
        <v>0</v>
      </c>
      <c r="BA24">
        <f>'2_MechAdd_LowSeverity'!AD24</f>
        <v>0</v>
      </c>
      <c r="BB24">
        <f>'2_MechAdd_LowSeverity'!AE24</f>
        <v>0</v>
      </c>
      <c r="BC24">
        <f>'2_MechAdd_LowSeverity'!AF24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'2_MechAdd_LowSeverity'!I25</f>
        <v>0</v>
      </c>
      <c r="C25">
        <f>'2_MechAdd_LowSeverity'!J25</f>
        <v>0</v>
      </c>
      <c r="D25">
        <f>'2_MechAdd_LowSeverity'!K25</f>
        <v>0</v>
      </c>
      <c r="E25">
        <f>'2_MechAdd_LowSeverity'!L25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'2_MechAdd_LowSeverity'!M25</f>
        <v>0</v>
      </c>
      <c r="M25">
        <f>'2_MechAdd_LowSeverity'!N25</f>
        <v>0</v>
      </c>
      <c r="N25">
        <f>'2_MechAdd_LowSeverity'!O25</f>
        <v>0</v>
      </c>
      <c r="O25">
        <f>'2_MechAdd_LowSeverity'!P25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'2_MechAdd_LowSeverity'!Q25</f>
        <v>0</v>
      </c>
      <c r="W25">
        <f>'2_MechAdd_LowSeverity'!R25</f>
        <v>0</v>
      </c>
      <c r="X25">
        <f>'2_MechAdd_LowSeverity'!S25</f>
        <v>0</v>
      </c>
      <c r="Y25">
        <f>'2_MechAdd_LowSeverity'!T25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'2_MechAdd_LowSeverity'!U25</f>
        <v>0</v>
      </c>
      <c r="AG25">
        <f>'2_MechAdd_LowSeverity'!V25</f>
        <v>0</v>
      </c>
      <c r="AH25">
        <f>'2_MechAdd_LowSeverity'!W25</f>
        <v>0</v>
      </c>
      <c r="AI25">
        <f>'2_MechAdd_LowSeverity'!X25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'2_MechAdd_LowSeverity'!Y25</f>
        <v>5</v>
      </c>
      <c r="AQ25">
        <f>'2_MechAdd_LowSeverity'!Z25</f>
        <v>5</v>
      </c>
      <c r="AR25">
        <f>'2_MechAdd_LowSeverity'!AA25</f>
        <v>5</v>
      </c>
      <c r="AS25">
        <f>'2_MechAdd_LowSeverity'!AB25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'2_MechAdd_LowSeverity'!AC25</f>
        <v>0</v>
      </c>
      <c r="BA25">
        <f>'2_MechAdd_LowSeverity'!AD25</f>
        <v>0</v>
      </c>
      <c r="BB25">
        <f>'2_MechAdd_LowSeverity'!AE25</f>
        <v>0</v>
      </c>
      <c r="BC25">
        <f>'2_MechAdd_LowSeverity'!AF25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'2_MechAdd_LowSeverity'!I26</f>
        <v>0</v>
      </c>
      <c r="C26">
        <f>'2_MechAdd_LowSeverity'!J26</f>
        <v>0</v>
      </c>
      <c r="D26">
        <f>'2_MechAdd_LowSeverity'!K26</f>
        <v>0</v>
      </c>
      <c r="E26">
        <f>'2_MechAdd_LowSeverity'!L26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'2_MechAdd_LowSeverity'!M26</f>
        <v>0</v>
      </c>
      <c r="M26">
        <f>'2_MechAdd_LowSeverity'!N26</f>
        <v>0</v>
      </c>
      <c r="N26">
        <f>'2_MechAdd_LowSeverity'!O26</f>
        <v>0</v>
      </c>
      <c r="O26">
        <f>'2_MechAdd_LowSeverity'!P26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'2_MechAdd_LowSeverity'!Q26</f>
        <v>0</v>
      </c>
      <c r="W26">
        <f>'2_MechAdd_LowSeverity'!R26</f>
        <v>0</v>
      </c>
      <c r="X26">
        <f>'2_MechAdd_LowSeverity'!S26</f>
        <v>0</v>
      </c>
      <c r="Y26">
        <f>'2_MechAdd_LowSeverity'!T26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'2_MechAdd_LowSeverity'!U26</f>
        <v>3.5</v>
      </c>
      <c r="AG26">
        <f>'2_MechAdd_LowSeverity'!V26</f>
        <v>3.5</v>
      </c>
      <c r="AH26">
        <f>'2_MechAdd_LowSeverity'!W26</f>
        <v>3.5</v>
      </c>
      <c r="AI26">
        <f>'2_MechAdd_LowSeverity'!X26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'2_MechAdd_LowSeverity'!Y26</f>
        <v>11</v>
      </c>
      <c r="AQ26">
        <f>'2_MechAdd_LowSeverity'!Z26</f>
        <v>11</v>
      </c>
      <c r="AR26">
        <f>'2_MechAdd_LowSeverity'!AA26</f>
        <v>11</v>
      </c>
      <c r="AS26">
        <f>'2_MechAdd_LowSeverity'!AB26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'2_MechAdd_LowSeverity'!AC26</f>
        <v>12</v>
      </c>
      <c r="BA26">
        <f>'2_MechAdd_LowSeverity'!AD26</f>
        <v>12</v>
      </c>
      <c r="BB26">
        <f>'2_MechAdd_LowSeverity'!AE26</f>
        <v>12</v>
      </c>
      <c r="BC26">
        <f>'2_MechAdd_LowSeverity'!AF26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'2_MechAdd_LowSeverity'!I27</f>
        <v>0</v>
      </c>
      <c r="C27">
        <f>'2_MechAdd_LowSeverity'!J27</f>
        <v>0</v>
      </c>
      <c r="D27">
        <f>'2_MechAdd_LowSeverity'!K27</f>
        <v>0</v>
      </c>
      <c r="E27">
        <f>'2_MechAdd_LowSeverity'!L27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'2_MechAdd_LowSeverity'!M27</f>
        <v>0</v>
      </c>
      <c r="M27">
        <f>'2_MechAdd_LowSeverity'!N27</f>
        <v>0</v>
      </c>
      <c r="N27">
        <f>'2_MechAdd_LowSeverity'!O27</f>
        <v>0</v>
      </c>
      <c r="O27">
        <f>'2_MechAdd_LowSeverity'!P27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'2_MechAdd_LowSeverity'!Q27</f>
        <v>0</v>
      </c>
      <c r="W27">
        <f>'2_MechAdd_LowSeverity'!R27</f>
        <v>0</v>
      </c>
      <c r="X27">
        <f>'2_MechAdd_LowSeverity'!S27</f>
        <v>0</v>
      </c>
      <c r="Y27">
        <f>'2_MechAdd_LowSeverity'!T27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'2_MechAdd_LowSeverity'!U27</f>
        <v>20</v>
      </c>
      <c r="AG27">
        <f>'2_MechAdd_LowSeverity'!V27</f>
        <v>20</v>
      </c>
      <c r="AH27">
        <f>'2_MechAdd_LowSeverity'!W27</f>
        <v>20</v>
      </c>
      <c r="AI27">
        <f>'2_MechAdd_LowSeverity'!X27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'2_MechAdd_LowSeverity'!Y27</f>
        <v>50</v>
      </c>
      <c r="AQ27">
        <f>'2_MechAdd_LowSeverity'!Z27</f>
        <v>50</v>
      </c>
      <c r="AR27">
        <f>'2_MechAdd_LowSeverity'!AA27</f>
        <v>50</v>
      </c>
      <c r="AS27">
        <f>'2_MechAdd_LowSeverity'!AB27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'2_MechAdd_LowSeverity'!AC27</f>
        <v>70</v>
      </c>
      <c r="BA27">
        <f>'2_MechAdd_LowSeverity'!AD27</f>
        <v>70</v>
      </c>
      <c r="BB27">
        <f>'2_MechAdd_LowSeverity'!AE27</f>
        <v>70</v>
      </c>
      <c r="BC27">
        <f>'2_MechAdd_LowSeverity'!AF27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'2_MechAdd_LowSeverity'!I28</f>
        <v>0</v>
      </c>
      <c r="C28">
        <f>'2_MechAdd_LowSeverity'!J28</f>
        <v>0</v>
      </c>
      <c r="D28">
        <f>'2_MechAdd_LowSeverity'!K28</f>
        <v>0</v>
      </c>
      <c r="E28">
        <f>'2_MechAdd_LowSeverity'!L28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'2_MechAdd_LowSeverity'!M28</f>
        <v>0</v>
      </c>
      <c r="M28">
        <f>'2_MechAdd_LowSeverity'!N28</f>
        <v>0</v>
      </c>
      <c r="N28">
        <f>'2_MechAdd_LowSeverity'!O28</f>
        <v>0</v>
      </c>
      <c r="O28">
        <f>'2_MechAdd_LowSeverity'!P28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'2_MechAdd_LowSeverity'!Q28</f>
        <v>0</v>
      </c>
      <c r="W28">
        <f>'2_MechAdd_LowSeverity'!R28</f>
        <v>0</v>
      </c>
      <c r="X28">
        <f>'2_MechAdd_LowSeverity'!S28</f>
        <v>0</v>
      </c>
      <c r="Y28">
        <f>'2_MechAdd_LowSeverity'!T28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'2_MechAdd_LowSeverity'!U28</f>
        <v>150</v>
      </c>
      <c r="AG28">
        <f>'2_MechAdd_LowSeverity'!V28</f>
        <v>150</v>
      </c>
      <c r="AH28">
        <f>'2_MechAdd_LowSeverity'!W28</f>
        <v>150</v>
      </c>
      <c r="AI28">
        <f>'2_MechAdd_LowSeverity'!X28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'2_MechAdd_LowSeverity'!Y28</f>
        <v>10</v>
      </c>
      <c r="AQ28">
        <f>'2_MechAdd_LowSeverity'!Z28</f>
        <v>10</v>
      </c>
      <c r="AR28">
        <f>'2_MechAdd_LowSeverity'!AA28</f>
        <v>10</v>
      </c>
      <c r="AS28">
        <f>'2_MechAdd_LowSeverity'!AB28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'2_MechAdd_LowSeverity'!AC28</f>
        <v>3</v>
      </c>
      <c r="BA28">
        <f>'2_MechAdd_LowSeverity'!AD28</f>
        <v>3</v>
      </c>
      <c r="BB28">
        <f>'2_MechAdd_LowSeverity'!AE28</f>
        <v>3</v>
      </c>
      <c r="BC28">
        <f>'2_MechAdd_LowSeverity'!AF28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'2_MechAdd_LowSeverity'!I29</f>
        <v>9</v>
      </c>
      <c r="C29">
        <f>'2_MechAdd_LowSeverity'!J29</f>
        <v>9</v>
      </c>
      <c r="D29">
        <f>'2_MechAdd_LowSeverity'!K29</f>
        <v>9</v>
      </c>
      <c r="E29">
        <f>'2_MechAdd_LowSeverity'!L29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'2_MechAdd_LowSeverity'!M29</f>
        <v>0</v>
      </c>
      <c r="M29">
        <f>'2_MechAdd_LowSeverity'!N29</f>
        <v>0</v>
      </c>
      <c r="N29">
        <f>'2_MechAdd_LowSeverity'!O29</f>
        <v>0</v>
      </c>
      <c r="O29">
        <f>'2_MechAdd_LowSeverity'!P29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'2_MechAdd_LowSeverity'!Q29</f>
        <v>0</v>
      </c>
      <c r="W29">
        <f>'2_MechAdd_LowSeverity'!R29</f>
        <v>0</v>
      </c>
      <c r="X29">
        <f>'2_MechAdd_LowSeverity'!S29</f>
        <v>0</v>
      </c>
      <c r="Y29">
        <f>'2_MechAdd_LowSeverity'!T29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'2_MechAdd_LowSeverity'!U29</f>
        <v>3.5</v>
      </c>
      <c r="AG29">
        <f>'2_MechAdd_LowSeverity'!V29</f>
        <v>3.5</v>
      </c>
      <c r="AH29">
        <f>'2_MechAdd_LowSeverity'!W29</f>
        <v>3.5</v>
      </c>
      <c r="AI29">
        <f>'2_MechAdd_LowSeverity'!X29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'2_MechAdd_LowSeverity'!Y29</f>
        <v>11</v>
      </c>
      <c r="AQ29">
        <f>'2_MechAdd_LowSeverity'!Z29</f>
        <v>11</v>
      </c>
      <c r="AR29">
        <f>'2_MechAdd_LowSeverity'!AA29</f>
        <v>11</v>
      </c>
      <c r="AS29">
        <f>'2_MechAdd_LowSeverity'!AB29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'2_MechAdd_LowSeverity'!AC29</f>
        <v>10</v>
      </c>
      <c r="BA29">
        <f>'2_MechAdd_LowSeverity'!AD29</f>
        <v>10</v>
      </c>
      <c r="BB29">
        <f>'2_MechAdd_LowSeverity'!AE29</f>
        <v>10</v>
      </c>
      <c r="BC29">
        <f>'2_MechAdd_LowSeverity'!AF29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'2_MechAdd_LowSeverity'!I30</f>
        <v>60</v>
      </c>
      <c r="C30">
        <f>'2_MechAdd_LowSeverity'!J30</f>
        <v>60</v>
      </c>
      <c r="D30">
        <f>'2_MechAdd_LowSeverity'!K30</f>
        <v>60</v>
      </c>
      <c r="E30">
        <f>'2_MechAdd_LowSeverity'!L30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'2_MechAdd_LowSeverity'!M30</f>
        <v>0</v>
      </c>
      <c r="M30">
        <f>'2_MechAdd_LowSeverity'!N30</f>
        <v>0</v>
      </c>
      <c r="N30">
        <f>'2_MechAdd_LowSeverity'!O30</f>
        <v>0</v>
      </c>
      <c r="O30">
        <f>'2_MechAdd_LowSeverity'!P30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'2_MechAdd_LowSeverity'!Q30</f>
        <v>0</v>
      </c>
      <c r="W30">
        <f>'2_MechAdd_LowSeverity'!R30</f>
        <v>0</v>
      </c>
      <c r="X30">
        <f>'2_MechAdd_LowSeverity'!S30</f>
        <v>0</v>
      </c>
      <c r="Y30">
        <f>'2_MechAdd_LowSeverity'!T30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'2_MechAdd_LowSeverity'!U30</f>
        <v>15</v>
      </c>
      <c r="AG30">
        <f>'2_MechAdd_LowSeverity'!V30</f>
        <v>15</v>
      </c>
      <c r="AH30">
        <f>'2_MechAdd_LowSeverity'!W30</f>
        <v>15</v>
      </c>
      <c r="AI30">
        <f>'2_MechAdd_LowSeverity'!X30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'2_MechAdd_LowSeverity'!Y30</f>
        <v>40</v>
      </c>
      <c r="AQ30">
        <f>'2_MechAdd_LowSeverity'!Z30</f>
        <v>40</v>
      </c>
      <c r="AR30">
        <f>'2_MechAdd_LowSeverity'!AA30</f>
        <v>40</v>
      </c>
      <c r="AS30">
        <f>'2_MechAdd_LowSeverity'!AB30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'2_MechAdd_LowSeverity'!AC30</f>
        <v>60</v>
      </c>
      <c r="BA30">
        <f>'2_MechAdd_LowSeverity'!AD30</f>
        <v>60</v>
      </c>
      <c r="BB30">
        <f>'2_MechAdd_LowSeverity'!AE30</f>
        <v>60</v>
      </c>
      <c r="BC30">
        <f>'2_MechAdd_LowSeverity'!AF30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'2_MechAdd_LowSeverity'!I31</f>
        <v>3</v>
      </c>
      <c r="C31">
        <f>'2_MechAdd_LowSeverity'!J31</f>
        <v>3</v>
      </c>
      <c r="D31">
        <f>'2_MechAdd_LowSeverity'!K31</f>
        <v>3</v>
      </c>
      <c r="E31">
        <f>'2_MechAdd_LowSeverity'!L31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'2_MechAdd_LowSeverity'!M31</f>
        <v>0</v>
      </c>
      <c r="M31">
        <f>'2_MechAdd_LowSeverity'!N31</f>
        <v>0</v>
      </c>
      <c r="N31">
        <f>'2_MechAdd_LowSeverity'!O31</f>
        <v>0</v>
      </c>
      <c r="O31">
        <f>'2_MechAdd_LowSeverity'!P31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'2_MechAdd_LowSeverity'!Q31</f>
        <v>0</v>
      </c>
      <c r="W31">
        <f>'2_MechAdd_LowSeverity'!R31</f>
        <v>0</v>
      </c>
      <c r="X31">
        <f>'2_MechAdd_LowSeverity'!S31</f>
        <v>0</v>
      </c>
      <c r="Y31">
        <f>'2_MechAdd_LowSeverity'!T31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'2_MechAdd_LowSeverity'!U31</f>
        <v>150</v>
      </c>
      <c r="AG31">
        <f>'2_MechAdd_LowSeverity'!V31</f>
        <v>150</v>
      </c>
      <c r="AH31">
        <f>'2_MechAdd_LowSeverity'!W31</f>
        <v>150</v>
      </c>
      <c r="AI31">
        <f>'2_MechAdd_LowSeverity'!X31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'2_MechAdd_LowSeverity'!Y31</f>
        <v>5</v>
      </c>
      <c r="AQ31">
        <f>'2_MechAdd_LowSeverity'!Z31</f>
        <v>5</v>
      </c>
      <c r="AR31">
        <f>'2_MechAdd_LowSeverity'!AA31</f>
        <v>5</v>
      </c>
      <c r="AS31">
        <f>'2_MechAdd_LowSeverity'!AB31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'2_MechAdd_LowSeverity'!AC31</f>
        <v>3</v>
      </c>
      <c r="BA31">
        <f>'2_MechAdd_LowSeverity'!AD31</f>
        <v>3</v>
      </c>
      <c r="BB31">
        <f>'2_MechAdd_LowSeverity'!AE31</f>
        <v>3</v>
      </c>
      <c r="BC31">
        <f>'2_MechAdd_LowSeverity'!AF31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'2_MechAdd_LowSeverity'!I32</f>
        <v>0</v>
      </c>
      <c r="C32">
        <f>'2_MechAdd_LowSeverity'!J32</f>
        <v>0</v>
      </c>
      <c r="D32">
        <f>'2_MechAdd_LowSeverity'!K32</f>
        <v>0</v>
      </c>
      <c r="E32">
        <f>'2_MechAdd_LowSeverity'!L32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'2_MechAdd_LowSeverity'!M32</f>
        <v>0</v>
      </c>
      <c r="M32">
        <f>'2_MechAdd_LowSeverity'!N32</f>
        <v>0</v>
      </c>
      <c r="N32">
        <f>'2_MechAdd_LowSeverity'!O32</f>
        <v>0</v>
      </c>
      <c r="O32">
        <f>'2_MechAdd_LowSeverity'!P32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'2_MechAdd_LowSeverity'!Q32</f>
        <v>0</v>
      </c>
      <c r="W32">
        <f>'2_MechAdd_LowSeverity'!R32</f>
        <v>0</v>
      </c>
      <c r="X32">
        <f>'2_MechAdd_LowSeverity'!S32</f>
        <v>0</v>
      </c>
      <c r="Y32">
        <f>'2_MechAdd_LowSeverity'!T32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'2_MechAdd_LowSeverity'!U32</f>
        <v>4</v>
      </c>
      <c r="AG32">
        <f>'2_MechAdd_LowSeverity'!V32</f>
        <v>4</v>
      </c>
      <c r="AH32">
        <f>'2_MechAdd_LowSeverity'!W32</f>
        <v>4</v>
      </c>
      <c r="AI32">
        <f>'2_MechAdd_LowSeverity'!X32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'2_MechAdd_LowSeverity'!Y32</f>
        <v>15</v>
      </c>
      <c r="AQ32">
        <f>'2_MechAdd_LowSeverity'!Z32</f>
        <v>15</v>
      </c>
      <c r="AR32">
        <f>'2_MechAdd_LowSeverity'!AA32</f>
        <v>15</v>
      </c>
      <c r="AS32">
        <f>'2_MechAdd_LowSeverity'!AB32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'2_MechAdd_LowSeverity'!AC32</f>
        <v>0</v>
      </c>
      <c r="BA32">
        <f>'2_MechAdd_LowSeverity'!AD32</f>
        <v>0</v>
      </c>
      <c r="BB32">
        <f>'2_MechAdd_LowSeverity'!AE32</f>
        <v>0</v>
      </c>
      <c r="BC32">
        <f>'2_MechAdd_LowSeverity'!AF32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'2_MechAdd_LowSeverity'!I33</f>
        <v>0</v>
      </c>
      <c r="C33">
        <f>'2_MechAdd_LowSeverity'!J33</f>
        <v>0</v>
      </c>
      <c r="D33">
        <f>'2_MechAdd_LowSeverity'!K33</f>
        <v>0</v>
      </c>
      <c r="E33">
        <f>'2_MechAdd_LowSeverity'!L33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'2_MechAdd_LowSeverity'!M33</f>
        <v>0</v>
      </c>
      <c r="M33">
        <f>'2_MechAdd_LowSeverity'!N33</f>
        <v>0</v>
      </c>
      <c r="N33">
        <f>'2_MechAdd_LowSeverity'!O33</f>
        <v>0</v>
      </c>
      <c r="O33">
        <f>'2_MechAdd_LowSeverity'!P33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'2_MechAdd_LowSeverity'!Q33</f>
        <v>0</v>
      </c>
      <c r="W33">
        <f>'2_MechAdd_LowSeverity'!R33</f>
        <v>0</v>
      </c>
      <c r="X33">
        <f>'2_MechAdd_LowSeverity'!S33</f>
        <v>0</v>
      </c>
      <c r="Y33">
        <f>'2_MechAdd_LowSeverity'!T33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'2_MechAdd_LowSeverity'!U33</f>
        <v>0</v>
      </c>
      <c r="AG33">
        <f>'2_MechAdd_LowSeverity'!V33</f>
        <v>0</v>
      </c>
      <c r="AH33">
        <f>'2_MechAdd_LowSeverity'!W33</f>
        <v>0</v>
      </c>
      <c r="AI33">
        <f>'2_MechAdd_LowSeverity'!X33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'2_MechAdd_LowSeverity'!Y33</f>
        <v>5</v>
      </c>
      <c r="AQ33">
        <f>'2_MechAdd_LowSeverity'!Z33</f>
        <v>5</v>
      </c>
      <c r="AR33">
        <f>'2_MechAdd_LowSeverity'!AA33</f>
        <v>5</v>
      </c>
      <c r="AS33">
        <f>'2_MechAdd_LowSeverity'!AB33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'2_MechAdd_LowSeverity'!AC33</f>
        <v>0</v>
      </c>
      <c r="BA33">
        <f>'2_MechAdd_LowSeverity'!AD33</f>
        <v>0</v>
      </c>
      <c r="BB33">
        <f>'2_MechAdd_LowSeverity'!AE33</f>
        <v>0</v>
      </c>
      <c r="BC33">
        <f>'2_MechAdd_LowSeverity'!AF33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'2_MechAdd_LowSeverity'!I34</f>
        <v>2.2000000000000002</v>
      </c>
      <c r="C34">
        <f>'2_MechAdd_LowSeverity'!J34</f>
        <v>2.2000000000000002</v>
      </c>
      <c r="D34">
        <f>'2_MechAdd_LowSeverity'!K34</f>
        <v>2.2000000000000002</v>
      </c>
      <c r="E34">
        <f>'2_MechAdd_LowSeverity'!L34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'2_MechAdd_LowSeverity'!M34</f>
        <v>5</v>
      </c>
      <c r="M34">
        <f>'2_MechAdd_LowSeverity'!N34</f>
        <v>5</v>
      </c>
      <c r="N34">
        <f>'2_MechAdd_LowSeverity'!O34</f>
        <v>5</v>
      </c>
      <c r="O34">
        <f>'2_MechAdd_LowSeverity'!P34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'2_MechAdd_LowSeverity'!Q34</f>
        <v>3</v>
      </c>
      <c r="W34">
        <f>'2_MechAdd_LowSeverity'!R34</f>
        <v>3</v>
      </c>
      <c r="X34">
        <f>'2_MechAdd_LowSeverity'!S34</f>
        <v>3</v>
      </c>
      <c r="Y34">
        <f>'2_MechAdd_LowSeverity'!T34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'2_MechAdd_LowSeverity'!U34</f>
        <v>5</v>
      </c>
      <c r="AG34">
        <f>'2_MechAdd_LowSeverity'!V34</f>
        <v>5</v>
      </c>
      <c r="AH34">
        <f>'2_MechAdd_LowSeverity'!W34</f>
        <v>5</v>
      </c>
      <c r="AI34">
        <f>'2_MechAdd_LowSeverity'!X34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'2_MechAdd_LowSeverity'!Y34</f>
        <v>6</v>
      </c>
      <c r="AQ34">
        <f>'2_MechAdd_LowSeverity'!Z34</f>
        <v>6</v>
      </c>
      <c r="AR34">
        <f>'2_MechAdd_LowSeverity'!AA34</f>
        <v>6</v>
      </c>
      <c r="AS34">
        <f>'2_MechAdd_LowSeverity'!AB34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'2_MechAdd_LowSeverity'!AC34</f>
        <v>5</v>
      </c>
      <c r="BA34">
        <f>'2_MechAdd_LowSeverity'!AD34</f>
        <v>5</v>
      </c>
      <c r="BB34">
        <f>'2_MechAdd_LowSeverity'!AE34</f>
        <v>5</v>
      </c>
      <c r="BC34">
        <f>'2_MechAdd_LowSeverity'!AF34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'2_MechAdd_LowSeverity'!I35</f>
        <v>21.6</v>
      </c>
      <c r="C35">
        <f>'2_MechAdd_LowSeverity'!J35</f>
        <v>16.200000000000003</v>
      </c>
      <c r="D35">
        <f>'2_MechAdd_LowSeverity'!K35</f>
        <v>17.820000000000004</v>
      </c>
      <c r="E35">
        <f>'2_MechAdd_LowSeverity'!L35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'2_MechAdd_LowSeverity'!M35</f>
        <v>70</v>
      </c>
      <c r="M35">
        <f>'2_MechAdd_LowSeverity'!N35</f>
        <v>52.5</v>
      </c>
      <c r="N35">
        <f>'2_MechAdd_LowSeverity'!O35</f>
        <v>57.750000000000007</v>
      </c>
      <c r="O35">
        <f>'2_MechAdd_LowSeverity'!P35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'2_MechAdd_LowSeverity'!Q35</f>
        <v>2</v>
      </c>
      <c r="W35">
        <f>'2_MechAdd_LowSeverity'!R35</f>
        <v>1.5</v>
      </c>
      <c r="X35">
        <f>'2_MechAdd_LowSeverity'!S35</f>
        <v>1.6500000000000001</v>
      </c>
      <c r="Y35">
        <f>'2_MechAdd_LowSeverity'!T35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'2_MechAdd_LowSeverity'!U35</f>
        <v>10</v>
      </c>
      <c r="AG35">
        <f>'2_MechAdd_LowSeverity'!V35</f>
        <v>7.5</v>
      </c>
      <c r="AH35">
        <f>'2_MechAdd_LowSeverity'!W35</f>
        <v>8.25</v>
      </c>
      <c r="AI35">
        <f>'2_MechAdd_LowSeverity'!X35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'2_MechAdd_LowSeverity'!Y35</f>
        <v>30</v>
      </c>
      <c r="AQ35">
        <f>'2_MechAdd_LowSeverity'!Z35</f>
        <v>22.5</v>
      </c>
      <c r="AR35">
        <f>'2_MechAdd_LowSeverity'!AA35</f>
        <v>24.750000000000004</v>
      </c>
      <c r="AS35">
        <f>'2_MechAdd_LowSeverity'!AB35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'2_MechAdd_LowSeverity'!AC35</f>
        <v>80</v>
      </c>
      <c r="BA35">
        <f>'2_MechAdd_LowSeverity'!AD35</f>
        <v>60</v>
      </c>
      <c r="BB35">
        <f>'2_MechAdd_LowSeverity'!AE35</f>
        <v>66</v>
      </c>
      <c r="BC35">
        <f>'2_MechAdd_LowSeverity'!AF35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'2_MechAdd_LowSeverity'!I36</f>
        <v>85</v>
      </c>
      <c r="C36">
        <f>'2_MechAdd_LowSeverity'!J36</f>
        <v>42.5</v>
      </c>
      <c r="D36">
        <f>'2_MechAdd_LowSeverity'!K36</f>
        <v>85</v>
      </c>
      <c r="E36">
        <f>'2_MechAdd_LowSeverity'!L36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'2_MechAdd_LowSeverity'!M36</f>
        <v>85</v>
      </c>
      <c r="M36">
        <f>'2_MechAdd_LowSeverity'!N36</f>
        <v>42.5</v>
      </c>
      <c r="N36">
        <f>'2_MechAdd_LowSeverity'!O36</f>
        <v>85</v>
      </c>
      <c r="O36">
        <f>'2_MechAdd_LowSeverity'!P36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'2_MechAdd_LowSeverity'!Q36</f>
        <v>100</v>
      </c>
      <c r="W36">
        <f>'2_MechAdd_LowSeverity'!R36</f>
        <v>50</v>
      </c>
      <c r="X36">
        <f>'2_MechAdd_LowSeverity'!S36</f>
        <v>100</v>
      </c>
      <c r="Y36">
        <f>'2_MechAdd_LowSeverity'!T36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'2_MechAdd_LowSeverity'!U36</f>
        <v>90</v>
      </c>
      <c r="AG36">
        <f>'2_MechAdd_LowSeverity'!V36</f>
        <v>45</v>
      </c>
      <c r="AH36">
        <f>'2_MechAdd_LowSeverity'!W36</f>
        <v>90</v>
      </c>
      <c r="AI36">
        <f>'2_MechAdd_LowSeverity'!X36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'2_MechAdd_LowSeverity'!Y36</f>
        <v>85</v>
      </c>
      <c r="AQ36">
        <f>'2_MechAdd_LowSeverity'!Z36</f>
        <v>42.5</v>
      </c>
      <c r="AR36">
        <f>'2_MechAdd_LowSeverity'!AA36</f>
        <v>85</v>
      </c>
      <c r="AS36">
        <f>'2_MechAdd_LowSeverity'!AB36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'2_MechAdd_LowSeverity'!AC36</f>
        <v>90</v>
      </c>
      <c r="BA36">
        <f>'2_MechAdd_LowSeverity'!AD36</f>
        <v>45</v>
      </c>
      <c r="BB36">
        <f>'2_MechAdd_LowSeverity'!AE36</f>
        <v>90</v>
      </c>
      <c r="BC36">
        <f>'2_MechAdd_LowSeverity'!AF36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'2_MechAdd_LowSeverity'!I37</f>
        <v>0.3</v>
      </c>
      <c r="C37">
        <f>'2_MechAdd_LowSeverity'!J37</f>
        <v>0.3</v>
      </c>
      <c r="D37">
        <f>'2_MechAdd_LowSeverity'!K37</f>
        <v>0.3</v>
      </c>
      <c r="E37">
        <f>'2_MechAdd_LowSeverity'!L37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'2_MechAdd_LowSeverity'!M37</f>
        <v>2</v>
      </c>
      <c r="M37">
        <f>'2_MechAdd_LowSeverity'!N37</f>
        <v>2</v>
      </c>
      <c r="N37">
        <f>'2_MechAdd_LowSeverity'!O37</f>
        <v>2</v>
      </c>
      <c r="O37">
        <f>'2_MechAdd_LowSeverity'!P37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'2_MechAdd_LowSeverity'!Q37</f>
        <v>0</v>
      </c>
      <c r="W37">
        <f>'2_MechAdd_LowSeverity'!R37</f>
        <v>0</v>
      </c>
      <c r="X37">
        <f>'2_MechAdd_LowSeverity'!S37</f>
        <v>0</v>
      </c>
      <c r="Y37">
        <f>'2_MechAdd_LowSeverity'!T37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'2_MechAdd_LowSeverity'!U37</f>
        <v>1</v>
      </c>
      <c r="AG37">
        <f>'2_MechAdd_LowSeverity'!V37</f>
        <v>1</v>
      </c>
      <c r="AH37">
        <f>'2_MechAdd_LowSeverity'!W37</f>
        <v>1</v>
      </c>
      <c r="AI37">
        <f>'2_MechAdd_LowSeverity'!X37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'2_MechAdd_LowSeverity'!Y37</f>
        <v>0</v>
      </c>
      <c r="AQ37">
        <f>'2_MechAdd_LowSeverity'!Z37</f>
        <v>0</v>
      </c>
      <c r="AR37">
        <f>'2_MechAdd_LowSeverity'!AA37</f>
        <v>0</v>
      </c>
      <c r="AS37">
        <f>'2_MechAdd_LowSeverity'!AB37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'2_MechAdd_LowSeverity'!AC37</f>
        <v>0</v>
      </c>
      <c r="BA37">
        <f>'2_MechAdd_LowSeverity'!AD37</f>
        <v>0</v>
      </c>
      <c r="BB37">
        <f>'2_MechAdd_LowSeverity'!AE37</f>
        <v>0</v>
      </c>
      <c r="BC37">
        <f>'2_MechAdd_LowSeverity'!AF37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'2_MechAdd_LowSeverity'!I38</f>
        <v>1.2</v>
      </c>
      <c r="C38">
        <f>'2_MechAdd_LowSeverity'!J38</f>
        <v>0.89999999999999991</v>
      </c>
      <c r="D38">
        <f>'2_MechAdd_LowSeverity'!K38</f>
        <v>0.99</v>
      </c>
      <c r="E38">
        <f>'2_MechAdd_LowSeverity'!L38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'2_MechAdd_LowSeverity'!M38</f>
        <v>5</v>
      </c>
      <c r="M38">
        <f>'2_MechAdd_LowSeverity'!N38</f>
        <v>3.75</v>
      </c>
      <c r="N38">
        <f>'2_MechAdd_LowSeverity'!O38</f>
        <v>4.125</v>
      </c>
      <c r="O38">
        <f>'2_MechAdd_LowSeverity'!P38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'2_MechAdd_LowSeverity'!Q38</f>
        <v>0</v>
      </c>
      <c r="W38">
        <f>'2_MechAdd_LowSeverity'!R38</f>
        <v>0</v>
      </c>
      <c r="X38">
        <f>'2_MechAdd_LowSeverity'!S38</f>
        <v>0</v>
      </c>
      <c r="Y38">
        <f>'2_MechAdd_LowSeverity'!T38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'2_MechAdd_LowSeverity'!U38</f>
        <v>20</v>
      </c>
      <c r="AG38">
        <f>'2_MechAdd_LowSeverity'!V38</f>
        <v>15</v>
      </c>
      <c r="AH38">
        <f>'2_MechAdd_LowSeverity'!W38</f>
        <v>16.5</v>
      </c>
      <c r="AI38">
        <f>'2_MechAdd_LowSeverity'!X38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'2_MechAdd_LowSeverity'!Y38</f>
        <v>0</v>
      </c>
      <c r="AQ38">
        <f>'2_MechAdd_LowSeverity'!Z38</f>
        <v>0</v>
      </c>
      <c r="AR38">
        <f>'2_MechAdd_LowSeverity'!AA38</f>
        <v>0</v>
      </c>
      <c r="AS38">
        <f>'2_MechAdd_LowSeverity'!AB38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'2_MechAdd_LowSeverity'!AC38</f>
        <v>0</v>
      </c>
      <c r="BA38">
        <f>'2_MechAdd_LowSeverity'!AD38</f>
        <v>0</v>
      </c>
      <c r="BB38">
        <f>'2_MechAdd_LowSeverity'!AE38</f>
        <v>0</v>
      </c>
      <c r="BC38">
        <f>'2_MechAdd_LowSeverity'!AF38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'2_MechAdd_LowSeverity'!I39</f>
        <v>95</v>
      </c>
      <c r="C39">
        <f>'2_MechAdd_LowSeverity'!J39</f>
        <v>47.5</v>
      </c>
      <c r="D39">
        <f>'2_MechAdd_LowSeverity'!K39</f>
        <v>95</v>
      </c>
      <c r="E39">
        <f>'2_MechAdd_LowSeverity'!L39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'2_MechAdd_LowSeverity'!M39</f>
        <v>85</v>
      </c>
      <c r="M39">
        <f>'2_MechAdd_LowSeverity'!N39</f>
        <v>42.5</v>
      </c>
      <c r="N39">
        <f>'2_MechAdd_LowSeverity'!O39</f>
        <v>85</v>
      </c>
      <c r="O39">
        <f>'2_MechAdd_LowSeverity'!P39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'2_MechAdd_LowSeverity'!Q39</f>
        <v>0</v>
      </c>
      <c r="W39">
        <f>'2_MechAdd_LowSeverity'!R39</f>
        <v>0</v>
      </c>
      <c r="X39">
        <f>'2_MechAdd_LowSeverity'!S39</f>
        <v>0</v>
      </c>
      <c r="Y39">
        <f>'2_MechAdd_LowSeverity'!T39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'2_MechAdd_LowSeverity'!U39</f>
        <v>90</v>
      </c>
      <c r="AG39">
        <f>'2_MechAdd_LowSeverity'!V39</f>
        <v>45</v>
      </c>
      <c r="AH39">
        <f>'2_MechAdd_LowSeverity'!W39</f>
        <v>90</v>
      </c>
      <c r="AI39">
        <f>'2_MechAdd_LowSeverity'!X39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'2_MechAdd_LowSeverity'!Y39</f>
        <v>0</v>
      </c>
      <c r="AQ39">
        <f>'2_MechAdd_LowSeverity'!Z39</f>
        <v>0</v>
      </c>
      <c r="AR39">
        <f>'2_MechAdd_LowSeverity'!AA39</f>
        <v>0</v>
      </c>
      <c r="AS39">
        <f>'2_MechAdd_LowSeverity'!AB39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'2_MechAdd_LowSeverity'!AC39</f>
        <v>0</v>
      </c>
      <c r="BA39">
        <f>'2_MechAdd_LowSeverity'!AD39</f>
        <v>0</v>
      </c>
      <c r="BB39">
        <f>'2_MechAdd_LowSeverity'!AE39</f>
        <v>0</v>
      </c>
      <c r="BC39">
        <f>'2_MechAdd_LowSeverity'!AF39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'2_MechAdd_LowSeverity'!I40</f>
        <v>0.9</v>
      </c>
      <c r="C40">
        <f>'2_MechAdd_LowSeverity'!J40</f>
        <v>0.9</v>
      </c>
      <c r="D40">
        <f>'2_MechAdd_LowSeverity'!K40</f>
        <v>0.9</v>
      </c>
      <c r="E40">
        <f>'2_MechAdd_LowSeverity'!L40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'2_MechAdd_LowSeverity'!M40</f>
        <v>0</v>
      </c>
      <c r="M40">
        <f>'2_MechAdd_LowSeverity'!N40</f>
        <v>0</v>
      </c>
      <c r="N40">
        <f>'2_MechAdd_LowSeverity'!O40</f>
        <v>0</v>
      </c>
      <c r="O40">
        <f>'2_MechAdd_LowSeverity'!P40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'2_MechAdd_LowSeverity'!Q40</f>
        <v>2</v>
      </c>
      <c r="W40">
        <f>'2_MechAdd_LowSeverity'!R40</f>
        <v>2</v>
      </c>
      <c r="X40">
        <f>'2_MechAdd_LowSeverity'!S40</f>
        <v>2</v>
      </c>
      <c r="Y40">
        <f>'2_MechAdd_LowSeverity'!T40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'2_MechAdd_LowSeverity'!U40</f>
        <v>1</v>
      </c>
      <c r="AG40">
        <f>'2_MechAdd_LowSeverity'!V40</f>
        <v>1</v>
      </c>
      <c r="AH40">
        <f>'2_MechAdd_LowSeverity'!W40</f>
        <v>1</v>
      </c>
      <c r="AI40">
        <f>'2_MechAdd_LowSeverity'!X40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'2_MechAdd_LowSeverity'!Y40</f>
        <v>2.5</v>
      </c>
      <c r="AQ40">
        <f>'2_MechAdd_LowSeverity'!Z40</f>
        <v>2.5</v>
      </c>
      <c r="AR40">
        <f>'2_MechAdd_LowSeverity'!AA40</f>
        <v>2.5</v>
      </c>
      <c r="AS40">
        <f>'2_MechAdd_LowSeverity'!AB40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'2_MechAdd_LowSeverity'!AC40</f>
        <v>2</v>
      </c>
      <c r="BA40">
        <f>'2_MechAdd_LowSeverity'!AD40</f>
        <v>2</v>
      </c>
      <c r="BB40">
        <f>'2_MechAdd_LowSeverity'!AE40</f>
        <v>2</v>
      </c>
      <c r="BC40">
        <f>'2_MechAdd_LowSeverity'!AF40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'2_MechAdd_LowSeverity'!I41</f>
        <v>0.1</v>
      </c>
      <c r="C41">
        <f>'2_MechAdd_LowSeverity'!J41</f>
        <v>7.5000000000000011E-2</v>
      </c>
      <c r="D41">
        <f>'2_MechAdd_LowSeverity'!K41</f>
        <v>9.3750000000000014E-2</v>
      </c>
      <c r="E41">
        <f>'2_MechAdd_LowSeverity'!L41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'2_MechAdd_LowSeverity'!M41</f>
        <v>0</v>
      </c>
      <c r="M41">
        <f>'2_MechAdd_LowSeverity'!N41</f>
        <v>0</v>
      </c>
      <c r="N41">
        <f>'2_MechAdd_LowSeverity'!O41</f>
        <v>0</v>
      </c>
      <c r="O41">
        <f>'2_MechAdd_LowSeverity'!P41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'2_MechAdd_LowSeverity'!Q41</f>
        <v>1</v>
      </c>
      <c r="W41">
        <f>'2_MechAdd_LowSeverity'!R41</f>
        <v>0.75</v>
      </c>
      <c r="X41">
        <f>'2_MechAdd_LowSeverity'!S41</f>
        <v>0.9375</v>
      </c>
      <c r="Y41">
        <f>'2_MechAdd_LowSeverity'!T41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'2_MechAdd_LowSeverity'!U41</f>
        <v>0.01</v>
      </c>
      <c r="AG41">
        <f>'2_MechAdd_LowSeverity'!V41</f>
        <v>7.4999999999999997E-3</v>
      </c>
      <c r="AH41">
        <f>'2_MechAdd_LowSeverity'!W41</f>
        <v>9.3749999999999997E-3</v>
      </c>
      <c r="AI41">
        <f>'2_MechAdd_LowSeverity'!X41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'2_MechAdd_LowSeverity'!Y41</f>
        <v>0.4</v>
      </c>
      <c r="AQ41">
        <f>'2_MechAdd_LowSeverity'!Z41</f>
        <v>0.30000000000000004</v>
      </c>
      <c r="AR41">
        <f>'2_MechAdd_LowSeverity'!AA41</f>
        <v>0.37500000000000006</v>
      </c>
      <c r="AS41">
        <f>'2_MechAdd_LowSeverity'!AB41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'2_MechAdd_LowSeverity'!AC41</f>
        <v>0.1</v>
      </c>
      <c r="BA41">
        <f>'2_MechAdd_LowSeverity'!AD41</f>
        <v>7.5000000000000011E-2</v>
      </c>
      <c r="BB41">
        <f>'2_MechAdd_LowSeverity'!AE41</f>
        <v>9.3750000000000014E-2</v>
      </c>
      <c r="BC41">
        <f>'2_MechAdd_LowSeverity'!AF41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'2_MechAdd_LowSeverity'!I42</f>
        <v>0.7</v>
      </c>
      <c r="C42">
        <f>'2_MechAdd_LowSeverity'!J42</f>
        <v>0.52499999999999991</v>
      </c>
      <c r="D42">
        <f>'2_MechAdd_LowSeverity'!K42</f>
        <v>0.65624999999999989</v>
      </c>
      <c r="E42">
        <f>'2_MechAdd_LowSeverity'!L42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'2_MechAdd_LowSeverity'!M42</f>
        <v>0</v>
      </c>
      <c r="M42">
        <f>'2_MechAdd_LowSeverity'!N42</f>
        <v>0</v>
      </c>
      <c r="N42">
        <f>'2_MechAdd_LowSeverity'!O42</f>
        <v>0</v>
      </c>
      <c r="O42">
        <f>'2_MechAdd_LowSeverity'!P42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'2_MechAdd_LowSeverity'!Q42</f>
        <v>90</v>
      </c>
      <c r="W42">
        <f>'2_MechAdd_LowSeverity'!R42</f>
        <v>67.5</v>
      </c>
      <c r="X42">
        <f>'2_MechAdd_LowSeverity'!S42</f>
        <v>84.375</v>
      </c>
      <c r="Y42">
        <f>'2_MechAdd_LowSeverity'!T42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'2_MechAdd_LowSeverity'!U42</f>
        <v>2</v>
      </c>
      <c r="AG42">
        <f>'2_MechAdd_LowSeverity'!V42</f>
        <v>1.5</v>
      </c>
      <c r="AH42">
        <f>'2_MechAdd_LowSeverity'!W42</f>
        <v>1.875</v>
      </c>
      <c r="AI42">
        <f>'2_MechAdd_LowSeverity'!X42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'2_MechAdd_LowSeverity'!Y42</f>
        <v>30</v>
      </c>
      <c r="AQ42">
        <f>'2_MechAdd_LowSeverity'!Z42</f>
        <v>22.5</v>
      </c>
      <c r="AR42">
        <f>'2_MechAdd_LowSeverity'!AA42</f>
        <v>28.125</v>
      </c>
      <c r="AS42">
        <f>'2_MechAdd_LowSeverity'!AB42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'2_MechAdd_LowSeverity'!AC42</f>
        <v>20</v>
      </c>
      <c r="BA42">
        <f>'2_MechAdd_LowSeverity'!AD42</f>
        <v>15</v>
      </c>
      <c r="BB42">
        <f>'2_MechAdd_LowSeverity'!AE42</f>
        <v>18.75</v>
      </c>
      <c r="BC42">
        <f>'2_MechAdd_LowSeverity'!AF42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'2_MechAdd_LowSeverity'!I43</f>
        <v>95</v>
      </c>
      <c r="C43">
        <f>'2_MechAdd_LowSeverity'!J43</f>
        <v>71.25</v>
      </c>
      <c r="D43">
        <f>'2_MechAdd_LowSeverity'!K43</f>
        <v>95</v>
      </c>
      <c r="E43">
        <f>'2_MechAdd_LowSeverity'!L43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'2_MechAdd_LowSeverity'!M43</f>
        <v>0</v>
      </c>
      <c r="M43">
        <f>'2_MechAdd_LowSeverity'!N43</f>
        <v>0</v>
      </c>
      <c r="N43">
        <f>'2_MechAdd_LowSeverity'!O43</f>
        <v>0</v>
      </c>
      <c r="O43">
        <f>'2_MechAdd_LowSeverity'!P43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'2_MechAdd_LowSeverity'!Q43</f>
        <v>85</v>
      </c>
      <c r="W43">
        <f>'2_MechAdd_LowSeverity'!R43</f>
        <v>63.75</v>
      </c>
      <c r="X43">
        <f>'2_MechAdd_LowSeverity'!S43</f>
        <v>85</v>
      </c>
      <c r="Y43">
        <f>'2_MechAdd_LowSeverity'!T43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'2_MechAdd_LowSeverity'!U43</f>
        <v>90</v>
      </c>
      <c r="AG43">
        <f>'2_MechAdd_LowSeverity'!V43</f>
        <v>67.5</v>
      </c>
      <c r="AH43">
        <f>'2_MechAdd_LowSeverity'!W43</f>
        <v>90</v>
      </c>
      <c r="AI43">
        <f>'2_MechAdd_LowSeverity'!X43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'2_MechAdd_LowSeverity'!Y43</f>
        <v>80</v>
      </c>
      <c r="AQ43">
        <f>'2_MechAdd_LowSeverity'!Z43</f>
        <v>60</v>
      </c>
      <c r="AR43">
        <f>'2_MechAdd_LowSeverity'!AA43</f>
        <v>80</v>
      </c>
      <c r="AS43">
        <f>'2_MechAdd_LowSeverity'!AB43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'2_MechAdd_LowSeverity'!AC43</f>
        <v>60</v>
      </c>
      <c r="BA43">
        <f>'2_MechAdd_LowSeverity'!AD43</f>
        <v>45</v>
      </c>
      <c r="BB43">
        <f>'2_MechAdd_LowSeverity'!AE43</f>
        <v>60</v>
      </c>
      <c r="BC43">
        <f>'2_MechAdd_LowSeverity'!AF43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'2_MechAdd_LowSeverity'!I44</f>
        <v>0.9</v>
      </c>
      <c r="C44">
        <f>'2_MechAdd_LowSeverity'!J44</f>
        <v>0.9</v>
      </c>
      <c r="D44">
        <f>'2_MechAdd_LowSeverity'!K44</f>
        <v>0.9</v>
      </c>
      <c r="E44">
        <f>'2_MechAdd_LowSeverity'!L44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'2_MechAdd_LowSeverity'!M44</f>
        <v>0</v>
      </c>
      <c r="M44">
        <f>'2_MechAdd_LowSeverity'!N44</f>
        <v>0</v>
      </c>
      <c r="N44">
        <f>'2_MechAdd_LowSeverity'!O44</f>
        <v>0</v>
      </c>
      <c r="O44">
        <f>'2_MechAdd_LowSeverity'!P44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'2_MechAdd_LowSeverity'!Q44</f>
        <v>1</v>
      </c>
      <c r="W44">
        <f>'2_MechAdd_LowSeverity'!R44</f>
        <v>1</v>
      </c>
      <c r="X44">
        <f>'2_MechAdd_LowSeverity'!S44</f>
        <v>1</v>
      </c>
      <c r="Y44">
        <f>'2_MechAdd_LowSeverity'!T44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'2_MechAdd_LowSeverity'!U44</f>
        <v>0.5</v>
      </c>
      <c r="AG44">
        <f>'2_MechAdd_LowSeverity'!V44</f>
        <v>0.5</v>
      </c>
      <c r="AH44">
        <f>'2_MechAdd_LowSeverity'!W44</f>
        <v>0.5</v>
      </c>
      <c r="AI44">
        <f>'2_MechAdd_LowSeverity'!X44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'2_MechAdd_LowSeverity'!Y44</f>
        <v>0</v>
      </c>
      <c r="AQ44">
        <f>'2_MechAdd_LowSeverity'!Z44</f>
        <v>0</v>
      </c>
      <c r="AR44">
        <f>'2_MechAdd_LowSeverity'!AA44</f>
        <v>0</v>
      </c>
      <c r="AS44">
        <f>'2_MechAdd_LowSeverity'!AB44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'2_MechAdd_LowSeverity'!AC44</f>
        <v>1</v>
      </c>
      <c r="BA44">
        <f>'2_MechAdd_LowSeverity'!AD44</f>
        <v>1</v>
      </c>
      <c r="BB44">
        <f>'2_MechAdd_LowSeverity'!AE44</f>
        <v>1</v>
      </c>
      <c r="BC44">
        <f>'2_MechAdd_LowSeverity'!AF44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'2_MechAdd_LowSeverity'!I45</f>
        <v>0.1</v>
      </c>
      <c r="C45">
        <f>'2_MechAdd_LowSeverity'!J45</f>
        <v>7.5000000000000011E-2</v>
      </c>
      <c r="D45">
        <f>'2_MechAdd_LowSeverity'!K45</f>
        <v>9.3750000000000014E-2</v>
      </c>
      <c r="E45">
        <f>'2_MechAdd_LowSeverity'!L45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'2_MechAdd_LowSeverity'!M45</f>
        <v>0</v>
      </c>
      <c r="M45">
        <f>'2_MechAdd_LowSeverity'!N45</f>
        <v>0</v>
      </c>
      <c r="N45">
        <f>'2_MechAdd_LowSeverity'!O45</f>
        <v>0</v>
      </c>
      <c r="O45">
        <f>'2_MechAdd_LowSeverity'!P45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'2_MechAdd_LowSeverity'!Q45</f>
        <v>0.01</v>
      </c>
      <c r="W45">
        <f>'2_MechAdd_LowSeverity'!R45</f>
        <v>7.4999999999999997E-3</v>
      </c>
      <c r="X45">
        <f>'2_MechAdd_LowSeverity'!S45</f>
        <v>9.3749999999999997E-3</v>
      </c>
      <c r="Y45">
        <f>'2_MechAdd_LowSeverity'!T45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'2_MechAdd_LowSeverity'!U45</f>
        <v>0.02</v>
      </c>
      <c r="AG45">
        <f>'2_MechAdd_LowSeverity'!V45</f>
        <v>1.4999999999999999E-2</v>
      </c>
      <c r="AH45">
        <f>'2_MechAdd_LowSeverity'!W45</f>
        <v>1.8749999999999999E-2</v>
      </c>
      <c r="AI45">
        <f>'2_MechAdd_LowSeverity'!X45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'2_MechAdd_LowSeverity'!Y45</f>
        <v>0</v>
      </c>
      <c r="AQ45">
        <f>'2_MechAdd_LowSeverity'!Z45</f>
        <v>0</v>
      </c>
      <c r="AR45">
        <f>'2_MechAdd_LowSeverity'!AA45</f>
        <v>0</v>
      </c>
      <c r="AS45">
        <f>'2_MechAdd_LowSeverity'!AB45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'2_MechAdd_LowSeverity'!AC45</f>
        <v>0.1</v>
      </c>
      <c r="BA45">
        <f>'2_MechAdd_LowSeverity'!AD45</f>
        <v>7.5000000000000011E-2</v>
      </c>
      <c r="BB45">
        <f>'2_MechAdd_LowSeverity'!AE45</f>
        <v>9.3750000000000014E-2</v>
      </c>
      <c r="BC45">
        <f>'2_MechAdd_LowSeverity'!AF45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'2_MechAdd_LowSeverity'!I46</f>
        <v>0.2</v>
      </c>
      <c r="C46">
        <f>'2_MechAdd_LowSeverity'!J46</f>
        <v>0.15000000000000002</v>
      </c>
      <c r="D46">
        <f>'2_MechAdd_LowSeverity'!K46</f>
        <v>0.18750000000000003</v>
      </c>
      <c r="E46">
        <f>'2_MechAdd_LowSeverity'!L46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'2_MechAdd_LowSeverity'!M46</f>
        <v>0</v>
      </c>
      <c r="M46">
        <f>'2_MechAdd_LowSeverity'!N46</f>
        <v>0</v>
      </c>
      <c r="N46">
        <f>'2_MechAdd_LowSeverity'!O46</f>
        <v>0</v>
      </c>
      <c r="O46">
        <f>'2_MechAdd_LowSeverity'!P46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'2_MechAdd_LowSeverity'!Q46</f>
        <v>8</v>
      </c>
      <c r="W46">
        <f>'2_MechAdd_LowSeverity'!R46</f>
        <v>6</v>
      </c>
      <c r="X46">
        <f>'2_MechAdd_LowSeverity'!S46</f>
        <v>7.5</v>
      </c>
      <c r="Y46">
        <f>'2_MechAdd_LowSeverity'!T46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'2_MechAdd_LowSeverity'!U46</f>
        <v>5</v>
      </c>
      <c r="AG46">
        <f>'2_MechAdd_LowSeverity'!V46</f>
        <v>3.75</v>
      </c>
      <c r="AH46">
        <f>'2_MechAdd_LowSeverity'!W46</f>
        <v>4.6875</v>
      </c>
      <c r="AI46">
        <f>'2_MechAdd_LowSeverity'!X46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'2_MechAdd_LowSeverity'!Y46</f>
        <v>0</v>
      </c>
      <c r="AQ46">
        <f>'2_MechAdd_LowSeverity'!Z46</f>
        <v>0</v>
      </c>
      <c r="AR46">
        <f>'2_MechAdd_LowSeverity'!AA46</f>
        <v>0</v>
      </c>
      <c r="AS46">
        <f>'2_MechAdd_LowSeverity'!AB46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'2_MechAdd_LowSeverity'!AC46</f>
        <v>20</v>
      </c>
      <c r="BA46">
        <f>'2_MechAdd_LowSeverity'!AD46</f>
        <v>15</v>
      </c>
      <c r="BB46">
        <f>'2_MechAdd_LowSeverity'!AE46</f>
        <v>18.75</v>
      </c>
      <c r="BC46">
        <f>'2_MechAdd_LowSeverity'!AF46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'2_MechAdd_LowSeverity'!I47</f>
        <v>85</v>
      </c>
      <c r="C47">
        <f>'2_MechAdd_LowSeverity'!J47</f>
        <v>63.75</v>
      </c>
      <c r="D47">
        <f>'2_MechAdd_LowSeverity'!K47</f>
        <v>85</v>
      </c>
      <c r="E47">
        <f>'2_MechAdd_LowSeverity'!L47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'2_MechAdd_LowSeverity'!M47</f>
        <v>0</v>
      </c>
      <c r="M47">
        <f>'2_MechAdd_LowSeverity'!N47</f>
        <v>0</v>
      </c>
      <c r="N47">
        <f>'2_MechAdd_LowSeverity'!O47</f>
        <v>0</v>
      </c>
      <c r="O47">
        <f>'2_MechAdd_LowSeverity'!P47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'2_MechAdd_LowSeverity'!Q47</f>
        <v>70</v>
      </c>
      <c r="W47">
        <f>'2_MechAdd_LowSeverity'!R47</f>
        <v>52.5</v>
      </c>
      <c r="X47">
        <f>'2_MechAdd_LowSeverity'!S47</f>
        <v>70</v>
      </c>
      <c r="Y47">
        <f>'2_MechAdd_LowSeverity'!T47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'2_MechAdd_LowSeverity'!U47</f>
        <v>90</v>
      </c>
      <c r="AG47">
        <f>'2_MechAdd_LowSeverity'!V47</f>
        <v>67.5</v>
      </c>
      <c r="AH47">
        <f>'2_MechAdd_LowSeverity'!W47</f>
        <v>90</v>
      </c>
      <c r="AI47">
        <f>'2_MechAdd_LowSeverity'!X47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'2_MechAdd_LowSeverity'!Y47</f>
        <v>0</v>
      </c>
      <c r="AQ47">
        <f>'2_MechAdd_LowSeverity'!Z47</f>
        <v>0</v>
      </c>
      <c r="AR47">
        <f>'2_MechAdd_LowSeverity'!AA47</f>
        <v>0</v>
      </c>
      <c r="AS47">
        <f>'2_MechAdd_LowSeverity'!AB47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'2_MechAdd_LowSeverity'!AC47</f>
        <v>60</v>
      </c>
      <c r="BA47">
        <f>'2_MechAdd_LowSeverity'!AD47</f>
        <v>45</v>
      </c>
      <c r="BB47">
        <f>'2_MechAdd_LowSeverity'!AE47</f>
        <v>60</v>
      </c>
      <c r="BC47">
        <f>'2_MechAdd_LowSeverity'!AF47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'2_MechAdd_LowSeverity'!I48</f>
        <v>4</v>
      </c>
      <c r="C48">
        <f>'2_MechAdd_LowSeverity'!J48</f>
        <v>5</v>
      </c>
      <c r="D48">
        <f>'2_MechAdd_LowSeverity'!K48</f>
        <v>3.75</v>
      </c>
      <c r="E48">
        <f>'2_MechAdd_LowSeverity'!L48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'2_MechAdd_LowSeverity'!M48</f>
        <v>1</v>
      </c>
      <c r="M48">
        <f>'2_MechAdd_LowSeverity'!N48</f>
        <v>1.25</v>
      </c>
      <c r="N48">
        <f>'2_MechAdd_LowSeverity'!O48</f>
        <v>0.9375</v>
      </c>
      <c r="O48">
        <f>'2_MechAdd_LowSeverity'!P48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'2_MechAdd_LowSeverity'!Q48</f>
        <v>0</v>
      </c>
      <c r="W48">
        <f>'2_MechAdd_LowSeverity'!R48</f>
        <v>0</v>
      </c>
      <c r="X48">
        <f>'2_MechAdd_LowSeverity'!S48</f>
        <v>0</v>
      </c>
      <c r="Y48">
        <f>'2_MechAdd_LowSeverity'!T48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'2_MechAdd_LowSeverity'!U48</f>
        <v>0.5</v>
      </c>
      <c r="AG48">
        <f>'2_MechAdd_LowSeverity'!V48</f>
        <v>0.625</v>
      </c>
      <c r="AH48">
        <f>'2_MechAdd_LowSeverity'!W48</f>
        <v>0.46875</v>
      </c>
      <c r="AI48">
        <f>'2_MechAdd_LowSeverity'!X48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'2_MechAdd_LowSeverity'!Y48</f>
        <v>1</v>
      </c>
      <c r="AQ48">
        <f>'2_MechAdd_LowSeverity'!Z48</f>
        <v>1.25</v>
      </c>
      <c r="AR48">
        <f>'2_MechAdd_LowSeverity'!AA48</f>
        <v>0.9375</v>
      </c>
      <c r="AS48">
        <f>'2_MechAdd_LowSeverity'!AB48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'2_MechAdd_LowSeverity'!AC48</f>
        <v>0.5</v>
      </c>
      <c r="BA48">
        <f>'2_MechAdd_LowSeverity'!AD48</f>
        <v>0.625</v>
      </c>
      <c r="BB48">
        <f>'2_MechAdd_LowSeverity'!AE48</f>
        <v>0.46875</v>
      </c>
      <c r="BC48">
        <f>'2_MechAdd_LowSeverity'!AF48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'2_MechAdd_LowSeverity'!I49</f>
        <v>70</v>
      </c>
      <c r="C49">
        <f>'2_MechAdd_LowSeverity'!J49</f>
        <v>87.5</v>
      </c>
      <c r="D49">
        <f>'2_MechAdd_LowSeverity'!K49</f>
        <v>65.625</v>
      </c>
      <c r="E49">
        <f>'2_MechAdd_LowSeverity'!L49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'2_MechAdd_LowSeverity'!M49</f>
        <v>50</v>
      </c>
      <c r="M49">
        <f>'2_MechAdd_LowSeverity'!N49</f>
        <v>62.5</v>
      </c>
      <c r="N49">
        <f>'2_MechAdd_LowSeverity'!O49</f>
        <v>46.875</v>
      </c>
      <c r="O49">
        <f>'2_MechAdd_LowSeverity'!P49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'2_MechAdd_LowSeverity'!Q49</f>
        <v>0</v>
      </c>
      <c r="W49">
        <f>'2_MechAdd_LowSeverity'!R49</f>
        <v>0</v>
      </c>
      <c r="X49">
        <f>'2_MechAdd_LowSeverity'!S49</f>
        <v>0</v>
      </c>
      <c r="Y49">
        <f>'2_MechAdd_LowSeverity'!T49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'2_MechAdd_LowSeverity'!U49</f>
        <v>30</v>
      </c>
      <c r="AG49">
        <f>'2_MechAdd_LowSeverity'!V49</f>
        <v>37.5</v>
      </c>
      <c r="AH49">
        <f>'2_MechAdd_LowSeverity'!W49</f>
        <v>28.125</v>
      </c>
      <c r="AI49">
        <f>'2_MechAdd_LowSeverity'!X49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'2_MechAdd_LowSeverity'!Y49</f>
        <v>40</v>
      </c>
      <c r="AQ49">
        <f>'2_MechAdd_LowSeverity'!Z49</f>
        <v>50</v>
      </c>
      <c r="AR49">
        <f>'2_MechAdd_LowSeverity'!AA49</f>
        <v>37.5</v>
      </c>
      <c r="AS49">
        <f>'2_MechAdd_LowSeverity'!AB49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'2_MechAdd_LowSeverity'!AC49</f>
        <v>15</v>
      </c>
      <c r="BA49">
        <f>'2_MechAdd_LowSeverity'!AD49</f>
        <v>18.75</v>
      </c>
      <c r="BB49">
        <f>'2_MechAdd_LowSeverity'!AE49</f>
        <v>14.0625</v>
      </c>
      <c r="BC49">
        <f>'2_MechAdd_LowSeverity'!AF49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'2_MechAdd_LowSeverity'!I50</f>
        <v>2</v>
      </c>
      <c r="C50">
        <f>'2_MechAdd_LowSeverity'!J50</f>
        <v>2.5</v>
      </c>
      <c r="D50">
        <f>'2_MechAdd_LowSeverity'!K50</f>
        <v>1.875</v>
      </c>
      <c r="E50">
        <f>'2_MechAdd_LowSeverity'!L50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'2_MechAdd_LowSeverity'!M50</f>
        <v>1</v>
      </c>
      <c r="M50">
        <f>'2_MechAdd_LowSeverity'!N50</f>
        <v>1.25</v>
      </c>
      <c r="N50">
        <f>'2_MechAdd_LowSeverity'!O50</f>
        <v>0.9375</v>
      </c>
      <c r="O50">
        <f>'2_MechAdd_LowSeverity'!P50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'2_MechAdd_LowSeverity'!Q50</f>
        <v>0</v>
      </c>
      <c r="W50">
        <f>'2_MechAdd_LowSeverity'!R50</f>
        <v>0.5</v>
      </c>
      <c r="X50">
        <f>'2_MechAdd_LowSeverity'!S50</f>
        <v>0.375</v>
      </c>
      <c r="Y50">
        <f>'2_MechAdd_LowSeverity'!T50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'2_MechAdd_LowSeverity'!U50</f>
        <v>0.5</v>
      </c>
      <c r="AG50">
        <f>'2_MechAdd_LowSeverity'!V50</f>
        <v>0.625</v>
      </c>
      <c r="AH50">
        <f>'2_MechAdd_LowSeverity'!W50</f>
        <v>0.46875</v>
      </c>
      <c r="AI50">
        <f>'2_MechAdd_LowSeverity'!X50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'2_MechAdd_LowSeverity'!Y50</f>
        <v>1</v>
      </c>
      <c r="AQ50">
        <f>'2_MechAdd_LowSeverity'!Z50</f>
        <v>1.25</v>
      </c>
      <c r="AR50">
        <f>'2_MechAdd_LowSeverity'!AA50</f>
        <v>0.9375</v>
      </c>
      <c r="AS50">
        <f>'2_MechAdd_LowSeverity'!AB50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'2_MechAdd_LowSeverity'!AC50</f>
        <v>0.3</v>
      </c>
      <c r="BA50">
        <f>'2_MechAdd_LowSeverity'!AD50</f>
        <v>0.5</v>
      </c>
      <c r="BB50">
        <f>'2_MechAdd_LowSeverity'!AE50</f>
        <v>0.375</v>
      </c>
      <c r="BC50">
        <f>'2_MechAdd_LowSeverity'!AF50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'2_MechAdd_LowSeverity'!I51</f>
        <v>1.5</v>
      </c>
      <c r="C51">
        <f>'2_MechAdd_LowSeverity'!J51</f>
        <v>1.875</v>
      </c>
      <c r="D51">
        <f>'2_MechAdd_LowSeverity'!K51</f>
        <v>1.40625</v>
      </c>
      <c r="E51">
        <f>'2_MechAdd_LowSeverity'!L51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'2_MechAdd_LowSeverity'!M51</f>
        <v>1</v>
      </c>
      <c r="M51">
        <f>'2_MechAdd_LowSeverity'!N51</f>
        <v>1.25</v>
      </c>
      <c r="N51">
        <f>'2_MechAdd_LowSeverity'!O51</f>
        <v>0.9375</v>
      </c>
      <c r="O51">
        <f>'2_MechAdd_LowSeverity'!P51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'2_MechAdd_LowSeverity'!Q51</f>
        <v>0</v>
      </c>
      <c r="W51">
        <f>'2_MechAdd_LowSeverity'!R51</f>
        <v>1</v>
      </c>
      <c r="X51">
        <f>'2_MechAdd_LowSeverity'!S51</f>
        <v>0.75</v>
      </c>
      <c r="Y51">
        <f>'2_MechAdd_LowSeverity'!T51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'2_MechAdd_LowSeverity'!U51</f>
        <v>0.2</v>
      </c>
      <c r="AG51">
        <f>'2_MechAdd_LowSeverity'!V51</f>
        <v>1</v>
      </c>
      <c r="AH51">
        <f>'2_MechAdd_LowSeverity'!W51</f>
        <v>0.75</v>
      </c>
      <c r="AI51">
        <f>'2_MechAdd_LowSeverity'!X51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'2_MechAdd_LowSeverity'!Y51</f>
        <v>0.5</v>
      </c>
      <c r="AQ51">
        <f>'2_MechAdd_LowSeverity'!Z51</f>
        <v>1</v>
      </c>
      <c r="AR51">
        <f>'2_MechAdd_LowSeverity'!AA51</f>
        <v>0.75</v>
      </c>
      <c r="AS51">
        <f>'2_MechAdd_LowSeverity'!AB51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'2_MechAdd_LowSeverity'!AC51</f>
        <v>0.4</v>
      </c>
      <c r="BA51">
        <f>'2_MechAdd_LowSeverity'!AD51</f>
        <v>1</v>
      </c>
      <c r="BB51">
        <f>'2_MechAdd_LowSeverity'!AE51</f>
        <v>0.75</v>
      </c>
      <c r="BC51">
        <f>'2_MechAdd_LowSeverity'!AF51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'2_MechAdd_LowSeverity'!I52</f>
        <v>1</v>
      </c>
      <c r="C52">
        <f>'2_MechAdd_LowSeverity'!J52</f>
        <v>1.25</v>
      </c>
      <c r="D52">
        <f>'2_MechAdd_LowSeverity'!K52</f>
        <v>0.9375</v>
      </c>
      <c r="E52">
        <f>'2_MechAdd_LowSeverity'!L52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'2_MechAdd_LowSeverity'!M52</f>
        <v>0.5</v>
      </c>
      <c r="M52">
        <f>'2_MechAdd_LowSeverity'!N52</f>
        <v>0.625</v>
      </c>
      <c r="N52">
        <f>'2_MechAdd_LowSeverity'!O52</f>
        <v>0.46875</v>
      </c>
      <c r="O52">
        <f>'2_MechAdd_LowSeverity'!P52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'2_MechAdd_LowSeverity'!Q52</f>
        <v>0</v>
      </c>
      <c r="W52">
        <f>'2_MechAdd_LowSeverity'!R52</f>
        <v>0.5</v>
      </c>
      <c r="X52">
        <f>'2_MechAdd_LowSeverity'!S52</f>
        <v>0.375</v>
      </c>
      <c r="Y52">
        <f>'2_MechAdd_LowSeverity'!T52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'2_MechAdd_LowSeverity'!U52</f>
        <v>0.1</v>
      </c>
      <c r="AG52">
        <f>'2_MechAdd_LowSeverity'!V52</f>
        <v>0.5</v>
      </c>
      <c r="AH52">
        <f>'2_MechAdd_LowSeverity'!W52</f>
        <v>0.375</v>
      </c>
      <c r="AI52">
        <f>'2_MechAdd_LowSeverity'!X52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'2_MechAdd_LowSeverity'!Y52</f>
        <v>0.3</v>
      </c>
      <c r="AQ52">
        <f>'2_MechAdd_LowSeverity'!Z52</f>
        <v>0.5</v>
      </c>
      <c r="AR52">
        <f>'2_MechAdd_LowSeverity'!AA52</f>
        <v>0.375</v>
      </c>
      <c r="AS52">
        <f>'2_MechAdd_LowSeverity'!AB52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'2_MechAdd_LowSeverity'!AC52</f>
        <v>0.02</v>
      </c>
      <c r="BA52">
        <f>'2_MechAdd_LowSeverity'!AD52</f>
        <v>0.5</v>
      </c>
      <c r="BB52">
        <f>'2_MechAdd_LowSeverity'!AE52</f>
        <v>0.375</v>
      </c>
      <c r="BC52">
        <f>'2_MechAdd_LowSeverity'!AF52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'2_MechAdd_LowSeverity'!I53</f>
        <v>6</v>
      </c>
      <c r="C53">
        <f>'2_MechAdd_LowSeverity'!J53</f>
        <v>6</v>
      </c>
      <c r="D53">
        <f>'2_MechAdd_LowSeverity'!K53</f>
        <v>4.5</v>
      </c>
      <c r="E53">
        <f>'2_MechAdd_LowSeverity'!L53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'2_MechAdd_LowSeverity'!M53</f>
        <v>0</v>
      </c>
      <c r="M53">
        <f>'2_MechAdd_LowSeverity'!N53</f>
        <v>0</v>
      </c>
      <c r="N53">
        <f>'2_MechAdd_LowSeverity'!O53</f>
        <v>0</v>
      </c>
      <c r="O53">
        <f>'2_MechAdd_LowSeverity'!P53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'2_MechAdd_LowSeverity'!Q53</f>
        <v>0</v>
      </c>
      <c r="W53">
        <f>'2_MechAdd_LowSeverity'!R53</f>
        <v>0</v>
      </c>
      <c r="X53">
        <f>'2_MechAdd_LowSeverity'!S53</f>
        <v>0</v>
      </c>
      <c r="Y53">
        <f>'2_MechAdd_LowSeverity'!T53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'2_MechAdd_LowSeverity'!U53</f>
        <v>1</v>
      </c>
      <c r="AG53">
        <f>'2_MechAdd_LowSeverity'!V53</f>
        <v>1</v>
      </c>
      <c r="AH53">
        <f>'2_MechAdd_LowSeverity'!W53</f>
        <v>0.75</v>
      </c>
      <c r="AI53">
        <f>'2_MechAdd_LowSeverity'!X53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'2_MechAdd_LowSeverity'!Y53</f>
        <v>1.2</v>
      </c>
      <c r="AQ53">
        <f>'2_MechAdd_LowSeverity'!Z53</f>
        <v>1.2</v>
      </c>
      <c r="AR53">
        <f>'2_MechAdd_LowSeverity'!AA53</f>
        <v>0.89999999999999991</v>
      </c>
      <c r="AS53">
        <f>'2_MechAdd_LowSeverity'!AB53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'2_MechAdd_LowSeverity'!AC53</f>
        <v>0.5</v>
      </c>
      <c r="BA53">
        <f>'2_MechAdd_LowSeverity'!AD53</f>
        <v>0.5</v>
      </c>
      <c r="BB53">
        <f>'2_MechAdd_LowSeverity'!AE53</f>
        <v>0.375</v>
      </c>
      <c r="BC53">
        <f>'2_MechAdd_LowSeverity'!AF53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'2_MechAdd_LowSeverity'!I54</f>
        <v>12</v>
      </c>
      <c r="C54">
        <f>'2_MechAdd_LowSeverity'!J54</f>
        <v>12</v>
      </c>
      <c r="D54">
        <f>'2_MechAdd_LowSeverity'!K54</f>
        <v>9</v>
      </c>
      <c r="E54">
        <f>'2_MechAdd_LowSeverity'!L54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'2_MechAdd_LowSeverity'!M54</f>
        <v>0</v>
      </c>
      <c r="M54">
        <f>'2_MechAdd_LowSeverity'!N54</f>
        <v>0</v>
      </c>
      <c r="N54">
        <f>'2_MechAdd_LowSeverity'!O54</f>
        <v>0</v>
      </c>
      <c r="O54">
        <f>'2_MechAdd_LowSeverity'!P54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'2_MechAdd_LowSeverity'!Q54</f>
        <v>0</v>
      </c>
      <c r="W54">
        <f>'2_MechAdd_LowSeverity'!R54</f>
        <v>0</v>
      </c>
      <c r="X54">
        <f>'2_MechAdd_LowSeverity'!S54</f>
        <v>0</v>
      </c>
      <c r="Y54">
        <f>'2_MechAdd_LowSeverity'!T54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'2_MechAdd_LowSeverity'!U54</f>
        <v>0</v>
      </c>
      <c r="AG54">
        <f>'2_MechAdd_LowSeverity'!V54</f>
        <v>0</v>
      </c>
      <c r="AH54">
        <f>'2_MechAdd_LowSeverity'!W54</f>
        <v>0</v>
      </c>
      <c r="AI54">
        <f>'2_MechAdd_LowSeverity'!X54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'2_MechAdd_LowSeverity'!Y54</f>
        <v>0.5</v>
      </c>
      <c r="AQ54">
        <f>'2_MechAdd_LowSeverity'!Z54</f>
        <v>0.5</v>
      </c>
      <c r="AR54">
        <f>'2_MechAdd_LowSeverity'!AA54</f>
        <v>0.375</v>
      </c>
      <c r="AS54">
        <f>'2_MechAdd_LowSeverity'!AB54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'2_MechAdd_LowSeverity'!AC54</f>
        <v>0</v>
      </c>
      <c r="BA54">
        <f>'2_MechAdd_LowSeverity'!AD54</f>
        <v>0</v>
      </c>
      <c r="BB54">
        <f>'2_MechAdd_LowSeverity'!AE54</f>
        <v>0</v>
      </c>
      <c r="BC54">
        <f>'2_MechAdd_LowSeverity'!AF54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'2_MechAdd_LowSeverity'!I55</f>
        <v>0</v>
      </c>
      <c r="C55">
        <f>'2_MechAdd_LowSeverity'!J55</f>
        <v>0</v>
      </c>
      <c r="D55">
        <f>'2_MechAdd_LowSeverity'!K55</f>
        <v>0</v>
      </c>
      <c r="E55">
        <f>'2_MechAdd_LowSeverity'!L55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'2_MechAdd_LowSeverity'!M55</f>
        <v>0</v>
      </c>
      <c r="M55">
        <f>'2_MechAdd_LowSeverity'!N55</f>
        <v>0</v>
      </c>
      <c r="N55">
        <f>'2_MechAdd_LowSeverity'!O55</f>
        <v>0</v>
      </c>
      <c r="O55">
        <f>'2_MechAdd_LowSeverity'!P55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'2_MechAdd_LowSeverity'!Q55</f>
        <v>0</v>
      </c>
      <c r="W55">
        <f>'2_MechAdd_LowSeverity'!R55</f>
        <v>0</v>
      </c>
      <c r="X55">
        <f>'2_MechAdd_LowSeverity'!S55</f>
        <v>0</v>
      </c>
      <c r="Y55">
        <f>'2_MechAdd_LowSeverity'!T55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'2_MechAdd_LowSeverity'!U55</f>
        <v>0</v>
      </c>
      <c r="AG55">
        <f>'2_MechAdd_LowSeverity'!V55</f>
        <v>0</v>
      </c>
      <c r="AH55">
        <f>'2_MechAdd_LowSeverity'!W55</f>
        <v>0</v>
      </c>
      <c r="AI55">
        <f>'2_MechAdd_LowSeverity'!X55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'2_MechAdd_LowSeverity'!Y55</f>
        <v>0.5</v>
      </c>
      <c r="AQ55">
        <f>'2_MechAdd_LowSeverity'!Z55</f>
        <v>0.5</v>
      </c>
      <c r="AR55">
        <f>'2_MechAdd_LowSeverity'!AA55</f>
        <v>0.375</v>
      </c>
      <c r="AS55">
        <f>'2_MechAdd_LowSeverity'!AB55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'2_MechAdd_LowSeverity'!AC55</f>
        <v>0</v>
      </c>
      <c r="BA55">
        <f>'2_MechAdd_LowSeverity'!AD55</f>
        <v>0</v>
      </c>
      <c r="BB55">
        <f>'2_MechAdd_LowSeverity'!AE55</f>
        <v>0</v>
      </c>
      <c r="BC55">
        <f>'2_MechAdd_LowSeverity'!AF55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'2_MechAdd_LowSeverity'!I56</f>
        <v>5</v>
      </c>
      <c r="C56">
        <f>'2_MechAdd_LowSeverity'!J56</f>
        <v>5</v>
      </c>
      <c r="D56">
        <f>'2_MechAdd_LowSeverity'!K56</f>
        <v>6.5</v>
      </c>
      <c r="E56">
        <f>'2_MechAdd_LowSeverity'!L56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'2_MechAdd_LowSeverity'!M56</f>
        <v>0</v>
      </c>
      <c r="M56">
        <f>'2_MechAdd_LowSeverity'!N56</f>
        <v>0</v>
      </c>
      <c r="N56">
        <f>'2_MechAdd_LowSeverity'!O56</f>
        <v>0</v>
      </c>
      <c r="O56">
        <f>'2_MechAdd_LowSeverity'!P56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'2_MechAdd_LowSeverity'!Q56</f>
        <v>0</v>
      </c>
      <c r="W56">
        <f>'2_MechAdd_LowSeverity'!R56</f>
        <v>0</v>
      </c>
      <c r="X56">
        <f>'2_MechAdd_LowSeverity'!S56</f>
        <v>0</v>
      </c>
      <c r="Y56">
        <f>'2_MechAdd_LowSeverity'!T56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'2_MechAdd_LowSeverity'!U56</f>
        <v>0.5</v>
      </c>
      <c r="AG56">
        <f>'2_MechAdd_LowSeverity'!V56</f>
        <v>0.5</v>
      </c>
      <c r="AH56">
        <f>'2_MechAdd_LowSeverity'!W56</f>
        <v>0.75</v>
      </c>
      <c r="AI56">
        <f>'2_MechAdd_LowSeverity'!X56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'2_MechAdd_LowSeverity'!Y56</f>
        <v>0.75</v>
      </c>
      <c r="AQ56">
        <f>'2_MechAdd_LowSeverity'!Z56</f>
        <v>0.75</v>
      </c>
      <c r="AR56">
        <f>'2_MechAdd_LowSeverity'!AA56</f>
        <v>1.05</v>
      </c>
      <c r="AS56">
        <f>'2_MechAdd_LowSeverity'!AB56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'2_MechAdd_LowSeverity'!AC56</f>
        <v>0</v>
      </c>
      <c r="BA56">
        <f>'2_MechAdd_LowSeverity'!AD56</f>
        <v>0</v>
      </c>
      <c r="BB56">
        <f>'2_MechAdd_LowSeverity'!AE56</f>
        <v>0.125</v>
      </c>
      <c r="BC56">
        <f>'2_MechAdd_LowSeverity'!AF56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'2_MechAdd_LowSeverity'!I57</f>
        <v>11</v>
      </c>
      <c r="C57">
        <f>'2_MechAdd_LowSeverity'!J57</f>
        <v>11</v>
      </c>
      <c r="D57">
        <f>'2_MechAdd_LowSeverity'!K57</f>
        <v>14</v>
      </c>
      <c r="E57">
        <f>'2_MechAdd_LowSeverity'!L57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'2_MechAdd_LowSeverity'!M57</f>
        <v>0</v>
      </c>
      <c r="M57">
        <f>'2_MechAdd_LowSeverity'!N57</f>
        <v>0</v>
      </c>
      <c r="N57">
        <f>'2_MechAdd_LowSeverity'!O57</f>
        <v>0</v>
      </c>
      <c r="O57">
        <f>'2_MechAdd_LowSeverity'!P57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'2_MechAdd_LowSeverity'!Q57</f>
        <v>0</v>
      </c>
      <c r="W57">
        <f>'2_MechAdd_LowSeverity'!R57</f>
        <v>0</v>
      </c>
      <c r="X57">
        <f>'2_MechAdd_LowSeverity'!S57</f>
        <v>0</v>
      </c>
      <c r="Y57">
        <f>'2_MechAdd_LowSeverity'!T57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'2_MechAdd_LowSeverity'!U57</f>
        <v>0</v>
      </c>
      <c r="AG57">
        <f>'2_MechAdd_LowSeverity'!V57</f>
        <v>0</v>
      </c>
      <c r="AH57">
        <f>'2_MechAdd_LowSeverity'!W57</f>
        <v>0</v>
      </c>
      <c r="AI57">
        <f>'2_MechAdd_LowSeverity'!X57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'2_MechAdd_LowSeverity'!Y57</f>
        <v>0.3</v>
      </c>
      <c r="AQ57">
        <f>'2_MechAdd_LowSeverity'!Z57</f>
        <v>0.3</v>
      </c>
      <c r="AR57">
        <f>'2_MechAdd_LowSeverity'!AA57</f>
        <v>0.42499999999999999</v>
      </c>
      <c r="AS57">
        <f>'2_MechAdd_LowSeverity'!AB57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'2_MechAdd_LowSeverity'!AC57</f>
        <v>0</v>
      </c>
      <c r="BA57">
        <f>'2_MechAdd_LowSeverity'!AD57</f>
        <v>0</v>
      </c>
      <c r="BB57">
        <f>'2_MechAdd_LowSeverity'!AE57</f>
        <v>0</v>
      </c>
      <c r="BC57">
        <f>'2_MechAdd_LowSeverity'!AF57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'2_MechAdd_LowSeverity'!I58</f>
        <v>0</v>
      </c>
      <c r="C58">
        <f>'2_MechAdd_LowSeverity'!J58</f>
        <v>0</v>
      </c>
      <c r="D58">
        <f>'2_MechAdd_LowSeverity'!K58</f>
        <v>0</v>
      </c>
      <c r="E58">
        <f>'2_MechAdd_LowSeverity'!L58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'2_MechAdd_LowSeverity'!M58</f>
        <v>0</v>
      </c>
      <c r="M58">
        <f>'2_MechAdd_LowSeverity'!N58</f>
        <v>0</v>
      </c>
      <c r="N58">
        <f>'2_MechAdd_LowSeverity'!O58</f>
        <v>0</v>
      </c>
      <c r="O58">
        <f>'2_MechAdd_LowSeverity'!P58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'2_MechAdd_LowSeverity'!Q58</f>
        <v>0</v>
      </c>
      <c r="W58">
        <f>'2_MechAdd_LowSeverity'!R58</f>
        <v>0</v>
      </c>
      <c r="X58">
        <f>'2_MechAdd_LowSeverity'!S58</f>
        <v>0</v>
      </c>
      <c r="Y58">
        <f>'2_MechAdd_LowSeverity'!T58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'2_MechAdd_LowSeverity'!U58</f>
        <v>0</v>
      </c>
      <c r="AG58">
        <f>'2_MechAdd_LowSeverity'!V58</f>
        <v>0</v>
      </c>
      <c r="AH58">
        <f>'2_MechAdd_LowSeverity'!W58</f>
        <v>0</v>
      </c>
      <c r="AI58">
        <f>'2_MechAdd_LowSeverity'!X58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'2_MechAdd_LowSeverity'!Y58</f>
        <v>0</v>
      </c>
      <c r="AQ58">
        <f>'2_MechAdd_LowSeverity'!Z58</f>
        <v>0</v>
      </c>
      <c r="AR58">
        <f>'2_MechAdd_LowSeverity'!AA58</f>
        <v>0.125</v>
      </c>
      <c r="AS58">
        <f>'2_MechAdd_LowSeverity'!AB58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'2_MechAdd_LowSeverity'!AC58</f>
        <v>0</v>
      </c>
      <c r="BA58">
        <f>'2_MechAdd_LowSeverity'!AD58</f>
        <v>0</v>
      </c>
      <c r="BB58">
        <f>'2_MechAdd_LowSeverity'!AE58</f>
        <v>0</v>
      </c>
      <c r="BC58">
        <f>'2_MechAdd_LowSeverity'!AF58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'2_MechAdd_LowSeverity'!I59</f>
        <v>9.6</v>
      </c>
      <c r="C59">
        <f>'2_MechAdd_LowSeverity'!J59</f>
        <v>9.6</v>
      </c>
      <c r="D59">
        <f>'2_MechAdd_LowSeverity'!K59</f>
        <v>9.6</v>
      </c>
      <c r="E59">
        <f>'2_MechAdd_LowSeverity'!L59</f>
        <v>0</v>
      </c>
      <c r="F59">
        <f>'2_MechAdd_ModSeverity'!G59</f>
        <v>9.6</v>
      </c>
      <c r="G59">
        <f>'2_MechAdd_ModSeverity'!H59</f>
        <v>9.6</v>
      </c>
      <c r="H59">
        <f>'2_MechAdd_ModSeverity'!I59</f>
        <v>0</v>
      </c>
      <c r="I59">
        <f>'2_MechAdd_HighSeverity'!G59</f>
        <v>9.6</v>
      </c>
      <c r="J59">
        <f>'2_MechAdd_HighSeverity'!H59</f>
        <v>9.6</v>
      </c>
      <c r="K59">
        <f>'2_MechAdd_HighSeverity'!I59</f>
        <v>0</v>
      </c>
      <c r="L59">
        <f>'2_MechAdd_LowSeverity'!M59</f>
        <v>0</v>
      </c>
      <c r="M59">
        <f>'2_MechAdd_LowSeverity'!N59</f>
        <v>0</v>
      </c>
      <c r="N59">
        <f>'2_MechAdd_LowSeverity'!O59</f>
        <v>0</v>
      </c>
      <c r="O59">
        <f>'2_MechAdd_LowSeverity'!P59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'2_MechAdd_LowSeverity'!Q59</f>
        <v>0</v>
      </c>
      <c r="W59">
        <f>'2_MechAdd_LowSeverity'!R59</f>
        <v>0</v>
      </c>
      <c r="X59">
        <f>'2_MechAdd_LowSeverity'!S59</f>
        <v>0</v>
      </c>
      <c r="Y59">
        <f>'2_MechAdd_LowSeverity'!T59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'2_MechAdd_LowSeverity'!U59</f>
        <v>3.5</v>
      </c>
      <c r="AG59">
        <f>'2_MechAdd_LowSeverity'!V59</f>
        <v>3.5</v>
      </c>
      <c r="AH59">
        <f>'2_MechAdd_LowSeverity'!W59</f>
        <v>3.5</v>
      </c>
      <c r="AI59">
        <f>'2_MechAdd_LowSeverity'!X59</f>
        <v>0</v>
      </c>
      <c r="AJ59">
        <f>'2_MechAdd_ModSeverity'!S59</f>
        <v>3.5</v>
      </c>
      <c r="AK59">
        <f>'2_MechAdd_ModSeverity'!T59</f>
        <v>3.5</v>
      </c>
      <c r="AL59">
        <f>'2_MechAdd_ModSeverity'!U59</f>
        <v>0</v>
      </c>
      <c r="AM59">
        <f>'2_MechAdd_HighSeverity'!S59</f>
        <v>3.5</v>
      </c>
      <c r="AN59">
        <f>'2_MechAdd_HighSeverity'!T59</f>
        <v>3.5</v>
      </c>
      <c r="AO59">
        <f>'2_MechAdd_HighSeverity'!U59</f>
        <v>0</v>
      </c>
      <c r="AP59">
        <f>'2_MechAdd_LowSeverity'!Y59</f>
        <v>0</v>
      </c>
      <c r="AQ59">
        <f>'2_MechAdd_LowSeverity'!Z59</f>
        <v>0</v>
      </c>
      <c r="AR59">
        <f>'2_MechAdd_LowSeverity'!AA59</f>
        <v>0</v>
      </c>
      <c r="AS59">
        <f>'2_MechAdd_LowSeverity'!AB59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'2_MechAdd_LowSeverity'!AC59</f>
        <v>0</v>
      </c>
      <c r="BA59">
        <f>'2_MechAdd_LowSeverity'!AD59</f>
        <v>0</v>
      </c>
      <c r="BB59">
        <f>'2_MechAdd_LowSeverity'!AE59</f>
        <v>0</v>
      </c>
      <c r="BC59">
        <f>'2_MechAdd_LowSeverity'!AF59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'2_MechAdd_LowSeverity'!I60</f>
        <v>0.4</v>
      </c>
      <c r="C60">
        <f>'2_MechAdd_LowSeverity'!J60</f>
        <v>0.4</v>
      </c>
      <c r="D60">
        <f>'2_MechAdd_LowSeverity'!K60</f>
        <v>0.4</v>
      </c>
      <c r="E60">
        <f>'2_MechAdd_LowSeverity'!L60</f>
        <v>0</v>
      </c>
      <c r="F60">
        <f>'2_MechAdd_ModSeverity'!G60</f>
        <v>0.4</v>
      </c>
      <c r="G60">
        <f>'2_MechAdd_ModSeverity'!H60</f>
        <v>0.4</v>
      </c>
      <c r="H60">
        <f>'2_MechAdd_ModSeverity'!I60</f>
        <v>0</v>
      </c>
      <c r="I60">
        <f>'2_MechAdd_HighSeverity'!G60</f>
        <v>0.4</v>
      </c>
      <c r="J60">
        <f>'2_MechAdd_HighSeverity'!H60</f>
        <v>0.4</v>
      </c>
      <c r="K60">
        <f>'2_MechAdd_HighSeverity'!I60</f>
        <v>0</v>
      </c>
      <c r="L60">
        <f>'2_MechAdd_LowSeverity'!M60</f>
        <v>0</v>
      </c>
      <c r="M60">
        <f>'2_MechAdd_LowSeverity'!N60</f>
        <v>0</v>
      </c>
      <c r="N60">
        <f>'2_MechAdd_LowSeverity'!O60</f>
        <v>0</v>
      </c>
      <c r="O60">
        <f>'2_MechAdd_LowSeverity'!P60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'2_MechAdd_LowSeverity'!Q60</f>
        <v>0</v>
      </c>
      <c r="W60">
        <f>'2_MechAdd_LowSeverity'!R60</f>
        <v>0</v>
      </c>
      <c r="X60">
        <f>'2_MechAdd_LowSeverity'!S60</f>
        <v>0</v>
      </c>
      <c r="Y60">
        <f>'2_MechAdd_LowSeverity'!T60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'2_MechAdd_LowSeverity'!U60</f>
        <v>2</v>
      </c>
      <c r="AG60">
        <f>'2_MechAdd_LowSeverity'!V60</f>
        <v>2</v>
      </c>
      <c r="AH60">
        <f>'2_MechAdd_LowSeverity'!W60</f>
        <v>2</v>
      </c>
      <c r="AI60">
        <f>'2_MechAdd_LowSeverity'!X60</f>
        <v>0</v>
      </c>
      <c r="AJ60">
        <f>'2_MechAdd_ModSeverity'!S60</f>
        <v>2</v>
      </c>
      <c r="AK60">
        <f>'2_MechAdd_ModSeverity'!T60</f>
        <v>2</v>
      </c>
      <c r="AL60">
        <f>'2_MechAdd_ModSeverity'!U60</f>
        <v>0</v>
      </c>
      <c r="AM60">
        <f>'2_MechAdd_HighSeverity'!S60</f>
        <v>2</v>
      </c>
      <c r="AN60">
        <f>'2_MechAdd_HighSeverity'!T60</f>
        <v>2</v>
      </c>
      <c r="AO60">
        <f>'2_MechAdd_HighSeverity'!U60</f>
        <v>0</v>
      </c>
      <c r="AP60">
        <f>'2_MechAdd_LowSeverity'!Y60</f>
        <v>0</v>
      </c>
      <c r="AQ60">
        <f>'2_MechAdd_LowSeverity'!Z60</f>
        <v>0</v>
      </c>
      <c r="AR60">
        <f>'2_MechAdd_LowSeverity'!AA60</f>
        <v>0</v>
      </c>
      <c r="AS60">
        <f>'2_MechAdd_LowSeverity'!AB60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'2_MechAdd_LowSeverity'!AC60</f>
        <v>0</v>
      </c>
      <c r="BA60">
        <f>'2_MechAdd_LowSeverity'!AD60</f>
        <v>0</v>
      </c>
      <c r="BB60">
        <f>'2_MechAdd_LowSeverity'!AE60</f>
        <v>0</v>
      </c>
      <c r="BC60">
        <f>'2_MechAdd_LowSeverity'!AF60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'2_MechAdd_LowSeverity'!I61</f>
        <v>115</v>
      </c>
      <c r="C61">
        <f>'2_MechAdd_LowSeverity'!J61</f>
        <v>118</v>
      </c>
      <c r="D61">
        <f>'2_MechAdd_LowSeverity'!K61</f>
        <v>118</v>
      </c>
      <c r="E61">
        <f>'2_MechAdd_LowSeverity'!L61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'2_MechAdd_LowSeverity'!M61</f>
        <v>0</v>
      </c>
      <c r="M61">
        <f>'2_MechAdd_LowSeverity'!N61</f>
        <v>0</v>
      </c>
      <c r="N61">
        <f>'2_MechAdd_LowSeverity'!O61</f>
        <v>0</v>
      </c>
      <c r="O61">
        <f>'2_MechAdd_LowSeverity'!P61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'2_MechAdd_LowSeverity'!Q61</f>
        <v>0</v>
      </c>
      <c r="W61">
        <f>'2_MechAdd_LowSeverity'!R61</f>
        <v>0</v>
      </c>
      <c r="X61">
        <f>'2_MechAdd_LowSeverity'!S61</f>
        <v>0</v>
      </c>
      <c r="Y61">
        <f>'2_MechAdd_LowSeverity'!T61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'2_MechAdd_LowSeverity'!U61</f>
        <v>50</v>
      </c>
      <c r="AG61">
        <f>'2_MechAdd_LowSeverity'!V61</f>
        <v>925</v>
      </c>
      <c r="AH61">
        <f>'2_MechAdd_LowSeverity'!W61</f>
        <v>925</v>
      </c>
      <c r="AI61">
        <f>'2_MechAdd_LowSeverity'!X61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'2_MechAdd_LowSeverity'!Y61</f>
        <v>0</v>
      </c>
      <c r="AQ61">
        <f>'2_MechAdd_LowSeverity'!Z61</f>
        <v>48.75</v>
      </c>
      <c r="AR61">
        <f>'2_MechAdd_LowSeverity'!AA61</f>
        <v>48.75</v>
      </c>
      <c r="AS61">
        <f>'2_MechAdd_LowSeverity'!AB61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'2_MechAdd_LowSeverity'!AC61</f>
        <v>0</v>
      </c>
      <c r="BA61">
        <f>'2_MechAdd_LowSeverity'!AD61</f>
        <v>25</v>
      </c>
      <c r="BB61">
        <f>'2_MechAdd_LowSeverity'!AE61</f>
        <v>25</v>
      </c>
      <c r="BC61">
        <f>'2_MechAdd_LowSeverity'!AF61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'2_MechAdd_LowSeverity'!I62</f>
        <v>9.6</v>
      </c>
      <c r="C62">
        <f>'2_MechAdd_LowSeverity'!J62</f>
        <v>9.6</v>
      </c>
      <c r="D62">
        <f>'2_MechAdd_LowSeverity'!K62</f>
        <v>9.6</v>
      </c>
      <c r="E62">
        <f>'2_MechAdd_LowSeverity'!L62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'2_MechAdd_LowSeverity'!M62</f>
        <v>0</v>
      </c>
      <c r="M62">
        <f>'2_MechAdd_LowSeverity'!N62</f>
        <v>0</v>
      </c>
      <c r="N62">
        <f>'2_MechAdd_LowSeverity'!O62</f>
        <v>0</v>
      </c>
      <c r="O62">
        <f>'2_MechAdd_LowSeverity'!P62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'2_MechAdd_LowSeverity'!Q62</f>
        <v>0</v>
      </c>
      <c r="W62">
        <f>'2_MechAdd_LowSeverity'!R62</f>
        <v>0</v>
      </c>
      <c r="X62">
        <f>'2_MechAdd_LowSeverity'!S62</f>
        <v>0</v>
      </c>
      <c r="Y62">
        <f>'2_MechAdd_LowSeverity'!T62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'2_MechAdd_LowSeverity'!U62</f>
        <v>3.5</v>
      </c>
      <c r="AG62">
        <f>'2_MechAdd_LowSeverity'!V62</f>
        <v>3.5</v>
      </c>
      <c r="AH62">
        <f>'2_MechAdd_LowSeverity'!W62</f>
        <v>3.5</v>
      </c>
      <c r="AI62">
        <f>'2_MechAdd_LowSeverity'!X62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'2_MechAdd_LowSeverity'!Y62</f>
        <v>10</v>
      </c>
      <c r="AQ62">
        <f>'2_MechAdd_LowSeverity'!Z62</f>
        <v>10</v>
      </c>
      <c r="AR62">
        <f>'2_MechAdd_LowSeverity'!AA62</f>
        <v>10</v>
      </c>
      <c r="AS62">
        <f>'2_MechAdd_LowSeverity'!AB62</f>
        <v>10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'2_MechAdd_LowSeverity'!AC62</f>
        <v>10</v>
      </c>
      <c r="BA62">
        <f>'2_MechAdd_LowSeverity'!AD62</f>
        <v>10</v>
      </c>
      <c r="BB62">
        <f>'2_MechAdd_LowSeverity'!AE62</f>
        <v>10</v>
      </c>
      <c r="BC62">
        <f>'2_MechAdd_LowSeverity'!AF62</f>
        <v>10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'2_MechAdd_LowSeverity'!I63</f>
        <v>0.4</v>
      </c>
      <c r="C63">
        <f>'2_MechAdd_LowSeverity'!J63</f>
        <v>0.4</v>
      </c>
      <c r="D63">
        <f>'2_MechAdd_LowSeverity'!K63</f>
        <v>0.4</v>
      </c>
      <c r="E63">
        <f>'2_MechAdd_LowSeverity'!L63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'2_MechAdd_LowSeverity'!M63</f>
        <v>0</v>
      </c>
      <c r="M63">
        <f>'2_MechAdd_LowSeverity'!N63</f>
        <v>0</v>
      </c>
      <c r="N63">
        <f>'2_MechAdd_LowSeverity'!O63</f>
        <v>0</v>
      </c>
      <c r="O63">
        <f>'2_MechAdd_LowSeverity'!P63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'2_MechAdd_LowSeverity'!Q63</f>
        <v>0</v>
      </c>
      <c r="W63">
        <f>'2_MechAdd_LowSeverity'!R63</f>
        <v>0</v>
      </c>
      <c r="X63">
        <f>'2_MechAdd_LowSeverity'!S63</f>
        <v>0</v>
      </c>
      <c r="Y63">
        <f>'2_MechAdd_LowSeverity'!T63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'2_MechAdd_LowSeverity'!U63</f>
        <v>2</v>
      </c>
      <c r="AG63">
        <f>'2_MechAdd_LowSeverity'!V63</f>
        <v>2</v>
      </c>
      <c r="AH63">
        <f>'2_MechAdd_LowSeverity'!W63</f>
        <v>2</v>
      </c>
      <c r="AI63">
        <f>'2_MechAdd_LowSeverity'!X63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'2_MechAdd_LowSeverity'!Y63</f>
        <v>1</v>
      </c>
      <c r="AQ63">
        <f>'2_MechAdd_LowSeverity'!Z63</f>
        <v>1</v>
      </c>
      <c r="AR63">
        <f>'2_MechAdd_LowSeverity'!AA63</f>
        <v>1</v>
      </c>
      <c r="AS63">
        <f>'2_MechAdd_LowSeverity'!AB63</f>
        <v>1</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'2_MechAdd_LowSeverity'!AC63</f>
        <v>1</v>
      </c>
      <c r="BA63">
        <f>'2_MechAdd_LowSeverity'!AD63</f>
        <v>1</v>
      </c>
      <c r="BB63">
        <f>'2_MechAdd_LowSeverity'!AE63</f>
        <v>1</v>
      </c>
      <c r="BC63">
        <f>'2_MechAdd_LowSeverity'!AF63</f>
        <v>1</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'2_MechAdd_LowSeverity'!I64</f>
        <v>115</v>
      </c>
      <c r="C64">
        <f>'2_MechAdd_LowSeverity'!J64</f>
        <v>115</v>
      </c>
      <c r="D64">
        <f>'2_MechAdd_LowSeverity'!K64</f>
        <v>115</v>
      </c>
      <c r="E64">
        <f>'2_MechAdd_LowSeverity'!L64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'2_MechAdd_LowSeverity'!M64</f>
        <v>0</v>
      </c>
      <c r="M64">
        <f>'2_MechAdd_LowSeverity'!N64</f>
        <v>0</v>
      </c>
      <c r="N64">
        <f>'2_MechAdd_LowSeverity'!O64</f>
        <v>0</v>
      </c>
      <c r="O64">
        <f>'2_MechAdd_LowSeverity'!P64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'2_MechAdd_LowSeverity'!Q64</f>
        <v>0</v>
      </c>
      <c r="W64">
        <f>'2_MechAdd_LowSeverity'!R64</f>
        <v>0</v>
      </c>
      <c r="X64">
        <f>'2_MechAdd_LowSeverity'!S64</f>
        <v>0</v>
      </c>
      <c r="Y64">
        <f>'2_MechAdd_LowSeverity'!T64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'2_MechAdd_LowSeverity'!U64</f>
        <v>50</v>
      </c>
      <c r="AG64">
        <f>'2_MechAdd_LowSeverity'!V64</f>
        <v>50</v>
      </c>
      <c r="AH64">
        <f>'2_MechAdd_LowSeverity'!W64</f>
        <v>50</v>
      </c>
      <c r="AI64">
        <f>'2_MechAdd_LowSeverity'!X64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'2_MechAdd_LowSeverity'!Y64</f>
        <v>5</v>
      </c>
      <c r="AQ64">
        <f>'2_MechAdd_LowSeverity'!Z64</f>
        <v>5</v>
      </c>
      <c r="AR64">
        <f>'2_MechAdd_LowSeverity'!AA64</f>
        <v>5</v>
      </c>
      <c r="AS64">
        <f>'2_MechAdd_LowSeverity'!AB64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'2_MechAdd_LowSeverity'!AC64</f>
        <v>3</v>
      </c>
      <c r="BA64">
        <f>'2_MechAdd_LowSeverity'!AD64</f>
        <v>3</v>
      </c>
      <c r="BB64">
        <f>'2_MechAdd_LowSeverity'!AE64</f>
        <v>3</v>
      </c>
      <c r="BC64">
        <f>'2_MechAdd_LowSeverity'!AF64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'2_MechAdd_LowSeverity'!I65</f>
        <v>0</v>
      </c>
      <c r="C65">
        <f>'2_MechAdd_LowSeverity'!J65</f>
        <v>0</v>
      </c>
      <c r="D65">
        <f>'2_MechAdd_LowSeverity'!K65</f>
        <v>0</v>
      </c>
      <c r="E65">
        <f>'2_MechAdd_LowSeverity'!L65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'2_MechAdd_LowSeverity'!M65</f>
        <v>0</v>
      </c>
      <c r="M65">
        <f>'2_MechAdd_LowSeverity'!N65</f>
        <v>0</v>
      </c>
      <c r="N65">
        <f>'2_MechAdd_LowSeverity'!O65</f>
        <v>0</v>
      </c>
      <c r="O65">
        <f>'2_MechAdd_LowSeverity'!P65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'2_MechAdd_LowSeverity'!Q65</f>
        <v>0</v>
      </c>
      <c r="W65">
        <f>'2_MechAdd_LowSeverity'!R65</f>
        <v>0</v>
      </c>
      <c r="X65">
        <f>'2_MechAdd_LowSeverity'!S65</f>
        <v>0</v>
      </c>
      <c r="Y65">
        <f>'2_MechAdd_LowSeverity'!T65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'2_MechAdd_LowSeverity'!U65</f>
        <v>0</v>
      </c>
      <c r="AG65">
        <f>'2_MechAdd_LowSeverity'!V65</f>
        <v>0</v>
      </c>
      <c r="AH65">
        <f>'2_MechAdd_LowSeverity'!W65</f>
        <v>0</v>
      </c>
      <c r="AI65">
        <f>'2_MechAdd_LowSeverity'!X65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'2_MechAdd_LowSeverity'!Y65</f>
        <v>0</v>
      </c>
      <c r="AQ65">
        <f>'2_MechAdd_LowSeverity'!Z65</f>
        <v>0</v>
      </c>
      <c r="AR65">
        <f>'2_MechAdd_LowSeverity'!AA65</f>
        <v>0</v>
      </c>
      <c r="AS65">
        <f>'2_MechAdd_LowSeverity'!AB65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'2_MechAdd_LowSeverity'!AC65</f>
        <v>0</v>
      </c>
      <c r="BA65">
        <f>'2_MechAdd_LowSeverity'!AD65</f>
        <v>0</v>
      </c>
      <c r="BB65">
        <f>'2_MechAdd_LowSeverity'!AE65</f>
        <v>0</v>
      </c>
      <c r="BC65">
        <f>'2_MechAdd_LowSeverity'!AF65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'2_MechAdd_LowSeverity'!I66</f>
        <v>0</v>
      </c>
      <c r="C66">
        <f>'2_MechAdd_LowSeverity'!J66</f>
        <v>0</v>
      </c>
      <c r="D66">
        <f>'2_MechAdd_LowSeverity'!K66</f>
        <v>0</v>
      </c>
      <c r="E66">
        <f>'2_MechAdd_LowSeverity'!L66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'2_MechAdd_LowSeverity'!M66</f>
        <v>0</v>
      </c>
      <c r="M66">
        <f>'2_MechAdd_LowSeverity'!N66</f>
        <v>0</v>
      </c>
      <c r="N66">
        <f>'2_MechAdd_LowSeverity'!O66</f>
        <v>0</v>
      </c>
      <c r="O66">
        <f>'2_MechAdd_LowSeverity'!P66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'2_MechAdd_LowSeverity'!Q66</f>
        <v>0</v>
      </c>
      <c r="W66">
        <f>'2_MechAdd_LowSeverity'!R66</f>
        <v>0</v>
      </c>
      <c r="X66">
        <f>'2_MechAdd_LowSeverity'!S66</f>
        <v>0</v>
      </c>
      <c r="Y66">
        <f>'2_MechAdd_LowSeverity'!T66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'2_MechAdd_LowSeverity'!U66</f>
        <v>0</v>
      </c>
      <c r="AG66">
        <f>'2_MechAdd_LowSeverity'!V66</f>
        <v>0</v>
      </c>
      <c r="AH66">
        <f>'2_MechAdd_LowSeverity'!W66</f>
        <v>0</v>
      </c>
      <c r="AI66">
        <f>'2_MechAdd_LowSeverity'!X66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'2_MechAdd_LowSeverity'!Y66</f>
        <v>0</v>
      </c>
      <c r="AQ66">
        <f>'2_MechAdd_LowSeverity'!Z66</f>
        <v>0</v>
      </c>
      <c r="AR66">
        <f>'2_MechAdd_LowSeverity'!AA66</f>
        <v>0</v>
      </c>
      <c r="AS66">
        <f>'2_MechAdd_LowSeverity'!AB66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'2_MechAdd_LowSeverity'!AC66</f>
        <v>0</v>
      </c>
      <c r="BA66">
        <f>'2_MechAdd_LowSeverity'!AD66</f>
        <v>0</v>
      </c>
      <c r="BB66">
        <f>'2_MechAdd_LowSeverity'!AE66</f>
        <v>0</v>
      </c>
      <c r="BC66">
        <f>'2_MechAdd_LowSeverity'!AF66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'2_MechAdd_LowSeverity'!I67</f>
        <v>0</v>
      </c>
      <c r="C67">
        <f>'2_MechAdd_LowSeverity'!J67</f>
        <v>0</v>
      </c>
      <c r="D67">
        <f>'2_MechAdd_LowSeverity'!K67</f>
        <v>0</v>
      </c>
      <c r="E67">
        <f>'2_MechAdd_LowSeverity'!L67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'2_MechAdd_LowSeverity'!M67</f>
        <v>0</v>
      </c>
      <c r="M67">
        <f>'2_MechAdd_LowSeverity'!N67</f>
        <v>0</v>
      </c>
      <c r="N67">
        <f>'2_MechAdd_LowSeverity'!O67</f>
        <v>0</v>
      </c>
      <c r="O67">
        <f>'2_MechAdd_LowSeverity'!P67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'2_MechAdd_LowSeverity'!Q67</f>
        <v>0</v>
      </c>
      <c r="W67">
        <f>'2_MechAdd_LowSeverity'!R67</f>
        <v>0</v>
      </c>
      <c r="X67">
        <f>'2_MechAdd_LowSeverity'!S67</f>
        <v>0</v>
      </c>
      <c r="Y67">
        <f>'2_MechAdd_LowSeverity'!T67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'2_MechAdd_LowSeverity'!U67</f>
        <v>0</v>
      </c>
      <c r="AG67">
        <f>'2_MechAdd_LowSeverity'!V67</f>
        <v>0</v>
      </c>
      <c r="AH67">
        <f>'2_MechAdd_LowSeverity'!W67</f>
        <v>0</v>
      </c>
      <c r="AI67">
        <f>'2_MechAdd_LowSeverity'!X67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'2_MechAdd_LowSeverity'!Y67</f>
        <v>0</v>
      </c>
      <c r="AQ67">
        <f>'2_MechAdd_LowSeverity'!Z67</f>
        <v>0</v>
      </c>
      <c r="AR67">
        <f>'2_MechAdd_LowSeverity'!AA67</f>
        <v>0</v>
      </c>
      <c r="AS67">
        <f>'2_MechAdd_LowSeverity'!AB67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'2_MechAdd_LowSeverity'!AC67</f>
        <v>0</v>
      </c>
      <c r="BA67">
        <f>'2_MechAdd_LowSeverity'!AD67</f>
        <v>0</v>
      </c>
      <c r="BB67">
        <f>'2_MechAdd_LowSeverity'!AE67</f>
        <v>0</v>
      </c>
      <c r="BC67">
        <f>'2_MechAdd_LowSeverity'!AF67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'2_MechAdd_LowSeverity'!I68</f>
        <v>7.8118999999999994E-2</v>
      </c>
      <c r="C68">
        <f>'2_MechAdd_LowSeverity'!J68</f>
        <v>7.8118999999999994E-2</v>
      </c>
      <c r="D68">
        <f>'2_MechAdd_LowSeverity'!K68</f>
        <v>7.8118999999999994E-2</v>
      </c>
      <c r="E68">
        <f>'2_MechAdd_LowSeverity'!L68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'2_MechAdd_LowSeverity'!M68</f>
        <v>0</v>
      </c>
      <c r="M68">
        <f>'2_MechAdd_LowSeverity'!N68</f>
        <v>0</v>
      </c>
      <c r="N68">
        <f>'2_MechAdd_LowSeverity'!O68</f>
        <v>0</v>
      </c>
      <c r="O68">
        <f>'2_MechAdd_LowSeverity'!P68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'2_MechAdd_LowSeverity'!Q68</f>
        <v>0</v>
      </c>
      <c r="W68">
        <f>'2_MechAdd_LowSeverity'!R68</f>
        <v>0</v>
      </c>
      <c r="X68">
        <f>'2_MechAdd_LowSeverity'!S68</f>
        <v>0</v>
      </c>
      <c r="Y68">
        <f>'2_MechAdd_LowSeverity'!T68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'2_MechAdd_LowSeverity'!U68</f>
        <v>8.1810999999999995E-2</v>
      </c>
      <c r="AG68">
        <f>'2_MechAdd_LowSeverity'!V68</f>
        <v>8.1810999999999995E-2</v>
      </c>
      <c r="AH68">
        <f>'2_MechAdd_LowSeverity'!W68</f>
        <v>8.1810999999999995E-2</v>
      </c>
      <c r="AI68">
        <f>'2_MechAdd_LowSeverity'!X68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'2_MechAdd_LowSeverity'!Y68</f>
        <v>0.13589300000000001</v>
      </c>
      <c r="AQ68">
        <f>'2_MechAdd_LowSeverity'!Z68</f>
        <v>0.13589300000000001</v>
      </c>
      <c r="AR68">
        <f>'2_MechAdd_LowSeverity'!AA68</f>
        <v>0.13589300000000001</v>
      </c>
      <c r="AS68">
        <f>'2_MechAdd_LowSeverity'!AB68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'2_MechAdd_LowSeverity'!AC68</f>
        <v>0</v>
      </c>
      <c r="BA68">
        <f>'2_MechAdd_LowSeverity'!AD68</f>
        <v>0</v>
      </c>
      <c r="BB68">
        <f>'2_MechAdd_LowSeverity'!AE68</f>
        <v>0</v>
      </c>
      <c r="BC68">
        <f>'2_MechAdd_LowSeverity'!AF68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'2_MechAdd_LowSeverity'!I69</f>
        <v>0</v>
      </c>
      <c r="C69">
        <f>'2_MechAdd_LowSeverity'!J69</f>
        <v>0</v>
      </c>
      <c r="D69">
        <f>'2_MechAdd_LowSeverity'!K69</f>
        <v>0</v>
      </c>
      <c r="E69">
        <f>'2_MechAdd_LowSeverity'!L69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'2_MechAdd_LowSeverity'!M69</f>
        <v>0</v>
      </c>
      <c r="M69">
        <f>'2_MechAdd_LowSeverity'!N69</f>
        <v>0</v>
      </c>
      <c r="N69">
        <f>'2_MechAdd_LowSeverity'!O69</f>
        <v>0</v>
      </c>
      <c r="O69">
        <f>'2_MechAdd_LowSeverity'!P69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'2_MechAdd_LowSeverity'!Q69</f>
        <v>0</v>
      </c>
      <c r="W69">
        <f>'2_MechAdd_LowSeverity'!R69</f>
        <v>0</v>
      </c>
      <c r="X69">
        <f>'2_MechAdd_LowSeverity'!S69</f>
        <v>0</v>
      </c>
      <c r="Y69">
        <f>'2_MechAdd_LowSeverity'!T69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'2_MechAdd_LowSeverity'!U69</f>
        <v>0</v>
      </c>
      <c r="AG69">
        <f>'2_MechAdd_LowSeverity'!V69</f>
        <v>0</v>
      </c>
      <c r="AH69">
        <f>'2_MechAdd_LowSeverity'!W69</f>
        <v>0</v>
      </c>
      <c r="AI69">
        <f>'2_MechAdd_LowSeverity'!X69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'2_MechAdd_LowSeverity'!Y69</f>
        <v>0</v>
      </c>
      <c r="AQ69">
        <f>'2_MechAdd_LowSeverity'!Z69</f>
        <v>0</v>
      </c>
      <c r="AR69">
        <f>'2_MechAdd_LowSeverity'!AA69</f>
        <v>0</v>
      </c>
      <c r="AS69">
        <f>'2_MechAdd_LowSeverity'!AB69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'2_MechAdd_LowSeverity'!AC69</f>
        <v>0</v>
      </c>
      <c r="BA69">
        <f>'2_MechAdd_LowSeverity'!AD69</f>
        <v>0</v>
      </c>
      <c r="BB69">
        <f>'2_MechAdd_LowSeverity'!AE69</f>
        <v>0</v>
      </c>
      <c r="BC69">
        <f>'2_MechAdd_LowSeverity'!AF69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'2_MechAdd_LowSeverity'!I70</f>
        <v>0</v>
      </c>
      <c r="C70">
        <f>'2_MechAdd_LowSeverity'!J70</f>
        <v>0</v>
      </c>
      <c r="D70">
        <f>'2_MechAdd_LowSeverity'!K70</f>
        <v>0</v>
      </c>
      <c r="E70">
        <f>'2_MechAdd_LowSeverity'!L70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'2_MechAdd_LowSeverity'!M70</f>
        <v>0</v>
      </c>
      <c r="M70">
        <f>'2_MechAdd_LowSeverity'!N70</f>
        <v>0</v>
      </c>
      <c r="N70">
        <f>'2_MechAdd_LowSeverity'!O70</f>
        <v>0</v>
      </c>
      <c r="O70">
        <f>'2_MechAdd_LowSeverity'!P70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'2_MechAdd_LowSeverity'!Q70</f>
        <v>0</v>
      </c>
      <c r="W70">
        <f>'2_MechAdd_LowSeverity'!R70</f>
        <v>0</v>
      </c>
      <c r="X70">
        <f>'2_MechAdd_LowSeverity'!S70</f>
        <v>0</v>
      </c>
      <c r="Y70">
        <f>'2_MechAdd_LowSeverity'!T70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'2_MechAdd_LowSeverity'!U70</f>
        <v>0</v>
      </c>
      <c r="AG70">
        <f>'2_MechAdd_LowSeverity'!V70</f>
        <v>0</v>
      </c>
      <c r="AH70">
        <f>'2_MechAdd_LowSeverity'!W70</f>
        <v>0</v>
      </c>
      <c r="AI70">
        <f>'2_MechAdd_LowSeverity'!X70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'2_MechAdd_LowSeverity'!Y70</f>
        <v>0</v>
      </c>
      <c r="AQ70">
        <f>'2_MechAdd_LowSeverity'!Z70</f>
        <v>0</v>
      </c>
      <c r="AR70">
        <f>'2_MechAdd_LowSeverity'!AA70</f>
        <v>0</v>
      </c>
      <c r="AS70">
        <f>'2_MechAdd_LowSeverity'!AB70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'2_MechAdd_LowSeverity'!AC70</f>
        <v>0</v>
      </c>
      <c r="BA70">
        <f>'2_MechAdd_LowSeverity'!AD70</f>
        <v>0</v>
      </c>
      <c r="BB70">
        <f>'2_MechAdd_LowSeverity'!AE70</f>
        <v>0</v>
      </c>
      <c r="BC70">
        <f>'2_MechAdd_LowSeverity'!AF70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'2_MechAdd_LowSeverity'!I71</f>
        <v>0</v>
      </c>
      <c r="C71">
        <f>'2_MechAdd_LowSeverity'!J71</f>
        <v>0</v>
      </c>
      <c r="D71">
        <f>'2_MechAdd_LowSeverity'!K71</f>
        <v>0</v>
      </c>
      <c r="E71">
        <f>'2_MechAdd_LowSeverity'!L71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'2_MechAdd_LowSeverity'!M71</f>
        <v>0</v>
      </c>
      <c r="M71">
        <f>'2_MechAdd_LowSeverity'!N71</f>
        <v>0</v>
      </c>
      <c r="N71">
        <f>'2_MechAdd_LowSeverity'!O71</f>
        <v>0</v>
      </c>
      <c r="O71">
        <f>'2_MechAdd_LowSeverity'!P71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'2_MechAdd_LowSeverity'!Q71</f>
        <v>0</v>
      </c>
      <c r="W71">
        <f>'2_MechAdd_LowSeverity'!R71</f>
        <v>0</v>
      </c>
      <c r="X71">
        <f>'2_MechAdd_LowSeverity'!S71</f>
        <v>0</v>
      </c>
      <c r="Y71">
        <f>'2_MechAdd_LowSeverity'!T71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'2_MechAdd_LowSeverity'!U71</f>
        <v>0</v>
      </c>
      <c r="AG71">
        <f>'2_MechAdd_LowSeverity'!V71</f>
        <v>0</v>
      </c>
      <c r="AH71">
        <f>'2_MechAdd_LowSeverity'!W71</f>
        <v>0</v>
      </c>
      <c r="AI71">
        <f>'2_MechAdd_LowSeverity'!X71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'2_MechAdd_LowSeverity'!Y71</f>
        <v>90</v>
      </c>
      <c r="AQ71">
        <f>'2_MechAdd_LowSeverity'!Z71</f>
        <v>90</v>
      </c>
      <c r="AR71">
        <f>'2_MechAdd_LowSeverity'!AA71</f>
        <v>90</v>
      </c>
      <c r="AS71">
        <f>'2_MechAdd_LowSeverity'!AB71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'2_MechAdd_LowSeverity'!AC71</f>
        <v>0</v>
      </c>
      <c r="BA71">
        <f>'2_MechAdd_LowSeverity'!AD71</f>
        <v>0</v>
      </c>
      <c r="BB71">
        <f>'2_MechAdd_LowSeverity'!AE71</f>
        <v>0</v>
      </c>
      <c r="BC71">
        <f>'2_MechAdd_LowSeverity'!AF71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'2_MechAdd_LowSeverity'!I72</f>
        <v>0</v>
      </c>
      <c r="C72">
        <f>'2_MechAdd_LowSeverity'!J72</f>
        <v>0</v>
      </c>
      <c r="D72">
        <f>'2_MechAdd_LowSeverity'!K72</f>
        <v>0</v>
      </c>
      <c r="E72">
        <f>'2_MechAdd_LowSeverity'!L72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'2_MechAdd_LowSeverity'!M72</f>
        <v>100</v>
      </c>
      <c r="M72">
        <f>'2_MechAdd_LowSeverity'!N72</f>
        <v>100</v>
      </c>
      <c r="N72">
        <f>'2_MechAdd_LowSeverity'!O72</f>
        <v>100</v>
      </c>
      <c r="O72">
        <f>'2_MechAdd_LowSeverity'!P72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'2_MechAdd_LowSeverity'!Q72</f>
        <v>0</v>
      </c>
      <c r="W72">
        <f>'2_MechAdd_LowSeverity'!R72</f>
        <v>0</v>
      </c>
      <c r="X72">
        <f>'2_MechAdd_LowSeverity'!S72</f>
        <v>0</v>
      </c>
      <c r="Y72">
        <f>'2_MechAdd_LowSeverity'!T72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'2_MechAdd_LowSeverity'!U72</f>
        <v>0</v>
      </c>
      <c r="AG72">
        <f>'2_MechAdd_LowSeverity'!V72</f>
        <v>0</v>
      </c>
      <c r="AH72">
        <f>'2_MechAdd_LowSeverity'!W72</f>
        <v>0</v>
      </c>
      <c r="AI72">
        <f>'2_MechAdd_LowSeverity'!X72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'2_MechAdd_LowSeverity'!Y72</f>
        <v>0</v>
      </c>
      <c r="AQ72">
        <f>'2_MechAdd_LowSeverity'!Z72</f>
        <v>0</v>
      </c>
      <c r="AR72">
        <f>'2_MechAdd_LowSeverity'!AA72</f>
        <v>0</v>
      </c>
      <c r="AS72">
        <f>'2_MechAdd_LowSeverity'!AB72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'2_MechAdd_LowSeverity'!AC72</f>
        <v>0</v>
      </c>
      <c r="BA72">
        <f>'2_MechAdd_LowSeverity'!AD72</f>
        <v>0</v>
      </c>
      <c r="BB72">
        <f>'2_MechAdd_LowSeverity'!AE72</f>
        <v>0</v>
      </c>
      <c r="BC72">
        <f>'2_MechAdd_LowSeverity'!AF72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'2_MechAdd_LowSeverity'!I73</f>
        <v>0</v>
      </c>
      <c r="C73">
        <f>'2_MechAdd_LowSeverity'!J73</f>
        <v>0</v>
      </c>
      <c r="D73">
        <f>'2_MechAdd_LowSeverity'!K73</f>
        <v>0</v>
      </c>
      <c r="E73">
        <f>'2_MechAdd_LowSeverity'!L73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'2_MechAdd_LowSeverity'!M73</f>
        <v>0</v>
      </c>
      <c r="M73">
        <f>'2_MechAdd_LowSeverity'!N73</f>
        <v>0</v>
      </c>
      <c r="N73">
        <f>'2_MechAdd_LowSeverity'!O73</f>
        <v>0</v>
      </c>
      <c r="O73">
        <f>'2_MechAdd_LowSeverity'!P73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'2_MechAdd_LowSeverity'!Q73</f>
        <v>100</v>
      </c>
      <c r="W73">
        <f>'2_MechAdd_LowSeverity'!R73</f>
        <v>100</v>
      </c>
      <c r="X73">
        <f>'2_MechAdd_LowSeverity'!S73</f>
        <v>100</v>
      </c>
      <c r="Y73">
        <f>'2_MechAdd_LowSeverity'!T73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'2_MechAdd_LowSeverity'!U73</f>
        <v>0</v>
      </c>
      <c r="AG73">
        <f>'2_MechAdd_LowSeverity'!V73</f>
        <v>0</v>
      </c>
      <c r="AH73">
        <f>'2_MechAdd_LowSeverity'!W73</f>
        <v>0</v>
      </c>
      <c r="AI73">
        <f>'2_MechAdd_LowSeverity'!X73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'2_MechAdd_LowSeverity'!Y73</f>
        <v>0</v>
      </c>
      <c r="AQ73">
        <f>'2_MechAdd_LowSeverity'!Z73</f>
        <v>0</v>
      </c>
      <c r="AR73">
        <f>'2_MechAdd_LowSeverity'!AA73</f>
        <v>0</v>
      </c>
      <c r="AS73">
        <f>'2_MechAdd_LowSeverity'!AB73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'2_MechAdd_LowSeverity'!AC73</f>
        <v>0</v>
      </c>
      <c r="BA73">
        <f>'2_MechAdd_LowSeverity'!AD73</f>
        <v>0</v>
      </c>
      <c r="BB73">
        <f>'2_MechAdd_LowSeverity'!AE73</f>
        <v>0</v>
      </c>
      <c r="BC73">
        <f>'2_MechAdd_LowSeverity'!AF73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'2_MechAdd_LowSeverity'!I74</f>
        <v>50</v>
      </c>
      <c r="C74">
        <f>'2_MechAdd_LowSeverity'!J74</f>
        <v>50</v>
      </c>
      <c r="D74">
        <f>'2_MechAdd_LowSeverity'!K74</f>
        <v>50</v>
      </c>
      <c r="E74">
        <f>'2_MechAdd_LowSeverity'!L74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'2_MechAdd_LowSeverity'!M74</f>
        <v>0</v>
      </c>
      <c r="M74">
        <f>'2_MechAdd_LowSeverity'!N74</f>
        <v>0</v>
      </c>
      <c r="N74">
        <f>'2_MechAdd_LowSeverity'!O74</f>
        <v>0</v>
      </c>
      <c r="O74">
        <f>'2_MechAdd_LowSeverity'!P74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'2_MechAdd_LowSeverity'!Q74</f>
        <v>0</v>
      </c>
      <c r="W74">
        <f>'2_MechAdd_LowSeverity'!R74</f>
        <v>0</v>
      </c>
      <c r="X74">
        <f>'2_MechAdd_LowSeverity'!S74</f>
        <v>0</v>
      </c>
      <c r="Y74">
        <f>'2_MechAdd_LowSeverity'!T74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'2_MechAdd_LowSeverity'!U74</f>
        <v>0</v>
      </c>
      <c r="AG74">
        <f>'2_MechAdd_LowSeverity'!V74</f>
        <v>0</v>
      </c>
      <c r="AH74">
        <f>'2_MechAdd_LowSeverity'!W74</f>
        <v>0</v>
      </c>
      <c r="AI74">
        <f>'2_MechAdd_LowSeverity'!X74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'2_MechAdd_LowSeverity'!Y74</f>
        <v>10</v>
      </c>
      <c r="AQ74">
        <f>'2_MechAdd_LowSeverity'!Z74</f>
        <v>10</v>
      </c>
      <c r="AR74">
        <f>'2_MechAdd_LowSeverity'!AA74</f>
        <v>10</v>
      </c>
      <c r="AS74">
        <f>'2_MechAdd_LowSeverity'!AB74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'2_MechAdd_LowSeverity'!AC74</f>
        <v>40</v>
      </c>
      <c r="BA74">
        <f>'2_MechAdd_LowSeverity'!AD74</f>
        <v>40</v>
      </c>
      <c r="BB74">
        <f>'2_MechAdd_LowSeverity'!AE74</f>
        <v>40</v>
      </c>
      <c r="BC74">
        <f>'2_MechAdd_LowSeverity'!AF74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'2_MechAdd_LowSeverity'!I75</f>
        <v>50</v>
      </c>
      <c r="C75">
        <f>'2_MechAdd_LowSeverity'!J75</f>
        <v>50</v>
      </c>
      <c r="D75">
        <f>'2_MechAdd_LowSeverity'!K75</f>
        <v>50</v>
      </c>
      <c r="E75">
        <f>'2_MechAdd_LowSeverity'!L75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'2_MechAdd_LowSeverity'!M75</f>
        <v>0</v>
      </c>
      <c r="M75">
        <f>'2_MechAdd_LowSeverity'!N75</f>
        <v>0</v>
      </c>
      <c r="N75">
        <f>'2_MechAdd_LowSeverity'!O75</f>
        <v>0</v>
      </c>
      <c r="O75">
        <f>'2_MechAdd_LowSeverity'!P75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'2_MechAdd_LowSeverity'!Q75</f>
        <v>0</v>
      </c>
      <c r="W75">
        <f>'2_MechAdd_LowSeverity'!R75</f>
        <v>0</v>
      </c>
      <c r="X75">
        <f>'2_MechAdd_LowSeverity'!S75</f>
        <v>0</v>
      </c>
      <c r="Y75">
        <f>'2_MechAdd_LowSeverity'!T75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'2_MechAdd_LowSeverity'!U75</f>
        <v>100</v>
      </c>
      <c r="AG75">
        <f>'2_MechAdd_LowSeverity'!V75</f>
        <v>100</v>
      </c>
      <c r="AH75">
        <f>'2_MechAdd_LowSeverity'!W75</f>
        <v>100</v>
      </c>
      <c r="AI75">
        <f>'2_MechAdd_LowSeverity'!X75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'2_MechAdd_LowSeverity'!Y75</f>
        <v>0</v>
      </c>
      <c r="AQ75">
        <f>'2_MechAdd_LowSeverity'!Z75</f>
        <v>0</v>
      </c>
      <c r="AR75">
        <f>'2_MechAdd_LowSeverity'!AA75</f>
        <v>0</v>
      </c>
      <c r="AS75">
        <f>'2_MechAdd_LowSeverity'!AB75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'2_MechAdd_LowSeverity'!AC75</f>
        <v>0</v>
      </c>
      <c r="BA75">
        <f>'2_MechAdd_LowSeverity'!AD75</f>
        <v>0</v>
      </c>
      <c r="BB75">
        <f>'2_MechAdd_LowSeverity'!AE75</f>
        <v>0</v>
      </c>
      <c r="BC75">
        <f>'2_MechAdd_LowSeverity'!AF75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'2_MechAdd_LowSeverity'!I76</f>
        <v>0</v>
      </c>
      <c r="C76">
        <f>'2_MechAdd_LowSeverity'!J76</f>
        <v>0</v>
      </c>
      <c r="D76">
        <f>'2_MechAdd_LowSeverity'!K76</f>
        <v>0</v>
      </c>
      <c r="E76">
        <f>'2_MechAdd_LowSeverity'!L76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'2_MechAdd_LowSeverity'!M76</f>
        <v>0</v>
      </c>
      <c r="M76">
        <f>'2_MechAdd_LowSeverity'!N76</f>
        <v>0</v>
      </c>
      <c r="N76">
        <f>'2_MechAdd_LowSeverity'!O76</f>
        <v>0</v>
      </c>
      <c r="O76">
        <f>'2_MechAdd_LowSeverity'!P76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'2_MechAdd_LowSeverity'!Q76</f>
        <v>0</v>
      </c>
      <c r="W76">
        <f>'2_MechAdd_LowSeverity'!R76</f>
        <v>0</v>
      </c>
      <c r="X76">
        <f>'2_MechAdd_LowSeverity'!S76</f>
        <v>0</v>
      </c>
      <c r="Y76">
        <f>'2_MechAdd_LowSeverity'!T76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'2_MechAdd_LowSeverity'!U76</f>
        <v>0</v>
      </c>
      <c r="AG76">
        <f>'2_MechAdd_LowSeverity'!V76</f>
        <v>0</v>
      </c>
      <c r="AH76">
        <f>'2_MechAdd_LowSeverity'!W76</f>
        <v>0</v>
      </c>
      <c r="AI76">
        <f>'2_MechAdd_LowSeverity'!X76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'2_MechAdd_LowSeverity'!Y76</f>
        <v>0</v>
      </c>
      <c r="AQ76">
        <f>'2_MechAdd_LowSeverity'!Z76</f>
        <v>0</v>
      </c>
      <c r="AR76">
        <f>'2_MechAdd_LowSeverity'!AA76</f>
        <v>0</v>
      </c>
      <c r="AS76">
        <f>'2_MechAdd_LowSeverity'!AB76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'2_MechAdd_LowSeverity'!AC76</f>
        <v>60</v>
      </c>
      <c r="BA76">
        <f>'2_MechAdd_LowSeverity'!AD76</f>
        <v>60</v>
      </c>
      <c r="BB76">
        <f>'2_MechAdd_LowSeverity'!AE76</f>
        <v>60</v>
      </c>
      <c r="BC76">
        <f>'2_MechAdd_LowSeverity'!AF76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'2_MechAdd_LowSeverity'!I77</f>
        <v>0</v>
      </c>
      <c r="C77">
        <f>'2_MechAdd_LowSeverity'!J77</f>
        <v>0</v>
      </c>
      <c r="D77">
        <f>'2_MechAdd_LowSeverity'!K77</f>
        <v>0</v>
      </c>
      <c r="E77">
        <f>'2_MechAdd_LowSeverity'!L77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'2_MechAdd_LowSeverity'!M77</f>
        <v>0</v>
      </c>
      <c r="M77">
        <f>'2_MechAdd_LowSeverity'!N77</f>
        <v>0</v>
      </c>
      <c r="N77">
        <f>'2_MechAdd_LowSeverity'!O77</f>
        <v>0</v>
      </c>
      <c r="O77">
        <f>'2_MechAdd_LowSeverity'!P77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'2_MechAdd_LowSeverity'!Q77</f>
        <v>0</v>
      </c>
      <c r="W77">
        <f>'2_MechAdd_LowSeverity'!R77</f>
        <v>0</v>
      </c>
      <c r="X77">
        <f>'2_MechAdd_LowSeverity'!S77</f>
        <v>0</v>
      </c>
      <c r="Y77">
        <f>'2_MechAdd_LowSeverity'!T77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'2_MechAdd_LowSeverity'!U77</f>
        <v>0</v>
      </c>
      <c r="AG77">
        <f>'2_MechAdd_LowSeverity'!V77</f>
        <v>0</v>
      </c>
      <c r="AH77">
        <f>'2_MechAdd_LowSeverity'!W77</f>
        <v>0</v>
      </c>
      <c r="AI77">
        <f>'2_MechAdd_LowSeverity'!X77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'2_MechAdd_LowSeverity'!Y77</f>
        <v>0</v>
      </c>
      <c r="AQ77">
        <f>'2_MechAdd_LowSeverity'!Z77</f>
        <v>0</v>
      </c>
      <c r="AR77">
        <f>'2_MechAdd_LowSeverity'!AA77</f>
        <v>0</v>
      </c>
      <c r="AS77">
        <f>'2_MechAdd_LowSeverity'!AB77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'2_MechAdd_LowSeverity'!AC77</f>
        <v>0</v>
      </c>
      <c r="BA77">
        <f>'2_MechAdd_LowSeverity'!AD77</f>
        <v>0</v>
      </c>
      <c r="BB77">
        <f>'2_MechAdd_LowSeverity'!AE77</f>
        <v>0</v>
      </c>
      <c r="BC77">
        <f>'2_MechAdd_LowSeverity'!AF77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'2_MechAdd_LowSeverity'!I78</f>
        <v>0</v>
      </c>
      <c r="C78">
        <f>'2_MechAdd_LowSeverity'!J78</f>
        <v>0</v>
      </c>
      <c r="D78">
        <f>'2_MechAdd_LowSeverity'!K78</f>
        <v>0</v>
      </c>
      <c r="E78">
        <f>'2_MechAdd_LowSeverity'!L78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'2_MechAdd_LowSeverity'!M78</f>
        <v>0</v>
      </c>
      <c r="M78">
        <f>'2_MechAdd_LowSeverity'!N78</f>
        <v>0</v>
      </c>
      <c r="N78">
        <f>'2_MechAdd_LowSeverity'!O78</f>
        <v>0</v>
      </c>
      <c r="O78">
        <f>'2_MechAdd_LowSeverity'!P78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'2_MechAdd_LowSeverity'!Q78</f>
        <v>0</v>
      </c>
      <c r="W78">
        <f>'2_MechAdd_LowSeverity'!R78</f>
        <v>0</v>
      </c>
      <c r="X78">
        <f>'2_MechAdd_LowSeverity'!S78</f>
        <v>0</v>
      </c>
      <c r="Y78">
        <f>'2_MechAdd_LowSeverity'!T78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'2_MechAdd_LowSeverity'!U78</f>
        <v>2</v>
      </c>
      <c r="AG78">
        <f>'2_MechAdd_LowSeverity'!V78</f>
        <v>2</v>
      </c>
      <c r="AH78">
        <f>'2_MechAdd_LowSeverity'!W78</f>
        <v>2</v>
      </c>
      <c r="AI78">
        <f>'2_MechAdd_LowSeverity'!X78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'2_MechAdd_LowSeverity'!Y78</f>
        <v>0</v>
      </c>
      <c r="AQ78">
        <f>'2_MechAdd_LowSeverity'!Z78</f>
        <v>0</v>
      </c>
      <c r="AR78">
        <f>'2_MechAdd_LowSeverity'!AA78</f>
        <v>0</v>
      </c>
      <c r="AS78">
        <f>'2_MechAdd_LowSeverity'!AB78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'2_MechAdd_LowSeverity'!AC78</f>
        <v>0</v>
      </c>
      <c r="BA78">
        <f>'2_MechAdd_LowSeverity'!AD78</f>
        <v>0</v>
      </c>
      <c r="BB78">
        <f>'2_MechAdd_LowSeverity'!AE78</f>
        <v>0</v>
      </c>
      <c r="BC78">
        <f>'2_MechAdd_LowSeverity'!AF78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'2_MechAdd_LowSeverity'!I79</f>
        <v>0</v>
      </c>
      <c r="C79">
        <f>'2_MechAdd_LowSeverity'!J79</f>
        <v>0</v>
      </c>
      <c r="D79">
        <f>'2_MechAdd_LowSeverity'!K79</f>
        <v>0</v>
      </c>
      <c r="E79">
        <f>'2_MechAdd_LowSeverity'!L79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'2_MechAdd_LowSeverity'!M79</f>
        <v>0</v>
      </c>
      <c r="M79">
        <f>'2_MechAdd_LowSeverity'!N79</f>
        <v>0</v>
      </c>
      <c r="N79">
        <f>'2_MechAdd_LowSeverity'!O79</f>
        <v>0</v>
      </c>
      <c r="O79">
        <f>'2_MechAdd_LowSeverity'!P79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'2_MechAdd_LowSeverity'!Q79</f>
        <v>0</v>
      </c>
      <c r="W79">
        <f>'2_MechAdd_LowSeverity'!R79</f>
        <v>0</v>
      </c>
      <c r="X79">
        <f>'2_MechAdd_LowSeverity'!S79</f>
        <v>0</v>
      </c>
      <c r="Y79">
        <f>'2_MechAdd_LowSeverity'!T79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'2_MechAdd_LowSeverity'!U79</f>
        <v>5</v>
      </c>
      <c r="AG79">
        <f>'2_MechAdd_LowSeverity'!V79</f>
        <v>5</v>
      </c>
      <c r="AH79">
        <f>'2_MechAdd_LowSeverity'!W79</f>
        <v>5</v>
      </c>
      <c r="AI79">
        <f>'2_MechAdd_LowSeverity'!X79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'2_MechAdd_LowSeverity'!Y79</f>
        <v>0</v>
      </c>
      <c r="AQ79">
        <f>'2_MechAdd_LowSeverity'!Z79</f>
        <v>0</v>
      </c>
      <c r="AR79">
        <f>'2_MechAdd_LowSeverity'!AA79</f>
        <v>0</v>
      </c>
      <c r="AS79">
        <f>'2_MechAdd_LowSeverity'!AB79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'2_MechAdd_LowSeverity'!AC79</f>
        <v>0</v>
      </c>
      <c r="BA79">
        <f>'2_MechAdd_LowSeverity'!AD79</f>
        <v>0</v>
      </c>
      <c r="BB79">
        <f>'2_MechAdd_LowSeverity'!AE79</f>
        <v>0</v>
      </c>
      <c r="BC79">
        <f>'2_MechAdd_LowSeverity'!AF79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'2_MechAdd_LowSeverity'!I80</f>
        <v>0.2</v>
      </c>
      <c r="C80">
        <f>'2_MechAdd_LowSeverity'!J80</f>
        <v>0.25</v>
      </c>
      <c r="D80">
        <f>'2_MechAdd_LowSeverity'!K80</f>
        <v>0.25</v>
      </c>
      <c r="E80">
        <f>'2_MechAdd_LowSeverity'!L80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'2_MechAdd_LowSeverity'!M80</f>
        <v>1</v>
      </c>
      <c r="M80">
        <f>'2_MechAdd_LowSeverity'!N80</f>
        <v>1.25</v>
      </c>
      <c r="N80">
        <f>'2_MechAdd_LowSeverity'!O80</f>
        <v>1.25</v>
      </c>
      <c r="O80">
        <f>'2_MechAdd_LowSeverity'!P80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'2_MechAdd_LowSeverity'!Q80</f>
        <v>2.5</v>
      </c>
      <c r="W80">
        <f>'2_MechAdd_LowSeverity'!R80</f>
        <v>3.125</v>
      </c>
      <c r="X80">
        <f>'2_MechAdd_LowSeverity'!S80</f>
        <v>3.125</v>
      </c>
      <c r="Y80">
        <f>'2_MechAdd_LowSeverity'!T80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'2_MechAdd_LowSeverity'!U80</f>
        <v>1</v>
      </c>
      <c r="AG80">
        <f>'2_MechAdd_LowSeverity'!V80</f>
        <v>1.25</v>
      </c>
      <c r="AH80">
        <f>'2_MechAdd_LowSeverity'!W80</f>
        <v>1.25</v>
      </c>
      <c r="AI80">
        <f>'2_MechAdd_LowSeverity'!X80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'2_MechAdd_LowSeverity'!Y80</f>
        <v>1.5</v>
      </c>
      <c r="AQ80">
        <f>'2_MechAdd_LowSeverity'!Z80</f>
        <v>1.875</v>
      </c>
      <c r="AR80">
        <f>'2_MechAdd_LowSeverity'!AA80</f>
        <v>1.875</v>
      </c>
      <c r="AS80">
        <f>'2_MechAdd_LowSeverity'!AB80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'2_MechAdd_LowSeverity'!AC80</f>
        <v>2</v>
      </c>
      <c r="BA80">
        <f>'2_MechAdd_LowSeverity'!AD80</f>
        <v>2.5</v>
      </c>
      <c r="BB80">
        <f>'2_MechAdd_LowSeverity'!AE80</f>
        <v>2.5</v>
      </c>
      <c r="BC80">
        <f>'2_MechAdd_LowSeverity'!AF80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'2_MechAdd_LowSeverity'!I81</f>
        <v>70</v>
      </c>
      <c r="C81">
        <f>'2_MechAdd_LowSeverity'!J81</f>
        <v>87.5</v>
      </c>
      <c r="D81">
        <f>'2_MechAdd_LowSeverity'!K81</f>
        <v>87.5</v>
      </c>
      <c r="E81">
        <f>'2_MechAdd_LowSeverity'!L81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'2_MechAdd_LowSeverity'!M81</f>
        <v>60</v>
      </c>
      <c r="M81">
        <f>'2_MechAdd_LowSeverity'!N81</f>
        <v>75</v>
      </c>
      <c r="N81">
        <f>'2_MechAdd_LowSeverity'!O81</f>
        <v>75</v>
      </c>
      <c r="O81">
        <f>'2_MechAdd_LowSeverity'!P81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'2_MechAdd_LowSeverity'!Q81</f>
        <v>5</v>
      </c>
      <c r="W81">
        <f>'2_MechAdd_LowSeverity'!R81</f>
        <v>6.25</v>
      </c>
      <c r="X81">
        <f>'2_MechAdd_LowSeverity'!S81</f>
        <v>6.25</v>
      </c>
      <c r="Y81">
        <f>'2_MechAdd_LowSeverity'!T81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'2_MechAdd_LowSeverity'!U81</f>
        <v>15</v>
      </c>
      <c r="AG81">
        <f>'2_MechAdd_LowSeverity'!V81</f>
        <v>18.75</v>
      </c>
      <c r="AH81">
        <f>'2_MechAdd_LowSeverity'!W81</f>
        <v>18.75</v>
      </c>
      <c r="AI81">
        <f>'2_MechAdd_LowSeverity'!X81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'2_MechAdd_LowSeverity'!Y81</f>
        <v>90</v>
      </c>
      <c r="AQ81">
        <f>'2_MechAdd_LowSeverity'!Z81</f>
        <v>100</v>
      </c>
      <c r="AR81">
        <f>'2_MechAdd_LowSeverity'!AA81</f>
        <v>100</v>
      </c>
      <c r="AS81">
        <f>'2_MechAdd_LowSeverity'!AB81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'2_MechAdd_LowSeverity'!AC81</f>
        <v>70</v>
      </c>
      <c r="BA81">
        <f>'2_MechAdd_LowSeverity'!AD81</f>
        <v>87.5</v>
      </c>
      <c r="BB81">
        <f>'2_MechAdd_LowSeverity'!AE81</f>
        <v>87.5</v>
      </c>
      <c r="BC81">
        <f>'2_MechAdd_LowSeverity'!AF81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'2_MechAdd_LowSeverity'!I82</f>
        <v>0</v>
      </c>
      <c r="C82">
        <f>'2_MechAdd_LowSeverity'!J82</f>
        <v>0</v>
      </c>
      <c r="D82">
        <f>'2_MechAdd_LowSeverity'!K82</f>
        <v>0</v>
      </c>
      <c r="E82">
        <f>'2_MechAdd_LowSeverity'!L82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'2_MechAdd_LowSeverity'!M82</f>
        <v>0</v>
      </c>
      <c r="M82">
        <f>'2_MechAdd_LowSeverity'!N82</f>
        <v>0</v>
      </c>
      <c r="N82">
        <f>'2_MechAdd_LowSeverity'!O82</f>
        <v>0</v>
      </c>
      <c r="O82">
        <f>'2_MechAdd_LowSeverity'!P82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'2_MechAdd_LowSeverity'!Q82</f>
        <v>0</v>
      </c>
      <c r="W82">
        <f>'2_MechAdd_LowSeverity'!R82</f>
        <v>0</v>
      </c>
      <c r="X82">
        <f>'2_MechAdd_LowSeverity'!S82</f>
        <v>0</v>
      </c>
      <c r="Y82">
        <f>'2_MechAdd_LowSeverity'!T82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'2_MechAdd_LowSeverity'!U82</f>
        <v>2.5</v>
      </c>
      <c r="AG82">
        <f>'2_MechAdd_LowSeverity'!V82</f>
        <v>2.5</v>
      </c>
      <c r="AH82">
        <f>'2_MechAdd_LowSeverity'!W82</f>
        <v>2.5</v>
      </c>
      <c r="AI82">
        <f>'2_MechAdd_LowSeverity'!X82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'2_MechAdd_LowSeverity'!Y82</f>
        <v>1</v>
      </c>
      <c r="AQ82">
        <f>'2_MechAdd_LowSeverity'!Z82</f>
        <v>1</v>
      </c>
      <c r="AR82">
        <f>'2_MechAdd_LowSeverity'!AA82</f>
        <v>1</v>
      </c>
      <c r="AS82">
        <f>'2_MechAdd_LowSeverity'!AB82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'2_MechAdd_LowSeverity'!AC82</f>
        <v>0</v>
      </c>
      <c r="BA82">
        <f>'2_MechAdd_LowSeverity'!AD82</f>
        <v>0</v>
      </c>
      <c r="BB82">
        <f>'2_MechAdd_LowSeverity'!AE82</f>
        <v>0</v>
      </c>
      <c r="BC82">
        <f>'2_MechAdd_LowSeverity'!AF82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'2_MechAdd_LowSeverity'!I83</f>
        <v>0</v>
      </c>
      <c r="C83">
        <f>'2_MechAdd_LowSeverity'!J83</f>
        <v>0</v>
      </c>
      <c r="D83">
        <f>'2_MechAdd_LowSeverity'!K83</f>
        <v>0</v>
      </c>
      <c r="E83">
        <f>'2_MechAdd_LowSeverity'!L83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'2_MechAdd_LowSeverity'!M83</f>
        <v>0</v>
      </c>
      <c r="M83">
        <f>'2_MechAdd_LowSeverity'!N83</f>
        <v>0</v>
      </c>
      <c r="N83">
        <f>'2_MechAdd_LowSeverity'!O83</f>
        <v>0</v>
      </c>
      <c r="O83">
        <f>'2_MechAdd_LowSeverity'!P83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'2_MechAdd_LowSeverity'!Q83</f>
        <v>0</v>
      </c>
      <c r="W83">
        <f>'2_MechAdd_LowSeverity'!R83</f>
        <v>0</v>
      </c>
      <c r="X83">
        <f>'2_MechAdd_LowSeverity'!S83</f>
        <v>0</v>
      </c>
      <c r="Y83">
        <f>'2_MechAdd_LowSeverity'!T83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'2_MechAdd_LowSeverity'!U83</f>
        <v>80</v>
      </c>
      <c r="AG83">
        <f>'2_MechAdd_LowSeverity'!V83</f>
        <v>80</v>
      </c>
      <c r="AH83">
        <f>'2_MechAdd_LowSeverity'!W83</f>
        <v>80</v>
      </c>
      <c r="AI83">
        <f>'2_MechAdd_LowSeverity'!X83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'2_MechAdd_LowSeverity'!Y83</f>
        <v>5</v>
      </c>
      <c r="AQ83">
        <f>'2_MechAdd_LowSeverity'!Z83</f>
        <v>5</v>
      </c>
      <c r="AR83">
        <f>'2_MechAdd_LowSeverity'!AA83</f>
        <v>5</v>
      </c>
      <c r="AS83">
        <f>'2_MechAdd_LowSeverity'!AB83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'2_MechAdd_LowSeverity'!AC83</f>
        <v>0</v>
      </c>
      <c r="BA83">
        <f>'2_MechAdd_LowSeverity'!AD83</f>
        <v>0</v>
      </c>
      <c r="BB83">
        <f>'2_MechAdd_LowSeverity'!AE83</f>
        <v>0</v>
      </c>
      <c r="BC83">
        <f>'2_MechAdd_LowSeverity'!AF83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'2_MechAdd_LowSeverity'!I84</f>
        <v>0</v>
      </c>
      <c r="C84">
        <f>'2_MechAdd_LowSeverity'!J84</f>
        <v>0</v>
      </c>
      <c r="D84">
        <f>'2_MechAdd_LowSeverity'!K84</f>
        <v>0</v>
      </c>
      <c r="E84">
        <f>'2_MechAdd_LowSeverity'!L84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'2_MechAdd_LowSeverity'!M84</f>
        <v>0.2</v>
      </c>
      <c r="M84">
        <f>'2_MechAdd_LowSeverity'!N84</f>
        <v>0.2</v>
      </c>
      <c r="N84">
        <f>'2_MechAdd_LowSeverity'!O84</f>
        <v>0.2</v>
      </c>
      <c r="O84">
        <f>'2_MechAdd_LowSeverity'!P84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'2_MechAdd_LowSeverity'!Q84</f>
        <v>0</v>
      </c>
      <c r="W84">
        <f>'2_MechAdd_LowSeverity'!R84</f>
        <v>0</v>
      </c>
      <c r="X84">
        <f>'2_MechAdd_LowSeverity'!S84</f>
        <v>0</v>
      </c>
      <c r="Y84">
        <f>'2_MechAdd_LowSeverity'!T84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'2_MechAdd_LowSeverity'!U84</f>
        <v>2</v>
      </c>
      <c r="AG84">
        <f>'2_MechAdd_LowSeverity'!V84</f>
        <v>2</v>
      </c>
      <c r="AH84">
        <f>'2_MechAdd_LowSeverity'!W84</f>
        <v>2</v>
      </c>
      <c r="AI84">
        <f>'2_MechAdd_LowSeverity'!X84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'2_MechAdd_LowSeverity'!Y84</f>
        <v>0</v>
      </c>
      <c r="AQ84">
        <f>'2_MechAdd_LowSeverity'!Z84</f>
        <v>0</v>
      </c>
      <c r="AR84">
        <f>'2_MechAdd_LowSeverity'!AA84</f>
        <v>0</v>
      </c>
      <c r="AS84">
        <f>'2_MechAdd_LowSeverity'!AB84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'2_MechAdd_LowSeverity'!AC84</f>
        <v>0</v>
      </c>
      <c r="BA84">
        <f>'2_MechAdd_LowSeverity'!AD84</f>
        <v>0</v>
      </c>
      <c r="BB84">
        <f>'2_MechAdd_LowSeverity'!AE84</f>
        <v>0</v>
      </c>
      <c r="BC84">
        <f>'2_MechAdd_LowSeverity'!AF84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'2_MechAdd_LowSeverity'!I85</f>
        <v>0</v>
      </c>
      <c r="C85">
        <f>'2_MechAdd_LowSeverity'!J85</f>
        <v>0</v>
      </c>
      <c r="D85">
        <f>'2_MechAdd_LowSeverity'!K85</f>
        <v>0</v>
      </c>
      <c r="E85">
        <f>'2_MechAdd_LowSeverity'!L85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'2_MechAdd_LowSeverity'!M85</f>
        <v>60</v>
      </c>
      <c r="M85">
        <f>'2_MechAdd_LowSeverity'!N85</f>
        <v>60</v>
      </c>
      <c r="N85">
        <f>'2_MechAdd_LowSeverity'!O85</f>
        <v>60</v>
      </c>
      <c r="O85">
        <f>'2_MechAdd_LowSeverity'!P85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'2_MechAdd_LowSeverity'!Q85</f>
        <v>0</v>
      </c>
      <c r="W85">
        <f>'2_MechAdd_LowSeverity'!R85</f>
        <v>0</v>
      </c>
      <c r="X85">
        <f>'2_MechAdd_LowSeverity'!S85</f>
        <v>0</v>
      </c>
      <c r="Y85">
        <f>'2_MechAdd_LowSeverity'!T85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'2_MechAdd_LowSeverity'!U85</f>
        <v>90</v>
      </c>
      <c r="AG85">
        <f>'2_MechAdd_LowSeverity'!V85</f>
        <v>90</v>
      </c>
      <c r="AH85">
        <f>'2_MechAdd_LowSeverity'!W85</f>
        <v>90</v>
      </c>
      <c r="AI85">
        <f>'2_MechAdd_LowSeverity'!X85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'2_MechAdd_LowSeverity'!Y85</f>
        <v>0</v>
      </c>
      <c r="AQ85">
        <f>'2_MechAdd_LowSeverity'!Z85</f>
        <v>0</v>
      </c>
      <c r="AR85">
        <f>'2_MechAdd_LowSeverity'!AA85</f>
        <v>0</v>
      </c>
      <c r="AS85">
        <f>'2_MechAdd_LowSeverity'!AB85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'2_MechAdd_LowSeverity'!AC85</f>
        <v>0</v>
      </c>
      <c r="BA85">
        <f>'2_MechAdd_LowSeverity'!AD85</f>
        <v>0</v>
      </c>
      <c r="BB85">
        <f>'2_MechAdd_LowSeverity'!AE85</f>
        <v>0</v>
      </c>
      <c r="BC85">
        <f>'2_MechAdd_LowSeverity'!AF85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'2_MechAdd_LowSeverity'!I86</f>
        <v>0.5</v>
      </c>
      <c r="C86">
        <f>'2_MechAdd_LowSeverity'!J86</f>
        <v>0.5</v>
      </c>
      <c r="D86">
        <f>'2_MechAdd_LowSeverity'!K86</f>
        <v>0.5</v>
      </c>
      <c r="E86">
        <f>'2_MechAdd_LowSeverity'!L86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'2_MechAdd_LowSeverity'!M86</f>
        <v>0.4</v>
      </c>
      <c r="M86">
        <f>'2_MechAdd_LowSeverity'!N86</f>
        <v>0.4</v>
      </c>
      <c r="N86">
        <f>'2_MechAdd_LowSeverity'!O86</f>
        <v>0.4</v>
      </c>
      <c r="O86">
        <f>'2_MechAdd_LowSeverity'!P86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'2_MechAdd_LowSeverity'!Q86</f>
        <v>0.2</v>
      </c>
      <c r="W86">
        <f>'2_MechAdd_LowSeverity'!R86</f>
        <v>0.2</v>
      </c>
      <c r="X86">
        <f>'2_MechAdd_LowSeverity'!S86</f>
        <v>0.2</v>
      </c>
      <c r="Y86">
        <f>'2_MechAdd_LowSeverity'!T86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'2_MechAdd_LowSeverity'!U86</f>
        <v>4</v>
      </c>
      <c r="AG86">
        <f>'2_MechAdd_LowSeverity'!V86</f>
        <v>4</v>
      </c>
      <c r="AH86">
        <f>'2_MechAdd_LowSeverity'!W86</f>
        <v>4</v>
      </c>
      <c r="AI86">
        <f>'2_MechAdd_LowSeverity'!X86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'2_MechAdd_LowSeverity'!Y86</f>
        <v>1</v>
      </c>
      <c r="AQ86">
        <f>'2_MechAdd_LowSeverity'!Z86</f>
        <v>1</v>
      </c>
      <c r="AR86">
        <f>'2_MechAdd_LowSeverity'!AA86</f>
        <v>1</v>
      </c>
      <c r="AS86">
        <f>'2_MechAdd_LowSeverity'!AB86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'2_MechAdd_LowSeverity'!AC86</f>
        <v>1.5</v>
      </c>
      <c r="BA86">
        <f>'2_MechAdd_LowSeverity'!AD86</f>
        <v>1.5</v>
      </c>
      <c r="BB86">
        <f>'2_MechAdd_LowSeverity'!AE86</f>
        <v>1.5</v>
      </c>
      <c r="BC86">
        <f>'2_MechAdd_LowSeverity'!AF86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'2_MechAdd_LowSeverity'!I87</f>
        <v>70</v>
      </c>
      <c r="C87">
        <f>'2_MechAdd_LowSeverity'!J87</f>
        <v>70</v>
      </c>
      <c r="D87">
        <f>'2_MechAdd_LowSeverity'!K87</f>
        <v>70</v>
      </c>
      <c r="E87">
        <f>'2_MechAdd_LowSeverity'!L87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'2_MechAdd_LowSeverity'!M87</f>
        <v>60</v>
      </c>
      <c r="M87">
        <f>'2_MechAdd_LowSeverity'!N87</f>
        <v>60</v>
      </c>
      <c r="N87">
        <f>'2_MechAdd_LowSeverity'!O87</f>
        <v>60</v>
      </c>
      <c r="O87">
        <f>'2_MechAdd_LowSeverity'!P87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'2_MechAdd_LowSeverity'!Q87</f>
        <v>70</v>
      </c>
      <c r="W87">
        <f>'2_MechAdd_LowSeverity'!R87</f>
        <v>70</v>
      </c>
      <c r="X87">
        <f>'2_MechAdd_LowSeverity'!S87</f>
        <v>70</v>
      </c>
      <c r="Y87">
        <f>'2_MechAdd_LowSeverity'!T87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'2_MechAdd_LowSeverity'!U87</f>
        <v>100</v>
      </c>
      <c r="AG87">
        <f>'2_MechAdd_LowSeverity'!V87</f>
        <v>100</v>
      </c>
      <c r="AH87">
        <f>'2_MechAdd_LowSeverity'!W87</f>
        <v>100</v>
      </c>
      <c r="AI87">
        <f>'2_MechAdd_LowSeverity'!X87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'2_MechAdd_LowSeverity'!Y87</f>
        <v>90</v>
      </c>
      <c r="AQ87">
        <f>'2_MechAdd_LowSeverity'!Z87</f>
        <v>90</v>
      </c>
      <c r="AR87">
        <f>'2_MechAdd_LowSeverity'!AA87</f>
        <v>90</v>
      </c>
      <c r="AS87">
        <f>'2_MechAdd_LowSeverity'!AB87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'2_MechAdd_LowSeverity'!AC87</f>
        <v>70</v>
      </c>
      <c r="BA87">
        <f>'2_MechAdd_LowSeverity'!AD87</f>
        <v>70</v>
      </c>
      <c r="BB87">
        <f>'2_MechAdd_LowSeverity'!AE87</f>
        <v>70</v>
      </c>
      <c r="BC87">
        <f>'2_MechAdd_LowSeverity'!AF87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'2_MechAdd_LowSeverity'!I88</f>
        <v>0</v>
      </c>
      <c r="C88">
        <f>'2_MechAdd_LowSeverity'!J88</f>
        <v>0</v>
      </c>
      <c r="D88">
        <f>'2_MechAdd_LowSeverity'!K88</f>
        <v>0</v>
      </c>
      <c r="E88">
        <f>'2_MechAdd_LowSeverity'!L88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'2_MechAdd_LowSeverity'!M88</f>
        <v>0</v>
      </c>
      <c r="M88">
        <f>'2_MechAdd_LowSeverity'!N88</f>
        <v>0</v>
      </c>
      <c r="N88">
        <f>'2_MechAdd_LowSeverity'!O88</f>
        <v>0</v>
      </c>
      <c r="O88">
        <f>'2_MechAdd_LowSeverity'!P88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'2_MechAdd_LowSeverity'!Q88</f>
        <v>0</v>
      </c>
      <c r="W88">
        <f>'2_MechAdd_LowSeverity'!R88</f>
        <v>0</v>
      </c>
      <c r="X88">
        <f>'2_MechAdd_LowSeverity'!S88</f>
        <v>0</v>
      </c>
      <c r="Y88">
        <f>'2_MechAdd_LowSeverity'!T88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'2_MechAdd_LowSeverity'!U88</f>
        <v>0</v>
      </c>
      <c r="AG88">
        <f>'2_MechAdd_LowSeverity'!V88</f>
        <v>0</v>
      </c>
      <c r="AH88">
        <f>'2_MechAdd_LowSeverity'!W88</f>
        <v>0</v>
      </c>
      <c r="AI88">
        <f>'2_MechAdd_LowSeverity'!X88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'2_MechAdd_LowSeverity'!Y88</f>
        <v>0</v>
      </c>
      <c r="AQ88">
        <f>'2_MechAdd_LowSeverity'!Z88</f>
        <v>0</v>
      </c>
      <c r="AR88">
        <f>'2_MechAdd_LowSeverity'!AA88</f>
        <v>0</v>
      </c>
      <c r="AS88">
        <f>'2_MechAdd_LowSeverity'!AB88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'2_MechAdd_LowSeverity'!AC88</f>
        <v>0</v>
      </c>
      <c r="BA88">
        <f>'2_MechAdd_LowSeverity'!AD88</f>
        <v>0</v>
      </c>
      <c r="BB88">
        <f>'2_MechAdd_LowSeverity'!AE88</f>
        <v>0</v>
      </c>
      <c r="BC88">
        <f>'2_MechAdd_LowSeverity'!AF88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'2_MechAdd_LowSeverity'!I89</f>
        <v>0</v>
      </c>
      <c r="C89">
        <f>'2_MechAdd_LowSeverity'!J89</f>
        <v>0</v>
      </c>
      <c r="D89">
        <f>'2_MechAdd_LowSeverity'!K89</f>
        <v>0</v>
      </c>
      <c r="E89">
        <f>'2_MechAdd_LowSeverity'!L89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'2_MechAdd_LowSeverity'!M89</f>
        <v>0</v>
      </c>
      <c r="M89">
        <f>'2_MechAdd_LowSeverity'!N89</f>
        <v>0</v>
      </c>
      <c r="N89">
        <f>'2_MechAdd_LowSeverity'!O89</f>
        <v>0</v>
      </c>
      <c r="O89">
        <f>'2_MechAdd_LowSeverity'!P89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'2_MechAdd_LowSeverity'!Q89</f>
        <v>0</v>
      </c>
      <c r="W89">
        <f>'2_MechAdd_LowSeverity'!R89</f>
        <v>0</v>
      </c>
      <c r="X89">
        <f>'2_MechAdd_LowSeverity'!S89</f>
        <v>0</v>
      </c>
      <c r="Y89">
        <f>'2_MechAdd_LowSeverity'!T89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'2_MechAdd_LowSeverity'!U89</f>
        <v>0</v>
      </c>
      <c r="AG89">
        <f>'2_MechAdd_LowSeverity'!V89</f>
        <v>0</v>
      </c>
      <c r="AH89">
        <f>'2_MechAdd_LowSeverity'!W89</f>
        <v>0</v>
      </c>
      <c r="AI89">
        <f>'2_MechAdd_LowSeverity'!X89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'2_MechAdd_LowSeverity'!Y89</f>
        <v>0</v>
      </c>
      <c r="AQ89">
        <f>'2_MechAdd_LowSeverity'!Z89</f>
        <v>0</v>
      </c>
      <c r="AR89">
        <f>'2_MechAdd_LowSeverity'!AA89</f>
        <v>0</v>
      </c>
      <c r="AS89">
        <f>'2_MechAdd_LowSeverity'!AB89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'2_MechAdd_LowSeverity'!AC89</f>
        <v>0</v>
      </c>
      <c r="BA89">
        <f>'2_MechAdd_LowSeverity'!AD89</f>
        <v>0</v>
      </c>
      <c r="BB89">
        <f>'2_MechAdd_LowSeverity'!AE89</f>
        <v>0</v>
      </c>
      <c r="BC89">
        <f>'2_MechAdd_LowSeverity'!AF89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'2_MechAdd_LowSeverity'!I90</f>
        <v>0</v>
      </c>
      <c r="C90">
        <f>'2_MechAdd_LowSeverity'!J90</f>
        <v>0</v>
      </c>
      <c r="D90">
        <f>'2_MechAdd_LowSeverity'!K90</f>
        <v>0</v>
      </c>
      <c r="E90">
        <f>'2_MechAdd_LowSeverity'!L90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'2_MechAdd_LowSeverity'!M90</f>
        <v>0</v>
      </c>
      <c r="M90">
        <f>'2_MechAdd_LowSeverity'!N90</f>
        <v>0</v>
      </c>
      <c r="N90">
        <f>'2_MechAdd_LowSeverity'!O90</f>
        <v>0</v>
      </c>
      <c r="O90">
        <f>'2_MechAdd_LowSeverity'!P90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'2_MechAdd_LowSeverity'!Q90</f>
        <v>0</v>
      </c>
      <c r="W90">
        <f>'2_MechAdd_LowSeverity'!R90</f>
        <v>0</v>
      </c>
      <c r="X90">
        <f>'2_MechAdd_LowSeverity'!S90</f>
        <v>0</v>
      </c>
      <c r="Y90">
        <f>'2_MechAdd_LowSeverity'!T90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'2_MechAdd_LowSeverity'!U90</f>
        <v>0</v>
      </c>
      <c r="AG90">
        <f>'2_MechAdd_LowSeverity'!V90</f>
        <v>0</v>
      </c>
      <c r="AH90">
        <f>'2_MechAdd_LowSeverity'!W90</f>
        <v>0</v>
      </c>
      <c r="AI90">
        <f>'2_MechAdd_LowSeverity'!X90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'2_MechAdd_LowSeverity'!Y90</f>
        <v>0</v>
      </c>
      <c r="AQ90">
        <f>'2_MechAdd_LowSeverity'!Z90</f>
        <v>0</v>
      </c>
      <c r="AR90">
        <f>'2_MechAdd_LowSeverity'!AA90</f>
        <v>0</v>
      </c>
      <c r="AS90">
        <f>'2_MechAdd_LowSeverity'!AB90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'2_MechAdd_LowSeverity'!AC90</f>
        <v>0</v>
      </c>
      <c r="BA90">
        <f>'2_MechAdd_LowSeverity'!AD90</f>
        <v>0</v>
      </c>
      <c r="BB90">
        <f>'2_MechAdd_LowSeverity'!AE90</f>
        <v>0</v>
      </c>
      <c r="BC90">
        <f>'2_MechAdd_LowSeverity'!AF90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'2_MechAdd_LowSeverity'!I91</f>
        <v>0</v>
      </c>
      <c r="C91">
        <f>'2_MechAdd_LowSeverity'!J91</f>
        <v>0</v>
      </c>
      <c r="D91">
        <f>'2_MechAdd_LowSeverity'!K91</f>
        <v>0</v>
      </c>
      <c r="E91">
        <f>'2_MechAdd_LowSeverity'!L91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'2_MechAdd_LowSeverity'!M91</f>
        <v>0</v>
      </c>
      <c r="M91">
        <f>'2_MechAdd_LowSeverity'!N91</f>
        <v>0</v>
      </c>
      <c r="N91">
        <f>'2_MechAdd_LowSeverity'!O91</f>
        <v>0</v>
      </c>
      <c r="O91">
        <f>'2_MechAdd_LowSeverity'!P91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'2_MechAdd_LowSeverity'!Q91</f>
        <v>0</v>
      </c>
      <c r="W91">
        <f>'2_MechAdd_LowSeverity'!R91</f>
        <v>0</v>
      </c>
      <c r="X91">
        <f>'2_MechAdd_LowSeverity'!S91</f>
        <v>0</v>
      </c>
      <c r="Y91">
        <f>'2_MechAdd_LowSeverity'!T91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'2_MechAdd_LowSeverity'!U91</f>
        <v>18</v>
      </c>
      <c r="AG91">
        <f>'2_MechAdd_LowSeverity'!V91</f>
        <v>18</v>
      </c>
      <c r="AH91">
        <f>'2_MechAdd_LowSeverity'!W91</f>
        <v>18</v>
      </c>
      <c r="AI91">
        <f>'2_MechAdd_LowSeverity'!X91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'2_MechAdd_LowSeverity'!Y91</f>
        <v>0</v>
      </c>
      <c r="AQ91">
        <f>'2_MechAdd_LowSeverity'!Z91</f>
        <v>0</v>
      </c>
      <c r="AR91">
        <f>'2_MechAdd_LowSeverity'!AA91</f>
        <v>0</v>
      </c>
      <c r="AS91">
        <f>'2_MechAdd_LowSeverity'!AB91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'2_MechAdd_LowSeverity'!AC91</f>
        <v>0</v>
      </c>
      <c r="BA91">
        <f>'2_MechAdd_LowSeverity'!AD91</f>
        <v>0</v>
      </c>
      <c r="BB91">
        <f>'2_MechAdd_LowSeverity'!AE91</f>
        <v>0</v>
      </c>
      <c r="BC91">
        <f>'2_MechAdd_LowSeverity'!AF91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'2_MechAdd_LowSeverity'!I92</f>
        <v>0</v>
      </c>
      <c r="C92">
        <f>'2_MechAdd_LowSeverity'!J92</f>
        <v>0</v>
      </c>
      <c r="D92">
        <f>'2_MechAdd_LowSeverity'!K92</f>
        <v>0</v>
      </c>
      <c r="E92">
        <f>'2_MechAdd_LowSeverity'!L92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'2_MechAdd_LowSeverity'!M92</f>
        <v>0</v>
      </c>
      <c r="M92">
        <f>'2_MechAdd_LowSeverity'!N92</f>
        <v>0</v>
      </c>
      <c r="N92">
        <f>'2_MechAdd_LowSeverity'!O92</f>
        <v>0</v>
      </c>
      <c r="O92">
        <f>'2_MechAdd_LowSeverity'!P92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'2_MechAdd_LowSeverity'!Q92</f>
        <v>0</v>
      </c>
      <c r="W92">
        <f>'2_MechAdd_LowSeverity'!R92</f>
        <v>0</v>
      </c>
      <c r="X92">
        <f>'2_MechAdd_LowSeverity'!S92</f>
        <v>0</v>
      </c>
      <c r="Y92">
        <f>'2_MechAdd_LowSeverity'!T92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'2_MechAdd_LowSeverity'!U92</f>
        <v>1</v>
      </c>
      <c r="AG92">
        <f>'2_MechAdd_LowSeverity'!V92</f>
        <v>1</v>
      </c>
      <c r="AH92">
        <f>'2_MechAdd_LowSeverity'!W92</f>
        <v>1</v>
      </c>
      <c r="AI92">
        <f>'2_MechAdd_LowSeverity'!X92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'2_MechAdd_LowSeverity'!Y92</f>
        <v>0</v>
      </c>
      <c r="AQ92">
        <f>'2_MechAdd_LowSeverity'!Z92</f>
        <v>0</v>
      </c>
      <c r="AR92">
        <f>'2_MechAdd_LowSeverity'!AA92</f>
        <v>0</v>
      </c>
      <c r="AS92">
        <f>'2_MechAdd_LowSeverity'!AB92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'2_MechAdd_LowSeverity'!AC92</f>
        <v>0</v>
      </c>
      <c r="BA92">
        <f>'2_MechAdd_LowSeverity'!AD92</f>
        <v>0</v>
      </c>
      <c r="BB92">
        <f>'2_MechAdd_LowSeverity'!AE92</f>
        <v>0</v>
      </c>
      <c r="BC92">
        <f>'2_MechAdd_LowSeverity'!AF92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'2_MechAdd_LowSeverity'!I93</f>
        <v>0</v>
      </c>
      <c r="C93">
        <f>'2_MechAdd_LowSeverity'!J93</f>
        <v>0</v>
      </c>
      <c r="D93">
        <f>'2_MechAdd_LowSeverity'!K93</f>
        <v>0</v>
      </c>
      <c r="E93">
        <f>'2_MechAdd_LowSeverity'!L93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'2_MechAdd_LowSeverity'!M93</f>
        <v>0</v>
      </c>
      <c r="M93">
        <f>'2_MechAdd_LowSeverity'!N93</f>
        <v>0</v>
      </c>
      <c r="N93">
        <f>'2_MechAdd_LowSeverity'!O93</f>
        <v>0</v>
      </c>
      <c r="O93">
        <f>'2_MechAdd_LowSeverity'!P93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'2_MechAdd_LowSeverity'!Q93</f>
        <v>0</v>
      </c>
      <c r="W93">
        <f>'2_MechAdd_LowSeverity'!R93</f>
        <v>0</v>
      </c>
      <c r="X93">
        <f>'2_MechAdd_LowSeverity'!S93</f>
        <v>0</v>
      </c>
      <c r="Y93">
        <f>'2_MechAdd_LowSeverity'!T93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'2_MechAdd_LowSeverity'!U93</f>
        <v>5</v>
      </c>
      <c r="AG93">
        <f>'2_MechAdd_LowSeverity'!V93</f>
        <v>5</v>
      </c>
      <c r="AH93">
        <f>'2_MechAdd_LowSeverity'!W93</f>
        <v>5</v>
      </c>
      <c r="AI93">
        <f>'2_MechAdd_LowSeverity'!X93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'2_MechAdd_LowSeverity'!Y93</f>
        <v>0</v>
      </c>
      <c r="AQ93">
        <f>'2_MechAdd_LowSeverity'!Z93</f>
        <v>0</v>
      </c>
      <c r="AR93">
        <f>'2_MechAdd_LowSeverity'!AA93</f>
        <v>0</v>
      </c>
      <c r="AS93">
        <f>'2_MechAdd_LowSeverity'!AB93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'2_MechAdd_LowSeverity'!AC93</f>
        <v>0</v>
      </c>
      <c r="BA93">
        <f>'2_MechAdd_LowSeverity'!AD93</f>
        <v>0</v>
      </c>
      <c r="BB93">
        <f>'2_MechAdd_LowSeverity'!AE93</f>
        <v>0</v>
      </c>
      <c r="BC93">
        <f>'2_MechAdd_LowSeverity'!AF93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2017-05-25T23:41:32Z</dcterms:modified>
</cp:coreProperties>
</file>