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60" windowWidth="12450" windowHeight="3910"/>
  </bookViews>
  <sheets>
    <sheet name="WCPODLXLS2000601409222522406" sheetId="1" r:id="rId1"/>
  </sheets>
  <calcPr calcId="0"/>
</workbook>
</file>

<file path=xl/calcChain.xml><?xml version="1.0" encoding="utf-8"?>
<calcChain xmlns="http://schemas.openxmlformats.org/spreadsheetml/2006/main">
  <c r="E38" i="1" l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</calcChain>
</file>

<file path=xl/sharedStrings.xml><?xml version="1.0" encoding="utf-8"?>
<sst xmlns="http://schemas.openxmlformats.org/spreadsheetml/2006/main" count="80" uniqueCount="47">
  <si>
    <t>PO NO</t>
  </si>
  <si>
    <t>Line</t>
  </si>
  <si>
    <t>Part No</t>
  </si>
  <si>
    <t>Description</t>
  </si>
  <si>
    <t>Vendor Part</t>
  </si>
  <si>
    <t>Order Qty</t>
  </si>
  <si>
    <t>CAP AL 35V 100uF M 10*12.5 P5</t>
  </si>
  <si>
    <t>CAP AL 35V 22uF M 6.3*5.8 SMD TP</t>
  </si>
  <si>
    <t>CAP AL 400V 1000uF K 35*80 SI</t>
  </si>
  <si>
    <t>CAP AL 400V 1200uF M 35*80 SI</t>
  </si>
  <si>
    <t>CAP AL 400V 270uF M 22*50 SI10</t>
  </si>
  <si>
    <t>CAP AL 400V 330uF M 22*60 SI10</t>
  </si>
  <si>
    <t>CAP AL 400V 33uF M 16*25 P7.5</t>
  </si>
  <si>
    <t>CAP AL 400V 3900uF M 63.5*105 ST28.6</t>
  </si>
  <si>
    <t>CAP AL 400V 470uF M 30*45 SI10</t>
  </si>
  <si>
    <t>CAP AL 400V 560uF M 30*50 SI10</t>
  </si>
  <si>
    <t>CAP AL 400V 820uF M 35*80 SI</t>
  </si>
  <si>
    <t>CAP AL LD 25V 100uF M 6.3*8.7 SMD TP</t>
  </si>
  <si>
    <t>CAP AL LD 25V 470uF M 10*16 P5</t>
  </si>
  <si>
    <t>FAVB48075C</t>
  </si>
  <si>
    <t>CAP AL 25V 33uF M 6.3*5.8 SMD TP</t>
  </si>
  <si>
    <t>CAP AL 35V 330uF M 10*20 P5</t>
  </si>
  <si>
    <t>CAP AL 35V 470uF M 10*20 TP P5</t>
  </si>
  <si>
    <t>CAP AL 400V 0.01F M 76.2*165 ST31.8</t>
  </si>
  <si>
    <t>CAP AL 400V 100uF M 22*25 SI10</t>
  </si>
  <si>
    <t>CAP AL 400V 3300uF M 63.5*130 ST28.6</t>
  </si>
  <si>
    <t>CAP AL 400V 4700uF M 63.5*123 ST28.6</t>
  </si>
  <si>
    <t>CAP AL 400V 8200uF M 76.2*130 ST31.8</t>
  </si>
  <si>
    <t>CAP AL LD 10V 1000uF M 8*20 P3.5</t>
  </si>
  <si>
    <t>CAP AL LD 10V 82uF M 6.3*7 P2.5</t>
  </si>
  <si>
    <t>CAP AL LD 16V 100uF M 6.3*5.8 SMD TP</t>
  </si>
  <si>
    <t>CAP AL LD 25V 100uF M 6.3*7.7 SMD TP</t>
  </si>
  <si>
    <t>CAP AL LD 25V 39uF M 6.3*7 P2.5</t>
  </si>
  <si>
    <t>CAP AL LD 25V 68uF M 6.3*5.8 SMD TP</t>
  </si>
  <si>
    <t>CAP AL 400V 1400uF M 35*80 S</t>
  </si>
  <si>
    <t>CPPD14825C</t>
    <phoneticPr fontId="18"/>
  </si>
  <si>
    <t>CAP AL 50V 10UF M 5*11 TP KI5</t>
  </si>
  <si>
    <t>CPPD14825C</t>
  </si>
  <si>
    <t>CAP AL 50V 22UF M 8*11.5 TP KI5</t>
  </si>
  <si>
    <t>CAP AL 63V 100uF M 10*16 TP P5</t>
  </si>
  <si>
    <t>CAP AL 250V 180uF -15/+20% 18*25 P7.5</t>
  </si>
  <si>
    <t>CAP AL 400V 100uF M 16*31.5 P7.5</t>
  </si>
  <si>
    <t>CAP AL 400V 150uF M 18*35.5 P7.5</t>
  </si>
  <si>
    <t>CAP AL 420V 120uF M 18*31.5 P7.5</t>
  </si>
  <si>
    <t>CAP AL 420V 150uF M 18*40 P7.5</t>
  </si>
  <si>
    <t>CAP AL 450V 120uF M 18*40 P7.5</t>
  </si>
  <si>
    <t>FAVB48075C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</si>
</sst>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A2" sqref="A2"/>
    </sheetView>
  </sheetViews>
  <sheetFormatPr defaultRowHeight="13" x14ac:dyDescent="0.2"/>
  <cols>
    <col min="1" max="1" width="12.7265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46</v>
      </c>
      <c r="B2">
        <v>10</v>
      </c>
      <c r="C2" t="str">
        <f>+"149143307243"</f>
        <v>149143307243</v>
      </c>
      <c r="D2" t="s">
        <v>20</v>
      </c>
      <c r="E2" t="str">
        <f>+"UUL1E330MCL1GS"</f>
        <v>UUL1E330MCL1GS</v>
      </c>
      <c r="F2">
        <v>1000</v>
      </c>
    </row>
    <row r="3" spans="1:6" x14ac:dyDescent="0.2">
      <c r="A3" t="s">
        <v>19</v>
      </c>
      <c r="B3">
        <v>20</v>
      </c>
      <c r="C3" t="str">
        <f>+"144151019203"</f>
        <v>144151019203</v>
      </c>
      <c r="D3" t="s">
        <v>6</v>
      </c>
      <c r="E3" t="str">
        <f>+"UBT1V101MPD1CV"</f>
        <v>UBT1V101MPD1CV</v>
      </c>
      <c r="F3">
        <v>1000</v>
      </c>
    </row>
    <row r="4" spans="1:6" x14ac:dyDescent="0.2">
      <c r="A4" t="s">
        <v>19</v>
      </c>
      <c r="B4">
        <v>30</v>
      </c>
      <c r="C4" t="str">
        <f>+"149152207243"</f>
        <v>149152207243</v>
      </c>
      <c r="D4" t="s">
        <v>7</v>
      </c>
      <c r="E4" t="str">
        <f>+"UUL1V220MCL1GS"</f>
        <v>UUL1V220MCL1GS</v>
      </c>
      <c r="F4">
        <v>1000</v>
      </c>
    </row>
    <row r="5" spans="1:6" x14ac:dyDescent="0.2">
      <c r="A5" t="s">
        <v>19</v>
      </c>
      <c r="B5">
        <v>40</v>
      </c>
      <c r="C5" t="str">
        <f>+"145153319003"</f>
        <v>145153319003</v>
      </c>
      <c r="D5" t="s">
        <v>21</v>
      </c>
      <c r="E5" t="str">
        <f>+"UBT1V331MPD"</f>
        <v>UBT1V331MPD</v>
      </c>
      <c r="F5">
        <v>200</v>
      </c>
    </row>
    <row r="6" spans="1:6" x14ac:dyDescent="0.2">
      <c r="A6" t="s">
        <v>19</v>
      </c>
      <c r="B6">
        <v>50</v>
      </c>
      <c r="C6" t="str">
        <f>+"144154719103"</f>
        <v>144154719103</v>
      </c>
      <c r="D6" t="s">
        <v>22</v>
      </c>
      <c r="E6" t="str">
        <f>+"UBT1V471MPDAZWTD"</f>
        <v>UBT1V471MPDAZWTD</v>
      </c>
      <c r="F6">
        <v>2000</v>
      </c>
    </row>
    <row r="7" spans="1:6" x14ac:dyDescent="0.2">
      <c r="A7" t="s">
        <v>19</v>
      </c>
      <c r="B7">
        <v>60</v>
      </c>
      <c r="C7" t="str">
        <f>+"146401036243"</f>
        <v>146401036243</v>
      </c>
      <c r="D7" t="s">
        <v>23</v>
      </c>
      <c r="E7" t="str">
        <f>+"LNC2G103MSEHBN"</f>
        <v>LNC2G103MSEHBN</v>
      </c>
      <c r="F7">
        <v>25</v>
      </c>
    </row>
    <row r="8" spans="1:6" x14ac:dyDescent="0.2">
      <c r="A8" t="s">
        <v>19</v>
      </c>
      <c r="B8">
        <v>70</v>
      </c>
      <c r="C8" t="str">
        <f>+"147401021033"</f>
        <v>147401021033</v>
      </c>
      <c r="D8" t="s">
        <v>8</v>
      </c>
      <c r="E8" t="str">
        <f>+"LGU2G102KESETY"</f>
        <v>LGU2G102KESETY</v>
      </c>
      <c r="F8">
        <v>100</v>
      </c>
    </row>
    <row r="9" spans="1:6" x14ac:dyDescent="0.2">
      <c r="A9" t="s">
        <v>19</v>
      </c>
      <c r="B9">
        <v>80</v>
      </c>
      <c r="C9" t="str">
        <f>+"147401010253"</f>
        <v>147401010253</v>
      </c>
      <c r="D9" t="s">
        <v>24</v>
      </c>
      <c r="E9" t="str">
        <f>+"LGN2G101MELZ25"</f>
        <v>LGN2G101MELZ25</v>
      </c>
      <c r="F9">
        <v>250</v>
      </c>
    </row>
    <row r="10" spans="1:6" x14ac:dyDescent="0.2">
      <c r="A10" t="s">
        <v>19</v>
      </c>
      <c r="B10">
        <v>90</v>
      </c>
      <c r="C10" t="str">
        <f>+"147401221033"</f>
        <v>147401221033</v>
      </c>
      <c r="D10" t="s">
        <v>9</v>
      </c>
      <c r="E10" t="str">
        <f>+"LGU2G122MESETY"</f>
        <v>LGU2G122MESETY</v>
      </c>
      <c r="F10">
        <v>100</v>
      </c>
    </row>
    <row r="11" spans="1:6" x14ac:dyDescent="0.2">
      <c r="A11" t="s">
        <v>19</v>
      </c>
      <c r="B11">
        <v>100</v>
      </c>
      <c r="C11" t="str">
        <f>+"147402710233"</f>
        <v>147402710233</v>
      </c>
      <c r="D11" t="s">
        <v>10</v>
      </c>
      <c r="E11" t="str">
        <f>+"LGU2G271MELETY"</f>
        <v>LGU2G271MELETY</v>
      </c>
      <c r="F11">
        <v>500</v>
      </c>
    </row>
    <row r="12" spans="1:6" x14ac:dyDescent="0.2">
      <c r="A12" t="s">
        <v>19</v>
      </c>
      <c r="B12">
        <v>110</v>
      </c>
      <c r="C12" t="str">
        <f>+"146403326103"</f>
        <v>146403326103</v>
      </c>
      <c r="D12" t="s">
        <v>25</v>
      </c>
      <c r="E12" t="str">
        <f>+"LNX2G332MSEBTY"</f>
        <v>LNX2G332MSEBTY</v>
      </c>
      <c r="F12">
        <v>25</v>
      </c>
    </row>
    <row r="13" spans="1:6" x14ac:dyDescent="0.2">
      <c r="A13" t="s">
        <v>19</v>
      </c>
      <c r="B13">
        <v>120</v>
      </c>
      <c r="C13" t="str">
        <f>+"147403310233"</f>
        <v>147403310233</v>
      </c>
      <c r="D13" t="s">
        <v>11</v>
      </c>
      <c r="E13" t="str">
        <f>+"LGU2G331MELETY"</f>
        <v>LGU2G331MELETY</v>
      </c>
      <c r="F13">
        <v>500</v>
      </c>
    </row>
    <row r="14" spans="1:6" x14ac:dyDescent="0.2">
      <c r="A14" t="s">
        <v>19</v>
      </c>
      <c r="B14">
        <v>130</v>
      </c>
      <c r="C14" t="str">
        <f>+"144403309003"</f>
        <v>144403309003</v>
      </c>
      <c r="D14" t="s">
        <v>12</v>
      </c>
      <c r="E14" t="str">
        <f>+"UBT2G330MHD1CV"</f>
        <v>UBT2G330MHD1CV</v>
      </c>
      <c r="F14">
        <v>200</v>
      </c>
    </row>
    <row r="15" spans="1:6" x14ac:dyDescent="0.2">
      <c r="A15" t="s">
        <v>19</v>
      </c>
      <c r="B15">
        <v>140</v>
      </c>
      <c r="C15" t="str">
        <f>+"146403926133"</f>
        <v>146403926133</v>
      </c>
      <c r="D15" t="s">
        <v>13</v>
      </c>
      <c r="E15" t="str">
        <f>+"LNK2G392MSEBDT"</f>
        <v>LNK2G392MSEBDT</v>
      </c>
      <c r="F15">
        <v>25</v>
      </c>
    </row>
    <row r="16" spans="1:6" x14ac:dyDescent="0.2">
      <c r="A16" t="s">
        <v>19</v>
      </c>
      <c r="B16">
        <v>150</v>
      </c>
      <c r="C16" t="str">
        <f>+"146404726133"</f>
        <v>146404726133</v>
      </c>
      <c r="D16" t="s">
        <v>26</v>
      </c>
      <c r="E16" t="str">
        <f>+"LNK2G472MSECDT"</f>
        <v>LNK2G472MSECDT</v>
      </c>
      <c r="F16">
        <v>25</v>
      </c>
    </row>
    <row r="17" spans="1:6" x14ac:dyDescent="0.2">
      <c r="A17" t="s">
        <v>19</v>
      </c>
      <c r="B17">
        <v>160</v>
      </c>
      <c r="C17" t="str">
        <f>+"147404710653"</f>
        <v>147404710653</v>
      </c>
      <c r="D17" t="s">
        <v>14</v>
      </c>
      <c r="E17" t="str">
        <f>+"LGN2G471MELB45"</f>
        <v>LGN2G471MELB45</v>
      </c>
      <c r="F17">
        <v>200</v>
      </c>
    </row>
    <row r="18" spans="1:6" x14ac:dyDescent="0.2">
      <c r="A18" t="s">
        <v>19</v>
      </c>
      <c r="B18">
        <v>170</v>
      </c>
      <c r="C18" t="str">
        <f>+"147405610653"</f>
        <v>147405610653</v>
      </c>
      <c r="D18" t="s">
        <v>15</v>
      </c>
      <c r="E18" t="str">
        <f>+"LGN2G561MELB50"</f>
        <v>LGN2G561MELB50</v>
      </c>
      <c r="F18">
        <v>200</v>
      </c>
    </row>
    <row r="19" spans="1:6" x14ac:dyDescent="0.2">
      <c r="A19" t="s">
        <v>19</v>
      </c>
      <c r="B19">
        <v>180</v>
      </c>
      <c r="C19" t="str">
        <f>+"146408226203"</f>
        <v>146408226203</v>
      </c>
      <c r="D19" t="s">
        <v>27</v>
      </c>
      <c r="E19" t="str">
        <f>+"LNX2G822MSEGNA"</f>
        <v>LNX2G822MSEGNA</v>
      </c>
      <c r="F19">
        <v>100</v>
      </c>
    </row>
    <row r="20" spans="1:6" x14ac:dyDescent="0.2">
      <c r="A20" t="s">
        <v>19</v>
      </c>
      <c r="B20">
        <v>190</v>
      </c>
      <c r="C20" t="str">
        <f>+"147408211043"</f>
        <v>147408211043</v>
      </c>
      <c r="D20" t="s">
        <v>16</v>
      </c>
      <c r="E20" t="str">
        <f>+"LGK2G821MEHC"</f>
        <v>LGK2G821MEHC</v>
      </c>
      <c r="F20">
        <v>300</v>
      </c>
    </row>
    <row r="21" spans="1:6" x14ac:dyDescent="0.2">
      <c r="A21" t="s">
        <v>19</v>
      </c>
      <c r="B21">
        <v>200</v>
      </c>
      <c r="C21" t="str">
        <f>+"140101020003"</f>
        <v>140101020003</v>
      </c>
      <c r="D21" t="s">
        <v>28</v>
      </c>
      <c r="E21" t="str">
        <f>+"UHD1A102MPD1CV"</f>
        <v>UHD1A102MPD1CV</v>
      </c>
      <c r="F21">
        <v>1000</v>
      </c>
    </row>
    <row r="22" spans="1:6" x14ac:dyDescent="0.2">
      <c r="A22" t="s">
        <v>19</v>
      </c>
      <c r="B22">
        <v>210</v>
      </c>
      <c r="C22" t="str">
        <f>+"140108201003"</f>
        <v>140108201003</v>
      </c>
      <c r="D22" t="s">
        <v>29</v>
      </c>
      <c r="E22" t="str">
        <f>+"UPW1A820MDD6CV"</f>
        <v>UPW1A820MDD6CV</v>
      </c>
      <c r="F22">
        <v>1000</v>
      </c>
    </row>
    <row r="23" spans="1:6" x14ac:dyDescent="0.2">
      <c r="A23" t="s">
        <v>19</v>
      </c>
      <c r="B23">
        <v>220</v>
      </c>
      <c r="C23" t="str">
        <f>+"149121010203"</f>
        <v>149121010203</v>
      </c>
      <c r="D23" t="s">
        <v>30</v>
      </c>
      <c r="E23" t="str">
        <f>+"UUD1C101MCL1GS"</f>
        <v>UUD1C101MCL1GS</v>
      </c>
      <c r="F23">
        <v>1000</v>
      </c>
    </row>
    <row r="24" spans="1:6" x14ac:dyDescent="0.2">
      <c r="A24" t="s">
        <v>19</v>
      </c>
      <c r="B24">
        <v>230</v>
      </c>
      <c r="C24" t="str">
        <f>+"149141010203"</f>
        <v>149141010203</v>
      </c>
      <c r="D24" t="s">
        <v>31</v>
      </c>
      <c r="E24" t="str">
        <f>+"UUD1E101MCL1GS"</f>
        <v>UUD1E101MCL1GS</v>
      </c>
      <c r="F24">
        <v>900</v>
      </c>
    </row>
    <row r="25" spans="1:6" x14ac:dyDescent="0.2">
      <c r="A25" t="s">
        <v>19</v>
      </c>
      <c r="B25">
        <v>240</v>
      </c>
      <c r="C25" t="str">
        <f>+"149141010293"</f>
        <v>149141010293</v>
      </c>
      <c r="D25" t="s">
        <v>17</v>
      </c>
      <c r="E25" t="str">
        <f>+"UCW1E101MCL1GS"</f>
        <v>UCW1E101MCL1GS</v>
      </c>
      <c r="F25">
        <v>800</v>
      </c>
    </row>
    <row r="26" spans="1:6" x14ac:dyDescent="0.2">
      <c r="A26" t="s">
        <v>19</v>
      </c>
      <c r="B26">
        <v>250</v>
      </c>
      <c r="C26" t="str">
        <f>+"140143901303"</f>
        <v>140143901303</v>
      </c>
      <c r="D26" t="s">
        <v>32</v>
      </c>
      <c r="E26" t="str">
        <f>+"UPW1E390MDD6CV"</f>
        <v>UPW1E390MDD6CV</v>
      </c>
      <c r="F26">
        <v>1000</v>
      </c>
    </row>
    <row r="27" spans="1:6" x14ac:dyDescent="0.2">
      <c r="A27" t="s">
        <v>19</v>
      </c>
      <c r="B27">
        <v>260</v>
      </c>
      <c r="C27" t="str">
        <f>+"140144711003"</f>
        <v>140144711003</v>
      </c>
      <c r="D27" t="s">
        <v>18</v>
      </c>
      <c r="E27" t="str">
        <f>+"UPW1E471MPD1CV"</f>
        <v>UPW1E471MPD1CV</v>
      </c>
      <c r="F27">
        <v>1000</v>
      </c>
    </row>
    <row r="28" spans="1:6" x14ac:dyDescent="0.2">
      <c r="A28" t="s">
        <v>19</v>
      </c>
      <c r="B28">
        <v>270</v>
      </c>
      <c r="C28" t="str">
        <f>+"149146800203"</f>
        <v>149146800203</v>
      </c>
      <c r="D28" t="s">
        <v>33</v>
      </c>
      <c r="E28" t="str">
        <f>+"UUD1E680MCL1GS"</f>
        <v>UUD1E680MCL1GS</v>
      </c>
      <c r="F28">
        <v>2000</v>
      </c>
    </row>
    <row r="29" spans="1:6" x14ac:dyDescent="0.2">
      <c r="A29" t="s">
        <v>19</v>
      </c>
      <c r="B29">
        <v>280</v>
      </c>
      <c r="C29" t="str">
        <f>+"147401421233"</f>
        <v>147401421233</v>
      </c>
      <c r="D29" t="s">
        <v>34</v>
      </c>
      <c r="E29" t="str">
        <f>+"LGU2G142MEFEDT"</f>
        <v>LGU2G142MEFEDT</v>
      </c>
      <c r="F29">
        <v>200</v>
      </c>
    </row>
    <row r="30" spans="1:6" x14ac:dyDescent="0.2">
      <c r="A30" t="s">
        <v>35</v>
      </c>
      <c r="B30">
        <v>10</v>
      </c>
      <c r="C30" t="str">
        <f>+"144161009103"</f>
        <v>144161009103</v>
      </c>
      <c r="D30" t="s">
        <v>36</v>
      </c>
      <c r="E30" t="str">
        <f>+"UBT1H100MDDAZHTA"</f>
        <v>UBT1H100MDDAZHTA</v>
      </c>
      <c r="F30">
        <v>60000</v>
      </c>
    </row>
    <row r="31" spans="1:6" x14ac:dyDescent="0.2">
      <c r="A31" t="s">
        <v>37</v>
      </c>
      <c r="B31">
        <v>20</v>
      </c>
      <c r="C31" t="str">
        <f>+"144162209103"</f>
        <v>144162209103</v>
      </c>
      <c r="D31" t="s">
        <v>38</v>
      </c>
      <c r="E31" t="str">
        <f>+"UBT1H220MPD1TA"</f>
        <v>UBT1H220MPD1TA</v>
      </c>
      <c r="F31">
        <v>180000</v>
      </c>
    </row>
    <row r="32" spans="1:6" x14ac:dyDescent="0.2">
      <c r="A32" t="s">
        <v>37</v>
      </c>
      <c r="B32">
        <v>30</v>
      </c>
      <c r="C32" t="str">
        <f>+"144201019103"</f>
        <v>144201019103</v>
      </c>
      <c r="D32" t="s">
        <v>39</v>
      </c>
      <c r="E32" t="str">
        <f>+"UBT1J101MPD1TD"</f>
        <v>UBT1J101MPD1TD</v>
      </c>
      <c r="F32">
        <v>16000</v>
      </c>
    </row>
    <row r="33" spans="1:6" x14ac:dyDescent="0.2">
      <c r="A33" t="s">
        <v>37</v>
      </c>
      <c r="B33">
        <v>40</v>
      </c>
      <c r="C33" t="str">
        <f>+"145321816353"</f>
        <v>145321816353</v>
      </c>
      <c r="D33" t="s">
        <v>40</v>
      </c>
      <c r="E33" t="str">
        <f>+"UCY2E181AHDADT"</f>
        <v>UCY2E181AHDADT</v>
      </c>
      <c r="F33">
        <v>180000</v>
      </c>
    </row>
    <row r="34" spans="1:6" x14ac:dyDescent="0.2">
      <c r="A34" t="s">
        <v>37</v>
      </c>
      <c r="B34">
        <v>50</v>
      </c>
      <c r="C34" t="str">
        <f>+"145401010033"</f>
        <v>145401010033</v>
      </c>
      <c r="D34" t="s">
        <v>41</v>
      </c>
      <c r="E34" t="str">
        <f>+"UPT2G101MHDADT"</f>
        <v>UPT2G101MHDADT</v>
      </c>
      <c r="F34">
        <v>60000</v>
      </c>
    </row>
    <row r="35" spans="1:6" x14ac:dyDescent="0.2">
      <c r="A35" t="s">
        <v>37</v>
      </c>
      <c r="B35">
        <v>60</v>
      </c>
      <c r="C35" t="str">
        <f>+"145401510033"</f>
        <v>145401510033</v>
      </c>
      <c r="D35" t="s">
        <v>42</v>
      </c>
      <c r="E35" t="str">
        <f>+"UPT2G151MHDADT"</f>
        <v>UPT2G151MHDADT</v>
      </c>
      <c r="F35">
        <v>6000</v>
      </c>
    </row>
    <row r="36" spans="1:6" x14ac:dyDescent="0.2">
      <c r="A36" t="s">
        <v>37</v>
      </c>
      <c r="B36">
        <v>70</v>
      </c>
      <c r="C36" t="str">
        <f>+"145411210133"</f>
        <v>145411210133</v>
      </c>
      <c r="D36" t="s">
        <v>43</v>
      </c>
      <c r="E36" t="str">
        <f>+"UPTW6121MHDCDT"</f>
        <v>UPTW6121MHDCDT</v>
      </c>
      <c r="F36">
        <v>10000</v>
      </c>
    </row>
    <row r="37" spans="1:6" x14ac:dyDescent="0.2">
      <c r="A37" t="s">
        <v>37</v>
      </c>
      <c r="B37">
        <v>80</v>
      </c>
      <c r="C37" t="str">
        <f>+"145411510033"</f>
        <v>145411510033</v>
      </c>
      <c r="D37" t="s">
        <v>44</v>
      </c>
      <c r="E37" t="str">
        <f>+"UPTW6151MHDADT"</f>
        <v>UPTW6151MHDADT</v>
      </c>
      <c r="F37">
        <v>2000</v>
      </c>
    </row>
    <row r="38" spans="1:6" x14ac:dyDescent="0.2">
      <c r="A38" t="s">
        <v>37</v>
      </c>
      <c r="B38">
        <v>90</v>
      </c>
      <c r="C38" t="str">
        <f>+"145421216233"</f>
        <v>145421216233</v>
      </c>
      <c r="D38" t="s">
        <v>45</v>
      </c>
      <c r="E38" t="str">
        <f>+"UCA2W121MHDAZT"</f>
        <v>UCA2W121MHDAZT</v>
      </c>
      <c r="F38">
        <v>6000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WCPODLXLS2000601409222522406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</dc:creator>
  <cp:lastModifiedBy>Katt</cp:lastModifiedBy>
  <dcterms:created xsi:type="dcterms:W3CDTF">2014-08-28T11:04:07Z</dcterms:created>
  <dcterms:modified xsi:type="dcterms:W3CDTF">2014-08-28T11:04:07Z</dcterms:modified>
</cp:coreProperties>
</file>