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<sst xmlns="http://schemas.openxmlformats.org/spreadsheetml/2006/main" count="108" uniqueCount="64">
  <si>
    <t>influxTest</t>
  </si>
  <si>
    <t>mongoTest</t>
  </si>
  <si>
    <t>mongoSeriesTest</t>
  </si>
  <si>
    <t>Dznamo</t>
  </si>
  <si>
    <t>postgres</t>
  </si>
  <si>
    <t>raw data</t>
  </si>
  <si>
    <t>time: 40073.777399778366,</t>
  </si>
  <si>
    <t>time: 83737.05679893494,</t>
  </si>
  <si>
    <t>time: 83283.57750058174,</t>
  </si>
  <si>
    <t>time: 2996724.4137001038,</t>
  </si>
  <si>
    <t>time: 739722.1566996574,</t>
  </si>
  <si>
    <t>create: 393.8335998058319,</t>
  </si>
  <si>
    <t>create: 449.87159991264343,</t>
  </si>
  <si>
    <t>create: 572.4581999778748,</t>
  </si>
  <si>
    <t>create: 401238.247600317,</t>
  </si>
  <si>
    <t>create: 959.0130994319916,</t>
  </si>
  <si>
    <t>seed: 30465.955000400543,</t>
  </si>
  <si>
    <t>seed: 41804.09549975395,</t>
  </si>
  <si>
    <t>seed: 39610.924899578094,</t>
  </si>
  <si>
    <t>seed: 768654.7271006107,</t>
  </si>
  <si>
    <t>seed: 431310.4977004528,</t>
  </si>
  <si>
    <t>single: 1148.967499256134,</t>
  </si>
  <si>
    <t>single: 239.0201997756958,</t>
  </si>
  <si>
    <t>single: 772.9517006874084,</t>
  </si>
  <si>
    <t>single: 3.700000286102295,</t>
  </si>
  <si>
    <t>single: 67.68319988250732,</t>
  </si>
  <si>
    <t>all: 342.8948004245758,</t>
  </si>
  <si>
    <t>all: 29701.2281999588,</t>
  </si>
  <si>
    <t>all: 27307.969999551773,</t>
  </si>
  <si>
    <t>all: 1869225.7107992172,</t>
  </si>
  <si>
    <t>all: 144587.57629966736,</t>
  </si>
  <si>
    <t>avg: 485.88639998435974,</t>
  </si>
  <si>
    <t>avg: 5149.060600042343,</t>
  </si>
  <si>
    <t>avg: 8071.735100269318,</t>
  </si>
  <si>
    <t>avg: 311791.58090019226,</t>
  </si>
  <si>
    <t>avg: 155643.40089964867,</t>
  </si>
  <si>
    <t>insert: 782.5712997913361,</t>
  </si>
  <si>
    <t>insert: 232.72690057754517,</t>
  </si>
  <si>
    <t>insert: 231.25900030136108,</t>
  </si>
  <si>
    <t>insert: 25.528400182724,</t>
  </si>
  <si>
    <t>insert: 340.7338001728058,</t>
  </si>
  <si>
    <t>del: 430.0304000377655</t>
  </si>
  <si>
    <t>del: 230.05110001564026</t>
  </si>
  <si>
    <t>del: 228.1339988708496</t>
  </si>
  <si>
    <t>del: 9.814599752426147</t>
  </si>
  <si>
    <t>del: 523.6948003768921</t>
  </si>
  <si>
    <t>Multiple runs</t>
  </si>
  <si>
    <t>InfluxDB</t>
  </si>
  <si>
    <t>MongoDB</t>
  </si>
  <si>
    <t>MongoDB TimeSeries</t>
  </si>
  <si>
    <t>DynamoDB</t>
  </si>
  <si>
    <t>PostgreSQL</t>
  </si>
  <si>
    <t>Total</t>
  </si>
  <si>
    <t>Create</t>
  </si>
  <si>
    <t>Seed</t>
  </si>
  <si>
    <t>Single</t>
  </si>
  <si>
    <t>All</t>
  </si>
  <si>
    <t>Average</t>
  </si>
  <si>
    <t>Insert</t>
  </si>
  <si>
    <t>Delete</t>
  </si>
  <si>
    <t>Database Speed</t>
  </si>
  <si>
    <t>Database</t>
  </si>
  <si>
    <t>Database Size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</si>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</sst>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rgb="FF000000"/>
      <name val="Roboto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InfluxDB, MongoDB, MongoDB TimeSeries, DynamoDB and Postgres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Sheet1!$A$12:$A$20</c:f>
            </c:strRef>
          </c:cat>
          <c:val>
            <c:numRef>
              <c:f>Sheet1!$B$12:$B$20</c:f>
              <c:numCache/>
            </c:numRef>
          </c:val>
        </c:ser>
        <c:ser>
          <c:idx val="1"/>
          <c:order val="1"/>
          <c:tx>
            <c:strRef>
              <c:f>Sheet1!$C$11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Sheet1!$A$12:$A$20</c:f>
            </c:strRef>
          </c:cat>
          <c:val>
            <c:numRef>
              <c:f>Sheet1!$C$12:$C$20</c:f>
              <c:numCache/>
            </c:numRef>
          </c:val>
        </c:ser>
        <c:ser>
          <c:idx val="2"/>
          <c:order val="2"/>
          <c:tx>
            <c:strRef>
              <c:f>Sheet1!$D$11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Sheet1!$A$12:$A$20</c:f>
            </c:strRef>
          </c:cat>
          <c:val>
            <c:numRef>
              <c:f>Sheet1!$D$12:$D$20</c:f>
              <c:numCache/>
            </c:numRef>
          </c:val>
        </c:ser>
        <c:ser>
          <c:idx val="3"/>
          <c:order val="3"/>
          <c:tx>
            <c:strRef>
              <c:f>Sheet1!$E$11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Sheet1!$A$12:$A$20</c:f>
            </c:strRef>
          </c:cat>
          <c:val>
            <c:numRef>
              <c:f>Sheet1!$E$12:$E$20</c:f>
              <c:numCache/>
            </c:numRef>
          </c:val>
        </c:ser>
        <c:ser>
          <c:idx val="4"/>
          <c:order val="4"/>
          <c:tx>
            <c:strRef>
              <c:f>Sheet1!$F$11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Sheet1!$A$12:$A$20</c:f>
            </c:strRef>
          </c:cat>
          <c:val>
            <c:numRef>
              <c:f>Sheet1!$F$12:$F$20</c:f>
              <c:numCache/>
            </c:numRef>
          </c:val>
        </c:ser>
        <c:axId val="78197789"/>
        <c:axId val="691199008"/>
      </c:barChart>
      <c:catAx>
        <c:axId val="7819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199008"/>
      </c:catAx>
      <c:valAx>
        <c:axId val="69119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97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rychlosti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Sheet1!$A$22:$A$30</c:f>
            </c:strRef>
          </c:cat>
          <c:val>
            <c:numRef>
              <c:f>Sheet1!$B$22:$B$30</c:f>
              <c:numCache/>
            </c:numRef>
          </c:val>
        </c:ser>
        <c:ser>
          <c:idx val="1"/>
          <c:order val="1"/>
          <c:tx>
            <c:strRef>
              <c:f>Sheet1!$C$21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Sheet1!$A$22:$A$30</c:f>
            </c:strRef>
          </c:cat>
          <c:val>
            <c:numRef>
              <c:f>Sheet1!$C$22:$C$30</c:f>
              <c:numCache/>
            </c:numRef>
          </c:val>
        </c:ser>
        <c:ser>
          <c:idx val="2"/>
          <c:order val="2"/>
          <c:tx>
            <c:strRef>
              <c:f>Sheet1!$D$21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Sheet1!$A$22:$A$30</c:f>
            </c:strRef>
          </c:cat>
          <c:val>
            <c:numRef>
              <c:f>Sheet1!$D$22:$D$30</c:f>
              <c:numCache/>
            </c:numRef>
          </c:val>
        </c:ser>
        <c:ser>
          <c:idx val="3"/>
          <c:order val="3"/>
          <c:tx>
            <c:strRef>
              <c:f>Sheet1!$E$21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Sheet1!$A$22:$A$30</c:f>
            </c:strRef>
          </c:cat>
          <c:val>
            <c:numRef>
              <c:f>Sheet1!$E$22:$E$30</c:f>
              <c:numCache/>
            </c:numRef>
          </c:val>
        </c:ser>
        <c:ser>
          <c:idx val="4"/>
          <c:order val="4"/>
          <c:tx>
            <c:strRef>
              <c:f>Sheet1!$F$21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Sheet1!$A$22:$A$30</c:f>
            </c:strRef>
          </c:cat>
          <c:val>
            <c:numRef>
              <c:f>Sheet1!$F$22:$F$30</c:f>
              <c:numCache/>
            </c:numRef>
          </c:val>
        </c:ser>
        <c:axId val="1130599778"/>
        <c:axId val="1747513960"/>
      </c:barChart>
      <c:catAx>
        <c:axId val="1130599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513960"/>
      </c:catAx>
      <c:valAx>
        <c:axId val="1747513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599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Velikost databáze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Sheet1!$B$31:$F$31</c:f>
            </c:strRef>
          </c:cat>
          <c:val>
            <c:numRef>
              <c:f>Sheet1!$B$32:$F$32</c:f>
              <c:numCache/>
            </c:numRef>
          </c:val>
        </c:ser>
        <c:axId val="1036634394"/>
        <c:axId val="575508344"/>
      </c:barChart>
      <c:catAx>
        <c:axId val="103663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508344"/>
      </c:catAx>
      <c:valAx>
        <c:axId val="57550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634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InfluxDB, MongoDB, MongoDB TimeSeries, DynamoDB and PostgreSQL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Sheet1!$H$22:$H$29</c:f>
            </c:strRef>
          </c:cat>
          <c:val>
            <c:numRef>
              <c:f>Sheet1!$I$22:$I$29</c:f>
              <c:numCache/>
            </c:numRef>
          </c:val>
        </c:ser>
        <c:ser>
          <c:idx val="1"/>
          <c:order val="1"/>
          <c:tx>
            <c:strRef>
              <c:f>Sheet1!$J$21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Sheet1!$H$22:$H$29</c:f>
            </c:strRef>
          </c:cat>
          <c:val>
            <c:numRef>
              <c:f>Sheet1!$J$22:$J$29</c:f>
              <c:numCache/>
            </c:numRef>
          </c:val>
        </c:ser>
        <c:ser>
          <c:idx val="2"/>
          <c:order val="2"/>
          <c:tx>
            <c:strRef>
              <c:f>Sheet1!$K$21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Sheet1!$H$22:$H$29</c:f>
            </c:strRef>
          </c:cat>
          <c:val>
            <c:numRef>
              <c:f>Sheet1!$K$22:$K$29</c:f>
              <c:numCache/>
            </c:numRef>
          </c:val>
        </c:ser>
        <c:ser>
          <c:idx val="3"/>
          <c:order val="3"/>
          <c:tx>
            <c:strRef>
              <c:f>Sheet1!$L$21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Sheet1!$H$22:$H$29</c:f>
            </c:strRef>
          </c:cat>
          <c:val>
            <c:numRef>
              <c:f>Sheet1!$L$22:$L$29</c:f>
              <c:numCache/>
            </c:numRef>
          </c:val>
        </c:ser>
        <c:ser>
          <c:idx val="4"/>
          <c:order val="4"/>
          <c:tx>
            <c:strRef>
              <c:f>Sheet1!$M$21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Sheet1!$H$22:$H$29</c:f>
            </c:strRef>
          </c:cat>
          <c:val>
            <c:numRef>
              <c:f>Sheet1!$M$22:$M$29</c:f>
              <c:numCache/>
            </c:numRef>
          </c:val>
        </c:ser>
        <c:axId val="381421208"/>
        <c:axId val="1599875665"/>
      </c:barChart>
      <c:catAx>
        <c:axId val="38142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875665"/>
      </c:catAx>
      <c:valAx>
        <c:axId val="159987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421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Database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Sheet1!$B$21:$F$21</c:f>
            </c:strRef>
          </c:cat>
          <c:val>
            <c:numRef>
              <c:f>Sheet1!$B$27:$F$27</c:f>
              <c:numCache/>
            </c:numRef>
          </c:val>
        </c:ser>
        <c:axId val="1564921541"/>
        <c:axId val="1081385182"/>
      </c:barChart>
      <c:catAx>
        <c:axId val="1564921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385182"/>
      </c:catAx>
      <c:valAx>
        <c:axId val="1081385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21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 Database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Sheet1!$B$21:$D$21</c:f>
            </c:strRef>
          </c:cat>
          <c:val>
            <c:numRef>
              <c:f>Sheet1!$B$27:$D$27</c:f>
              <c:numCache/>
            </c:numRef>
          </c:val>
        </c:ser>
        <c:axId val="1918180066"/>
        <c:axId val="990552744"/>
      </c:barChart>
      <c:catAx>
        <c:axId val="191818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552744"/>
      </c:catAx>
      <c:valAx>
        <c:axId val="990552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180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Srovnání velikosti dat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Sheet1!$B$31:$E$31</c:f>
            </c:strRef>
          </c:cat>
          <c:val>
            <c:numRef>
              <c:f>Sheet1!$B$32:$E$32</c:f>
              <c:numCache/>
            </c:numRef>
          </c:val>
        </c:ser>
        <c:axId val="773361008"/>
        <c:axId val="229794258"/>
      </c:barChart>
      <c:catAx>
        <c:axId val="7733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Databáze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794258"/>
      </c:catAx>
      <c:valAx>
        <c:axId val="229794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Velikost [KB]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361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Srovnání velikost databáze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Sheet1!$A$95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Sheet1!$B$94:$E$94</c:f>
            </c:strRef>
          </c:cat>
          <c:val>
            <c:numRef>
              <c:f>Sheet1!$B$95:$E$95</c:f>
              <c:numCache/>
            </c:numRef>
          </c:val>
        </c:ser>
        <c:axId val="1260524518"/>
        <c:axId val="1261427173"/>
      </c:barChart>
      <c:catAx>
        <c:axId val="126052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SŘBD</a:t>
                </a:r>
              </a:p>
            </c:rich>
          </c:tx>
          <c:layout>
            <c:manualLayout>
              <c:xMode val="edge"/>
              <c:yMode val="edge"/>
              <c:x val="0.122619140625"/>
              <c:y val="0.920350404312668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427173"/>
      </c:catAx>
      <c:valAx>
        <c:axId val="126142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Velikost [MB]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52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Výpočet průměrných hodnot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Sheet1!$D$110:$F$110</c:f>
            </c:strRef>
          </c:cat>
          <c:val>
            <c:numRef>
              <c:f>Sheet1!$D$111:$F$111</c:f>
              <c:numCache/>
            </c:numRef>
          </c:val>
        </c:ser>
        <c:axId val="1785438795"/>
        <c:axId val="2009590959"/>
      </c:barChart>
      <c:catAx>
        <c:axId val="178543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SŘBD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590959"/>
      </c:catAx>
      <c:valAx>
        <c:axId val="2009590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Čas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438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2000250</xdr:colOff>
      <xdr:row>51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2000250</xdr:colOff>
      <xdr:row>32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276225</xdr:colOff>
      <xdr:row>32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771525</xdr:colOff>
      <xdr:row>51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933450</xdr:colOff>
      <xdr:row>70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1457325</xdr:colOff>
      <xdr:row>72</xdr:row>
      <xdr:rowOff>114300</xdr:rowOff>
    </xdr:from>
    <xdr:ext cx="6238875" cy="3857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76200</xdr:colOff>
      <xdr:row>112</xdr:row>
      <xdr:rowOff>76200</xdr:rowOff>
    </xdr:from>
    <xdr:ext cx="6448425" cy="39814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4.75"/>
    <col customWidth="1" min="3" max="3" width="28.63"/>
    <col customWidth="1" min="4" max="4" width="23.63"/>
    <col customWidth="1" min="5" max="5" width="26.25"/>
    <col customWidth="1" min="6" max="6" width="14.88"/>
    <col customWidth="1" min="7" max="7" width="25.13"/>
    <col customWidth="1" min="8" max="8" width="25.5"/>
  </cols>
  <sheetData>
    <row r="1">
      <c r="A1" s="1" t="s">
        <v>0</v>
      </c>
      <c r="C1" s="1" t="s">
        <v>1</v>
      </c>
      <c r="E1" s="1" t="s">
        <v>2</v>
      </c>
      <c r="G1" s="2" t="s">
        <v>3</v>
      </c>
      <c r="H1" s="2" t="s">
        <v>4</v>
      </c>
      <c r="J1" s="2" t="s">
        <v>5</v>
      </c>
    </row>
    <row r="2">
      <c r="A2" s="1" t="s">
        <v>6</v>
      </c>
      <c r="B2" s="3">
        <v>40073.7773997783</v>
      </c>
      <c r="C2" s="1" t="s">
        <v>7</v>
      </c>
      <c r="D2" s="3">
        <v>83737.0567989349</v>
      </c>
      <c r="E2" s="1" t="s">
        <v>8</v>
      </c>
      <c r="F2" s="3">
        <v>83283.5775005817</v>
      </c>
      <c r="G2" s="1" t="s">
        <v>9</v>
      </c>
      <c r="H2" s="1" t="s">
        <v>10</v>
      </c>
      <c r="I2" s="3">
        <v>739722.156699657</v>
      </c>
    </row>
    <row r="3">
      <c r="A3" s="1" t="s">
        <v>11</v>
      </c>
      <c r="B3" s="3">
        <v>393.833599805831</v>
      </c>
      <c r="C3" s="1" t="s">
        <v>12</v>
      </c>
      <c r="D3" s="3">
        <v>449.871599912643</v>
      </c>
      <c r="E3" s="1" t="s">
        <v>13</v>
      </c>
      <c r="F3" s="3">
        <v>572.458199977874</v>
      </c>
      <c r="G3" s="1" t="s">
        <v>14</v>
      </c>
      <c r="H3" s="1" t="s">
        <v>15</v>
      </c>
      <c r="I3" s="3">
        <v>959.013099431991</v>
      </c>
    </row>
    <row r="4">
      <c r="A4" s="1" t="s">
        <v>16</v>
      </c>
      <c r="B4" s="3">
        <v>30465.9550004005</v>
      </c>
      <c r="C4" s="1" t="s">
        <v>17</v>
      </c>
      <c r="D4" s="3">
        <v>41804.0954997539</v>
      </c>
      <c r="E4" s="1" t="s">
        <v>18</v>
      </c>
      <c r="F4" s="3">
        <v>39610.924899578</v>
      </c>
      <c r="G4" s="1" t="s">
        <v>19</v>
      </c>
      <c r="H4" s="1" t="s">
        <v>20</v>
      </c>
      <c r="I4" s="2">
        <v>431310.497700452</v>
      </c>
    </row>
    <row r="5">
      <c r="A5" s="1" t="s">
        <v>21</v>
      </c>
      <c r="B5" s="3">
        <v>1148.96749925613</v>
      </c>
      <c r="C5" s="1" t="s">
        <v>22</v>
      </c>
      <c r="D5" s="3">
        <v>239.020199775695</v>
      </c>
      <c r="E5" s="1" t="s">
        <v>23</v>
      </c>
      <c r="F5" s="3">
        <v>772.951700687408</v>
      </c>
      <c r="G5" s="1" t="s">
        <v>24</v>
      </c>
      <c r="H5" s="1" t="s">
        <v>25</v>
      </c>
      <c r="I5" s="3">
        <v>67.6831998825073</v>
      </c>
    </row>
    <row r="6">
      <c r="A6" s="1" t="s">
        <v>26</v>
      </c>
      <c r="B6" s="3">
        <v>342.894800424575</v>
      </c>
      <c r="C6" s="1" t="s">
        <v>27</v>
      </c>
      <c r="D6" s="3">
        <v>29701.2281999588</v>
      </c>
      <c r="E6" s="1" t="s">
        <v>28</v>
      </c>
      <c r="F6" s="3">
        <v>27307.9699995517</v>
      </c>
      <c r="G6" s="1" t="s">
        <v>29</v>
      </c>
      <c r="H6" s="1" t="s">
        <v>30</v>
      </c>
      <c r="I6" s="3">
        <v>144587.576299667</v>
      </c>
    </row>
    <row r="7">
      <c r="A7" s="1" t="s">
        <v>31</v>
      </c>
      <c r="B7" s="3">
        <v>485.886399984359</v>
      </c>
      <c r="C7" s="1" t="s">
        <v>32</v>
      </c>
      <c r="D7" s="3">
        <v>5149.06060004234</v>
      </c>
      <c r="E7" s="1" t="s">
        <v>33</v>
      </c>
      <c r="F7" s="3">
        <v>8071.73510026931</v>
      </c>
      <c r="G7" s="1" t="s">
        <v>34</v>
      </c>
      <c r="H7" s="1" t="s">
        <v>35</v>
      </c>
      <c r="I7" s="3">
        <v>155643.400899648</v>
      </c>
    </row>
    <row r="8">
      <c r="A8" s="1" t="s">
        <v>36</v>
      </c>
      <c r="B8" s="3">
        <v>782.571299791336</v>
      </c>
      <c r="C8" s="1" t="s">
        <v>37</v>
      </c>
      <c r="D8" s="3">
        <v>232.726900577545</v>
      </c>
      <c r="E8" s="1" t="s">
        <v>38</v>
      </c>
      <c r="F8" s="3">
        <v>231.259000301361</v>
      </c>
      <c r="G8" s="1" t="s">
        <v>39</v>
      </c>
      <c r="H8" s="1" t="s">
        <v>40</v>
      </c>
      <c r="I8" s="3">
        <v>340.733800172805</v>
      </c>
    </row>
    <row r="9">
      <c r="A9" s="1" t="s">
        <v>41</v>
      </c>
      <c r="B9" s="3">
        <v>430.030400037765</v>
      </c>
      <c r="C9" s="1" t="s">
        <v>42</v>
      </c>
      <c r="D9" s="3">
        <v>230.05110001564</v>
      </c>
      <c r="E9" s="1" t="s">
        <v>43</v>
      </c>
      <c r="F9" s="3">
        <v>228.133998870849</v>
      </c>
      <c r="G9" s="1" t="s">
        <v>44</v>
      </c>
      <c r="H9" s="1" t="s">
        <v>45</v>
      </c>
      <c r="I9" s="3">
        <v>523.694800376892</v>
      </c>
    </row>
    <row r="10">
      <c r="G10" s="4"/>
      <c r="H10" s="4"/>
    </row>
    <row r="11">
      <c r="A11" s="2" t="s">
        <v>46</v>
      </c>
      <c r="B11" s="2" t="s">
        <v>47</v>
      </c>
      <c r="C11" s="2" t="s">
        <v>48</v>
      </c>
      <c r="D11" s="2" t="s">
        <v>49</v>
      </c>
      <c r="E11" s="2" t="s">
        <v>50</v>
      </c>
      <c r="F11" s="2" t="s">
        <v>51</v>
      </c>
    </row>
    <row r="12">
      <c r="A12" s="2" t="s">
        <v>52</v>
      </c>
      <c r="B12" s="3">
        <v>40073.7773997783</v>
      </c>
      <c r="C12" s="3">
        <v>83737.0567989349</v>
      </c>
      <c r="D12" s="3">
        <v>83283.5775005817</v>
      </c>
      <c r="E12" s="3">
        <v>2996724.4137001</v>
      </c>
      <c r="F12" s="3">
        <v>739722.156699657</v>
      </c>
    </row>
    <row r="13">
      <c r="A13" s="2" t="s">
        <v>53</v>
      </c>
      <c r="B13" s="3">
        <v>393.833599805831</v>
      </c>
      <c r="C13" s="3">
        <v>449.871599912643</v>
      </c>
      <c r="D13" s="3">
        <v>572.458199977874</v>
      </c>
      <c r="E13" s="3">
        <v>401238.247600317</v>
      </c>
      <c r="F13" s="3">
        <v>959.013099431991</v>
      </c>
    </row>
    <row r="14">
      <c r="A14" s="2" t="s">
        <v>54</v>
      </c>
      <c r="B14" s="3">
        <v>30465.9550004005</v>
      </c>
      <c r="C14" s="3">
        <v>41804.0954997539</v>
      </c>
      <c r="D14" s="3">
        <v>39610.924899578</v>
      </c>
      <c r="E14" s="3">
        <v>768654.72710061</v>
      </c>
      <c r="F14" s="2">
        <v>431310.497700452</v>
      </c>
    </row>
    <row r="15">
      <c r="A15" s="2" t="s">
        <v>55</v>
      </c>
      <c r="B15" s="3">
        <v>1148.96749925613</v>
      </c>
      <c r="C15" s="3">
        <v>239.020199775695</v>
      </c>
      <c r="D15" s="3">
        <v>772.951700687408</v>
      </c>
      <c r="E15" s="3">
        <v>3.70000028610229</v>
      </c>
      <c r="F15" s="3">
        <v>67.6831998825073</v>
      </c>
    </row>
    <row r="16">
      <c r="A16" s="2" t="s">
        <v>56</v>
      </c>
      <c r="B16" s="3">
        <v>342.894800424575</v>
      </c>
      <c r="C16" s="3">
        <v>29701.2281999588</v>
      </c>
      <c r="D16" s="3">
        <v>27307.9699995517</v>
      </c>
      <c r="E16" s="3">
        <v>1869225.71079921</v>
      </c>
      <c r="F16" s="3">
        <v>144587.576299667</v>
      </c>
    </row>
    <row r="17">
      <c r="A17" s="2" t="s">
        <v>57</v>
      </c>
      <c r="B17" s="3">
        <v>485.886399984359</v>
      </c>
      <c r="C17" s="3">
        <v>5149.06060004234</v>
      </c>
      <c r="D17" s="3">
        <v>8071.73510026931</v>
      </c>
      <c r="E17" s="2">
        <v>311791.580900192</v>
      </c>
      <c r="F17" s="3">
        <v>155643.400899648</v>
      </c>
    </row>
    <row r="18">
      <c r="A18" s="2" t="s">
        <v>58</v>
      </c>
      <c r="B18" s="3">
        <v>782.571299791336</v>
      </c>
      <c r="C18" s="3">
        <v>232.726900577545</v>
      </c>
      <c r="D18" s="3">
        <v>231.259000301361</v>
      </c>
      <c r="E18" s="3">
        <v>25.528400182724</v>
      </c>
      <c r="F18" s="3">
        <v>340.733800172805</v>
      </c>
    </row>
    <row r="19">
      <c r="A19" s="2" t="s">
        <v>59</v>
      </c>
      <c r="B19" s="3">
        <v>430.030400037765</v>
      </c>
      <c r="C19" s="3">
        <v>230.05110001564</v>
      </c>
      <c r="D19" s="3">
        <v>228.133998870849</v>
      </c>
      <c r="E19" s="2">
        <v>9.81459975242614</v>
      </c>
      <c r="F19" s="3">
        <v>523.694800376892</v>
      </c>
    </row>
    <row r="20">
      <c r="A20" s="5" t="s">
        <v>60</v>
      </c>
    </row>
    <row r="21">
      <c r="A21" s="6" t="s">
        <v>61</v>
      </c>
      <c r="B21" s="7" t="s">
        <v>47</v>
      </c>
      <c r="C21" s="7" t="s">
        <v>48</v>
      </c>
      <c r="D21" s="7" t="s">
        <v>49</v>
      </c>
      <c r="E21" s="7" t="s">
        <v>50</v>
      </c>
      <c r="F21" s="8" t="s">
        <v>51</v>
      </c>
      <c r="H21" s="9" t="s">
        <v>61</v>
      </c>
      <c r="I21" s="9" t="s">
        <v>47</v>
      </c>
      <c r="J21" s="9" t="s">
        <v>48</v>
      </c>
      <c r="K21" s="9" t="s">
        <v>49</v>
      </c>
      <c r="L21" s="9" t="s">
        <v>50</v>
      </c>
      <c r="M21" s="9" t="s">
        <v>51</v>
      </c>
    </row>
    <row r="22">
      <c r="A22" s="10" t="s">
        <v>52</v>
      </c>
      <c r="B22" s="3">
        <f t="shared" ref="B22:F22" si="1">B12/20</f>
        <v>2003.68887</v>
      </c>
      <c r="C22" s="3">
        <f t="shared" si="1"/>
        <v>4186.85284</v>
      </c>
      <c r="D22" s="3">
        <f t="shared" si="1"/>
        <v>4164.178875</v>
      </c>
      <c r="E22" s="3">
        <f t="shared" si="1"/>
        <v>149836.2207</v>
      </c>
      <c r="F22" s="11">
        <f t="shared" si="1"/>
        <v>36986.10783</v>
      </c>
      <c r="H22" s="9" t="s">
        <v>52</v>
      </c>
      <c r="I22" s="9">
        <f t="shared" ref="I22:L22" si="2">(B22/$F22)*100</f>
        <v>5.417409366</v>
      </c>
      <c r="J22" s="9">
        <f t="shared" si="2"/>
        <v>11.32006876</v>
      </c>
      <c r="K22" s="9">
        <f t="shared" si="2"/>
        <v>11.25876476</v>
      </c>
      <c r="L22" s="9">
        <f t="shared" si="2"/>
        <v>405.1148646</v>
      </c>
      <c r="M22" s="2">
        <v>100.0</v>
      </c>
    </row>
    <row r="23">
      <c r="A23" s="10" t="s">
        <v>53</v>
      </c>
      <c r="B23" s="3">
        <f t="shared" ref="B23:F23" si="3">B13/20</f>
        <v>19.69167999</v>
      </c>
      <c r="C23" s="3">
        <f t="shared" si="3"/>
        <v>22.49358</v>
      </c>
      <c r="D23" s="3">
        <f t="shared" si="3"/>
        <v>28.62291</v>
      </c>
      <c r="E23" s="3">
        <f t="shared" si="3"/>
        <v>20061.91238</v>
      </c>
      <c r="F23" s="11">
        <f t="shared" si="3"/>
        <v>47.95065497</v>
      </c>
      <c r="H23" s="9" t="s">
        <v>53</v>
      </c>
      <c r="I23" s="9">
        <f t="shared" ref="I23:L23" si="4">(B23/$F23)*100</f>
        <v>41.06655061</v>
      </c>
      <c r="J23" s="9">
        <f t="shared" si="4"/>
        <v>46.90984932</v>
      </c>
      <c r="K23" s="9">
        <f t="shared" si="4"/>
        <v>59.69242759</v>
      </c>
      <c r="L23" s="9">
        <f t="shared" si="4"/>
        <v>41838.66183</v>
      </c>
      <c r="M23" s="2">
        <v>100.0</v>
      </c>
    </row>
    <row r="24">
      <c r="A24" s="10" t="s">
        <v>54</v>
      </c>
      <c r="B24" s="3">
        <f t="shared" ref="B24:F24" si="5">B14/20</f>
        <v>1523.29775</v>
      </c>
      <c r="C24" s="3">
        <f t="shared" si="5"/>
        <v>2090.204775</v>
      </c>
      <c r="D24" s="3">
        <f t="shared" si="5"/>
        <v>1980.546245</v>
      </c>
      <c r="E24" s="3">
        <f t="shared" si="5"/>
        <v>38432.73636</v>
      </c>
      <c r="F24" s="11">
        <f t="shared" si="5"/>
        <v>21565.52489</v>
      </c>
      <c r="H24" s="9" t="s">
        <v>54</v>
      </c>
      <c r="I24" s="9">
        <f t="shared" ref="I24:L24" si="6">(B24/$F24)*100</f>
        <v>7.063578365</v>
      </c>
      <c r="J24" s="9">
        <f t="shared" si="6"/>
        <v>9.692343618</v>
      </c>
      <c r="K24" s="9">
        <f t="shared" si="6"/>
        <v>9.183853653</v>
      </c>
      <c r="L24" s="9">
        <f t="shared" si="6"/>
        <v>178.2137767</v>
      </c>
      <c r="M24" s="2">
        <v>100.0</v>
      </c>
    </row>
    <row r="25">
      <c r="A25" s="10" t="s">
        <v>55</v>
      </c>
      <c r="B25" s="3">
        <f t="shared" ref="B25:F25" si="7">B15/20</f>
        <v>57.44837496</v>
      </c>
      <c r="C25" s="3">
        <f t="shared" si="7"/>
        <v>11.95100999</v>
      </c>
      <c r="D25" s="3">
        <f t="shared" si="7"/>
        <v>38.64758503</v>
      </c>
      <c r="E25" s="3">
        <f t="shared" si="7"/>
        <v>0.1850000143</v>
      </c>
      <c r="F25" s="11">
        <f t="shared" si="7"/>
        <v>3.384159994</v>
      </c>
      <c r="H25" s="9" t="s">
        <v>55</v>
      </c>
      <c r="I25" s="9">
        <f t="shared" ref="I25:L25" si="8">(B25/$F25)*100</f>
        <v>1697.566754</v>
      </c>
      <c r="J25" s="9">
        <f t="shared" si="8"/>
        <v>353.1455371</v>
      </c>
      <c r="K25" s="9">
        <f t="shared" si="8"/>
        <v>1142.014122</v>
      </c>
      <c r="L25" s="9">
        <f t="shared" si="8"/>
        <v>5.466645035</v>
      </c>
      <c r="M25" s="2">
        <v>100.0</v>
      </c>
    </row>
    <row r="26">
      <c r="A26" s="10" t="s">
        <v>56</v>
      </c>
      <c r="B26" s="3">
        <f t="shared" ref="B26:F26" si="9">B16/20</f>
        <v>17.14474002</v>
      </c>
      <c r="C26" s="3">
        <f t="shared" si="9"/>
        <v>1485.06141</v>
      </c>
      <c r="D26" s="3">
        <f t="shared" si="9"/>
        <v>1365.3985</v>
      </c>
      <c r="E26" s="3">
        <f t="shared" si="9"/>
        <v>93461.28554</v>
      </c>
      <c r="F26" s="11">
        <f t="shared" si="9"/>
        <v>7229.378815</v>
      </c>
      <c r="H26" s="9" t="s">
        <v>56</v>
      </c>
      <c r="I26" s="9">
        <f t="shared" ref="I26:L26" si="10">(B26/$F26)*100</f>
        <v>0.2371537093</v>
      </c>
      <c r="J26" s="9">
        <f t="shared" si="10"/>
        <v>20.54203339</v>
      </c>
      <c r="K26" s="9">
        <f t="shared" si="10"/>
        <v>18.88680252</v>
      </c>
      <c r="L26" s="9">
        <f t="shared" si="10"/>
        <v>1292.798288</v>
      </c>
      <c r="M26" s="2">
        <v>100.0</v>
      </c>
    </row>
    <row r="27">
      <c r="A27" s="10" t="s">
        <v>57</v>
      </c>
      <c r="B27" s="3">
        <f t="shared" ref="B27:F27" si="11">B17/20</f>
        <v>24.29432</v>
      </c>
      <c r="C27" s="3">
        <f t="shared" si="11"/>
        <v>257.45303</v>
      </c>
      <c r="D27" s="3">
        <f t="shared" si="11"/>
        <v>403.586755</v>
      </c>
      <c r="E27" s="3">
        <f t="shared" si="11"/>
        <v>15589.57905</v>
      </c>
      <c r="F27" s="11">
        <f t="shared" si="11"/>
        <v>7782.170045</v>
      </c>
      <c r="H27" s="9" t="s">
        <v>57</v>
      </c>
      <c r="I27" s="9">
        <f t="shared" ref="I27:L27" si="12">(B27/$F27)*100</f>
        <v>0.312179249</v>
      </c>
      <c r="J27" s="9">
        <f t="shared" si="12"/>
        <v>3.308242155</v>
      </c>
      <c r="K27" s="9">
        <f t="shared" si="12"/>
        <v>5.186043901</v>
      </c>
      <c r="L27" s="9">
        <f t="shared" si="12"/>
        <v>200.3243177</v>
      </c>
      <c r="M27" s="2">
        <v>100.0</v>
      </c>
    </row>
    <row r="28">
      <c r="A28" s="10" t="s">
        <v>58</v>
      </c>
      <c r="B28" s="3">
        <f t="shared" ref="B28:F28" si="13">B18/20</f>
        <v>39.12856499</v>
      </c>
      <c r="C28" s="3">
        <f t="shared" si="13"/>
        <v>11.63634503</v>
      </c>
      <c r="D28" s="3">
        <f t="shared" si="13"/>
        <v>11.56295002</v>
      </c>
      <c r="E28" s="3">
        <f t="shared" si="13"/>
        <v>1.276420009</v>
      </c>
      <c r="F28" s="11">
        <f t="shared" si="13"/>
        <v>17.03669001</v>
      </c>
      <c r="H28" s="9" t="s">
        <v>58</v>
      </c>
      <c r="I28" s="9">
        <f t="shared" ref="I28:L28" si="14">(B28/$F28)*100</f>
        <v>229.6723423</v>
      </c>
      <c r="J28" s="9">
        <f t="shared" si="14"/>
        <v>68.30167728</v>
      </c>
      <c r="K28" s="9">
        <f t="shared" si="14"/>
        <v>67.87087168</v>
      </c>
      <c r="L28" s="9">
        <f t="shared" si="14"/>
        <v>7.492183097</v>
      </c>
      <c r="M28" s="2">
        <v>100.0</v>
      </c>
    </row>
    <row r="29">
      <c r="A29" s="12" t="s">
        <v>59</v>
      </c>
      <c r="B29" s="13">
        <f t="shared" ref="B29:F29" si="15">B19/20</f>
        <v>21.50152</v>
      </c>
      <c r="C29" s="13">
        <f t="shared" si="15"/>
        <v>11.502555</v>
      </c>
      <c r="D29" s="13">
        <f t="shared" si="15"/>
        <v>11.40669994</v>
      </c>
      <c r="E29" s="13">
        <f t="shared" si="15"/>
        <v>0.4907299876</v>
      </c>
      <c r="F29" s="14">
        <f t="shared" si="15"/>
        <v>26.18474002</v>
      </c>
      <c r="H29" s="9" t="s">
        <v>59</v>
      </c>
      <c r="I29" s="9">
        <f t="shared" ref="I29:L29" si="16">(B29/$F29)*100</f>
        <v>82.11469729</v>
      </c>
      <c r="J29" s="9">
        <f t="shared" si="16"/>
        <v>43.92846747</v>
      </c>
      <c r="K29" s="9">
        <f t="shared" si="16"/>
        <v>43.56239526</v>
      </c>
      <c r="L29" s="9">
        <f t="shared" si="16"/>
        <v>1.874106778</v>
      </c>
      <c r="M29" s="2">
        <v>100.0</v>
      </c>
    </row>
    <row r="30">
      <c r="A30" s="5" t="s">
        <v>62</v>
      </c>
    </row>
    <row r="31">
      <c r="A31" s="6" t="s">
        <v>61</v>
      </c>
      <c r="B31" s="7" t="s">
        <v>47</v>
      </c>
      <c r="C31" s="7" t="s">
        <v>48</v>
      </c>
      <c r="D31" s="7" t="s">
        <v>49</v>
      </c>
      <c r="E31" s="7" t="s">
        <v>50</v>
      </c>
      <c r="F31" s="8" t="s">
        <v>51</v>
      </c>
    </row>
    <row r="32">
      <c r="A32" s="12" t="s">
        <v>63</v>
      </c>
      <c r="B32" s="15">
        <v>2344.0</v>
      </c>
      <c r="C32" s="15">
        <v>5455.872</v>
      </c>
      <c r="D32" s="15">
        <v>2940.928</v>
      </c>
      <c r="E32" s="15">
        <v>19222.134</v>
      </c>
      <c r="F32" s="16">
        <v>92315.648</v>
      </c>
    </row>
    <row r="94">
      <c r="A94" s="2" t="s">
        <v>61</v>
      </c>
      <c r="B94" s="2" t="s">
        <v>47</v>
      </c>
      <c r="C94" s="2" t="s">
        <v>48</v>
      </c>
      <c r="D94" s="2" t="s">
        <v>49</v>
      </c>
      <c r="E94" s="2" t="s">
        <v>50</v>
      </c>
    </row>
    <row r="95">
      <c r="A95" s="2" t="s">
        <v>63</v>
      </c>
      <c r="B95" s="2">
        <v>2.344</v>
      </c>
      <c r="C95" s="2">
        <v>5.455872</v>
      </c>
      <c r="D95" s="2">
        <v>2.940928</v>
      </c>
      <c r="E95" s="2">
        <v>19.222134</v>
      </c>
    </row>
    <row r="110">
      <c r="C110" s="9" t="s">
        <v>61</v>
      </c>
      <c r="D110" s="9" t="s">
        <v>47</v>
      </c>
      <c r="E110" s="9" t="s">
        <v>48</v>
      </c>
      <c r="F110" s="9" t="s">
        <v>49</v>
      </c>
    </row>
    <row r="111">
      <c r="C111" s="9" t="s">
        <v>57</v>
      </c>
      <c r="D111" s="9">
        <v>24.29431999921795</v>
      </c>
      <c r="E111" s="9">
        <v>257.45303000211703</v>
      </c>
      <c r="F111" s="9">
        <v>403.5867550134655</v>
      </c>
    </row>
  </sheetData>
  <drawing r:id="rId1"/>
</worksheet>
</file>