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xampp\htdocs\selfphp\cstmgsys\"/>
    </mc:Choice>
  </mc:AlternateContent>
  <xr:revisionPtr revIDLastSave="0" documentId="13_ncr:1_{74372EA4-5896-42A5-8628-4A8F3BA53C4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ＬＶ１" sheetId="1" r:id="rId1"/>
    <sheet name="Sheet1" sheetId="8" r:id="rId2"/>
    <sheet name="ＬＶ３－Ａ" sheetId="3" r:id="rId3"/>
    <sheet name="ＬＶ３－Ｂ" sheetId="4" r:id="rId4"/>
    <sheet name="港名・河岸ﾏｽﾀｰ" sheetId="5" r:id="rId5"/>
    <sheet name="要因ﾏｽﾀｰ" sheetId="7" r:id="rId6"/>
  </sheets>
  <definedNames>
    <definedName name="_xlnm.Print_Titles" localSheetId="0">'ＬＶ１'!$1:$7</definedName>
    <definedName name="_xlnm.Print_Titles" localSheetId="2">'ＬＶ３－Ａ'!$1:$7</definedName>
    <definedName name="_xlnm.Print_Titles" localSheetId="3">'ＬＶ３－Ｂ'!$1:$7</definedName>
    <definedName name="_xlnm.Print_Titles" localSheetId="4">港名・河岸ﾏｽﾀｰ!$1:$7</definedName>
    <definedName name="_xlnm.Print_Titles" localSheetId="5">要因ﾏｽﾀｰ!$1:$7</definedName>
  </definedNames>
  <calcPr calcId="181029"/>
</workbook>
</file>

<file path=xl/calcChain.xml><?xml version="1.0" encoding="utf-8"?>
<calcChain xmlns="http://schemas.openxmlformats.org/spreadsheetml/2006/main">
  <c r="G20" i="8" l="1"/>
  <c r="H20" i="8"/>
  <c r="J20" i="8"/>
  <c r="G21" i="8"/>
  <c r="H21" i="8"/>
  <c r="J21" i="8"/>
  <c r="G22" i="8"/>
  <c r="H22" i="8"/>
  <c r="J22" i="8"/>
  <c r="G23" i="8"/>
  <c r="H23" i="8"/>
  <c r="J23" i="8"/>
  <c r="G24" i="8"/>
  <c r="H24" i="8"/>
  <c r="J24" i="8"/>
  <c r="G25" i="8"/>
  <c r="H25" i="8"/>
  <c r="J25" i="8"/>
  <c r="J9" i="8"/>
  <c r="J10" i="8"/>
  <c r="J11" i="8"/>
  <c r="J12" i="8"/>
  <c r="J13" i="8"/>
  <c r="J14" i="8"/>
  <c r="J15" i="8"/>
  <c r="J16" i="8"/>
  <c r="J17" i="8"/>
  <c r="J18" i="8"/>
  <c r="J19" i="8"/>
  <c r="J8" i="8"/>
  <c r="P8" i="1"/>
  <c r="H9" i="8"/>
  <c r="H10" i="8"/>
  <c r="H11" i="8"/>
  <c r="H12" i="8"/>
  <c r="H13" i="8"/>
  <c r="H14" i="8"/>
  <c r="H15" i="8"/>
  <c r="H16" i="8"/>
  <c r="H17" i="8"/>
  <c r="H18" i="8"/>
  <c r="H19" i="8"/>
  <c r="H8" i="8"/>
  <c r="G9" i="8"/>
  <c r="G10" i="8"/>
  <c r="G11" i="8"/>
  <c r="G12" i="8"/>
  <c r="G13" i="8"/>
  <c r="G14" i="8"/>
  <c r="G15" i="8"/>
  <c r="G16" i="8"/>
  <c r="G17" i="8"/>
  <c r="G18" i="8"/>
  <c r="G19" i="8"/>
  <c r="G8" i="8"/>
  <c r="J2" i="8"/>
  <c r="W27" i="3" l="1"/>
  <c r="W28" i="3"/>
  <c r="W29" i="3"/>
  <c r="W30" i="3"/>
  <c r="W31" i="3"/>
  <c r="W26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38" i="3" s="1"/>
  <c r="AG37" i="3"/>
  <c r="AG36" i="3"/>
  <c r="AG35" i="3"/>
  <c r="AG34" i="3"/>
  <c r="AG33" i="3"/>
  <c r="AG32" i="3"/>
  <c r="AG31" i="3"/>
  <c r="AG30" i="3"/>
  <c r="AG29" i="3"/>
  <c r="AG28" i="3"/>
  <c r="AG27" i="3"/>
  <c r="AG26" i="3"/>
  <c r="AG38" i="3" s="1"/>
  <c r="AE37" i="3"/>
  <c r="AE36" i="3"/>
  <c r="AE35" i="3"/>
  <c r="AE34" i="3"/>
  <c r="AE33" i="3"/>
  <c r="AE32" i="3"/>
  <c r="AE31" i="3"/>
  <c r="AE30" i="3"/>
  <c r="AE29" i="3"/>
  <c r="AE28" i="3"/>
  <c r="AE27" i="3"/>
  <c r="AE26" i="3"/>
  <c r="AE38" i="3" s="1"/>
  <c r="AC37" i="3"/>
  <c r="AC36" i="3"/>
  <c r="AC35" i="3"/>
  <c r="AC34" i="3"/>
  <c r="AC33" i="3"/>
  <c r="AC32" i="3"/>
  <c r="AC31" i="3"/>
  <c r="AC30" i="3"/>
  <c r="AC29" i="3"/>
  <c r="AC28" i="3"/>
  <c r="AC27" i="3"/>
  <c r="AC26" i="3"/>
  <c r="AC38" i="3" s="1"/>
  <c r="AA37" i="3"/>
  <c r="AA36" i="3"/>
  <c r="AA35" i="3"/>
  <c r="AA34" i="3"/>
  <c r="AA33" i="3"/>
  <c r="AA32" i="3"/>
  <c r="AA31" i="3"/>
  <c r="AA30" i="3"/>
  <c r="AA29" i="3"/>
  <c r="AA28" i="3"/>
  <c r="AA27" i="3"/>
  <c r="AA26" i="3"/>
  <c r="AA38" i="3" s="1"/>
  <c r="Y27" i="3"/>
  <c r="Y28" i="3"/>
  <c r="Y29" i="3"/>
  <c r="Y30" i="3"/>
  <c r="Y31" i="3"/>
  <c r="Y32" i="3"/>
  <c r="Y33" i="3"/>
  <c r="Y34" i="3"/>
  <c r="Y35" i="3"/>
  <c r="Y36" i="3"/>
  <c r="Y37" i="3"/>
  <c r="Y38" i="3"/>
  <c r="Y26" i="3"/>
  <c r="N25" i="3" l="1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O8" i="1"/>
  <c r="N8" i="1"/>
  <c r="P2" i="1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2" i="3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8" i="4"/>
  <c r="P2" i="4"/>
  <c r="H9" i="3" l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H18" i="3" s="1"/>
  <c r="I18" i="3" s="1"/>
  <c r="H19" i="3" s="1"/>
  <c r="I19" i="3" s="1"/>
  <c r="H20" i="3" s="1"/>
  <c r="I20" i="3" s="1"/>
  <c r="H21" i="3" s="1"/>
  <c r="I21" i="3" s="1"/>
  <c r="H22" i="3" s="1"/>
  <c r="I22" i="3" s="1"/>
  <c r="H23" i="3" s="1"/>
  <c r="I23" i="3" s="1"/>
  <c r="H24" i="3" s="1"/>
  <c r="I24" i="3" s="1"/>
  <c r="H25" i="3" s="1"/>
  <c r="I25" i="3" s="1"/>
  <c r="H26" i="3" s="1"/>
  <c r="I26" i="3" s="1"/>
  <c r="H27" i="3" s="1"/>
  <c r="I27" i="3" s="1"/>
  <c r="H28" i="3" s="1"/>
  <c r="I28" i="3" s="1"/>
  <c r="H29" i="3" s="1"/>
  <c r="I29" i="3" s="1"/>
  <c r="H30" i="3" s="1"/>
  <c r="I30" i="3" s="1"/>
  <c r="H31" i="3" s="1"/>
  <c r="I31" i="3" s="1"/>
  <c r="H32" i="3" s="1"/>
  <c r="I32" i="3" s="1"/>
  <c r="H33" i="3" s="1"/>
  <c r="I33" i="3" s="1"/>
  <c r="H34" i="3" s="1"/>
  <c r="I34" i="3" s="1"/>
  <c r="H35" i="3" s="1"/>
  <c r="I35" i="3" s="1"/>
  <c r="H36" i="3" s="1"/>
  <c r="I36" i="3" s="1"/>
  <c r="H37" i="3" s="1"/>
  <c r="I37" i="3" s="1"/>
  <c r="H38" i="3" s="1"/>
  <c r="I38" i="3" s="1"/>
  <c r="H39" i="3" s="1"/>
  <c r="I39" i="3" s="1"/>
  <c r="H40" i="3" s="1"/>
  <c r="I40" i="3" s="1"/>
  <c r="H41" i="3" s="1"/>
  <c r="I41" i="3" s="1"/>
  <c r="H42" i="3" s="1"/>
  <c r="I42" i="3" s="1"/>
  <c r="H43" i="3" s="1"/>
  <c r="I43" i="3" s="1"/>
  <c r="H44" i="3" s="1"/>
  <c r="I44" i="3" s="1"/>
  <c r="H45" i="3" s="1"/>
  <c r="I45" i="3" s="1"/>
  <c r="H46" i="3" s="1"/>
  <c r="I46" i="3" s="1"/>
  <c r="H47" i="3" s="1"/>
  <c r="I47" i="3" s="1"/>
  <c r="H48" i="3" s="1"/>
  <c r="I48" i="3" s="1"/>
  <c r="H49" i="3" s="1"/>
  <c r="I49" i="3" s="1"/>
  <c r="H50" i="3" s="1"/>
  <c r="I50" i="3" s="1"/>
  <c r="H51" i="3" s="1"/>
  <c r="I51" i="3" s="1"/>
  <c r="H52" i="3" s="1"/>
  <c r="I52" i="3" s="1"/>
  <c r="H53" i="3" s="1"/>
  <c r="I53" i="3" s="1"/>
  <c r="H54" i="3" s="1"/>
  <c r="I54" i="3" s="1"/>
  <c r="H55" i="3" s="1"/>
  <c r="I55" i="3" s="1"/>
  <c r="H56" i="3" s="1"/>
  <c r="I56" i="3" s="1"/>
  <c r="H57" i="3" s="1"/>
  <c r="I57" i="3" s="1"/>
  <c r="H9" i="4"/>
  <c r="I9" i="4" s="1"/>
  <c r="H10" i="4" s="1"/>
  <c r="I10" i="4" s="1"/>
  <c r="H11" i="4" s="1"/>
  <c r="I11" i="4" s="1"/>
  <c r="H12" i="4" s="1"/>
  <c r="I12" i="4" s="1"/>
  <c r="H13" i="4" s="1"/>
  <c r="I13" i="4" s="1"/>
  <c r="H14" i="4" s="1"/>
  <c r="I14" i="4" s="1"/>
  <c r="H15" i="4" s="1"/>
  <c r="I15" i="4" s="1"/>
  <c r="H16" i="4" s="1"/>
  <c r="I16" i="4" s="1"/>
  <c r="H17" i="4" s="1"/>
  <c r="I17" i="4" s="1"/>
  <c r="H18" i="4" s="1"/>
  <c r="I18" i="4" s="1"/>
  <c r="H19" i="4" s="1"/>
  <c r="I19" i="4" s="1"/>
  <c r="H20" i="4" s="1"/>
  <c r="I20" i="4" s="1"/>
  <c r="H21" i="4" s="1"/>
  <c r="I21" i="4" s="1"/>
  <c r="H22" i="4" s="1"/>
  <c r="I22" i="4" s="1"/>
  <c r="H23" i="4" s="1"/>
  <c r="I23" i="4" s="1"/>
  <c r="H24" i="4" s="1"/>
  <c r="I24" i="4" s="1"/>
  <c r="H9" i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</calcChain>
</file>

<file path=xl/sharedStrings.xml><?xml version="1.0" encoding="utf-8"?>
<sst xmlns="http://schemas.openxmlformats.org/spreadsheetml/2006/main" count="895" uniqueCount="417">
  <si>
    <t>ﾌｨｰﾙﾄﾞ名</t>
    <rPh sb="6" eb="7">
      <t>メイ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</si>
  <si>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</si>
  <si>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</si>
  <si>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№</t>
    <phoneticPr fontId="2"/>
  </si>
  <si>
    <t>ｷｰ</t>
    <phoneticPr fontId="2"/>
  </si>
  <si>
    <t>ﾌｨｰﾙﾄﾞ</t>
    <phoneticPr fontId="2"/>
  </si>
  <si>
    <t>ﾀｲﾌﾟ</t>
    <phoneticPr fontId="2"/>
  </si>
  <si>
    <t>ｻｲｽﾞ</t>
    <phoneticPr fontId="2"/>
  </si>
  <si>
    <t>DE</t>
    <phoneticPr fontId="2"/>
  </si>
  <si>
    <t>必須</t>
    <rPh sb="0" eb="2">
      <t>ヒッス</t>
    </rPh>
    <phoneticPr fontId="2"/>
  </si>
  <si>
    <t>説明</t>
    <rPh sb="0" eb="2">
      <t>セツメイ</t>
    </rPh>
    <phoneticPr fontId="2"/>
  </si>
  <si>
    <t>K01</t>
  </si>
  <si>
    <t>A</t>
  </si>
  <si>
    <t/>
  </si>
  <si>
    <t>S</t>
  </si>
  <si>
    <t>港名ｺｰﾄﾞ</t>
  </si>
  <si>
    <t>配船計画№</t>
    <phoneticPr fontId="2"/>
  </si>
  <si>
    <t xml:space="preserve"> 10</t>
  </si>
  <si>
    <t xml:space="preserve">  4</t>
  </si>
  <si>
    <t xml:space="preserve">  1</t>
  </si>
  <si>
    <t xml:space="preserve">  2</t>
  </si>
  <si>
    <t xml:space="preserve">  8</t>
  </si>
  <si>
    <t xml:space="preserve">  5</t>
  </si>
  <si>
    <t>船名ｺｰﾄﾞ</t>
  </si>
  <si>
    <t>次航回数</t>
  </si>
  <si>
    <t>積･揚ﾌﾗｸﾞ</t>
  </si>
  <si>
    <t>表示順</t>
    <rPh sb="0" eb="2">
      <t>ヒョウジ</t>
    </rPh>
    <rPh sb="2" eb="3">
      <t>ジュン</t>
    </rPh>
    <phoneticPr fontId="2"/>
  </si>
  <si>
    <t>S</t>
    <phoneticPr fontId="2"/>
  </si>
  <si>
    <t>出荷追番</t>
    <rPh sb="0" eb="2">
      <t>シュッカ</t>
    </rPh>
    <rPh sb="2" eb="4">
      <t>オイバン</t>
    </rPh>
    <phoneticPr fontId="2"/>
  </si>
  <si>
    <t>K02</t>
    <phoneticPr fontId="2"/>
  </si>
  <si>
    <t>K03</t>
    <phoneticPr fontId="2"/>
  </si>
  <si>
    <t>入港時間</t>
    <rPh sb="0" eb="2">
      <t>ニュウコウ</t>
    </rPh>
    <rPh sb="2" eb="4">
      <t>ジカン</t>
    </rPh>
    <phoneticPr fontId="2"/>
  </si>
  <si>
    <t>着岸時間</t>
    <rPh sb="0" eb="2">
      <t>チャクガン</t>
    </rPh>
    <rPh sb="2" eb="4">
      <t>ジカン</t>
    </rPh>
    <phoneticPr fontId="2"/>
  </si>
  <si>
    <t>荷役開始時間</t>
    <rPh sb="0" eb="2">
      <t>ニヤク</t>
    </rPh>
    <rPh sb="2" eb="4">
      <t>カイシ</t>
    </rPh>
    <rPh sb="4" eb="6">
      <t>ジカン</t>
    </rPh>
    <phoneticPr fontId="2"/>
  </si>
  <si>
    <t>荷役終了時間</t>
    <rPh sb="0" eb="2">
      <t>ニヤク</t>
    </rPh>
    <rPh sb="2" eb="4">
      <t>シュウリョウ</t>
    </rPh>
    <rPh sb="4" eb="6">
      <t>ジカン</t>
    </rPh>
    <phoneticPr fontId="2"/>
  </si>
  <si>
    <t>出港時間</t>
    <rPh sb="0" eb="2">
      <t>シュッコウ</t>
    </rPh>
    <rPh sb="2" eb="4">
      <t>ジカン</t>
    </rPh>
    <phoneticPr fontId="2"/>
  </si>
  <si>
    <t>A</t>
    <phoneticPr fontId="2"/>
  </si>
  <si>
    <t>ｾｯﾄ№</t>
    <phoneticPr fontId="2"/>
  </si>
  <si>
    <t xml:space="preserve">  2</t>
    <phoneticPr fontId="2"/>
  </si>
  <si>
    <t xml:space="preserve">  4</t>
    <phoneticPr fontId="2"/>
  </si>
  <si>
    <t>河岸名（和文略名）</t>
  </si>
  <si>
    <t>O</t>
  </si>
  <si>
    <t xml:space="preserve"> 12</t>
  </si>
  <si>
    <t>配船計画№</t>
  </si>
  <si>
    <t>K01</t>
    <phoneticPr fontId="2"/>
  </si>
  <si>
    <t>入港年月日</t>
    <rPh sb="0" eb="2">
      <t>ニュウコウ</t>
    </rPh>
    <phoneticPr fontId="2"/>
  </si>
  <si>
    <t>着岸年月日</t>
    <rPh sb="0" eb="2">
      <t>チャクガン</t>
    </rPh>
    <rPh sb="2" eb="5">
      <t>ネンガッピ</t>
    </rPh>
    <phoneticPr fontId="2"/>
  </si>
  <si>
    <t>荷役開始年月日</t>
    <rPh sb="0" eb="2">
      <t>ニヤク</t>
    </rPh>
    <rPh sb="2" eb="4">
      <t>カイシ</t>
    </rPh>
    <rPh sb="4" eb="7">
      <t>ネンガッピ</t>
    </rPh>
    <phoneticPr fontId="2"/>
  </si>
  <si>
    <t>荷役終了年月日</t>
    <rPh sb="0" eb="2">
      <t>ニヤク</t>
    </rPh>
    <rPh sb="2" eb="4">
      <t>シュウリョウ</t>
    </rPh>
    <rPh sb="4" eb="7">
      <t>ネンガッピ</t>
    </rPh>
    <phoneticPr fontId="2"/>
  </si>
  <si>
    <t>離岸年月日</t>
    <rPh sb="0" eb="2">
      <t>リガン</t>
    </rPh>
    <rPh sb="2" eb="5">
      <t>ネンガッピ</t>
    </rPh>
    <phoneticPr fontId="2"/>
  </si>
  <si>
    <t>離岸時間</t>
    <rPh sb="2" eb="4">
      <t>ジカン</t>
    </rPh>
    <phoneticPr fontId="2"/>
  </si>
  <si>
    <t>出港年月日</t>
    <rPh sb="0" eb="2">
      <t>シュッコウ</t>
    </rPh>
    <rPh sb="2" eb="5">
      <t>ネンガッピ</t>
    </rPh>
    <phoneticPr fontId="2"/>
  </si>
  <si>
    <t>入港年月日</t>
    <rPh sb="0" eb="2">
      <t>ニュウコウ</t>
    </rPh>
    <rPh sb="2" eb="5">
      <t>ネンガッピ</t>
    </rPh>
    <phoneticPr fontId="2"/>
  </si>
  <si>
    <t>出港年月日</t>
    <rPh sb="0" eb="2">
      <t>シュッコウ</t>
    </rPh>
    <rPh sb="2" eb="4">
      <t>ネンゲツ</t>
    </rPh>
    <rPh sb="4" eb="5">
      <t>ビ</t>
    </rPh>
    <phoneticPr fontId="2"/>
  </si>
  <si>
    <t>入港要因1</t>
    <rPh sb="0" eb="2">
      <t>ニュウコウ</t>
    </rPh>
    <rPh sb="2" eb="4">
      <t>ヨウイン</t>
    </rPh>
    <phoneticPr fontId="2"/>
  </si>
  <si>
    <t>入港要因時間1</t>
    <rPh sb="0" eb="2">
      <t>ニュウコウ</t>
    </rPh>
    <rPh sb="2" eb="4">
      <t>ヨウイン</t>
    </rPh>
    <rPh sb="4" eb="6">
      <t>ジカン</t>
    </rPh>
    <phoneticPr fontId="2"/>
  </si>
  <si>
    <t>入港要因2</t>
    <rPh sb="2" eb="4">
      <t>ヨウイン</t>
    </rPh>
    <phoneticPr fontId="2"/>
  </si>
  <si>
    <t>入港要因時間2</t>
    <rPh sb="2" eb="4">
      <t>ヨウイン</t>
    </rPh>
    <rPh sb="4" eb="6">
      <t>ジカン</t>
    </rPh>
    <phoneticPr fontId="2"/>
  </si>
  <si>
    <t>着岸要因1</t>
    <rPh sb="0" eb="2">
      <t>チャクガン</t>
    </rPh>
    <rPh sb="2" eb="4">
      <t>ヨウイン</t>
    </rPh>
    <phoneticPr fontId="2"/>
  </si>
  <si>
    <t>着岸要因時間1</t>
    <rPh sb="0" eb="2">
      <t>チャクガン</t>
    </rPh>
    <rPh sb="2" eb="4">
      <t>ヨウイン</t>
    </rPh>
    <rPh sb="4" eb="6">
      <t>ジカン</t>
    </rPh>
    <phoneticPr fontId="2"/>
  </si>
  <si>
    <t>着岸要因2</t>
    <rPh sb="0" eb="2">
      <t>チャクガン</t>
    </rPh>
    <rPh sb="2" eb="4">
      <t>ヨウイン</t>
    </rPh>
    <phoneticPr fontId="2"/>
  </si>
  <si>
    <t>着岸要因時間2</t>
    <rPh sb="0" eb="2">
      <t>チャクガン</t>
    </rPh>
    <rPh sb="2" eb="4">
      <t>ヨウイン</t>
    </rPh>
    <rPh sb="4" eb="6">
      <t>ジカン</t>
    </rPh>
    <phoneticPr fontId="2"/>
  </si>
  <si>
    <t>荷役開始要因1</t>
    <rPh sb="0" eb="2">
      <t>ニヤク</t>
    </rPh>
    <rPh sb="2" eb="4">
      <t>カイシ</t>
    </rPh>
    <rPh sb="4" eb="6">
      <t>ヨウイン</t>
    </rPh>
    <phoneticPr fontId="2"/>
  </si>
  <si>
    <t>荷役開始要因時間1</t>
    <rPh sb="0" eb="2">
      <t>ニヤク</t>
    </rPh>
    <rPh sb="2" eb="4">
      <t>カイシ</t>
    </rPh>
    <rPh sb="4" eb="6">
      <t>ヨウイン</t>
    </rPh>
    <rPh sb="6" eb="8">
      <t>ジカン</t>
    </rPh>
    <phoneticPr fontId="2"/>
  </si>
  <si>
    <t>荷役開始要因2</t>
    <rPh sb="0" eb="2">
      <t>ニヤク</t>
    </rPh>
    <rPh sb="2" eb="4">
      <t>カイシ</t>
    </rPh>
    <rPh sb="4" eb="6">
      <t>ヨウイン</t>
    </rPh>
    <phoneticPr fontId="2"/>
  </si>
  <si>
    <t>荷役開始要因時間2</t>
    <rPh sb="0" eb="2">
      <t>ニヤク</t>
    </rPh>
    <rPh sb="2" eb="4">
      <t>カイシ</t>
    </rPh>
    <rPh sb="4" eb="6">
      <t>ヨウイン</t>
    </rPh>
    <rPh sb="6" eb="8">
      <t>ジカン</t>
    </rPh>
    <phoneticPr fontId="2"/>
  </si>
  <si>
    <t>荷役終了要因1</t>
    <rPh sb="0" eb="2">
      <t>ニヤク</t>
    </rPh>
    <rPh sb="2" eb="4">
      <t>シュウリョウ</t>
    </rPh>
    <rPh sb="4" eb="6">
      <t>ヨウイン</t>
    </rPh>
    <phoneticPr fontId="2"/>
  </si>
  <si>
    <t>荷役終了要因時間1</t>
    <rPh sb="0" eb="2">
      <t>ニヤク</t>
    </rPh>
    <rPh sb="2" eb="4">
      <t>シュウリョウ</t>
    </rPh>
    <rPh sb="4" eb="6">
      <t>ヨウイン</t>
    </rPh>
    <rPh sb="6" eb="8">
      <t>ジカン</t>
    </rPh>
    <phoneticPr fontId="2"/>
  </si>
  <si>
    <t>荷役終了要因2</t>
    <rPh sb="0" eb="2">
      <t>ニヤク</t>
    </rPh>
    <rPh sb="2" eb="4">
      <t>シュウリョウ</t>
    </rPh>
    <rPh sb="4" eb="6">
      <t>ヨウイン</t>
    </rPh>
    <phoneticPr fontId="2"/>
  </si>
  <si>
    <t>荷役終了要因時間2</t>
    <rPh sb="0" eb="2">
      <t>ニヤク</t>
    </rPh>
    <rPh sb="2" eb="4">
      <t>シュウリョウ</t>
    </rPh>
    <rPh sb="4" eb="6">
      <t>ヨウイン</t>
    </rPh>
    <rPh sb="6" eb="8">
      <t>ジカン</t>
    </rPh>
    <phoneticPr fontId="2"/>
  </si>
  <si>
    <t>離岸要因1</t>
    <rPh sb="2" eb="4">
      <t>ヨウイン</t>
    </rPh>
    <phoneticPr fontId="2"/>
  </si>
  <si>
    <t>離岸要因時間1</t>
    <rPh sb="2" eb="4">
      <t>ヨウイン</t>
    </rPh>
    <rPh sb="4" eb="6">
      <t>ジカン</t>
    </rPh>
    <phoneticPr fontId="2"/>
  </si>
  <si>
    <t>離岸要因2</t>
    <rPh sb="2" eb="4">
      <t>ヨウイン</t>
    </rPh>
    <phoneticPr fontId="2"/>
  </si>
  <si>
    <t>離岸要因時間2</t>
    <rPh sb="2" eb="4">
      <t>ヨウイン</t>
    </rPh>
    <rPh sb="4" eb="6">
      <t>ジカン</t>
    </rPh>
    <phoneticPr fontId="2"/>
  </si>
  <si>
    <t>K03</t>
  </si>
  <si>
    <t>K02</t>
  </si>
  <si>
    <t>船名1</t>
    <rPh sb="0" eb="2">
      <t>センメイ</t>
    </rPh>
    <phoneticPr fontId="2"/>
  </si>
  <si>
    <t>O</t>
    <phoneticPr fontId="2"/>
  </si>
  <si>
    <t xml:space="preserve"> 32</t>
    <phoneticPr fontId="2"/>
  </si>
  <si>
    <t>選択区分</t>
    <rPh sb="0" eb="2">
      <t>センタク</t>
    </rPh>
    <rPh sb="2" eb="4">
      <t>クブン</t>
    </rPh>
    <phoneticPr fontId="2"/>
  </si>
  <si>
    <t>入港要因名称1</t>
    <rPh sb="0" eb="2">
      <t>ニュウコウ</t>
    </rPh>
    <phoneticPr fontId="2"/>
  </si>
  <si>
    <t>入港要因名称2</t>
    <rPh sb="0" eb="2">
      <t>ニュウコウ</t>
    </rPh>
    <phoneticPr fontId="2"/>
  </si>
  <si>
    <t xml:space="preserve"> 22</t>
  </si>
  <si>
    <t>着岸要因名称1</t>
    <rPh sb="0" eb="2">
      <t>チャクガン</t>
    </rPh>
    <rPh sb="2" eb="4">
      <t>ヨウイン</t>
    </rPh>
    <rPh sb="4" eb="6">
      <t>メイショウ</t>
    </rPh>
    <phoneticPr fontId="2"/>
  </si>
  <si>
    <t>着岸要因名称2</t>
    <rPh sb="0" eb="2">
      <t>チャクガン</t>
    </rPh>
    <rPh sb="2" eb="4">
      <t>ヨウイン</t>
    </rPh>
    <rPh sb="4" eb="6">
      <t>メイショウ</t>
    </rPh>
    <phoneticPr fontId="2"/>
  </si>
  <si>
    <t>荷役開始要因名称1</t>
    <rPh sb="0" eb="2">
      <t>ニヤク</t>
    </rPh>
    <rPh sb="2" eb="4">
      <t>カイシ</t>
    </rPh>
    <rPh sb="4" eb="6">
      <t>ヨウイン</t>
    </rPh>
    <rPh sb="6" eb="8">
      <t>メイショウ</t>
    </rPh>
    <phoneticPr fontId="2"/>
  </si>
  <si>
    <t>荷役開始要因名称2</t>
    <rPh sb="0" eb="2">
      <t>ニヤク</t>
    </rPh>
    <rPh sb="2" eb="4">
      <t>カイシ</t>
    </rPh>
    <rPh sb="4" eb="6">
      <t>ヨウイン</t>
    </rPh>
    <rPh sb="6" eb="8">
      <t>メイショウ</t>
    </rPh>
    <phoneticPr fontId="2"/>
  </si>
  <si>
    <t>荷役終了要因名称1</t>
    <rPh sb="0" eb="2">
      <t>ニヤク</t>
    </rPh>
    <rPh sb="2" eb="4">
      <t>シュウリョウ</t>
    </rPh>
    <rPh sb="4" eb="6">
      <t>ヨウイン</t>
    </rPh>
    <rPh sb="6" eb="8">
      <t>メイショウ</t>
    </rPh>
    <phoneticPr fontId="2"/>
  </si>
  <si>
    <t>荷役終了要因名称2</t>
    <rPh sb="0" eb="2">
      <t>ニヤク</t>
    </rPh>
    <rPh sb="2" eb="4">
      <t>シュウリョウ</t>
    </rPh>
    <rPh sb="4" eb="6">
      <t>ヨウイン</t>
    </rPh>
    <rPh sb="6" eb="8">
      <t>メイショウ</t>
    </rPh>
    <phoneticPr fontId="2"/>
  </si>
  <si>
    <t>離岸要因名称1</t>
    <rPh sb="0" eb="2">
      <t>リガン</t>
    </rPh>
    <rPh sb="2" eb="4">
      <t>ヨウイン</t>
    </rPh>
    <rPh sb="4" eb="6">
      <t>メイショウ</t>
    </rPh>
    <phoneticPr fontId="2"/>
  </si>
  <si>
    <t>離岸要因名称2</t>
    <rPh sb="0" eb="2">
      <t>リガン</t>
    </rPh>
    <rPh sb="2" eb="4">
      <t>ヨウイン</t>
    </rPh>
    <rPh sb="4" eb="6">
      <t>メイショウ</t>
    </rPh>
    <phoneticPr fontId="2"/>
  </si>
  <si>
    <t>日付(YYYYMMDD)</t>
    <rPh sb="0" eb="2">
      <t>ヒヅケ</t>
    </rPh>
    <phoneticPr fontId="2"/>
  </si>
  <si>
    <t>小数点以下の桁数</t>
    <rPh sb="0" eb="3">
      <t>ショウスウテン</t>
    </rPh>
    <rPh sb="3" eb="5">
      <t>イカ</t>
    </rPh>
    <rPh sb="6" eb="8">
      <t>ケタスウ</t>
    </rPh>
    <phoneticPr fontId="2"/>
  </si>
  <si>
    <t>※ﾀｲﾌﾟ</t>
    <phoneticPr fontId="2"/>
  </si>
  <si>
    <t>※DE</t>
    <phoneticPr fontId="2"/>
  </si>
  <si>
    <t>要因ﾏｽﾀｰ参照</t>
    <rPh sb="0" eb="2">
      <t>ヨウイン</t>
    </rPh>
    <rPh sb="6" eb="8">
      <t>サンショウ</t>
    </rPh>
    <phoneticPr fontId="2"/>
  </si>
  <si>
    <t>時間(HHMM)：1分単位まで入力</t>
    <rPh sb="0" eb="2">
      <t>ジカン</t>
    </rPh>
    <rPh sb="10" eb="11">
      <t>フン</t>
    </rPh>
    <rPh sb="11" eb="13">
      <t>タンイ</t>
    </rPh>
    <rPh sb="15" eb="17">
      <t>ニュウリョク</t>
    </rPh>
    <phoneticPr fontId="2"/>
  </si>
  <si>
    <t>A:ANK（半角）</t>
    <rPh sb="6" eb="8">
      <t>ハンカク</t>
    </rPh>
    <phoneticPr fontId="2"/>
  </si>
  <si>
    <t>S:ｿﾞｰﾝ10進数（数値）</t>
    <rPh sb="8" eb="10">
      <t>シンスウ</t>
    </rPh>
    <rPh sb="11" eb="13">
      <t>スウチ</t>
    </rPh>
    <phoneticPr fontId="2"/>
  </si>
  <si>
    <t>O:OPEN（全角と半角の混在）</t>
    <rPh sb="7" eb="9">
      <t>ゼンカク</t>
    </rPh>
    <rPh sb="10" eb="12">
      <t>ハンカク</t>
    </rPh>
    <rPh sb="13" eb="15">
      <t>コンザイ</t>
    </rPh>
    <phoneticPr fontId="2"/>
  </si>
  <si>
    <t>1:避難,2:寄港,3:ﾄﾞｯｸ</t>
    <rPh sb="2" eb="4">
      <t>ヒナン</t>
    </rPh>
    <rPh sb="7" eb="9">
      <t>キコウ</t>
    </rPh>
    <phoneticPr fontId="2"/>
  </si>
  <si>
    <t>要因ﾏｽﾀｰ存在ﾁｪｯｸ</t>
    <rPh sb="0" eb="2">
      <t>ヨウイン</t>
    </rPh>
    <rPh sb="6" eb="8">
      <t>ソンザイ</t>
    </rPh>
    <phoneticPr fontId="2"/>
  </si>
  <si>
    <t>港名・河岸ﾏｽﾀｰ存在ﾁｪｯｸ</t>
    <rPh sb="9" eb="11">
      <t>ソンザイ</t>
    </rPh>
    <phoneticPr fontId="2"/>
  </si>
  <si>
    <t>港名・河岸ﾏｽﾀｰ参照</t>
    <rPh sb="0" eb="1">
      <t>コウ</t>
    </rPh>
    <rPh sb="1" eb="2">
      <t>メイ</t>
    </rPh>
    <rPh sb="3" eb="5">
      <t>カシ</t>
    </rPh>
    <rPh sb="9" eb="11">
      <t>サンショウ</t>
    </rPh>
    <phoneticPr fontId="2"/>
  </si>
  <si>
    <t>№</t>
    <phoneticPr fontId="2"/>
  </si>
  <si>
    <t>ｷｰ</t>
    <phoneticPr fontId="2"/>
  </si>
  <si>
    <t>ﾌｨｰﾙﾄﾞ</t>
    <phoneticPr fontId="2"/>
  </si>
  <si>
    <t>ﾀｲﾌﾟ</t>
    <phoneticPr fontId="2"/>
  </si>
  <si>
    <t>ｻｲｽﾞ</t>
    <phoneticPr fontId="2"/>
  </si>
  <si>
    <t>DE</t>
    <phoneticPr fontId="2"/>
  </si>
  <si>
    <t>K01</t>
    <phoneticPr fontId="2"/>
  </si>
  <si>
    <t>H4MICD</t>
  </si>
  <si>
    <t>○</t>
    <phoneticPr fontId="2"/>
  </si>
  <si>
    <t>港名(和文)</t>
  </si>
  <si>
    <t>H4MINA</t>
  </si>
  <si>
    <t xml:space="preserve"> 42</t>
  </si>
  <si>
    <t>港名(英文)</t>
  </si>
  <si>
    <t>H4MIEN</t>
  </si>
  <si>
    <t>河岸名(積揚地名)</t>
  </si>
  <si>
    <t>H4GINA</t>
  </si>
  <si>
    <t>港名(和文略名)</t>
  </si>
  <si>
    <t>H4MIRN</t>
  </si>
  <si>
    <t>河岸名(和文略名)</t>
  </si>
  <si>
    <t>H4GIRN</t>
  </si>
  <si>
    <t>港名(ｶﾅ名)</t>
  </si>
  <si>
    <t>H4MIKN</t>
  </si>
  <si>
    <t xml:space="preserve"> 20</t>
  </si>
  <si>
    <t>市区町村ｺｰﾄﾞ</t>
  </si>
  <si>
    <t>H4STCD</t>
  </si>
  <si>
    <t>単価ﾌﾞﾛｯｸ 製品ｺｰﾄﾞ</t>
  </si>
  <si>
    <t>H4TNB1</t>
  </si>
  <si>
    <t xml:space="preserve">  3</t>
  </si>
  <si>
    <t>単価ﾌﾞﾛｯｸ 原料ｺｰﾄﾞ</t>
  </si>
  <si>
    <t>H4TNB2</t>
  </si>
  <si>
    <t>単価ﾌﾞﾛｯｸ ｽﾗｸﾞｺｰﾄﾞ</t>
  </si>
  <si>
    <t>H4TNB3</t>
  </si>
  <si>
    <t>二次輸送業者ｺｰﾄﾞ</t>
  </si>
  <si>
    <t>H4NGCD</t>
  </si>
  <si>
    <t>代理店業者ｺｰﾄﾞ</t>
  </si>
  <si>
    <t>H4DGCD</t>
  </si>
  <si>
    <t>港名大分類</t>
  </si>
  <si>
    <t>H4MDAI</t>
  </si>
  <si>
    <t>港名中分類</t>
  </si>
  <si>
    <t>H4MTYU</t>
  </si>
  <si>
    <t>輸送実績調査港ｺｰﾄﾞ</t>
  </si>
  <si>
    <t>H4CHCD</t>
  </si>
  <si>
    <t>内航船舶輸送実績調査票用港名称</t>
  </si>
  <si>
    <t>H4CHNA</t>
  </si>
  <si>
    <t xml:space="preserve"> 26</t>
  </si>
  <si>
    <t>総連合ｺｰﾄﾞ</t>
  </si>
  <si>
    <t>H4SRCD</t>
  </si>
  <si>
    <t>港湾局ｺｰﾄﾞ</t>
  </si>
  <si>
    <t>H4KWCD</t>
  </si>
  <si>
    <t>NACCSｺｰﾄﾞ</t>
    <phoneticPr fontId="2"/>
  </si>
  <si>
    <t>H4NACS</t>
  </si>
  <si>
    <t>A</t>
    <phoneticPr fontId="2"/>
  </si>
  <si>
    <t xml:space="preserve">  5</t>
    <phoneticPr fontId="2"/>
  </si>
  <si>
    <t>神戸港区分</t>
  </si>
  <si>
    <t>H4KOKB</t>
  </si>
  <si>
    <t>神鋼ｺｰﾄﾞ 製品積地所ｺｰﾄﾞ</t>
  </si>
  <si>
    <t>H4ESCD</t>
  </si>
  <si>
    <t>神鋼ｺｰﾄﾞ 製品積地ｺｰﾄﾞ</t>
  </si>
  <si>
    <t>H4ETCD</t>
  </si>
  <si>
    <t>神鋼ｺｰﾄﾞ 製品揚地所ｺｰﾄﾞ</t>
  </si>
  <si>
    <t>H4ASCD</t>
  </si>
  <si>
    <t>神鋼ｺｰﾄﾞ 製品揚地ｺｰﾄﾞ</t>
  </si>
  <si>
    <t>H4AGCD</t>
  </si>
  <si>
    <t>神鋼ｺｰﾄﾞ 原料積地所ｺｰﾄﾞ</t>
  </si>
  <si>
    <t>H4GSCD</t>
  </si>
  <si>
    <t>神鋼ｺｰﾄﾞ 原料積地ｺｰﾄﾞ</t>
  </si>
  <si>
    <t>H4GECD</t>
  </si>
  <si>
    <t>神鋼ｺｰﾄﾞ 原料揚地所ｺｰﾄﾞ</t>
  </si>
  <si>
    <t>H4GACD</t>
  </si>
  <si>
    <t>神鋼ｺｰﾄﾞ 原料揚地ｺｰﾄﾞ</t>
  </si>
  <si>
    <t>H4GGCD</t>
  </si>
  <si>
    <t>神鋼ｺｰﾄﾞ ｽﾗｸﾞ積地ｺｰﾄﾞ</t>
  </si>
  <si>
    <t>H4RECD</t>
  </si>
  <si>
    <t>神鋼ｺｰﾄﾞ ｽﾗｸﾞ揚地ｺｰﾄﾞ</t>
  </si>
  <si>
    <t>H4RGCD</t>
  </si>
  <si>
    <t>神鉄ｺｰﾄﾞ</t>
  </si>
  <si>
    <t>H4TECD</t>
  </si>
  <si>
    <t>加鉄ｺｰﾄﾞ</t>
  </si>
  <si>
    <t>H4KSCD</t>
  </si>
  <si>
    <t>輸出加鉄ｺｰﾄﾞ</t>
    <phoneticPr fontId="2"/>
  </si>
  <si>
    <t>H4YKCD</t>
  </si>
  <si>
    <t>A</t>
    <phoneticPr fontId="2"/>
  </si>
  <si>
    <t xml:space="preserve">  2</t>
    <phoneticPr fontId="2"/>
  </si>
  <si>
    <t>管轄部課ｺｰﾄﾞ</t>
  </si>
  <si>
    <t>H4KKCD</t>
  </si>
  <si>
    <t>国内外区分</t>
  </si>
  <si>
    <t>H4NGKB</t>
  </si>
  <si>
    <t>○</t>
    <phoneticPr fontId="2"/>
  </si>
  <si>
    <t>原料負担課ｺｰﾄﾞ</t>
  </si>
  <si>
    <t>H4GFCD</t>
  </si>
  <si>
    <t>ｻｰﾍﾞｲ有無区分</t>
    <phoneticPr fontId="2"/>
  </si>
  <si>
    <t>H4SVKB</t>
  </si>
  <si>
    <t xml:space="preserve">  1</t>
    <phoneticPr fontId="2"/>
  </si>
  <si>
    <t>保安庁港湾ｺｰﾄﾞ</t>
  </si>
  <si>
    <t>H4HWCD</t>
  </si>
  <si>
    <t>積滞船対象区分</t>
  </si>
  <si>
    <t>H4TTKB</t>
  </si>
  <si>
    <t>揚滞船対象区分</t>
  </si>
  <si>
    <t>H4ASKB</t>
  </si>
  <si>
    <t>航海計画用日数</t>
  </si>
  <si>
    <t>H4KKNS</t>
  </si>
  <si>
    <t>作成年月日</t>
  </si>
  <si>
    <t>H4CRDT</t>
  </si>
  <si>
    <t>作成時刻</t>
  </si>
  <si>
    <t>H4CRTM</t>
  </si>
  <si>
    <t xml:space="preserve">  6</t>
  </si>
  <si>
    <t>作成担当者ｺｰﾄﾞ</t>
  </si>
  <si>
    <t>H4CRTA</t>
  </si>
  <si>
    <t>更新年月日1</t>
  </si>
  <si>
    <t>H4UDT1</t>
  </si>
  <si>
    <t>更新時刻1</t>
  </si>
  <si>
    <t>H4UTM1</t>
  </si>
  <si>
    <t>更新担当者1</t>
    <phoneticPr fontId="2"/>
  </si>
  <si>
    <t>H4UTA1</t>
  </si>
  <si>
    <t xml:space="preserve">  5</t>
    <phoneticPr fontId="2"/>
  </si>
  <si>
    <t>更新年月日2</t>
  </si>
  <si>
    <t>H4UDT2</t>
  </si>
  <si>
    <t>更新時刻2</t>
  </si>
  <si>
    <t>H4UTM2</t>
  </si>
  <si>
    <t>更新担当者2</t>
  </si>
  <si>
    <t>H4UTA2</t>
  </si>
  <si>
    <t>更新担当者1</t>
  </si>
  <si>
    <t>要因ｺｰﾄﾞ</t>
  </si>
  <si>
    <t>N8YOCD</t>
  </si>
  <si>
    <t>要因名称</t>
  </si>
  <si>
    <t>N8YONA</t>
  </si>
  <si>
    <t>N8CRDT</t>
  </si>
  <si>
    <t>N8CRTM</t>
  </si>
  <si>
    <t>N8CRTA</t>
  </si>
  <si>
    <t>N8UDT1</t>
  </si>
  <si>
    <t>N8UTM1</t>
  </si>
  <si>
    <t>N8UTA1</t>
  </si>
  <si>
    <t>N8UDT2</t>
  </si>
  <si>
    <t>N8UTM2</t>
  </si>
  <si>
    <t>N8UTA2</t>
  </si>
  <si>
    <t>MAX10</t>
    <phoneticPr fontId="2"/>
  </si>
  <si>
    <t>入港予定年月日</t>
    <rPh sb="0" eb="2">
      <t>ニュウコウ</t>
    </rPh>
    <rPh sb="2" eb="4">
      <t>ヨテイ</t>
    </rPh>
    <phoneticPr fontId="2"/>
  </si>
  <si>
    <t>入港予定時間</t>
    <rPh sb="0" eb="2">
      <t>ニュウコウ</t>
    </rPh>
    <rPh sb="2" eb="4">
      <t>ヨテイ</t>
    </rPh>
    <rPh sb="4" eb="6">
      <t>ジカン</t>
    </rPh>
    <phoneticPr fontId="2"/>
  </si>
  <si>
    <t>日付(YYYYMMDD)入港年月日≠0の場合,変更不可</t>
    <rPh sb="0" eb="2">
      <t>ヒヅケ</t>
    </rPh>
    <rPh sb="12" eb="14">
      <t>ニュウコウ</t>
    </rPh>
    <rPh sb="14" eb="17">
      <t>ネンガッピ</t>
    </rPh>
    <rPh sb="20" eb="22">
      <t>バアイ</t>
    </rPh>
    <rPh sb="23" eb="25">
      <t>ヘンコウ</t>
    </rPh>
    <rPh sb="25" eb="27">
      <t>フカ</t>
    </rPh>
    <phoneticPr fontId="2"/>
  </si>
  <si>
    <t>時間(HHMM)：1分単位まで入力．入港年月日≠0の場合,変更不可</t>
    <rPh sb="0" eb="2">
      <t>ジカン</t>
    </rPh>
    <rPh sb="10" eb="11">
      <t>フン</t>
    </rPh>
    <rPh sb="11" eb="13">
      <t>タンイ</t>
    </rPh>
    <rPh sb="15" eb="17">
      <t>ニュウリョク</t>
    </rPh>
    <phoneticPr fontId="2"/>
  </si>
  <si>
    <t>G2HSNO</t>
  </si>
  <si>
    <t>G2MICD</t>
  </si>
  <si>
    <t>G2MIRN</t>
  </si>
  <si>
    <t>G2TAFG</t>
  </si>
  <si>
    <t>G2YNMD</t>
  </si>
  <si>
    <t>G2YNHR</t>
  </si>
  <si>
    <t>G2NYMD</t>
  </si>
  <si>
    <t>G2NRHR</t>
  </si>
  <si>
    <t>G2NYO1</t>
  </si>
  <si>
    <t>G2NYN1</t>
  </si>
  <si>
    <t>G2NYH1</t>
  </si>
  <si>
    <t>G2NYO2</t>
  </si>
  <si>
    <t>G2NYN2</t>
  </si>
  <si>
    <t>G2NYH2</t>
  </si>
  <si>
    <t>G2CGDT</t>
  </si>
  <si>
    <t>G2CGHR</t>
  </si>
  <si>
    <t>G2CYO1</t>
  </si>
  <si>
    <t>G2CYN1</t>
  </si>
  <si>
    <t>G2CYH1</t>
  </si>
  <si>
    <t>G2CYO2</t>
  </si>
  <si>
    <t>G2CYN2</t>
  </si>
  <si>
    <t>G2CYH2</t>
  </si>
  <si>
    <t>G2NEDF</t>
  </si>
  <si>
    <t>G2NEHF</t>
  </si>
  <si>
    <t>G2FYO1</t>
  </si>
  <si>
    <t>G2FYN1</t>
  </si>
  <si>
    <t>G2FYH1</t>
  </si>
  <si>
    <t>G2FYO2</t>
  </si>
  <si>
    <t>G2FYN2</t>
  </si>
  <si>
    <t>G2FYH2</t>
  </si>
  <si>
    <t>G2NEDT</t>
  </si>
  <si>
    <t>G2NEHT</t>
  </si>
  <si>
    <t>G2TYO1</t>
  </si>
  <si>
    <t>G2TYN1</t>
  </si>
  <si>
    <t>G2TYH1</t>
  </si>
  <si>
    <t>G2TYO2</t>
  </si>
  <si>
    <t>G2TYN2</t>
  </si>
  <si>
    <t>G2TYH2</t>
  </si>
  <si>
    <t>G2RGDT</t>
  </si>
  <si>
    <t>G2RGHR</t>
  </si>
  <si>
    <t>G2RYO1</t>
  </si>
  <si>
    <t>G2RYN1</t>
  </si>
  <si>
    <t>G2RYH1</t>
  </si>
  <si>
    <t>G2RYO2</t>
  </si>
  <si>
    <t>G2RYN2</t>
  </si>
  <si>
    <t>G2RYH2</t>
  </si>
  <si>
    <t>G2SKDT</t>
  </si>
  <si>
    <t>G2SKHR</t>
  </si>
  <si>
    <t>G3HSNO</t>
  </si>
  <si>
    <t>G3STNO</t>
  </si>
  <si>
    <t>G3MICD</t>
  </si>
  <si>
    <t>G3MIRN</t>
  </si>
  <si>
    <t>G3SLKB</t>
  </si>
  <si>
    <t>G3NKDT</t>
  </si>
  <si>
    <t>G3NKHR</t>
  </si>
  <si>
    <t>港名（和文）</t>
  </si>
  <si>
    <t>河岸名（積揚地名）</t>
  </si>
  <si>
    <t xml:space="preserve"> 42</t>
    <phoneticPr fontId="2"/>
  </si>
  <si>
    <t xml:space="preserve"> 42</t>
    <phoneticPr fontId="2"/>
  </si>
  <si>
    <t>G2MINA</t>
    <phoneticPr fontId="2"/>
  </si>
  <si>
    <t>G2GINA</t>
    <phoneticPr fontId="2"/>
  </si>
  <si>
    <t>港名・河岸ﾏｽﾀｰ参照</t>
    <phoneticPr fontId="2"/>
  </si>
  <si>
    <t>港名（和文）</t>
    <phoneticPr fontId="2"/>
  </si>
  <si>
    <t>O</t>
    <phoneticPr fontId="2"/>
  </si>
  <si>
    <t xml:space="preserve"> 42</t>
    <phoneticPr fontId="2"/>
  </si>
  <si>
    <t>G3MINA</t>
    <phoneticPr fontId="2"/>
  </si>
  <si>
    <t>G3GINA</t>
    <phoneticPr fontId="2"/>
  </si>
  <si>
    <t>1:積,2:揚,A:帰港</t>
    <rPh sb="10" eb="12">
      <t>キコウ</t>
    </rPh>
    <phoneticPr fontId="2"/>
  </si>
  <si>
    <t>（帰港は「帰港予定（次航）」ボタンで表示するため</t>
  </si>
  <si>
    <t>航路の明細に港名は非表示）</t>
    <rPh sb="0" eb="2">
      <t>コウロ</t>
    </rPh>
    <rPh sb="3" eb="5">
      <t>メイサイ</t>
    </rPh>
    <rPh sb="6" eb="7">
      <t>コウ</t>
    </rPh>
    <rPh sb="7" eb="8">
      <t>メイ</t>
    </rPh>
    <rPh sb="9" eb="12">
      <t>ヒヒョウジ</t>
    </rPh>
    <phoneticPr fontId="2"/>
  </si>
  <si>
    <t>要因時間：2桁の数値（0～23）</t>
  </si>
  <si>
    <t>要因時間：2桁の数値（0～23）</t>
    <phoneticPr fontId="2"/>
  </si>
  <si>
    <t>要因時間：2桁の数値（0～23）</t>
    <phoneticPr fontId="2"/>
  </si>
  <si>
    <t>G3SKHR</t>
    <phoneticPr fontId="2"/>
  </si>
  <si>
    <t xml:space="preserve">  8</t>
    <phoneticPr fontId="2"/>
  </si>
  <si>
    <t>S</t>
    <phoneticPr fontId="2"/>
  </si>
  <si>
    <t>G3SKDT</t>
    <phoneticPr fontId="2"/>
  </si>
  <si>
    <t xml:space="preserve">  4</t>
    <phoneticPr fontId="2"/>
  </si>
  <si>
    <t>要因名称1</t>
    <phoneticPr fontId="2"/>
  </si>
  <si>
    <t>要因時間1</t>
    <rPh sb="0" eb="2">
      <t>ヨウイン</t>
    </rPh>
    <rPh sb="2" eb="4">
      <t>ジカン</t>
    </rPh>
    <phoneticPr fontId="2"/>
  </si>
  <si>
    <t>要因2</t>
    <rPh sb="0" eb="2">
      <t>ヨウイン</t>
    </rPh>
    <phoneticPr fontId="2"/>
  </si>
  <si>
    <t>要因名称2</t>
    <rPh sb="0" eb="2">
      <t>ヨウイン</t>
    </rPh>
    <phoneticPr fontId="2"/>
  </si>
  <si>
    <t>要因時間2</t>
    <rPh sb="0" eb="2">
      <t>ヨウイン</t>
    </rPh>
    <rPh sb="2" eb="4">
      <t>ジカン</t>
    </rPh>
    <phoneticPr fontId="2"/>
  </si>
  <si>
    <t>要因1</t>
    <rPh sb="0" eb="2">
      <t>ヨウイン</t>
    </rPh>
    <phoneticPr fontId="2"/>
  </si>
  <si>
    <t>港名・河岸ﾏｽﾀｰ参照（画面に表示）</t>
    <rPh sb="0" eb="1">
      <t>コウ</t>
    </rPh>
    <rPh sb="1" eb="2">
      <t>メイ</t>
    </rPh>
    <rPh sb="3" eb="5">
      <t>カシ</t>
    </rPh>
    <rPh sb="9" eb="11">
      <t>サンショウ</t>
    </rPh>
    <rPh sb="12" eb="14">
      <t>ガメン</t>
    </rPh>
    <rPh sb="15" eb="17">
      <t>ヒョウジ</t>
    </rPh>
    <phoneticPr fontId="2"/>
  </si>
  <si>
    <t>港名・河岸ﾏｽﾀｰ参照　（画面に表示）</t>
    <phoneticPr fontId="2"/>
  </si>
  <si>
    <t>画面に表示</t>
    <rPh sb="0" eb="2">
      <t>ガメン</t>
    </rPh>
    <rPh sb="3" eb="5">
      <t>ヒョウジ</t>
    </rPh>
    <phoneticPr fontId="2"/>
  </si>
  <si>
    <t>航海情報登録画面2論理A</t>
    <rPh sb="9" eb="11">
      <t>ロンリ</t>
    </rPh>
    <phoneticPr fontId="2"/>
  </si>
  <si>
    <t>論理ﾌｧｲﾙID</t>
    <rPh sb="0" eb="2">
      <t>ロンリ</t>
    </rPh>
    <phoneticPr fontId="2"/>
  </si>
  <si>
    <t>GWK030LA</t>
    <phoneticPr fontId="2"/>
  </si>
  <si>
    <t>A</t>
    <phoneticPr fontId="2"/>
  </si>
  <si>
    <t xml:space="preserve">  1</t>
    <phoneticPr fontId="2"/>
  </si>
  <si>
    <t>表示区分</t>
    <rPh sb="0" eb="2">
      <t>ヒョウジ</t>
    </rPh>
    <rPh sb="2" eb="4">
      <t>クブン</t>
    </rPh>
    <phoneticPr fontId="2"/>
  </si>
  <si>
    <t xml:space="preserve">論理ﾌｧｲﾙ名 </t>
    <rPh sb="0" eb="2">
      <t>ロンリ</t>
    </rPh>
    <rPh sb="6" eb="7">
      <t>メイ</t>
    </rPh>
    <phoneticPr fontId="2"/>
  </si>
  <si>
    <t>G3NYO1</t>
  </si>
  <si>
    <t>G3NYN1</t>
  </si>
  <si>
    <t>G3NYH1</t>
  </si>
  <si>
    <t>G3NYO2</t>
  </si>
  <si>
    <t>G3NYN2</t>
  </si>
  <si>
    <t>G3NYH2</t>
  </si>
  <si>
    <t>1:港名を赤字表示,ﾌﾞﾗﾝｸ:通常色</t>
    <rPh sb="2" eb="3">
      <t>ミナト</t>
    </rPh>
    <rPh sb="3" eb="4">
      <t>メイ</t>
    </rPh>
    <rPh sb="5" eb="7">
      <t>アカジ</t>
    </rPh>
    <rPh sb="7" eb="9">
      <t>ヒョウジ</t>
    </rPh>
    <rPh sb="16" eb="18">
      <t>ツウジョウ</t>
    </rPh>
    <rPh sb="18" eb="19">
      <t>イロ</t>
    </rPh>
    <phoneticPr fontId="2"/>
  </si>
  <si>
    <t xml:space="preserve">UPDATE </t>
    <phoneticPr fontId="2"/>
  </si>
  <si>
    <t>KJLDTA.GWK030P</t>
    <phoneticPr fontId="2"/>
  </si>
  <si>
    <t>aaa.</t>
    <phoneticPr fontId="2"/>
  </si>
  <si>
    <t>INSERT INTO</t>
    <phoneticPr fontId="2"/>
  </si>
  <si>
    <t>VALUES</t>
    <phoneticPr fontId="2"/>
  </si>
  <si>
    <t>smi0030.</t>
    <phoneticPr fontId="2"/>
  </si>
  <si>
    <t>,G2YNMD=smi0030.G2YNMD</t>
  </si>
  <si>
    <t>,G2YNHR=smi0030.G2YNHR</t>
  </si>
  <si>
    <t>,G2NYMD=smi0030.G2NYMD</t>
  </si>
  <si>
    <t>,G2NRHR=smi0030.G2NRHR</t>
  </si>
  <si>
    <t>,G2NYO1=smi0030.G2NYO1</t>
  </si>
  <si>
    <t>,G2NYN1=smi0030.G2NYN1</t>
  </si>
  <si>
    <t>,G2NYH1=smi0030.G2NYH1</t>
  </si>
  <si>
    <t>,G2NYO2=smi0030.G2NYO2</t>
  </si>
  <si>
    <t>,G2NYN2=smi0030.G2NYN2</t>
  </si>
  <si>
    <t>,G2NYH2=smi0030.G2NYH2</t>
  </si>
  <si>
    <t>,G2CGDT=smi0030.G2CGDT</t>
  </si>
  <si>
    <t>,G2CGHR=smi0030.G2CGHR</t>
  </si>
  <si>
    <t>,G2CYO1=smi0030.G2CYO1</t>
  </si>
  <si>
    <t>,G2CYN1=smi0030.G2CYN1</t>
  </si>
  <si>
    <t>,G2CYH1=smi0030.G2CYH1</t>
  </si>
  <si>
    <t>,G2CYO2=smi0030.G2CYO2</t>
  </si>
  <si>
    <t>,G2CYN2=smi0030.G2CYN2</t>
  </si>
  <si>
    <t>,G2CYH2=smi0030.G2CYH2</t>
  </si>
  <si>
    <t>,G2NEDF=smi0030.G2NEDF</t>
  </si>
  <si>
    <t>,G2NEHF=smi0030.G2NEHF</t>
  </si>
  <si>
    <t>,G2FYO1=smi0030.G2FYO1</t>
  </si>
  <si>
    <t>,G2FYN1=smi0030.G2FYN1</t>
  </si>
  <si>
    <t>,G2FYH1=smi0030.G2FYH1</t>
  </si>
  <si>
    <t>,G2FYO2=smi0030.G2FYO2</t>
  </si>
  <si>
    <t>,G2FYN2=smi0030.G2FYN2</t>
  </si>
  <si>
    <t>,G2FYH2=smi0030.G2FYH2</t>
  </si>
  <si>
    <t>,G2NEDT=smi0030.G2NEDT</t>
  </si>
  <si>
    <t>,G2NEHT=smi0030.G2NEHT</t>
  </si>
  <si>
    <t>,G2TYO1=smi0030.G2TYO1</t>
  </si>
  <si>
    <t>,G2TYN1=smi0030.G2TYN1</t>
  </si>
  <si>
    <t>,G2TYH1=smi0030.G2TYH1</t>
  </si>
  <si>
    <t>,G2TYO2=smi0030.G2TYO2</t>
  </si>
  <si>
    <t>,G2TYN2=smi0030.G2TYN2</t>
  </si>
  <si>
    <t>,G2TYH2=smi0030.G2TYH2</t>
  </si>
  <si>
    <t>,G2RGDT=smi0030.G2RGDT</t>
  </si>
  <si>
    <t>,G2RGHR=smi0030.G2RGHR</t>
  </si>
  <si>
    <t>,G2RYO1=smi0030.G2RYO1</t>
  </si>
  <si>
    <t>,G2RYN1=smi0030.G2RYN1</t>
  </si>
  <si>
    <t>,G2RYH1=smi0030.G2RYH1</t>
  </si>
  <si>
    <t>,G2RYO2=smi0030.G2RYO2</t>
  </si>
  <si>
    <t>,G2RYN2=smi0030.G2RYN2</t>
  </si>
  <si>
    <t>,G2RYH2=smi0030.G2RYH2</t>
  </si>
  <si>
    <t>,G2SKDT=smi0030.G2SKDT</t>
  </si>
  <si>
    <t>,G2SKHR=smi0030.G2SKHR</t>
  </si>
  <si>
    <t>sql.Append("</t>
    <phoneticPr fontId="2"/>
  </si>
  <si>
    <t>")</t>
    <phoneticPr fontId="2"/>
  </si>
  <si>
    <t>ID</t>
  </si>
  <si>
    <t>char(8)</t>
  </si>
  <si>
    <t>Yes</t>
  </si>
  <si>
    <t>FNAME</t>
  </si>
  <si>
    <t>varchar(60)</t>
  </si>
  <si>
    <t>LNAME</t>
  </si>
  <si>
    <t>FFRGN</t>
  </si>
  <si>
    <t>LFRGN</t>
  </si>
  <si>
    <t>TEL</t>
  </si>
  <si>
    <t>char(11)</t>
  </si>
  <si>
    <t>MAIL</t>
  </si>
  <si>
    <t>char(100)</t>
  </si>
  <si>
    <t>PSTCD</t>
  </si>
  <si>
    <t>char(7)</t>
  </si>
  <si>
    <t>ADRS1</t>
  </si>
  <si>
    <t>ADRS2</t>
  </si>
  <si>
    <t>ADRS3</t>
  </si>
  <si>
    <t>CHAR</t>
    <phoneticPr fontId="2"/>
  </si>
  <si>
    <t>VARCHAR</t>
    <phoneticPr fontId="2"/>
  </si>
  <si>
    <t>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</si>
</sst>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源ノ角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shrinkToFit="1"/>
    </xf>
    <xf numFmtId="0" fontId="3" fillId="3" borderId="1" xfId="0" applyFont="1" applyFill="1" applyBorder="1" applyAlignment="1">
      <alignment horizontal="center" vertical="center" shrinkToFit="1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shrinkToFi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shrinkToFit="1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1" fillId="4" borderId="3" xfId="0" applyFont="1" applyFill="1" applyBorder="1" applyAlignment="1">
      <alignment shrinkToFit="1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shrinkToFit="1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shrinkToFit="1"/>
    </xf>
    <xf numFmtId="49" fontId="1" fillId="2" borderId="0" xfId="0" applyNumberFormat="1" applyFont="1" applyFill="1" applyAlignment="1"/>
    <xf numFmtId="49" fontId="1" fillId="4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4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49" fontId="1" fillId="2" borderId="3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/>
    <xf numFmtId="0" fontId="1" fillId="4" borderId="6" xfId="0" applyFont="1" applyFill="1" applyBorder="1"/>
    <xf numFmtId="0" fontId="1" fillId="4" borderId="6" xfId="0" applyFont="1" applyFill="1" applyBorder="1" applyAlignment="1">
      <alignment horizontal="center"/>
    </xf>
    <xf numFmtId="49" fontId="1" fillId="4" borderId="6" xfId="0" applyNumberFormat="1" applyFont="1" applyFill="1" applyBorder="1"/>
    <xf numFmtId="0" fontId="1" fillId="4" borderId="6" xfId="0" applyFont="1" applyFill="1" applyBorder="1" applyAlignment="1">
      <alignment horizontal="right"/>
    </xf>
    <xf numFmtId="0" fontId="1" fillId="4" borderId="6" xfId="0" applyFont="1" applyFill="1" applyBorder="1" applyAlignment="1">
      <alignment shrinkToFit="1"/>
    </xf>
    <xf numFmtId="49" fontId="1" fillId="2" borderId="3" xfId="0" applyNumberFormat="1" applyFont="1" applyFill="1" applyBorder="1"/>
    <xf numFmtId="49" fontId="1" fillId="4" borderId="3" xfId="0" applyNumberFormat="1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49" fontId="1" fillId="2" borderId="7" xfId="0" applyNumberFormat="1" applyFont="1" applyFill="1" applyBorder="1"/>
    <xf numFmtId="0" fontId="1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shrinkToFit="1"/>
    </xf>
    <xf numFmtId="0" fontId="1" fillId="4" borderId="7" xfId="0" applyFont="1" applyFill="1" applyBorder="1"/>
    <xf numFmtId="0" fontId="1" fillId="4" borderId="7" xfId="0" applyFont="1" applyFill="1" applyBorder="1" applyAlignment="1">
      <alignment horizontal="center"/>
    </xf>
    <xf numFmtId="49" fontId="1" fillId="4" borderId="7" xfId="0" applyNumberFormat="1" applyFont="1" applyFill="1" applyBorder="1"/>
    <xf numFmtId="0" fontId="1" fillId="4" borderId="7" xfId="0" applyFont="1" applyFill="1" applyBorder="1" applyAlignment="1">
      <alignment horizontal="right"/>
    </xf>
    <xf numFmtId="0" fontId="1" fillId="4" borderId="7" xfId="0" applyFont="1" applyFill="1" applyBorder="1" applyAlignment="1">
      <alignment shrinkToFit="1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center"/>
    </xf>
    <xf numFmtId="49" fontId="1" fillId="4" borderId="4" xfId="0" applyNumberFormat="1" applyFont="1" applyFill="1" applyBorder="1" applyAlignment="1"/>
    <xf numFmtId="0" fontId="1" fillId="4" borderId="4" xfId="0" applyFont="1" applyFill="1" applyBorder="1" applyAlignment="1">
      <alignment horizontal="right"/>
    </xf>
    <xf numFmtId="0" fontId="1" fillId="4" borderId="4" xfId="0" applyFont="1" applyFill="1" applyBorder="1" applyAlignment="1">
      <alignment shrinkToFit="1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49" fontId="1" fillId="5" borderId="3" xfId="0" applyNumberFormat="1" applyFont="1" applyFill="1" applyBorder="1" applyAlignment="1"/>
    <xf numFmtId="0" fontId="1" fillId="5" borderId="3" xfId="0" applyFont="1" applyFill="1" applyBorder="1" applyAlignment="1">
      <alignment horizontal="right"/>
    </xf>
    <xf numFmtId="49" fontId="1" fillId="5" borderId="3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shrinkToFit="1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4" fontId="0" fillId="2" borderId="0" xfId="0" applyNumberFormat="1" applyFill="1"/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/>
    <xf numFmtId="0" fontId="4" fillId="4" borderId="3" xfId="0" applyFont="1" applyFill="1" applyBorder="1" applyAlignment="1">
      <alignment horizontal="right"/>
    </xf>
    <xf numFmtId="0" fontId="4" fillId="4" borderId="3" xfId="0" applyFont="1" applyFill="1" applyBorder="1" applyAlignment="1">
      <alignment shrinkToFit="1"/>
    </xf>
    <xf numFmtId="0" fontId="5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10" borderId="0" xfId="0" applyFont="1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6" fillId="0" borderId="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5381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株式会社　エイチ・アイ・シー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054" name="Text Box 30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55" name="Text Box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056" name="Text Box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57" name="Text Box 3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19050</xdr:colOff>
      <xdr:row>1</xdr:row>
      <xdr:rowOff>9525</xdr:rowOff>
    </xdr:to>
    <xdr:sp macro="" textlink="">
      <xdr:nvSpPr>
        <xdr:cNvPr id="1060" name="Text Box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0575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9</xdr:col>
      <xdr:colOff>9525</xdr:colOff>
      <xdr:row>1</xdr:row>
      <xdr:rowOff>9525</xdr:rowOff>
    </xdr:to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2724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19050</xdr:colOff>
      <xdr:row>2</xdr:row>
      <xdr:rowOff>9525</xdr:rowOff>
    </xdr:to>
    <xdr:sp macro="" textlink="">
      <xdr:nvSpPr>
        <xdr:cNvPr id="1113" name="Text Box 89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0" y="190500"/>
          <a:ext cx="30575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1114" name="Text Box 90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3048000" y="190500"/>
          <a:ext cx="27241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1</xdr:col>
      <xdr:colOff>447675</xdr:colOff>
      <xdr:row>4</xdr:row>
      <xdr:rowOff>19050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428625</xdr:colOff>
      <xdr:row>3</xdr:row>
      <xdr:rowOff>9525</xdr:rowOff>
    </xdr:from>
    <xdr:to>
      <xdr:col>3</xdr:col>
      <xdr:colOff>9525</xdr:colOff>
      <xdr:row>4</xdr:row>
      <xdr:rowOff>19050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704850" y="619125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航海情報選択画面</a:t>
          </a: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142875</xdr:colOff>
      <xdr:row>4</xdr:row>
      <xdr:rowOff>19050</xdr:rowOff>
    </xdr:to>
    <xdr:sp macro="" textlink="">
      <xdr:nvSpPr>
        <xdr:cNvPr id="1122" name="Text Box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303847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4</xdr:col>
      <xdr:colOff>123825</xdr:colOff>
      <xdr:row>3</xdr:row>
      <xdr:rowOff>9525</xdr:rowOff>
    </xdr:from>
    <xdr:to>
      <xdr:col>9</xdr:col>
      <xdr:colOff>0</xdr:colOff>
      <xdr:row>4</xdr:row>
      <xdr:rowOff>19050</xdr:rowOff>
    </xdr:to>
    <xdr:sp macro="" textlink="">
      <xdr:nvSpPr>
        <xdr:cNvPr id="1123" name="Text Box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3743325" y="619125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WK010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447675</xdr:colOff>
      <xdr:row>5</xdr:row>
      <xdr:rowOff>9525</xdr:rowOff>
    </xdr:to>
    <xdr:sp macro="" textlink="">
      <xdr:nvSpPr>
        <xdr:cNvPr id="1131" name="Text Box 107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428625</xdr:colOff>
      <xdr:row>4</xdr:row>
      <xdr:rowOff>0</xdr:rowOff>
    </xdr:from>
    <xdr:to>
      <xdr:col>3</xdr:col>
      <xdr:colOff>9525</xdr:colOff>
      <xdr:row>5</xdr:row>
      <xdr:rowOff>9525</xdr:rowOff>
    </xdr:to>
    <xdr:sp macro="" textlink="">
      <xdr:nvSpPr>
        <xdr:cNvPr id="1132" name="Text Box 108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704850" y="800100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航海情報選択画面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142875</xdr:colOff>
      <xdr:row>5</xdr:row>
      <xdr:rowOff>9525</xdr:rowOff>
    </xdr:to>
    <xdr:sp macro="" textlink="">
      <xdr:nvSpPr>
        <xdr:cNvPr id="1133" name="Text Box 109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3038475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4</xdr:col>
      <xdr:colOff>123825</xdr:colOff>
      <xdr:row>4</xdr:row>
      <xdr:rowOff>0</xdr:rowOff>
    </xdr:from>
    <xdr:to>
      <xdr:col>9</xdr:col>
      <xdr:colOff>0</xdr:colOff>
      <xdr:row>5</xdr:row>
      <xdr:rowOff>9525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3743325" y="800100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GWK010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1185" name="Rectangle 16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1186" name="Rectangle 162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1187" name="Rectangle 163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1188" name="Rectangle 16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0</xdr:row>
      <xdr:rowOff>0</xdr:rowOff>
    </xdr:from>
    <xdr:to>
      <xdr:col>10</xdr:col>
      <xdr:colOff>800100</xdr:colOff>
      <xdr:row>1</xdr:row>
      <xdr:rowOff>9525</xdr:rowOff>
    </xdr:to>
    <xdr:sp macro="" textlink="">
      <xdr:nvSpPr>
        <xdr:cNvPr id="1189" name="Text Box 16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61055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1190" name="Text Box 16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0</xdr:row>
      <xdr:rowOff>0</xdr:rowOff>
    </xdr:from>
    <xdr:to>
      <xdr:col>10</xdr:col>
      <xdr:colOff>790575</xdr:colOff>
      <xdr:row>1</xdr:row>
      <xdr:rowOff>9525</xdr:rowOff>
    </xdr:to>
    <xdr:sp macro="" textlink="">
      <xdr:nvSpPr>
        <xdr:cNvPr id="1191" name="Text Box 167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60960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1192" name="Text Box 168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1193" name="Rectangle 169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1194" name="Rectangle 170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0</xdr:row>
      <xdr:rowOff>0</xdr:rowOff>
    </xdr:from>
    <xdr:to>
      <xdr:col>10</xdr:col>
      <xdr:colOff>2276475</xdr:colOff>
      <xdr:row>1</xdr:row>
      <xdr:rowOff>9525</xdr:rowOff>
    </xdr:to>
    <xdr:sp macro="" textlink="">
      <xdr:nvSpPr>
        <xdr:cNvPr id="1195" name="Text Box 17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75819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0</xdr:row>
      <xdr:rowOff>0</xdr:rowOff>
    </xdr:from>
    <xdr:to>
      <xdr:col>10</xdr:col>
      <xdr:colOff>2924175</xdr:colOff>
      <xdr:row>1</xdr:row>
      <xdr:rowOff>9525</xdr:rowOff>
    </xdr:to>
    <xdr:sp macro="" textlink="">
      <xdr:nvSpPr>
        <xdr:cNvPr id="1196" name="Text Box 172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82296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457200</xdr:colOff>
      <xdr:row>1</xdr:row>
      <xdr:rowOff>9525</xdr:rowOff>
    </xdr:to>
    <xdr:sp macro="" textlink="">
      <xdr:nvSpPr>
        <xdr:cNvPr id="1197" name="Text Box 17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57626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10</xdr:col>
      <xdr:colOff>409575</xdr:colOff>
      <xdr:row>0</xdr:row>
      <xdr:rowOff>0</xdr:rowOff>
    </xdr:from>
    <xdr:to>
      <xdr:col>10</xdr:col>
      <xdr:colOff>1295400</xdr:colOff>
      <xdr:row>1</xdr:row>
      <xdr:rowOff>9525</xdr:rowOff>
    </xdr:to>
    <xdr:sp macro="" textlink="">
      <xdr:nvSpPr>
        <xdr:cNvPr id="1198" name="Text Box 174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66008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>
    <xdr:from>
      <xdr:col>10</xdr:col>
      <xdr:colOff>1247775</xdr:colOff>
      <xdr:row>0</xdr:row>
      <xdr:rowOff>0</xdr:rowOff>
    </xdr:from>
    <xdr:to>
      <xdr:col>10</xdr:col>
      <xdr:colOff>2133600</xdr:colOff>
      <xdr:row>1</xdr:row>
      <xdr:rowOff>9525</xdr:rowOff>
    </xdr:to>
    <xdr:sp macro="" textlink="">
      <xdr:nvSpPr>
        <xdr:cNvPr id="1199" name="Text Box 17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74390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2085975</xdr:colOff>
      <xdr:row>0</xdr:row>
      <xdr:rowOff>0</xdr:rowOff>
    </xdr:from>
    <xdr:to>
      <xdr:col>10</xdr:col>
      <xdr:colOff>2971800</xdr:colOff>
      <xdr:row>1</xdr:row>
      <xdr:rowOff>9525</xdr:rowOff>
    </xdr:to>
    <xdr:sp macro="" textlink="">
      <xdr:nvSpPr>
        <xdr:cNvPr id="1200" name="Text Box 176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>
          <a:spLocks noChangeArrowheads="1"/>
        </xdr:cNvSpPr>
      </xdr:nvSpPr>
      <xdr:spPr bwMode="auto">
        <a:xfrm>
          <a:off x="82772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2924175</xdr:colOff>
      <xdr:row>0</xdr:row>
      <xdr:rowOff>0</xdr:rowOff>
    </xdr:from>
    <xdr:to>
      <xdr:col>10</xdr:col>
      <xdr:colOff>3810000</xdr:colOff>
      <xdr:row>1</xdr:row>
      <xdr:rowOff>9525</xdr:rowOff>
    </xdr:to>
    <xdr:sp macro="" textlink="">
      <xdr:nvSpPr>
        <xdr:cNvPr id="1201" name="Text Box 177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91154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1202" name="Rectangle 178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1203" name="Rectangle 179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1204" name="Rectangle 180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1205" name="Rectangle 18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1</xdr:row>
      <xdr:rowOff>0</xdr:rowOff>
    </xdr:from>
    <xdr:to>
      <xdr:col>10</xdr:col>
      <xdr:colOff>800100</xdr:colOff>
      <xdr:row>2</xdr:row>
      <xdr:rowOff>9525</xdr:rowOff>
    </xdr:to>
    <xdr:sp macro="" textlink="">
      <xdr:nvSpPr>
        <xdr:cNvPr id="1206" name="Text Box 182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61055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1207" name="Text Box 183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1</xdr:row>
      <xdr:rowOff>0</xdr:rowOff>
    </xdr:from>
    <xdr:to>
      <xdr:col>10</xdr:col>
      <xdr:colOff>790575</xdr:colOff>
      <xdr:row>2</xdr:row>
      <xdr:rowOff>9525</xdr:rowOff>
    </xdr:to>
    <xdr:sp macro="" textlink="">
      <xdr:nvSpPr>
        <xdr:cNvPr id="1208" name="Text Box 18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60960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1209" name="Text Box 18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1210" name="Rectangle 18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1211" name="Rectangle 187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1</xdr:row>
      <xdr:rowOff>0</xdr:rowOff>
    </xdr:from>
    <xdr:to>
      <xdr:col>10</xdr:col>
      <xdr:colOff>2276475</xdr:colOff>
      <xdr:row>2</xdr:row>
      <xdr:rowOff>9525</xdr:rowOff>
    </xdr:to>
    <xdr:sp macro="" textlink="">
      <xdr:nvSpPr>
        <xdr:cNvPr id="1212" name="Text Box 188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>
          <a:spLocks noChangeArrowheads="1"/>
        </xdr:cNvSpPr>
      </xdr:nvSpPr>
      <xdr:spPr bwMode="auto">
        <a:xfrm>
          <a:off x="75819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1</xdr:row>
      <xdr:rowOff>0</xdr:rowOff>
    </xdr:from>
    <xdr:to>
      <xdr:col>10</xdr:col>
      <xdr:colOff>2924175</xdr:colOff>
      <xdr:row>2</xdr:row>
      <xdr:rowOff>9525</xdr:rowOff>
    </xdr:to>
    <xdr:sp macro="" textlink="">
      <xdr:nvSpPr>
        <xdr:cNvPr id="1213" name="Text Box 189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82296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457200</xdr:colOff>
      <xdr:row>2</xdr:row>
      <xdr:rowOff>9525</xdr:rowOff>
    </xdr:to>
    <xdr:sp macro="" textlink="">
      <xdr:nvSpPr>
        <xdr:cNvPr id="1214" name="Text Box 190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>
          <a:spLocks noChangeArrowheads="1"/>
        </xdr:cNvSpPr>
      </xdr:nvSpPr>
      <xdr:spPr bwMode="auto">
        <a:xfrm>
          <a:off x="57626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CSC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409575</xdr:colOff>
      <xdr:row>1</xdr:row>
      <xdr:rowOff>0</xdr:rowOff>
    </xdr:from>
    <xdr:to>
      <xdr:col>10</xdr:col>
      <xdr:colOff>1295400</xdr:colOff>
      <xdr:row>2</xdr:row>
      <xdr:rowOff>9525</xdr:rowOff>
    </xdr:to>
    <xdr:sp macro="" textlink="">
      <xdr:nvSpPr>
        <xdr:cNvPr id="1215" name="Text Box 19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66008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1247775</xdr:colOff>
      <xdr:row>1</xdr:row>
      <xdr:rowOff>0</xdr:rowOff>
    </xdr:from>
    <xdr:to>
      <xdr:col>10</xdr:col>
      <xdr:colOff>2133600</xdr:colOff>
      <xdr:row>2</xdr:row>
      <xdr:rowOff>9525</xdr:rowOff>
    </xdr:to>
    <xdr:sp macro="" textlink="">
      <xdr:nvSpPr>
        <xdr:cNvPr id="1216" name="Text Box 192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>
          <a:spLocks noChangeArrowheads="1"/>
        </xdr:cNvSpPr>
      </xdr:nvSpPr>
      <xdr:spPr bwMode="auto">
        <a:xfrm>
          <a:off x="74390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2085975</xdr:colOff>
      <xdr:row>1</xdr:row>
      <xdr:rowOff>0</xdr:rowOff>
    </xdr:from>
    <xdr:to>
      <xdr:col>10</xdr:col>
      <xdr:colOff>2971800</xdr:colOff>
      <xdr:row>2</xdr:row>
      <xdr:rowOff>9525</xdr:rowOff>
    </xdr:to>
    <xdr:sp macro="" textlink="">
      <xdr:nvSpPr>
        <xdr:cNvPr id="1217" name="Text Box 193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82772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2924175</xdr:colOff>
      <xdr:row>1</xdr:row>
      <xdr:rowOff>0</xdr:rowOff>
    </xdr:from>
    <xdr:to>
      <xdr:col>10</xdr:col>
      <xdr:colOff>3810000</xdr:colOff>
      <xdr:row>2</xdr:row>
      <xdr:rowOff>9525</xdr:rowOff>
    </xdr:to>
    <xdr:sp macro="" textlink="">
      <xdr:nvSpPr>
        <xdr:cNvPr id="1218" name="Text Box 194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>
          <a:spLocks noChangeArrowheads="1"/>
        </xdr:cNvSpPr>
      </xdr:nvSpPr>
      <xdr:spPr bwMode="auto">
        <a:xfrm>
          <a:off x="91154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0</xdr:colOff>
      <xdr:row>3</xdr:row>
      <xdr:rowOff>9525</xdr:rowOff>
    </xdr:from>
    <xdr:to>
      <xdr:col>10</xdr:col>
      <xdr:colOff>323850</xdr:colOff>
      <xdr:row>4</xdr:row>
      <xdr:rowOff>19050</xdr:rowOff>
    </xdr:to>
    <xdr:sp macro="" textlink="">
      <xdr:nvSpPr>
        <xdr:cNvPr id="1219" name="Text Box 19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5762625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ｺﾋﾟｰ句ID</a:t>
          </a:r>
        </a:p>
      </xdr:txBody>
    </xdr:sp>
    <xdr:clientData/>
  </xdr:twoCellAnchor>
  <xdr:twoCellAnchor>
    <xdr:from>
      <xdr:col>10</xdr:col>
      <xdr:colOff>285750</xdr:colOff>
      <xdr:row>3</xdr:row>
      <xdr:rowOff>9525</xdr:rowOff>
    </xdr:from>
    <xdr:to>
      <xdr:col>10</xdr:col>
      <xdr:colOff>1009650</xdr:colOff>
      <xdr:row>4</xdr:row>
      <xdr:rowOff>19050</xdr:rowOff>
    </xdr:to>
    <xdr:sp macro="" textlink="">
      <xdr:nvSpPr>
        <xdr:cNvPr id="1220" name="Text Box 19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>
          <a:spLocks noChangeArrowheads="1"/>
        </xdr:cNvSpPr>
      </xdr:nvSpPr>
      <xdr:spPr bwMode="auto">
        <a:xfrm>
          <a:off x="647700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-</a:t>
          </a:r>
        </a:p>
      </xdr:txBody>
    </xdr:sp>
    <xdr:clientData/>
  </xdr:twoCellAnchor>
  <xdr:twoCellAnchor>
    <xdr:from>
      <xdr:col>10</xdr:col>
      <xdr:colOff>952500</xdr:colOff>
      <xdr:row>3</xdr:row>
      <xdr:rowOff>9525</xdr:rowOff>
    </xdr:from>
    <xdr:to>
      <xdr:col>10</xdr:col>
      <xdr:colOff>1704975</xdr:colOff>
      <xdr:row>4</xdr:row>
      <xdr:rowOff>19050</xdr:rowOff>
    </xdr:to>
    <xdr:sp macro="" textlink="">
      <xdr:nvSpPr>
        <xdr:cNvPr id="1221" name="Text Box 19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714375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1666875</xdr:colOff>
      <xdr:row>3</xdr:row>
      <xdr:rowOff>9525</xdr:rowOff>
    </xdr:from>
    <xdr:to>
      <xdr:col>10</xdr:col>
      <xdr:colOff>2390775</xdr:colOff>
      <xdr:row>4</xdr:row>
      <xdr:rowOff>19050</xdr:rowOff>
    </xdr:to>
    <xdr:sp macro="" textlink="">
      <xdr:nvSpPr>
        <xdr:cNvPr id="1222" name="Text Box 19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785812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163</a:t>
          </a:r>
        </a:p>
      </xdr:txBody>
    </xdr:sp>
    <xdr:clientData/>
  </xdr:twoCellAnchor>
  <xdr:twoCellAnchor>
    <xdr:from>
      <xdr:col>10</xdr:col>
      <xdr:colOff>2343150</xdr:colOff>
      <xdr:row>3</xdr:row>
      <xdr:rowOff>9525</xdr:rowOff>
    </xdr:from>
    <xdr:to>
      <xdr:col>10</xdr:col>
      <xdr:colOff>3095625</xdr:colOff>
      <xdr:row>4</xdr:row>
      <xdr:rowOff>19050</xdr:rowOff>
    </xdr:to>
    <xdr:sp macro="" textlink="">
      <xdr:nvSpPr>
        <xdr:cNvPr id="1223" name="Text Box 199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853440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3086100</xdr:colOff>
      <xdr:row>3</xdr:row>
      <xdr:rowOff>9525</xdr:rowOff>
    </xdr:from>
    <xdr:to>
      <xdr:col>10</xdr:col>
      <xdr:colOff>3810000</xdr:colOff>
      <xdr:row>4</xdr:row>
      <xdr:rowOff>19050</xdr:rowOff>
    </xdr:to>
    <xdr:sp macro="" textlink="">
      <xdr:nvSpPr>
        <xdr:cNvPr id="1224" name="Text Box 200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>
          <a:spLocks noChangeArrowheads="1"/>
        </xdr:cNvSpPr>
      </xdr:nvSpPr>
      <xdr:spPr bwMode="auto">
        <a:xfrm>
          <a:off x="927735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323850</xdr:colOff>
      <xdr:row>5</xdr:row>
      <xdr:rowOff>9525</xdr:rowOff>
    </xdr:to>
    <xdr:sp macro="" textlink="">
      <xdr:nvSpPr>
        <xdr:cNvPr id="1225" name="Text Box 20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>
          <a:spLocks noChangeArrowheads="1"/>
        </xdr:cNvSpPr>
      </xdr:nvSpPr>
      <xdr:spPr bwMode="auto">
        <a:xfrm>
          <a:off x="5762625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ﾗｲﾌﾞﾗﾘ</a:t>
          </a:r>
        </a:p>
      </xdr:txBody>
    </xdr:sp>
    <xdr:clientData/>
  </xdr:twoCellAnchor>
  <xdr:twoCellAnchor>
    <xdr:from>
      <xdr:col>10</xdr:col>
      <xdr:colOff>285750</xdr:colOff>
      <xdr:row>4</xdr:row>
      <xdr:rowOff>0</xdr:rowOff>
    </xdr:from>
    <xdr:to>
      <xdr:col>10</xdr:col>
      <xdr:colOff>1009650</xdr:colOff>
      <xdr:row>5</xdr:row>
      <xdr:rowOff>9525</xdr:rowOff>
    </xdr:to>
    <xdr:sp macro="" textlink="">
      <xdr:nvSpPr>
        <xdr:cNvPr id="1226" name="Text Box 202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>
          <a:spLocks noChangeArrowheads="1"/>
        </xdr:cNvSpPr>
      </xdr:nvSpPr>
      <xdr:spPr bwMode="auto">
        <a:xfrm>
          <a:off x="647700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KLLDTA</a:t>
          </a:r>
        </a:p>
      </xdr:txBody>
    </xdr:sp>
    <xdr:clientData/>
  </xdr:twoCellAnchor>
  <xdr:twoCellAnchor>
    <xdr:from>
      <xdr:col>10</xdr:col>
      <xdr:colOff>952500</xdr:colOff>
      <xdr:row>4</xdr:row>
      <xdr:rowOff>0</xdr:rowOff>
    </xdr:from>
    <xdr:to>
      <xdr:col>10</xdr:col>
      <xdr:colOff>1704975</xdr:colOff>
      <xdr:row>5</xdr:row>
      <xdr:rowOff>9525</xdr:rowOff>
    </xdr:to>
    <xdr:sp macro="" textlink="">
      <xdr:nvSpPr>
        <xdr:cNvPr id="1227" name="Text Box 203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>
          <a:spLocks noChangeArrowheads="1"/>
        </xdr:cNvSpPr>
      </xdr:nvSpPr>
      <xdr:spPr bwMode="auto">
        <a:xfrm>
          <a:off x="7143750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1666875</xdr:colOff>
      <xdr:row>4</xdr:row>
      <xdr:rowOff>0</xdr:rowOff>
    </xdr:from>
    <xdr:to>
      <xdr:col>10</xdr:col>
      <xdr:colOff>3810000</xdr:colOff>
      <xdr:row>5</xdr:row>
      <xdr:rowOff>9525</xdr:rowOff>
    </xdr:to>
    <xdr:sp macro="" textlink="">
      <xdr:nvSpPr>
        <xdr:cNvPr id="1228" name="Text Box 204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>
          <a:spLocks noChangeArrowheads="1"/>
        </xdr:cNvSpPr>
      </xdr:nvSpPr>
      <xdr:spPr bwMode="auto">
        <a:xfrm>
          <a:off x="7858125" y="800100"/>
          <a:ext cx="21431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KLLSRC/QDDSSRC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5" name="Text Box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5381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株式会社　エイチ・アイ・シー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1" name="Text Box 3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" name="Text Box 3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19050</xdr:colOff>
      <xdr:row>1</xdr:row>
      <xdr:rowOff>9525</xdr:rowOff>
    </xdr:to>
    <xdr:sp macro="" textlink="">
      <xdr:nvSpPr>
        <xdr:cNvPr id="13" name="Text Box 3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0575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9</xdr:col>
      <xdr:colOff>9525</xdr:colOff>
      <xdr:row>1</xdr:row>
      <xdr:rowOff>9525</xdr:rowOff>
    </xdr:to>
    <xdr:sp macro="" textlink="">
      <xdr:nvSpPr>
        <xdr:cNvPr id="14" name="Text Box 3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2724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19050</xdr:colOff>
      <xdr:row>2</xdr:row>
      <xdr:rowOff>9525</xdr:rowOff>
    </xdr:to>
    <xdr:sp macro="" textlink="">
      <xdr:nvSpPr>
        <xdr:cNvPr id="15" name="Text Box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90500"/>
          <a:ext cx="30575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16" name="Text Box 9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048000" y="190500"/>
          <a:ext cx="27241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1</xdr:col>
      <xdr:colOff>447675</xdr:colOff>
      <xdr:row>4</xdr:row>
      <xdr:rowOff>19050</xdr:rowOff>
    </xdr:to>
    <xdr:sp macro="" textlink="">
      <xdr:nvSpPr>
        <xdr:cNvPr id="17" name="Text Box 9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428625</xdr:colOff>
      <xdr:row>3</xdr:row>
      <xdr:rowOff>9525</xdr:rowOff>
    </xdr:from>
    <xdr:to>
      <xdr:col>3</xdr:col>
      <xdr:colOff>9525</xdr:colOff>
      <xdr:row>4</xdr:row>
      <xdr:rowOff>19050</xdr:rowOff>
    </xdr:to>
    <xdr:sp macro="" textlink="">
      <xdr:nvSpPr>
        <xdr:cNvPr id="18" name="Text Box 9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04850" y="619125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航海情報登録画面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142875</xdr:colOff>
      <xdr:row>4</xdr:row>
      <xdr:rowOff>19050</xdr:rowOff>
    </xdr:to>
    <xdr:sp macro="" textlink="">
      <xdr:nvSpPr>
        <xdr:cNvPr id="19" name="Text Box 9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03847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4</xdr:col>
      <xdr:colOff>123825</xdr:colOff>
      <xdr:row>3</xdr:row>
      <xdr:rowOff>9525</xdr:rowOff>
    </xdr:from>
    <xdr:to>
      <xdr:col>9</xdr:col>
      <xdr:colOff>0</xdr:colOff>
      <xdr:row>4</xdr:row>
      <xdr:rowOff>19050</xdr:rowOff>
    </xdr:to>
    <xdr:sp macro="" textlink="">
      <xdr:nvSpPr>
        <xdr:cNvPr id="20" name="Text Box 9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743325" y="619125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WK020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447675</xdr:colOff>
      <xdr:row>5</xdr:row>
      <xdr:rowOff>9525</xdr:rowOff>
    </xdr:to>
    <xdr:sp macro="" textlink="">
      <xdr:nvSpPr>
        <xdr:cNvPr id="21" name="Text Box 10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428625</xdr:colOff>
      <xdr:row>4</xdr:row>
      <xdr:rowOff>0</xdr:rowOff>
    </xdr:from>
    <xdr:to>
      <xdr:col>3</xdr:col>
      <xdr:colOff>9525</xdr:colOff>
      <xdr:row>5</xdr:row>
      <xdr:rowOff>9525</xdr:rowOff>
    </xdr:to>
    <xdr:sp macro="" textlink="">
      <xdr:nvSpPr>
        <xdr:cNvPr id="22" name="Text Box 10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04850" y="800100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航海情報登録画面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142875</xdr:colOff>
      <xdr:row>5</xdr:row>
      <xdr:rowOff>9525</xdr:rowOff>
    </xdr:to>
    <xdr:sp macro="" textlink="">
      <xdr:nvSpPr>
        <xdr:cNvPr id="23" name="Text Box 10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038475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4</xdr:col>
      <xdr:colOff>123825</xdr:colOff>
      <xdr:row>4</xdr:row>
      <xdr:rowOff>0</xdr:rowOff>
    </xdr:from>
    <xdr:to>
      <xdr:col>9</xdr:col>
      <xdr:colOff>0</xdr:colOff>
      <xdr:row>5</xdr:row>
      <xdr:rowOff>9525</xdr:rowOff>
    </xdr:to>
    <xdr:sp macro="" textlink="">
      <xdr:nvSpPr>
        <xdr:cNvPr id="24" name="Text Box 1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743325" y="800100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GWK020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5" name="Rectangle 16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6" name="Rectangle 16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7" name="Rectangle 16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8" name="Rectangle 16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0</xdr:row>
      <xdr:rowOff>0</xdr:rowOff>
    </xdr:from>
    <xdr:to>
      <xdr:col>10</xdr:col>
      <xdr:colOff>800100</xdr:colOff>
      <xdr:row>1</xdr:row>
      <xdr:rowOff>9525</xdr:rowOff>
    </xdr:to>
    <xdr:sp macro="" textlink="">
      <xdr:nvSpPr>
        <xdr:cNvPr id="29" name="Text Box 16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1055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0" name="Text Box 16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0</xdr:row>
      <xdr:rowOff>0</xdr:rowOff>
    </xdr:from>
    <xdr:to>
      <xdr:col>10</xdr:col>
      <xdr:colOff>790575</xdr:colOff>
      <xdr:row>1</xdr:row>
      <xdr:rowOff>9525</xdr:rowOff>
    </xdr:to>
    <xdr:sp macro="" textlink="">
      <xdr:nvSpPr>
        <xdr:cNvPr id="31" name="Text Box 16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0960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2" name="Text Box 16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3" name="Rectangle 16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4" name="Rectangle 17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0</xdr:row>
      <xdr:rowOff>0</xdr:rowOff>
    </xdr:from>
    <xdr:to>
      <xdr:col>10</xdr:col>
      <xdr:colOff>2276475</xdr:colOff>
      <xdr:row>1</xdr:row>
      <xdr:rowOff>9525</xdr:rowOff>
    </xdr:to>
    <xdr:sp macro="" textlink="">
      <xdr:nvSpPr>
        <xdr:cNvPr id="35" name="Text Box 1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5819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0</xdr:row>
      <xdr:rowOff>0</xdr:rowOff>
    </xdr:from>
    <xdr:to>
      <xdr:col>10</xdr:col>
      <xdr:colOff>2924175</xdr:colOff>
      <xdr:row>1</xdr:row>
      <xdr:rowOff>9525</xdr:rowOff>
    </xdr:to>
    <xdr:sp macro="" textlink="">
      <xdr:nvSpPr>
        <xdr:cNvPr id="36" name="Text Box 17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82296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457200</xdr:colOff>
      <xdr:row>1</xdr:row>
      <xdr:rowOff>9525</xdr:rowOff>
    </xdr:to>
    <xdr:sp macro="" textlink="">
      <xdr:nvSpPr>
        <xdr:cNvPr id="37" name="Text Box 17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57626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10</xdr:col>
      <xdr:colOff>409575</xdr:colOff>
      <xdr:row>0</xdr:row>
      <xdr:rowOff>0</xdr:rowOff>
    </xdr:from>
    <xdr:to>
      <xdr:col>10</xdr:col>
      <xdr:colOff>1295400</xdr:colOff>
      <xdr:row>1</xdr:row>
      <xdr:rowOff>9525</xdr:rowOff>
    </xdr:to>
    <xdr:sp macro="" textlink="">
      <xdr:nvSpPr>
        <xdr:cNvPr id="38" name="Text Box 17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6008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>
    <xdr:from>
      <xdr:col>10</xdr:col>
      <xdr:colOff>1247775</xdr:colOff>
      <xdr:row>0</xdr:row>
      <xdr:rowOff>0</xdr:rowOff>
    </xdr:from>
    <xdr:to>
      <xdr:col>10</xdr:col>
      <xdr:colOff>2133600</xdr:colOff>
      <xdr:row>1</xdr:row>
      <xdr:rowOff>9525</xdr:rowOff>
    </xdr:to>
    <xdr:sp macro="" textlink="">
      <xdr:nvSpPr>
        <xdr:cNvPr id="39" name="Text Box 17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4390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2085975</xdr:colOff>
      <xdr:row>0</xdr:row>
      <xdr:rowOff>0</xdr:rowOff>
    </xdr:from>
    <xdr:to>
      <xdr:col>10</xdr:col>
      <xdr:colOff>2971800</xdr:colOff>
      <xdr:row>1</xdr:row>
      <xdr:rowOff>9525</xdr:rowOff>
    </xdr:to>
    <xdr:sp macro="" textlink="">
      <xdr:nvSpPr>
        <xdr:cNvPr id="40" name="Text Box 176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82772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2924175</xdr:colOff>
      <xdr:row>0</xdr:row>
      <xdr:rowOff>0</xdr:rowOff>
    </xdr:from>
    <xdr:to>
      <xdr:col>10</xdr:col>
      <xdr:colOff>3810000</xdr:colOff>
      <xdr:row>1</xdr:row>
      <xdr:rowOff>9525</xdr:rowOff>
    </xdr:to>
    <xdr:sp macro="" textlink="">
      <xdr:nvSpPr>
        <xdr:cNvPr id="41" name="Text Box 177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1154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2" name="Rectangle 17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3" name="Rectangle 17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4" name="Rectangle 18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5" name="Rectangle 18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1</xdr:row>
      <xdr:rowOff>0</xdr:rowOff>
    </xdr:from>
    <xdr:to>
      <xdr:col>10</xdr:col>
      <xdr:colOff>800100</xdr:colOff>
      <xdr:row>2</xdr:row>
      <xdr:rowOff>9525</xdr:rowOff>
    </xdr:to>
    <xdr:sp macro="" textlink="">
      <xdr:nvSpPr>
        <xdr:cNvPr id="46" name="Text Box 18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61055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7" name="Text Box 18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1</xdr:row>
      <xdr:rowOff>0</xdr:rowOff>
    </xdr:from>
    <xdr:to>
      <xdr:col>10</xdr:col>
      <xdr:colOff>790575</xdr:colOff>
      <xdr:row>2</xdr:row>
      <xdr:rowOff>9525</xdr:rowOff>
    </xdr:to>
    <xdr:sp macro="" textlink="">
      <xdr:nvSpPr>
        <xdr:cNvPr id="48" name="Text Box 18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60960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9" name="Text Box 18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0" name="Rectangle 186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1" name="Rectangle 187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1</xdr:row>
      <xdr:rowOff>0</xdr:rowOff>
    </xdr:from>
    <xdr:to>
      <xdr:col>10</xdr:col>
      <xdr:colOff>2276475</xdr:colOff>
      <xdr:row>2</xdr:row>
      <xdr:rowOff>9525</xdr:rowOff>
    </xdr:to>
    <xdr:sp macro="" textlink="">
      <xdr:nvSpPr>
        <xdr:cNvPr id="52" name="Text Box 188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75819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1</xdr:row>
      <xdr:rowOff>0</xdr:rowOff>
    </xdr:from>
    <xdr:to>
      <xdr:col>10</xdr:col>
      <xdr:colOff>2924175</xdr:colOff>
      <xdr:row>2</xdr:row>
      <xdr:rowOff>9525</xdr:rowOff>
    </xdr:to>
    <xdr:sp macro="" textlink="">
      <xdr:nvSpPr>
        <xdr:cNvPr id="53" name="Text Box 18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82296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457200</xdr:colOff>
      <xdr:row>2</xdr:row>
      <xdr:rowOff>9525</xdr:rowOff>
    </xdr:to>
    <xdr:sp macro="" textlink="">
      <xdr:nvSpPr>
        <xdr:cNvPr id="54" name="Text Box 19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57626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CSC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409575</xdr:colOff>
      <xdr:row>1</xdr:row>
      <xdr:rowOff>0</xdr:rowOff>
    </xdr:from>
    <xdr:to>
      <xdr:col>10</xdr:col>
      <xdr:colOff>1295400</xdr:colOff>
      <xdr:row>2</xdr:row>
      <xdr:rowOff>9525</xdr:rowOff>
    </xdr:to>
    <xdr:sp macro="" textlink="">
      <xdr:nvSpPr>
        <xdr:cNvPr id="55" name="Text Box 19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66008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1247775</xdr:colOff>
      <xdr:row>1</xdr:row>
      <xdr:rowOff>0</xdr:rowOff>
    </xdr:from>
    <xdr:to>
      <xdr:col>10</xdr:col>
      <xdr:colOff>2133600</xdr:colOff>
      <xdr:row>2</xdr:row>
      <xdr:rowOff>9525</xdr:rowOff>
    </xdr:to>
    <xdr:sp macro="" textlink="">
      <xdr:nvSpPr>
        <xdr:cNvPr id="56" name="Text Box 19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74390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2085975</xdr:colOff>
      <xdr:row>1</xdr:row>
      <xdr:rowOff>0</xdr:rowOff>
    </xdr:from>
    <xdr:to>
      <xdr:col>10</xdr:col>
      <xdr:colOff>2971800</xdr:colOff>
      <xdr:row>2</xdr:row>
      <xdr:rowOff>9525</xdr:rowOff>
    </xdr:to>
    <xdr:sp macro="" textlink="">
      <xdr:nvSpPr>
        <xdr:cNvPr id="57" name="Text Box 193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2772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2924175</xdr:colOff>
      <xdr:row>1</xdr:row>
      <xdr:rowOff>0</xdr:rowOff>
    </xdr:from>
    <xdr:to>
      <xdr:col>10</xdr:col>
      <xdr:colOff>3810000</xdr:colOff>
      <xdr:row>2</xdr:row>
      <xdr:rowOff>9525</xdr:rowOff>
    </xdr:to>
    <xdr:sp macro="" textlink="">
      <xdr:nvSpPr>
        <xdr:cNvPr id="58" name="Text Box 19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91154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0</xdr:colOff>
      <xdr:row>3</xdr:row>
      <xdr:rowOff>9525</xdr:rowOff>
    </xdr:from>
    <xdr:to>
      <xdr:col>10</xdr:col>
      <xdr:colOff>323850</xdr:colOff>
      <xdr:row>4</xdr:row>
      <xdr:rowOff>19050</xdr:rowOff>
    </xdr:to>
    <xdr:sp macro="" textlink="">
      <xdr:nvSpPr>
        <xdr:cNvPr id="59" name="Text Box 195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5762625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ｺﾋﾟｰ句ID</a:t>
          </a:r>
        </a:p>
      </xdr:txBody>
    </xdr:sp>
    <xdr:clientData/>
  </xdr:twoCellAnchor>
  <xdr:twoCellAnchor>
    <xdr:from>
      <xdr:col>10</xdr:col>
      <xdr:colOff>285750</xdr:colOff>
      <xdr:row>3</xdr:row>
      <xdr:rowOff>9525</xdr:rowOff>
    </xdr:from>
    <xdr:to>
      <xdr:col>10</xdr:col>
      <xdr:colOff>1009650</xdr:colOff>
      <xdr:row>4</xdr:row>
      <xdr:rowOff>19050</xdr:rowOff>
    </xdr:to>
    <xdr:sp macro="" textlink="">
      <xdr:nvSpPr>
        <xdr:cNvPr id="60" name="Text Box 196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647700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-</a:t>
          </a:r>
        </a:p>
      </xdr:txBody>
    </xdr:sp>
    <xdr:clientData/>
  </xdr:twoCellAnchor>
  <xdr:twoCellAnchor>
    <xdr:from>
      <xdr:col>10</xdr:col>
      <xdr:colOff>952500</xdr:colOff>
      <xdr:row>3</xdr:row>
      <xdr:rowOff>9525</xdr:rowOff>
    </xdr:from>
    <xdr:to>
      <xdr:col>10</xdr:col>
      <xdr:colOff>1704975</xdr:colOff>
      <xdr:row>4</xdr:row>
      <xdr:rowOff>19050</xdr:rowOff>
    </xdr:to>
    <xdr:sp macro="" textlink="">
      <xdr:nvSpPr>
        <xdr:cNvPr id="61" name="Text Box 19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714375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1666875</xdr:colOff>
      <xdr:row>3</xdr:row>
      <xdr:rowOff>9525</xdr:rowOff>
    </xdr:from>
    <xdr:to>
      <xdr:col>10</xdr:col>
      <xdr:colOff>2390775</xdr:colOff>
      <xdr:row>4</xdr:row>
      <xdr:rowOff>19050</xdr:rowOff>
    </xdr:to>
    <xdr:sp macro="" textlink="">
      <xdr:nvSpPr>
        <xdr:cNvPr id="62" name="Text Box 19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785812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455</a:t>
          </a:r>
        </a:p>
      </xdr:txBody>
    </xdr:sp>
    <xdr:clientData/>
  </xdr:twoCellAnchor>
  <xdr:twoCellAnchor>
    <xdr:from>
      <xdr:col>10</xdr:col>
      <xdr:colOff>2343150</xdr:colOff>
      <xdr:row>3</xdr:row>
      <xdr:rowOff>9525</xdr:rowOff>
    </xdr:from>
    <xdr:to>
      <xdr:col>10</xdr:col>
      <xdr:colOff>3095625</xdr:colOff>
      <xdr:row>4</xdr:row>
      <xdr:rowOff>19050</xdr:rowOff>
    </xdr:to>
    <xdr:sp macro="" textlink="">
      <xdr:nvSpPr>
        <xdr:cNvPr id="63" name="Text Box 19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853440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3086100</xdr:colOff>
      <xdr:row>3</xdr:row>
      <xdr:rowOff>9525</xdr:rowOff>
    </xdr:from>
    <xdr:to>
      <xdr:col>10</xdr:col>
      <xdr:colOff>3810000</xdr:colOff>
      <xdr:row>4</xdr:row>
      <xdr:rowOff>19050</xdr:rowOff>
    </xdr:to>
    <xdr:sp macro="" textlink="">
      <xdr:nvSpPr>
        <xdr:cNvPr id="64" name="Text Box 20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927735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323850</xdr:colOff>
      <xdr:row>5</xdr:row>
      <xdr:rowOff>9525</xdr:rowOff>
    </xdr:to>
    <xdr:sp macro="" textlink="">
      <xdr:nvSpPr>
        <xdr:cNvPr id="65" name="Text Box 20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5762625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ﾗｲﾌﾞﾗﾘ</a:t>
          </a:r>
        </a:p>
      </xdr:txBody>
    </xdr:sp>
    <xdr:clientData/>
  </xdr:twoCellAnchor>
  <xdr:twoCellAnchor>
    <xdr:from>
      <xdr:col>10</xdr:col>
      <xdr:colOff>285750</xdr:colOff>
      <xdr:row>4</xdr:row>
      <xdr:rowOff>0</xdr:rowOff>
    </xdr:from>
    <xdr:to>
      <xdr:col>10</xdr:col>
      <xdr:colOff>1009650</xdr:colOff>
      <xdr:row>5</xdr:row>
      <xdr:rowOff>9525</xdr:rowOff>
    </xdr:to>
    <xdr:sp macro="" textlink="">
      <xdr:nvSpPr>
        <xdr:cNvPr id="66" name="Text Box 20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47700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KLLDTA</a:t>
          </a:r>
        </a:p>
      </xdr:txBody>
    </xdr:sp>
    <xdr:clientData/>
  </xdr:twoCellAnchor>
  <xdr:twoCellAnchor>
    <xdr:from>
      <xdr:col>10</xdr:col>
      <xdr:colOff>952500</xdr:colOff>
      <xdr:row>4</xdr:row>
      <xdr:rowOff>0</xdr:rowOff>
    </xdr:from>
    <xdr:to>
      <xdr:col>10</xdr:col>
      <xdr:colOff>1704975</xdr:colOff>
      <xdr:row>5</xdr:row>
      <xdr:rowOff>9525</xdr:rowOff>
    </xdr:to>
    <xdr:sp macro="" textlink="">
      <xdr:nvSpPr>
        <xdr:cNvPr id="67" name="Text Box 20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7143750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1666875</xdr:colOff>
      <xdr:row>4</xdr:row>
      <xdr:rowOff>0</xdr:rowOff>
    </xdr:from>
    <xdr:to>
      <xdr:col>10</xdr:col>
      <xdr:colOff>3810000</xdr:colOff>
      <xdr:row>5</xdr:row>
      <xdr:rowOff>9525</xdr:rowOff>
    </xdr:to>
    <xdr:sp macro="" textlink="">
      <xdr:nvSpPr>
        <xdr:cNvPr id="68" name="Text Box 20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7858125" y="800100"/>
          <a:ext cx="21431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KLLSRC/QDDSSRC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5" name="Text Box 1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5381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株式会社　エイチ・アイ・シー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1" name="Text Box 3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" name="Text Box 3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19050</xdr:colOff>
      <xdr:row>1</xdr:row>
      <xdr:rowOff>9525</xdr:rowOff>
    </xdr:to>
    <xdr:sp macro="" textlink="">
      <xdr:nvSpPr>
        <xdr:cNvPr id="13" name="Text Box 3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0575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9</xdr:col>
      <xdr:colOff>9525</xdr:colOff>
      <xdr:row>1</xdr:row>
      <xdr:rowOff>9525</xdr:rowOff>
    </xdr:to>
    <xdr:sp macro="" textlink="">
      <xdr:nvSpPr>
        <xdr:cNvPr id="14" name="Text Box 3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2724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19050</xdr:colOff>
      <xdr:row>2</xdr:row>
      <xdr:rowOff>9525</xdr:rowOff>
    </xdr:to>
    <xdr:sp macro="" textlink="">
      <xdr:nvSpPr>
        <xdr:cNvPr id="15" name="Text Box 8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90500"/>
          <a:ext cx="30575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16" name="Text Box 9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3048000" y="190500"/>
          <a:ext cx="27241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1</xdr:col>
      <xdr:colOff>447675</xdr:colOff>
      <xdr:row>4</xdr:row>
      <xdr:rowOff>19050</xdr:rowOff>
    </xdr:to>
    <xdr:sp macro="" textlink="">
      <xdr:nvSpPr>
        <xdr:cNvPr id="17" name="Text Box 9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428625</xdr:colOff>
      <xdr:row>3</xdr:row>
      <xdr:rowOff>9525</xdr:rowOff>
    </xdr:from>
    <xdr:to>
      <xdr:col>3</xdr:col>
      <xdr:colOff>9525</xdr:colOff>
      <xdr:row>4</xdr:row>
      <xdr:rowOff>19050</xdr:rowOff>
    </xdr:to>
    <xdr:sp macro="" textlink="">
      <xdr:nvSpPr>
        <xdr:cNvPr id="18" name="Text Box 9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704850" y="619125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航海情報登録画面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142875</xdr:colOff>
      <xdr:row>4</xdr:row>
      <xdr:rowOff>19050</xdr:rowOff>
    </xdr:to>
    <xdr:sp macro="" textlink="">
      <xdr:nvSpPr>
        <xdr:cNvPr id="19" name="Text Box 9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303847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4</xdr:col>
      <xdr:colOff>123825</xdr:colOff>
      <xdr:row>3</xdr:row>
      <xdr:rowOff>9525</xdr:rowOff>
    </xdr:from>
    <xdr:to>
      <xdr:col>9</xdr:col>
      <xdr:colOff>0</xdr:colOff>
      <xdr:row>4</xdr:row>
      <xdr:rowOff>19050</xdr:rowOff>
    </xdr:to>
    <xdr:sp macro="" textlink="">
      <xdr:nvSpPr>
        <xdr:cNvPr id="20" name="Text Box 9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3743325" y="619125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WK030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447675</xdr:colOff>
      <xdr:row>5</xdr:row>
      <xdr:rowOff>9525</xdr:rowOff>
    </xdr:to>
    <xdr:sp macro="" textlink="">
      <xdr:nvSpPr>
        <xdr:cNvPr id="21" name="Text Box 10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428625</xdr:colOff>
      <xdr:row>4</xdr:row>
      <xdr:rowOff>0</xdr:rowOff>
    </xdr:from>
    <xdr:to>
      <xdr:col>3</xdr:col>
      <xdr:colOff>9525</xdr:colOff>
      <xdr:row>5</xdr:row>
      <xdr:rowOff>9525</xdr:rowOff>
    </xdr:to>
    <xdr:sp macro="" textlink="">
      <xdr:nvSpPr>
        <xdr:cNvPr id="22" name="Text Box 108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704850" y="800100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航海情報登録画面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142875</xdr:colOff>
      <xdr:row>5</xdr:row>
      <xdr:rowOff>9525</xdr:rowOff>
    </xdr:to>
    <xdr:sp macro="" textlink="">
      <xdr:nvSpPr>
        <xdr:cNvPr id="23" name="Text Box 109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3038475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4</xdr:col>
      <xdr:colOff>123825</xdr:colOff>
      <xdr:row>4</xdr:row>
      <xdr:rowOff>0</xdr:rowOff>
    </xdr:from>
    <xdr:to>
      <xdr:col>9</xdr:col>
      <xdr:colOff>0</xdr:colOff>
      <xdr:row>5</xdr:row>
      <xdr:rowOff>9525</xdr:rowOff>
    </xdr:to>
    <xdr:sp macro="" textlink="">
      <xdr:nvSpPr>
        <xdr:cNvPr id="24" name="Text Box 110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3743325" y="800100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GWK030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5" name="Rectangle 16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6" name="Rectangle 16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7" name="Rectangle 163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8" name="Rectangle 16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0</xdr:row>
      <xdr:rowOff>0</xdr:rowOff>
    </xdr:from>
    <xdr:to>
      <xdr:col>10</xdr:col>
      <xdr:colOff>800100</xdr:colOff>
      <xdr:row>1</xdr:row>
      <xdr:rowOff>9525</xdr:rowOff>
    </xdr:to>
    <xdr:sp macro="" textlink="">
      <xdr:nvSpPr>
        <xdr:cNvPr id="29" name="Text Box 16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61055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0" name="Text Box 166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0</xdr:row>
      <xdr:rowOff>0</xdr:rowOff>
    </xdr:from>
    <xdr:to>
      <xdr:col>10</xdr:col>
      <xdr:colOff>790575</xdr:colOff>
      <xdr:row>1</xdr:row>
      <xdr:rowOff>9525</xdr:rowOff>
    </xdr:to>
    <xdr:sp macro="" textlink="">
      <xdr:nvSpPr>
        <xdr:cNvPr id="31" name="Text Box 16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60960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2" name="Text Box 16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3" name="Rectangle 16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4" name="Rectangle 17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0</xdr:row>
      <xdr:rowOff>0</xdr:rowOff>
    </xdr:from>
    <xdr:to>
      <xdr:col>10</xdr:col>
      <xdr:colOff>2276475</xdr:colOff>
      <xdr:row>1</xdr:row>
      <xdr:rowOff>9525</xdr:rowOff>
    </xdr:to>
    <xdr:sp macro="" textlink="">
      <xdr:nvSpPr>
        <xdr:cNvPr id="35" name="Text Box 1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75819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0</xdr:row>
      <xdr:rowOff>0</xdr:rowOff>
    </xdr:from>
    <xdr:to>
      <xdr:col>10</xdr:col>
      <xdr:colOff>2924175</xdr:colOff>
      <xdr:row>1</xdr:row>
      <xdr:rowOff>9525</xdr:rowOff>
    </xdr:to>
    <xdr:sp macro="" textlink="">
      <xdr:nvSpPr>
        <xdr:cNvPr id="36" name="Text Box 17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82296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457200</xdr:colOff>
      <xdr:row>1</xdr:row>
      <xdr:rowOff>9525</xdr:rowOff>
    </xdr:to>
    <xdr:sp macro="" textlink="">
      <xdr:nvSpPr>
        <xdr:cNvPr id="37" name="Text Box 173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57626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10</xdr:col>
      <xdr:colOff>409575</xdr:colOff>
      <xdr:row>0</xdr:row>
      <xdr:rowOff>0</xdr:rowOff>
    </xdr:from>
    <xdr:to>
      <xdr:col>10</xdr:col>
      <xdr:colOff>1295400</xdr:colOff>
      <xdr:row>1</xdr:row>
      <xdr:rowOff>9525</xdr:rowOff>
    </xdr:to>
    <xdr:sp macro="" textlink="">
      <xdr:nvSpPr>
        <xdr:cNvPr id="38" name="Text Box 17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66008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>
    <xdr:from>
      <xdr:col>10</xdr:col>
      <xdr:colOff>1247775</xdr:colOff>
      <xdr:row>0</xdr:row>
      <xdr:rowOff>0</xdr:rowOff>
    </xdr:from>
    <xdr:to>
      <xdr:col>10</xdr:col>
      <xdr:colOff>2133600</xdr:colOff>
      <xdr:row>1</xdr:row>
      <xdr:rowOff>9525</xdr:rowOff>
    </xdr:to>
    <xdr:sp macro="" textlink="">
      <xdr:nvSpPr>
        <xdr:cNvPr id="39" name="Text Box 175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74390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2085975</xdr:colOff>
      <xdr:row>0</xdr:row>
      <xdr:rowOff>0</xdr:rowOff>
    </xdr:from>
    <xdr:to>
      <xdr:col>10</xdr:col>
      <xdr:colOff>2971800</xdr:colOff>
      <xdr:row>1</xdr:row>
      <xdr:rowOff>9525</xdr:rowOff>
    </xdr:to>
    <xdr:sp macro="" textlink="">
      <xdr:nvSpPr>
        <xdr:cNvPr id="40" name="Text Box 17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82772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2924175</xdr:colOff>
      <xdr:row>0</xdr:row>
      <xdr:rowOff>0</xdr:rowOff>
    </xdr:from>
    <xdr:to>
      <xdr:col>10</xdr:col>
      <xdr:colOff>3810000</xdr:colOff>
      <xdr:row>1</xdr:row>
      <xdr:rowOff>9525</xdr:rowOff>
    </xdr:to>
    <xdr:sp macro="" textlink="">
      <xdr:nvSpPr>
        <xdr:cNvPr id="41" name="Text Box 177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91154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2" name="Rectangle 17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3" name="Rectangle 17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4" name="Rectangle 180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5" name="Rectangle 18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1</xdr:row>
      <xdr:rowOff>0</xdr:rowOff>
    </xdr:from>
    <xdr:to>
      <xdr:col>10</xdr:col>
      <xdr:colOff>800100</xdr:colOff>
      <xdr:row>2</xdr:row>
      <xdr:rowOff>9525</xdr:rowOff>
    </xdr:to>
    <xdr:sp macro="" textlink="">
      <xdr:nvSpPr>
        <xdr:cNvPr id="46" name="Text Box 18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61055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7" name="Text Box 183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1</xdr:row>
      <xdr:rowOff>0</xdr:rowOff>
    </xdr:from>
    <xdr:to>
      <xdr:col>10</xdr:col>
      <xdr:colOff>790575</xdr:colOff>
      <xdr:row>2</xdr:row>
      <xdr:rowOff>9525</xdr:rowOff>
    </xdr:to>
    <xdr:sp macro="" textlink="">
      <xdr:nvSpPr>
        <xdr:cNvPr id="48" name="Text Box 184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60960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9" name="Text Box 185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0" name="Rectangle 18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1" name="Rectangle 18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1</xdr:row>
      <xdr:rowOff>0</xdr:rowOff>
    </xdr:from>
    <xdr:to>
      <xdr:col>10</xdr:col>
      <xdr:colOff>2276475</xdr:colOff>
      <xdr:row>2</xdr:row>
      <xdr:rowOff>9525</xdr:rowOff>
    </xdr:to>
    <xdr:sp macro="" textlink="">
      <xdr:nvSpPr>
        <xdr:cNvPr id="52" name="Text Box 188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75819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1</xdr:row>
      <xdr:rowOff>0</xdr:rowOff>
    </xdr:from>
    <xdr:to>
      <xdr:col>10</xdr:col>
      <xdr:colOff>2924175</xdr:colOff>
      <xdr:row>2</xdr:row>
      <xdr:rowOff>9525</xdr:rowOff>
    </xdr:to>
    <xdr:sp macro="" textlink="">
      <xdr:nvSpPr>
        <xdr:cNvPr id="53" name="Text Box 189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82296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457200</xdr:colOff>
      <xdr:row>2</xdr:row>
      <xdr:rowOff>9525</xdr:rowOff>
    </xdr:to>
    <xdr:sp macro="" textlink="">
      <xdr:nvSpPr>
        <xdr:cNvPr id="54" name="Text Box 190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57626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CSC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409575</xdr:colOff>
      <xdr:row>1</xdr:row>
      <xdr:rowOff>0</xdr:rowOff>
    </xdr:from>
    <xdr:to>
      <xdr:col>10</xdr:col>
      <xdr:colOff>1295400</xdr:colOff>
      <xdr:row>2</xdr:row>
      <xdr:rowOff>9525</xdr:rowOff>
    </xdr:to>
    <xdr:sp macro="" textlink="">
      <xdr:nvSpPr>
        <xdr:cNvPr id="55" name="Text Box 19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66008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1247775</xdr:colOff>
      <xdr:row>1</xdr:row>
      <xdr:rowOff>0</xdr:rowOff>
    </xdr:from>
    <xdr:to>
      <xdr:col>10</xdr:col>
      <xdr:colOff>2133600</xdr:colOff>
      <xdr:row>2</xdr:row>
      <xdr:rowOff>9525</xdr:rowOff>
    </xdr:to>
    <xdr:sp macro="" textlink="">
      <xdr:nvSpPr>
        <xdr:cNvPr id="56" name="Text Box 192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74390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2085975</xdr:colOff>
      <xdr:row>1</xdr:row>
      <xdr:rowOff>0</xdr:rowOff>
    </xdr:from>
    <xdr:to>
      <xdr:col>10</xdr:col>
      <xdr:colOff>2971800</xdr:colOff>
      <xdr:row>2</xdr:row>
      <xdr:rowOff>9525</xdr:rowOff>
    </xdr:to>
    <xdr:sp macro="" textlink="">
      <xdr:nvSpPr>
        <xdr:cNvPr id="57" name="Text Box 193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82772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2924175</xdr:colOff>
      <xdr:row>1</xdr:row>
      <xdr:rowOff>0</xdr:rowOff>
    </xdr:from>
    <xdr:to>
      <xdr:col>10</xdr:col>
      <xdr:colOff>3810000</xdr:colOff>
      <xdr:row>2</xdr:row>
      <xdr:rowOff>9525</xdr:rowOff>
    </xdr:to>
    <xdr:sp macro="" textlink="">
      <xdr:nvSpPr>
        <xdr:cNvPr id="58" name="Text Box 19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91154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0</xdr:colOff>
      <xdr:row>3</xdr:row>
      <xdr:rowOff>9525</xdr:rowOff>
    </xdr:from>
    <xdr:to>
      <xdr:col>10</xdr:col>
      <xdr:colOff>323850</xdr:colOff>
      <xdr:row>4</xdr:row>
      <xdr:rowOff>19050</xdr:rowOff>
    </xdr:to>
    <xdr:sp macro="" textlink="">
      <xdr:nvSpPr>
        <xdr:cNvPr id="59" name="Text Box 195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5762625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ｺﾋﾟｰ句ID</a:t>
          </a:r>
        </a:p>
      </xdr:txBody>
    </xdr:sp>
    <xdr:clientData/>
  </xdr:twoCellAnchor>
  <xdr:twoCellAnchor>
    <xdr:from>
      <xdr:col>10</xdr:col>
      <xdr:colOff>285750</xdr:colOff>
      <xdr:row>3</xdr:row>
      <xdr:rowOff>9525</xdr:rowOff>
    </xdr:from>
    <xdr:to>
      <xdr:col>10</xdr:col>
      <xdr:colOff>1009650</xdr:colOff>
      <xdr:row>4</xdr:row>
      <xdr:rowOff>19050</xdr:rowOff>
    </xdr:to>
    <xdr:sp macro="" textlink="">
      <xdr:nvSpPr>
        <xdr:cNvPr id="60" name="Text Box 196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647700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-</a:t>
          </a:r>
        </a:p>
      </xdr:txBody>
    </xdr:sp>
    <xdr:clientData/>
  </xdr:twoCellAnchor>
  <xdr:twoCellAnchor>
    <xdr:from>
      <xdr:col>10</xdr:col>
      <xdr:colOff>952500</xdr:colOff>
      <xdr:row>3</xdr:row>
      <xdr:rowOff>9525</xdr:rowOff>
    </xdr:from>
    <xdr:to>
      <xdr:col>10</xdr:col>
      <xdr:colOff>1704975</xdr:colOff>
      <xdr:row>4</xdr:row>
      <xdr:rowOff>19050</xdr:rowOff>
    </xdr:to>
    <xdr:sp macro="" textlink="">
      <xdr:nvSpPr>
        <xdr:cNvPr id="61" name="Text Box 19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714375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1666875</xdr:colOff>
      <xdr:row>3</xdr:row>
      <xdr:rowOff>9525</xdr:rowOff>
    </xdr:from>
    <xdr:to>
      <xdr:col>10</xdr:col>
      <xdr:colOff>2390775</xdr:colOff>
      <xdr:row>4</xdr:row>
      <xdr:rowOff>19050</xdr:rowOff>
    </xdr:to>
    <xdr:sp macro="" textlink="">
      <xdr:nvSpPr>
        <xdr:cNvPr id="62" name="Text Box 198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785812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189</a:t>
          </a:r>
        </a:p>
      </xdr:txBody>
    </xdr:sp>
    <xdr:clientData/>
  </xdr:twoCellAnchor>
  <xdr:twoCellAnchor>
    <xdr:from>
      <xdr:col>10</xdr:col>
      <xdr:colOff>2343150</xdr:colOff>
      <xdr:row>3</xdr:row>
      <xdr:rowOff>9525</xdr:rowOff>
    </xdr:from>
    <xdr:to>
      <xdr:col>10</xdr:col>
      <xdr:colOff>3095625</xdr:colOff>
      <xdr:row>4</xdr:row>
      <xdr:rowOff>19050</xdr:rowOff>
    </xdr:to>
    <xdr:sp macro="" textlink="">
      <xdr:nvSpPr>
        <xdr:cNvPr id="63" name="Text Box 199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853440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3086100</xdr:colOff>
      <xdr:row>3</xdr:row>
      <xdr:rowOff>9525</xdr:rowOff>
    </xdr:from>
    <xdr:to>
      <xdr:col>10</xdr:col>
      <xdr:colOff>3810000</xdr:colOff>
      <xdr:row>4</xdr:row>
      <xdr:rowOff>19050</xdr:rowOff>
    </xdr:to>
    <xdr:sp macro="" textlink="">
      <xdr:nvSpPr>
        <xdr:cNvPr id="64" name="Text Box 200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927735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323850</xdr:colOff>
      <xdr:row>5</xdr:row>
      <xdr:rowOff>9525</xdr:rowOff>
    </xdr:to>
    <xdr:sp macro="" textlink="">
      <xdr:nvSpPr>
        <xdr:cNvPr id="65" name="Text Box 20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5762625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ﾗｲﾌﾞﾗﾘ</a:t>
          </a:r>
        </a:p>
      </xdr:txBody>
    </xdr:sp>
    <xdr:clientData/>
  </xdr:twoCellAnchor>
  <xdr:twoCellAnchor>
    <xdr:from>
      <xdr:col>10</xdr:col>
      <xdr:colOff>285750</xdr:colOff>
      <xdr:row>4</xdr:row>
      <xdr:rowOff>0</xdr:rowOff>
    </xdr:from>
    <xdr:to>
      <xdr:col>10</xdr:col>
      <xdr:colOff>1009650</xdr:colOff>
      <xdr:row>5</xdr:row>
      <xdr:rowOff>9525</xdr:rowOff>
    </xdr:to>
    <xdr:sp macro="" textlink="">
      <xdr:nvSpPr>
        <xdr:cNvPr id="66" name="Text Box 20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647700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KLLDTA</a:t>
          </a:r>
        </a:p>
      </xdr:txBody>
    </xdr:sp>
    <xdr:clientData/>
  </xdr:twoCellAnchor>
  <xdr:twoCellAnchor>
    <xdr:from>
      <xdr:col>10</xdr:col>
      <xdr:colOff>952500</xdr:colOff>
      <xdr:row>4</xdr:row>
      <xdr:rowOff>0</xdr:rowOff>
    </xdr:from>
    <xdr:to>
      <xdr:col>10</xdr:col>
      <xdr:colOff>1704975</xdr:colOff>
      <xdr:row>5</xdr:row>
      <xdr:rowOff>9525</xdr:rowOff>
    </xdr:to>
    <xdr:sp macro="" textlink="">
      <xdr:nvSpPr>
        <xdr:cNvPr id="67" name="Text Box 203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>
          <a:spLocks noChangeArrowheads="1"/>
        </xdr:cNvSpPr>
      </xdr:nvSpPr>
      <xdr:spPr bwMode="auto">
        <a:xfrm>
          <a:off x="7143750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1666875</xdr:colOff>
      <xdr:row>4</xdr:row>
      <xdr:rowOff>0</xdr:rowOff>
    </xdr:from>
    <xdr:to>
      <xdr:col>10</xdr:col>
      <xdr:colOff>3810000</xdr:colOff>
      <xdr:row>5</xdr:row>
      <xdr:rowOff>9525</xdr:rowOff>
    </xdr:to>
    <xdr:sp macro="" textlink="">
      <xdr:nvSpPr>
        <xdr:cNvPr id="68" name="Text Box 204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>
          <a:spLocks noChangeArrowheads="1"/>
        </xdr:cNvSpPr>
      </xdr:nvSpPr>
      <xdr:spPr bwMode="auto">
        <a:xfrm>
          <a:off x="7858125" y="800100"/>
          <a:ext cx="21431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KLLSRC/QDDSSRC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5" name="Text Box 1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5381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株式会社　エイチ・アイ・シー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1" name="Text Box 3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" name="Text Box 3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19050</xdr:colOff>
      <xdr:row>1</xdr:row>
      <xdr:rowOff>9525</xdr:rowOff>
    </xdr:to>
    <xdr:sp macro="" textlink="">
      <xdr:nvSpPr>
        <xdr:cNvPr id="13" name="Text Box 3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0575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9</xdr:col>
      <xdr:colOff>9525</xdr:colOff>
      <xdr:row>1</xdr:row>
      <xdr:rowOff>9525</xdr:rowOff>
    </xdr:to>
    <xdr:sp macro="" textlink="">
      <xdr:nvSpPr>
        <xdr:cNvPr id="14" name="Text Box 3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2724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19050</xdr:colOff>
      <xdr:row>2</xdr:row>
      <xdr:rowOff>9525</xdr:rowOff>
    </xdr:to>
    <xdr:sp macro="" textlink="">
      <xdr:nvSpPr>
        <xdr:cNvPr id="15" name="Text Box 8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90500"/>
          <a:ext cx="30575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16" name="Text Box 9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3048000" y="190500"/>
          <a:ext cx="27241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1</xdr:col>
      <xdr:colOff>447675</xdr:colOff>
      <xdr:row>4</xdr:row>
      <xdr:rowOff>19050</xdr:rowOff>
    </xdr:to>
    <xdr:sp macro="" textlink="">
      <xdr:nvSpPr>
        <xdr:cNvPr id="17" name="Text Box 9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428625</xdr:colOff>
      <xdr:row>3</xdr:row>
      <xdr:rowOff>9525</xdr:rowOff>
    </xdr:from>
    <xdr:to>
      <xdr:col>3</xdr:col>
      <xdr:colOff>9525</xdr:colOff>
      <xdr:row>4</xdr:row>
      <xdr:rowOff>19050</xdr:rowOff>
    </xdr:to>
    <xdr:sp macro="" textlink="">
      <xdr:nvSpPr>
        <xdr:cNvPr id="18" name="Text Box 9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704850" y="619125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港名・河岸ﾏｽﾀｰ</a:t>
          </a: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142875</xdr:colOff>
      <xdr:row>4</xdr:row>
      <xdr:rowOff>19050</xdr:rowOff>
    </xdr:to>
    <xdr:sp macro="" textlink="">
      <xdr:nvSpPr>
        <xdr:cNvPr id="19" name="Text Box 9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303847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4</xdr:col>
      <xdr:colOff>123825</xdr:colOff>
      <xdr:row>3</xdr:row>
      <xdr:rowOff>9525</xdr:rowOff>
    </xdr:from>
    <xdr:to>
      <xdr:col>9</xdr:col>
      <xdr:colOff>0</xdr:colOff>
      <xdr:row>4</xdr:row>
      <xdr:rowOff>19050</xdr:rowOff>
    </xdr:to>
    <xdr:sp macro="" textlink="">
      <xdr:nvSpPr>
        <xdr:cNvPr id="20" name="Text Box 9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3743325" y="619125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CMMIKAP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447675</xdr:colOff>
      <xdr:row>5</xdr:row>
      <xdr:rowOff>9525</xdr:rowOff>
    </xdr:to>
    <xdr:sp macro="" textlink="">
      <xdr:nvSpPr>
        <xdr:cNvPr id="21" name="Text Box 10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428625</xdr:colOff>
      <xdr:row>4</xdr:row>
      <xdr:rowOff>0</xdr:rowOff>
    </xdr:from>
    <xdr:to>
      <xdr:col>3</xdr:col>
      <xdr:colOff>9525</xdr:colOff>
      <xdr:row>5</xdr:row>
      <xdr:rowOff>9525</xdr:rowOff>
    </xdr:to>
    <xdr:sp macro="" textlink="">
      <xdr:nvSpPr>
        <xdr:cNvPr id="22" name="Text Box 108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704850" y="800100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港名・河岸ﾏｽﾀｰ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142875</xdr:colOff>
      <xdr:row>5</xdr:row>
      <xdr:rowOff>9525</xdr:rowOff>
    </xdr:to>
    <xdr:sp macro="" textlink="">
      <xdr:nvSpPr>
        <xdr:cNvPr id="23" name="Text Box 109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3038475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4</xdr:col>
      <xdr:colOff>123825</xdr:colOff>
      <xdr:row>4</xdr:row>
      <xdr:rowOff>0</xdr:rowOff>
    </xdr:from>
    <xdr:to>
      <xdr:col>9</xdr:col>
      <xdr:colOff>0</xdr:colOff>
      <xdr:row>5</xdr:row>
      <xdr:rowOff>9525</xdr:rowOff>
    </xdr:to>
    <xdr:sp macro="" textlink="">
      <xdr:nvSpPr>
        <xdr:cNvPr id="24" name="Text Box 11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3743325" y="800100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CMMIKAR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5" name="Rectangle 16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6" name="Rectangle 16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7" name="Rectangle 16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8" name="Rectangle 16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0</xdr:row>
      <xdr:rowOff>0</xdr:rowOff>
    </xdr:from>
    <xdr:to>
      <xdr:col>10</xdr:col>
      <xdr:colOff>800100</xdr:colOff>
      <xdr:row>1</xdr:row>
      <xdr:rowOff>9525</xdr:rowOff>
    </xdr:to>
    <xdr:sp macro="" textlink="">
      <xdr:nvSpPr>
        <xdr:cNvPr id="29" name="Text Box 16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61055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0" name="Text Box 16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0</xdr:row>
      <xdr:rowOff>0</xdr:rowOff>
    </xdr:from>
    <xdr:to>
      <xdr:col>10</xdr:col>
      <xdr:colOff>790575</xdr:colOff>
      <xdr:row>1</xdr:row>
      <xdr:rowOff>9525</xdr:rowOff>
    </xdr:to>
    <xdr:sp macro="" textlink="">
      <xdr:nvSpPr>
        <xdr:cNvPr id="31" name="Text Box 167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60960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2" name="Text Box 168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3" name="Rectangle 169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4" name="Rectangle 17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0</xdr:row>
      <xdr:rowOff>0</xdr:rowOff>
    </xdr:from>
    <xdr:to>
      <xdr:col>10</xdr:col>
      <xdr:colOff>2276475</xdr:colOff>
      <xdr:row>1</xdr:row>
      <xdr:rowOff>9525</xdr:rowOff>
    </xdr:to>
    <xdr:sp macro="" textlink="">
      <xdr:nvSpPr>
        <xdr:cNvPr id="35" name="Text Box 17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75819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0</xdr:row>
      <xdr:rowOff>0</xdr:rowOff>
    </xdr:from>
    <xdr:to>
      <xdr:col>10</xdr:col>
      <xdr:colOff>2924175</xdr:colOff>
      <xdr:row>1</xdr:row>
      <xdr:rowOff>9525</xdr:rowOff>
    </xdr:to>
    <xdr:sp macro="" textlink="">
      <xdr:nvSpPr>
        <xdr:cNvPr id="36" name="Text Box 17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82296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457200</xdr:colOff>
      <xdr:row>1</xdr:row>
      <xdr:rowOff>9525</xdr:rowOff>
    </xdr:to>
    <xdr:sp macro="" textlink="">
      <xdr:nvSpPr>
        <xdr:cNvPr id="37" name="Text Box 173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57626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10</xdr:col>
      <xdr:colOff>409575</xdr:colOff>
      <xdr:row>0</xdr:row>
      <xdr:rowOff>0</xdr:rowOff>
    </xdr:from>
    <xdr:to>
      <xdr:col>10</xdr:col>
      <xdr:colOff>1295400</xdr:colOff>
      <xdr:row>1</xdr:row>
      <xdr:rowOff>9525</xdr:rowOff>
    </xdr:to>
    <xdr:sp macro="" textlink="">
      <xdr:nvSpPr>
        <xdr:cNvPr id="38" name="Text Box 174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66008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>
    <xdr:from>
      <xdr:col>10</xdr:col>
      <xdr:colOff>1247775</xdr:colOff>
      <xdr:row>0</xdr:row>
      <xdr:rowOff>0</xdr:rowOff>
    </xdr:from>
    <xdr:to>
      <xdr:col>10</xdr:col>
      <xdr:colOff>2133600</xdr:colOff>
      <xdr:row>1</xdr:row>
      <xdr:rowOff>9525</xdr:rowOff>
    </xdr:to>
    <xdr:sp macro="" textlink="">
      <xdr:nvSpPr>
        <xdr:cNvPr id="39" name="Text Box 175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74390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2085975</xdr:colOff>
      <xdr:row>0</xdr:row>
      <xdr:rowOff>0</xdr:rowOff>
    </xdr:from>
    <xdr:to>
      <xdr:col>10</xdr:col>
      <xdr:colOff>2971800</xdr:colOff>
      <xdr:row>1</xdr:row>
      <xdr:rowOff>9525</xdr:rowOff>
    </xdr:to>
    <xdr:sp macro="" textlink="">
      <xdr:nvSpPr>
        <xdr:cNvPr id="40" name="Text Box 17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82772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2924175</xdr:colOff>
      <xdr:row>0</xdr:row>
      <xdr:rowOff>0</xdr:rowOff>
    </xdr:from>
    <xdr:to>
      <xdr:col>10</xdr:col>
      <xdr:colOff>3810000</xdr:colOff>
      <xdr:row>1</xdr:row>
      <xdr:rowOff>9525</xdr:rowOff>
    </xdr:to>
    <xdr:sp macro="" textlink="">
      <xdr:nvSpPr>
        <xdr:cNvPr id="41" name="Text Box 177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91154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2" name="Rectangle 17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3" name="Rectangle 17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4" name="Rectangle 18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5" name="Rectangle 18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1</xdr:row>
      <xdr:rowOff>0</xdr:rowOff>
    </xdr:from>
    <xdr:to>
      <xdr:col>10</xdr:col>
      <xdr:colOff>800100</xdr:colOff>
      <xdr:row>2</xdr:row>
      <xdr:rowOff>9525</xdr:rowOff>
    </xdr:to>
    <xdr:sp macro="" textlink="">
      <xdr:nvSpPr>
        <xdr:cNvPr id="46" name="Text Box 18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1055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7" name="Text Box 18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1</xdr:row>
      <xdr:rowOff>0</xdr:rowOff>
    </xdr:from>
    <xdr:to>
      <xdr:col>10</xdr:col>
      <xdr:colOff>790575</xdr:colOff>
      <xdr:row>2</xdr:row>
      <xdr:rowOff>9525</xdr:rowOff>
    </xdr:to>
    <xdr:sp macro="" textlink="">
      <xdr:nvSpPr>
        <xdr:cNvPr id="48" name="Text Box 18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60960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9" name="Text Box 185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0" name="Rectangle 18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1" name="Rectangle 18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1</xdr:row>
      <xdr:rowOff>0</xdr:rowOff>
    </xdr:from>
    <xdr:to>
      <xdr:col>10</xdr:col>
      <xdr:colOff>2276475</xdr:colOff>
      <xdr:row>2</xdr:row>
      <xdr:rowOff>9525</xdr:rowOff>
    </xdr:to>
    <xdr:sp macro="" textlink="">
      <xdr:nvSpPr>
        <xdr:cNvPr id="52" name="Text Box 188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75819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1</xdr:row>
      <xdr:rowOff>0</xdr:rowOff>
    </xdr:from>
    <xdr:to>
      <xdr:col>10</xdr:col>
      <xdr:colOff>2924175</xdr:colOff>
      <xdr:row>2</xdr:row>
      <xdr:rowOff>9525</xdr:rowOff>
    </xdr:to>
    <xdr:sp macro="" textlink="">
      <xdr:nvSpPr>
        <xdr:cNvPr id="53" name="Text Box 18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2296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457200</xdr:colOff>
      <xdr:row>2</xdr:row>
      <xdr:rowOff>9525</xdr:rowOff>
    </xdr:to>
    <xdr:sp macro="" textlink="">
      <xdr:nvSpPr>
        <xdr:cNvPr id="54" name="Text Box 19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57626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IFS</a:t>
          </a:r>
        </a:p>
      </xdr:txBody>
    </xdr:sp>
    <xdr:clientData/>
  </xdr:twoCellAnchor>
  <xdr:twoCellAnchor>
    <xdr:from>
      <xdr:col>10</xdr:col>
      <xdr:colOff>409575</xdr:colOff>
      <xdr:row>1</xdr:row>
      <xdr:rowOff>0</xdr:rowOff>
    </xdr:from>
    <xdr:to>
      <xdr:col>10</xdr:col>
      <xdr:colOff>1295400</xdr:colOff>
      <xdr:row>2</xdr:row>
      <xdr:rowOff>9525</xdr:rowOff>
    </xdr:to>
    <xdr:sp macro="" textlink="">
      <xdr:nvSpPr>
        <xdr:cNvPr id="55" name="Text Box 19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66008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1247775</xdr:colOff>
      <xdr:row>1</xdr:row>
      <xdr:rowOff>0</xdr:rowOff>
    </xdr:from>
    <xdr:to>
      <xdr:col>10</xdr:col>
      <xdr:colOff>2133600</xdr:colOff>
      <xdr:row>2</xdr:row>
      <xdr:rowOff>9525</xdr:rowOff>
    </xdr:to>
    <xdr:sp macro="" textlink="">
      <xdr:nvSpPr>
        <xdr:cNvPr id="56" name="Text Box 19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74390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2085975</xdr:colOff>
      <xdr:row>1</xdr:row>
      <xdr:rowOff>0</xdr:rowOff>
    </xdr:from>
    <xdr:to>
      <xdr:col>10</xdr:col>
      <xdr:colOff>2971800</xdr:colOff>
      <xdr:row>2</xdr:row>
      <xdr:rowOff>9525</xdr:rowOff>
    </xdr:to>
    <xdr:sp macro="" textlink="">
      <xdr:nvSpPr>
        <xdr:cNvPr id="57" name="Text Box 19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82772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2924175</xdr:colOff>
      <xdr:row>1</xdr:row>
      <xdr:rowOff>0</xdr:rowOff>
    </xdr:from>
    <xdr:to>
      <xdr:col>10</xdr:col>
      <xdr:colOff>3810000</xdr:colOff>
      <xdr:row>2</xdr:row>
      <xdr:rowOff>9525</xdr:rowOff>
    </xdr:to>
    <xdr:sp macro="" textlink="">
      <xdr:nvSpPr>
        <xdr:cNvPr id="58" name="Text Box 19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91154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0</xdr:colOff>
      <xdr:row>3</xdr:row>
      <xdr:rowOff>9525</xdr:rowOff>
    </xdr:from>
    <xdr:to>
      <xdr:col>10</xdr:col>
      <xdr:colOff>323850</xdr:colOff>
      <xdr:row>4</xdr:row>
      <xdr:rowOff>19050</xdr:rowOff>
    </xdr:to>
    <xdr:sp macro="" textlink="">
      <xdr:nvSpPr>
        <xdr:cNvPr id="59" name="Text Box 19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5762625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ｺﾋﾟｰ句ID</a:t>
          </a:r>
        </a:p>
      </xdr:txBody>
    </xdr:sp>
    <xdr:clientData/>
  </xdr:twoCellAnchor>
  <xdr:twoCellAnchor>
    <xdr:from>
      <xdr:col>10</xdr:col>
      <xdr:colOff>285750</xdr:colOff>
      <xdr:row>3</xdr:row>
      <xdr:rowOff>9525</xdr:rowOff>
    </xdr:from>
    <xdr:to>
      <xdr:col>10</xdr:col>
      <xdr:colOff>1009650</xdr:colOff>
      <xdr:row>4</xdr:row>
      <xdr:rowOff>19050</xdr:rowOff>
    </xdr:to>
    <xdr:sp macro="" textlink="">
      <xdr:nvSpPr>
        <xdr:cNvPr id="60" name="Text Box 196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647700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-</a:t>
          </a:r>
        </a:p>
      </xdr:txBody>
    </xdr:sp>
    <xdr:clientData/>
  </xdr:twoCellAnchor>
  <xdr:twoCellAnchor>
    <xdr:from>
      <xdr:col>10</xdr:col>
      <xdr:colOff>952500</xdr:colOff>
      <xdr:row>3</xdr:row>
      <xdr:rowOff>9525</xdr:rowOff>
    </xdr:from>
    <xdr:to>
      <xdr:col>10</xdr:col>
      <xdr:colOff>1704975</xdr:colOff>
      <xdr:row>4</xdr:row>
      <xdr:rowOff>19050</xdr:rowOff>
    </xdr:to>
    <xdr:sp macro="" textlink="">
      <xdr:nvSpPr>
        <xdr:cNvPr id="61" name="Text Box 197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714375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1666875</xdr:colOff>
      <xdr:row>3</xdr:row>
      <xdr:rowOff>9525</xdr:rowOff>
    </xdr:from>
    <xdr:to>
      <xdr:col>10</xdr:col>
      <xdr:colOff>2390775</xdr:colOff>
      <xdr:row>4</xdr:row>
      <xdr:rowOff>19050</xdr:rowOff>
    </xdr:to>
    <xdr:sp macro="" textlink="">
      <xdr:nvSpPr>
        <xdr:cNvPr id="62" name="Text Box 198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785812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35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6</a:t>
          </a:r>
          <a:endParaRPr lang="ja-JP" altLang="en-US" sz="12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2343150</xdr:colOff>
      <xdr:row>3</xdr:row>
      <xdr:rowOff>9525</xdr:rowOff>
    </xdr:from>
    <xdr:to>
      <xdr:col>10</xdr:col>
      <xdr:colOff>3095625</xdr:colOff>
      <xdr:row>4</xdr:row>
      <xdr:rowOff>19050</xdr:rowOff>
    </xdr:to>
    <xdr:sp macro="" textlink="">
      <xdr:nvSpPr>
        <xdr:cNvPr id="63" name="Text Box 199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853440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3086100</xdr:colOff>
      <xdr:row>3</xdr:row>
      <xdr:rowOff>9525</xdr:rowOff>
    </xdr:from>
    <xdr:to>
      <xdr:col>10</xdr:col>
      <xdr:colOff>3810000</xdr:colOff>
      <xdr:row>4</xdr:row>
      <xdr:rowOff>19050</xdr:rowOff>
    </xdr:to>
    <xdr:sp macro="" textlink="">
      <xdr:nvSpPr>
        <xdr:cNvPr id="64" name="Text Box 200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927735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323850</xdr:colOff>
      <xdr:row>5</xdr:row>
      <xdr:rowOff>9525</xdr:rowOff>
    </xdr:to>
    <xdr:sp macro="" textlink="">
      <xdr:nvSpPr>
        <xdr:cNvPr id="65" name="Text Box 201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5762625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ﾗｲﾌﾞﾗﾘ</a:t>
          </a:r>
        </a:p>
      </xdr:txBody>
    </xdr:sp>
    <xdr:clientData/>
  </xdr:twoCellAnchor>
  <xdr:twoCellAnchor>
    <xdr:from>
      <xdr:col>10</xdr:col>
      <xdr:colOff>285750</xdr:colOff>
      <xdr:row>4</xdr:row>
      <xdr:rowOff>0</xdr:rowOff>
    </xdr:from>
    <xdr:to>
      <xdr:col>10</xdr:col>
      <xdr:colOff>1009650</xdr:colOff>
      <xdr:row>5</xdr:row>
      <xdr:rowOff>9525</xdr:rowOff>
    </xdr:to>
    <xdr:sp macro="" textlink="">
      <xdr:nvSpPr>
        <xdr:cNvPr id="66" name="Text Box 20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647700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KLLDTA</a:t>
          </a:r>
        </a:p>
      </xdr:txBody>
    </xdr:sp>
    <xdr:clientData/>
  </xdr:twoCellAnchor>
  <xdr:twoCellAnchor>
    <xdr:from>
      <xdr:col>10</xdr:col>
      <xdr:colOff>952500</xdr:colOff>
      <xdr:row>4</xdr:row>
      <xdr:rowOff>0</xdr:rowOff>
    </xdr:from>
    <xdr:to>
      <xdr:col>10</xdr:col>
      <xdr:colOff>1704975</xdr:colOff>
      <xdr:row>5</xdr:row>
      <xdr:rowOff>9525</xdr:rowOff>
    </xdr:to>
    <xdr:sp macro="" textlink="">
      <xdr:nvSpPr>
        <xdr:cNvPr id="67" name="Text Box 203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7143750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1666875</xdr:colOff>
      <xdr:row>4</xdr:row>
      <xdr:rowOff>0</xdr:rowOff>
    </xdr:from>
    <xdr:to>
      <xdr:col>10</xdr:col>
      <xdr:colOff>3810000</xdr:colOff>
      <xdr:row>5</xdr:row>
      <xdr:rowOff>9525</xdr:rowOff>
    </xdr:to>
    <xdr:sp macro="" textlink="">
      <xdr:nvSpPr>
        <xdr:cNvPr id="68" name="Text Box 204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7858125" y="800100"/>
          <a:ext cx="21431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KLLSRC/QDDSSRC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609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5" name="Text Box 1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5381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株式会社　エイチ・アイ・シー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266700</xdr:colOff>
      <xdr:row>0</xdr:row>
      <xdr:rowOff>0</xdr:rowOff>
    </xdr:to>
    <xdr:sp macro="" textlink="">
      <xdr:nvSpPr>
        <xdr:cNvPr id="8" name="Text Box 1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2609850" y="0"/>
          <a:ext cx="695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409575</xdr:colOff>
      <xdr:row>0</xdr:row>
      <xdr:rowOff>0</xdr:rowOff>
    </xdr:to>
    <xdr:sp macro="" textlink="">
      <xdr:nvSpPr>
        <xdr:cNvPr id="11" name="Text Box 3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" name="Text Box 3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85800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案件マスター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19050</xdr:colOff>
      <xdr:row>1</xdr:row>
      <xdr:rowOff>9525</xdr:rowOff>
    </xdr:to>
    <xdr:sp macro="" textlink="">
      <xdr:nvSpPr>
        <xdr:cNvPr id="13" name="Text Box 3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0575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システム名</a:t>
          </a:r>
        </a:p>
      </xdr:txBody>
    </xdr:sp>
    <xdr:clientData/>
  </xdr:twoCellAnchor>
  <xdr:twoCellAnchor>
    <xdr:from>
      <xdr:col>3</xdr:col>
      <xdr:colOff>9525</xdr:colOff>
      <xdr:row>0</xdr:row>
      <xdr:rowOff>0</xdr:rowOff>
    </xdr:from>
    <xdr:to>
      <xdr:col>9</xdr:col>
      <xdr:colOff>9525</xdr:colOff>
      <xdr:row>1</xdr:row>
      <xdr:rowOff>9525</xdr:rowOff>
    </xdr:to>
    <xdr:sp macro="" textlink="">
      <xdr:nvSpPr>
        <xdr:cNvPr id="14" name="Text Box 37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2724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ドキュメント名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3</xdr:col>
      <xdr:colOff>19050</xdr:colOff>
      <xdr:row>2</xdr:row>
      <xdr:rowOff>9525</xdr:rowOff>
    </xdr:to>
    <xdr:sp macro="" textlink="">
      <xdr:nvSpPr>
        <xdr:cNvPr id="15" name="Text Box 89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0" y="190500"/>
          <a:ext cx="30575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16" name="Text Box 90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3048000" y="190500"/>
          <a:ext cx="27241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ファイル仕様書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1</xdr:col>
      <xdr:colOff>447675</xdr:colOff>
      <xdr:row>4</xdr:row>
      <xdr:rowOff>19050</xdr:rowOff>
    </xdr:to>
    <xdr:sp macro="" textlink="">
      <xdr:nvSpPr>
        <xdr:cNvPr id="17" name="Text Box 9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ﾌｧｲﾙ名</a:t>
          </a:r>
        </a:p>
      </xdr:txBody>
    </xdr:sp>
    <xdr:clientData/>
  </xdr:twoCellAnchor>
  <xdr:twoCellAnchor>
    <xdr:from>
      <xdr:col>1</xdr:col>
      <xdr:colOff>428625</xdr:colOff>
      <xdr:row>3</xdr:row>
      <xdr:rowOff>9525</xdr:rowOff>
    </xdr:from>
    <xdr:to>
      <xdr:col>3</xdr:col>
      <xdr:colOff>9525</xdr:colOff>
      <xdr:row>4</xdr:row>
      <xdr:rowOff>19050</xdr:rowOff>
    </xdr:to>
    <xdr:sp macro="" textlink="">
      <xdr:nvSpPr>
        <xdr:cNvPr id="18" name="Text Box 9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704850" y="619125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要因ﾏｽﾀｰ</a:t>
          </a:r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4</xdr:col>
      <xdr:colOff>142875</xdr:colOff>
      <xdr:row>4</xdr:row>
      <xdr:rowOff>19050</xdr:rowOff>
    </xdr:to>
    <xdr:sp macro="" textlink="">
      <xdr:nvSpPr>
        <xdr:cNvPr id="19" name="Text Box 9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303847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ﾌｧｲﾙID</a:t>
          </a:r>
        </a:p>
      </xdr:txBody>
    </xdr:sp>
    <xdr:clientData/>
  </xdr:twoCellAnchor>
  <xdr:twoCellAnchor>
    <xdr:from>
      <xdr:col>4</xdr:col>
      <xdr:colOff>123825</xdr:colOff>
      <xdr:row>3</xdr:row>
      <xdr:rowOff>9525</xdr:rowOff>
    </xdr:from>
    <xdr:to>
      <xdr:col>9</xdr:col>
      <xdr:colOff>0</xdr:colOff>
      <xdr:row>4</xdr:row>
      <xdr:rowOff>19050</xdr:rowOff>
    </xdr:to>
    <xdr:sp macro="" textlink="">
      <xdr:nvSpPr>
        <xdr:cNvPr id="20" name="Text Box 9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3743325" y="619125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GMYOINP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447675</xdr:colOff>
      <xdr:row>5</xdr:row>
      <xdr:rowOff>9525</xdr:rowOff>
    </xdr:to>
    <xdr:sp macro="" textlink="">
      <xdr:nvSpPr>
        <xdr:cNvPr id="21" name="Text Box 107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ﾚｺｰﾄﾞ名</a:t>
          </a:r>
        </a:p>
      </xdr:txBody>
    </xdr:sp>
    <xdr:clientData/>
  </xdr:twoCellAnchor>
  <xdr:twoCellAnchor>
    <xdr:from>
      <xdr:col>1</xdr:col>
      <xdr:colOff>428625</xdr:colOff>
      <xdr:row>4</xdr:row>
      <xdr:rowOff>0</xdr:rowOff>
    </xdr:from>
    <xdr:to>
      <xdr:col>3</xdr:col>
      <xdr:colOff>9525</xdr:colOff>
      <xdr:row>5</xdr:row>
      <xdr:rowOff>9525</xdr:rowOff>
    </xdr:to>
    <xdr:sp macro="" textlink="">
      <xdr:nvSpPr>
        <xdr:cNvPr id="22" name="Text Box 108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704850" y="800100"/>
          <a:ext cx="2343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要因ﾏｽﾀｰ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142875</xdr:colOff>
      <xdr:row>5</xdr:row>
      <xdr:rowOff>9525</xdr:rowOff>
    </xdr:to>
    <xdr:sp macro="" textlink="">
      <xdr:nvSpPr>
        <xdr:cNvPr id="23" name="Text Box 10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3038475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ﾚｺｰﾄﾞID</a:t>
          </a:r>
        </a:p>
      </xdr:txBody>
    </xdr:sp>
    <xdr:clientData/>
  </xdr:twoCellAnchor>
  <xdr:twoCellAnchor>
    <xdr:from>
      <xdr:col>4</xdr:col>
      <xdr:colOff>123825</xdr:colOff>
      <xdr:row>4</xdr:row>
      <xdr:rowOff>0</xdr:rowOff>
    </xdr:from>
    <xdr:to>
      <xdr:col>9</xdr:col>
      <xdr:colOff>0</xdr:colOff>
      <xdr:row>5</xdr:row>
      <xdr:rowOff>9525</xdr:rowOff>
    </xdr:to>
    <xdr:sp macro="" textlink="">
      <xdr:nvSpPr>
        <xdr:cNvPr id="24" name="Text Box 11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3743325" y="800100"/>
          <a:ext cx="20193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GMYOINR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5" name="Rectangle 16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0</xdr:row>
      <xdr:rowOff>0</xdr:rowOff>
    </xdr:from>
    <xdr:to>
      <xdr:col>10</xdr:col>
      <xdr:colOff>1057275</xdr:colOff>
      <xdr:row>1</xdr:row>
      <xdr:rowOff>9525</xdr:rowOff>
    </xdr:to>
    <xdr:sp macro="" textlink="">
      <xdr:nvSpPr>
        <xdr:cNvPr id="26" name="Rectangle 16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6353175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7" name="Rectangle 16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0</xdr:row>
      <xdr:rowOff>0</xdr:rowOff>
    </xdr:from>
    <xdr:to>
      <xdr:col>10</xdr:col>
      <xdr:colOff>1924050</xdr:colOff>
      <xdr:row>1</xdr:row>
      <xdr:rowOff>9525</xdr:rowOff>
    </xdr:to>
    <xdr:sp macro="" textlink="">
      <xdr:nvSpPr>
        <xdr:cNvPr id="28" name="Rectangle 16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7219950" y="0"/>
          <a:ext cx="895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0</xdr:row>
      <xdr:rowOff>0</xdr:rowOff>
    </xdr:from>
    <xdr:to>
      <xdr:col>10</xdr:col>
      <xdr:colOff>800100</xdr:colOff>
      <xdr:row>1</xdr:row>
      <xdr:rowOff>9525</xdr:rowOff>
    </xdr:to>
    <xdr:sp macro="" textlink="">
      <xdr:nvSpPr>
        <xdr:cNvPr id="29" name="Text Box 165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61055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0" name="Text Box 16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0</xdr:row>
      <xdr:rowOff>0</xdr:rowOff>
    </xdr:from>
    <xdr:to>
      <xdr:col>10</xdr:col>
      <xdr:colOff>790575</xdr:colOff>
      <xdr:row>1</xdr:row>
      <xdr:rowOff>9525</xdr:rowOff>
    </xdr:to>
    <xdr:sp macro="" textlink="">
      <xdr:nvSpPr>
        <xdr:cNvPr id="31" name="Text Box 167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60960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0</xdr:row>
      <xdr:rowOff>0</xdr:rowOff>
    </xdr:from>
    <xdr:to>
      <xdr:col>10</xdr:col>
      <xdr:colOff>1590675</xdr:colOff>
      <xdr:row>1</xdr:row>
      <xdr:rowOff>9525</xdr:rowOff>
    </xdr:to>
    <xdr:sp macro="" textlink="">
      <xdr:nvSpPr>
        <xdr:cNvPr id="32" name="Text Box 168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68961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3" name="Rectangle 169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0</xdr:row>
      <xdr:rowOff>0</xdr:rowOff>
    </xdr:from>
    <xdr:to>
      <xdr:col>10</xdr:col>
      <xdr:colOff>2781300</xdr:colOff>
      <xdr:row>1</xdr:row>
      <xdr:rowOff>9525</xdr:rowOff>
    </xdr:to>
    <xdr:sp macro="" textlink="">
      <xdr:nvSpPr>
        <xdr:cNvPr id="34" name="Rectangle 17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0</xdr:row>
      <xdr:rowOff>0</xdr:rowOff>
    </xdr:from>
    <xdr:to>
      <xdr:col>10</xdr:col>
      <xdr:colOff>2276475</xdr:colOff>
      <xdr:row>1</xdr:row>
      <xdr:rowOff>9525</xdr:rowOff>
    </xdr:to>
    <xdr:sp macro="" textlink="">
      <xdr:nvSpPr>
        <xdr:cNvPr id="35" name="Text Box 17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75819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0</xdr:row>
      <xdr:rowOff>0</xdr:rowOff>
    </xdr:from>
    <xdr:to>
      <xdr:col>10</xdr:col>
      <xdr:colOff>2924175</xdr:colOff>
      <xdr:row>1</xdr:row>
      <xdr:rowOff>9525</xdr:rowOff>
    </xdr:to>
    <xdr:sp macro="" textlink="">
      <xdr:nvSpPr>
        <xdr:cNvPr id="36" name="Text Box 17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229600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457200</xdr:colOff>
      <xdr:row>1</xdr:row>
      <xdr:rowOff>9525</xdr:rowOff>
    </xdr:to>
    <xdr:sp macro="" textlink="">
      <xdr:nvSpPr>
        <xdr:cNvPr id="37" name="Text Box 173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57626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twoCellAnchor>
  <xdr:twoCellAnchor>
    <xdr:from>
      <xdr:col>10</xdr:col>
      <xdr:colOff>409575</xdr:colOff>
      <xdr:row>0</xdr:row>
      <xdr:rowOff>0</xdr:rowOff>
    </xdr:from>
    <xdr:to>
      <xdr:col>10</xdr:col>
      <xdr:colOff>1295400</xdr:colOff>
      <xdr:row>1</xdr:row>
      <xdr:rowOff>9525</xdr:rowOff>
    </xdr:to>
    <xdr:sp macro="" textlink="">
      <xdr:nvSpPr>
        <xdr:cNvPr id="38" name="Text Box 174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66008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作成日</a:t>
          </a:r>
        </a:p>
      </xdr:txBody>
    </xdr:sp>
    <xdr:clientData/>
  </xdr:twoCellAnchor>
  <xdr:twoCellAnchor>
    <xdr:from>
      <xdr:col>10</xdr:col>
      <xdr:colOff>1247775</xdr:colOff>
      <xdr:row>0</xdr:row>
      <xdr:rowOff>0</xdr:rowOff>
    </xdr:from>
    <xdr:to>
      <xdr:col>10</xdr:col>
      <xdr:colOff>2133600</xdr:colOff>
      <xdr:row>1</xdr:row>
      <xdr:rowOff>9525</xdr:rowOff>
    </xdr:to>
    <xdr:sp macro="" textlink="">
      <xdr:nvSpPr>
        <xdr:cNvPr id="39" name="Text Box 175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>
          <a:spLocks noChangeArrowheads="1"/>
        </xdr:cNvSpPr>
      </xdr:nvSpPr>
      <xdr:spPr bwMode="auto">
        <a:xfrm>
          <a:off x="74390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2085975</xdr:colOff>
      <xdr:row>0</xdr:row>
      <xdr:rowOff>0</xdr:rowOff>
    </xdr:from>
    <xdr:to>
      <xdr:col>10</xdr:col>
      <xdr:colOff>2971800</xdr:colOff>
      <xdr:row>1</xdr:row>
      <xdr:rowOff>9525</xdr:rowOff>
    </xdr:to>
    <xdr:sp macro="" textlink="">
      <xdr:nvSpPr>
        <xdr:cNvPr id="40" name="Text Box 17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>
          <a:spLocks noChangeArrowheads="1"/>
        </xdr:cNvSpPr>
      </xdr:nvSpPr>
      <xdr:spPr bwMode="auto">
        <a:xfrm>
          <a:off x="82772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2924175</xdr:colOff>
      <xdr:row>0</xdr:row>
      <xdr:rowOff>0</xdr:rowOff>
    </xdr:from>
    <xdr:to>
      <xdr:col>10</xdr:col>
      <xdr:colOff>3810000</xdr:colOff>
      <xdr:row>1</xdr:row>
      <xdr:rowOff>9525</xdr:rowOff>
    </xdr:to>
    <xdr:sp macro="" textlink="">
      <xdr:nvSpPr>
        <xdr:cNvPr id="41" name="Text Box 17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9115425" y="0"/>
          <a:ext cx="8858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2" name="Rectangle 178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更新者</a:t>
          </a:r>
        </a:p>
      </xdr:txBody>
    </xdr:sp>
    <xdr:clientData/>
  </xdr:twoCellAnchor>
  <xdr:twoCellAnchor>
    <xdr:from>
      <xdr:col>10</xdr:col>
      <xdr:colOff>161925</xdr:colOff>
      <xdr:row>1</xdr:row>
      <xdr:rowOff>0</xdr:rowOff>
    </xdr:from>
    <xdr:to>
      <xdr:col>10</xdr:col>
      <xdr:colOff>1057275</xdr:colOff>
      <xdr:row>2</xdr:row>
      <xdr:rowOff>9525</xdr:rowOff>
    </xdr:to>
    <xdr:sp macro="" textlink="">
      <xdr:nvSpPr>
        <xdr:cNvPr id="43" name="Rectangle 179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6353175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4" name="Rectangle 180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更新日</a:t>
          </a:r>
        </a:p>
      </xdr:txBody>
    </xdr:sp>
    <xdr:clientData/>
  </xdr:twoCellAnchor>
  <xdr:twoCellAnchor>
    <xdr:from>
      <xdr:col>10</xdr:col>
      <xdr:colOff>1028700</xdr:colOff>
      <xdr:row>1</xdr:row>
      <xdr:rowOff>0</xdr:rowOff>
    </xdr:from>
    <xdr:to>
      <xdr:col>10</xdr:col>
      <xdr:colOff>1924050</xdr:colOff>
      <xdr:row>2</xdr:row>
      <xdr:rowOff>9525</xdr:rowOff>
    </xdr:to>
    <xdr:sp macro="" textlink="">
      <xdr:nvSpPr>
        <xdr:cNvPr id="45" name="Rectangle 181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7219950" y="190500"/>
          <a:ext cx="8953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342900</xdr:colOff>
      <xdr:row>1</xdr:row>
      <xdr:rowOff>0</xdr:rowOff>
    </xdr:from>
    <xdr:to>
      <xdr:col>10</xdr:col>
      <xdr:colOff>800100</xdr:colOff>
      <xdr:row>2</xdr:row>
      <xdr:rowOff>9525</xdr:rowOff>
    </xdr:to>
    <xdr:sp macro="" textlink="">
      <xdr:nvSpPr>
        <xdr:cNvPr id="46" name="Text Box 182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61055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7" name="Text Box 18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160</a:t>
          </a:r>
        </a:p>
      </xdr:txBody>
    </xdr:sp>
    <xdr:clientData/>
  </xdr:twoCellAnchor>
  <xdr:twoCellAnchor>
    <xdr:from>
      <xdr:col>9</xdr:col>
      <xdr:colOff>333375</xdr:colOff>
      <xdr:row>1</xdr:row>
      <xdr:rowOff>0</xdr:rowOff>
    </xdr:from>
    <xdr:to>
      <xdr:col>10</xdr:col>
      <xdr:colOff>790575</xdr:colOff>
      <xdr:row>2</xdr:row>
      <xdr:rowOff>9525</xdr:rowOff>
    </xdr:to>
    <xdr:sp macro="" textlink="">
      <xdr:nvSpPr>
        <xdr:cNvPr id="48" name="Text Box 18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>
          <a:spLocks noChangeArrowheads="1"/>
        </xdr:cNvSpPr>
      </xdr:nvSpPr>
      <xdr:spPr bwMode="auto">
        <a:xfrm>
          <a:off x="60960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704850</xdr:colOff>
      <xdr:row>1</xdr:row>
      <xdr:rowOff>0</xdr:rowOff>
    </xdr:from>
    <xdr:to>
      <xdr:col>10</xdr:col>
      <xdr:colOff>1590675</xdr:colOff>
      <xdr:row>2</xdr:row>
      <xdr:rowOff>9525</xdr:rowOff>
    </xdr:to>
    <xdr:sp macro="" textlink="">
      <xdr:nvSpPr>
        <xdr:cNvPr id="49" name="Text Box 185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68961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LANSA</a:t>
          </a:r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0" name="Rectangle 18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1895475</xdr:colOff>
      <xdr:row>1</xdr:row>
      <xdr:rowOff>0</xdr:rowOff>
    </xdr:from>
    <xdr:to>
      <xdr:col>10</xdr:col>
      <xdr:colOff>2781300</xdr:colOff>
      <xdr:row>2</xdr:row>
      <xdr:rowOff>9525</xdr:rowOff>
    </xdr:to>
    <xdr:sp macro="" textlink="">
      <xdr:nvSpPr>
        <xdr:cNvPr id="51" name="Rectangle 18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80867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承認</a:t>
          </a:r>
        </a:p>
      </xdr:txBody>
    </xdr:sp>
    <xdr:clientData/>
  </xdr:twoCellAnchor>
  <xdr:twoCellAnchor>
    <xdr:from>
      <xdr:col>10</xdr:col>
      <xdr:colOff>1390650</xdr:colOff>
      <xdr:row>1</xdr:row>
      <xdr:rowOff>0</xdr:rowOff>
    </xdr:from>
    <xdr:to>
      <xdr:col>10</xdr:col>
      <xdr:colOff>2276475</xdr:colOff>
      <xdr:row>2</xdr:row>
      <xdr:rowOff>9525</xdr:rowOff>
    </xdr:to>
    <xdr:sp macro="" textlink="">
      <xdr:nvSpPr>
        <xdr:cNvPr id="52" name="Text Box 188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>
          <a:spLocks noChangeArrowheads="1"/>
        </xdr:cNvSpPr>
      </xdr:nvSpPr>
      <xdr:spPr bwMode="auto">
        <a:xfrm>
          <a:off x="75819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2038350</xdr:colOff>
      <xdr:row>1</xdr:row>
      <xdr:rowOff>0</xdr:rowOff>
    </xdr:from>
    <xdr:to>
      <xdr:col>10</xdr:col>
      <xdr:colOff>2924175</xdr:colOff>
      <xdr:row>2</xdr:row>
      <xdr:rowOff>9525</xdr:rowOff>
    </xdr:to>
    <xdr:sp macro="" textlink="">
      <xdr:nvSpPr>
        <xdr:cNvPr id="53" name="Text Box 189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8229600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457200</xdr:colOff>
      <xdr:row>2</xdr:row>
      <xdr:rowOff>9525</xdr:rowOff>
    </xdr:to>
    <xdr:sp macro="" textlink="">
      <xdr:nvSpPr>
        <xdr:cNvPr id="54" name="Text Box 19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7626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IFS</a:t>
          </a:r>
        </a:p>
      </xdr:txBody>
    </xdr:sp>
    <xdr:clientData/>
  </xdr:twoCellAnchor>
  <xdr:twoCellAnchor>
    <xdr:from>
      <xdr:col>10</xdr:col>
      <xdr:colOff>409575</xdr:colOff>
      <xdr:row>1</xdr:row>
      <xdr:rowOff>0</xdr:rowOff>
    </xdr:from>
    <xdr:to>
      <xdr:col>10</xdr:col>
      <xdr:colOff>1295400</xdr:colOff>
      <xdr:row>2</xdr:row>
      <xdr:rowOff>9525</xdr:rowOff>
    </xdr:to>
    <xdr:sp macro="" textlink="">
      <xdr:nvSpPr>
        <xdr:cNvPr id="55" name="Text Box 191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66008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1247775</xdr:colOff>
      <xdr:row>1</xdr:row>
      <xdr:rowOff>0</xdr:rowOff>
    </xdr:from>
    <xdr:to>
      <xdr:col>10</xdr:col>
      <xdr:colOff>2133600</xdr:colOff>
      <xdr:row>2</xdr:row>
      <xdr:rowOff>9525</xdr:rowOff>
    </xdr:to>
    <xdr:sp macro="" textlink="">
      <xdr:nvSpPr>
        <xdr:cNvPr id="56" name="Text Box 192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74390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2085975</xdr:colOff>
      <xdr:row>1</xdr:row>
      <xdr:rowOff>0</xdr:rowOff>
    </xdr:from>
    <xdr:to>
      <xdr:col>10</xdr:col>
      <xdr:colOff>2971800</xdr:colOff>
      <xdr:row>2</xdr:row>
      <xdr:rowOff>9525</xdr:rowOff>
    </xdr:to>
    <xdr:sp macro="" textlink="">
      <xdr:nvSpPr>
        <xdr:cNvPr id="57" name="Text Box 193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82772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10</xdr:col>
      <xdr:colOff>2924175</xdr:colOff>
      <xdr:row>1</xdr:row>
      <xdr:rowOff>0</xdr:rowOff>
    </xdr:from>
    <xdr:to>
      <xdr:col>10</xdr:col>
      <xdr:colOff>3810000</xdr:colOff>
      <xdr:row>2</xdr:row>
      <xdr:rowOff>9525</xdr:rowOff>
    </xdr:to>
    <xdr:sp macro="" textlink="">
      <xdr:nvSpPr>
        <xdr:cNvPr id="58" name="Text Box 194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9115425" y="190500"/>
          <a:ext cx="8858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9</xdr:col>
      <xdr:colOff>0</xdr:colOff>
      <xdr:row>3</xdr:row>
      <xdr:rowOff>9525</xdr:rowOff>
    </xdr:from>
    <xdr:to>
      <xdr:col>10</xdr:col>
      <xdr:colOff>323850</xdr:colOff>
      <xdr:row>4</xdr:row>
      <xdr:rowOff>19050</xdr:rowOff>
    </xdr:to>
    <xdr:sp macro="" textlink="">
      <xdr:nvSpPr>
        <xdr:cNvPr id="59" name="Text Box 19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>
          <a:spLocks noChangeArrowheads="1"/>
        </xdr:cNvSpPr>
      </xdr:nvSpPr>
      <xdr:spPr bwMode="auto">
        <a:xfrm>
          <a:off x="5762625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ｺﾋﾟｰ句ID</a:t>
          </a:r>
        </a:p>
      </xdr:txBody>
    </xdr:sp>
    <xdr:clientData/>
  </xdr:twoCellAnchor>
  <xdr:twoCellAnchor>
    <xdr:from>
      <xdr:col>10</xdr:col>
      <xdr:colOff>285750</xdr:colOff>
      <xdr:row>3</xdr:row>
      <xdr:rowOff>9525</xdr:rowOff>
    </xdr:from>
    <xdr:to>
      <xdr:col>10</xdr:col>
      <xdr:colOff>1009650</xdr:colOff>
      <xdr:row>4</xdr:row>
      <xdr:rowOff>19050</xdr:rowOff>
    </xdr:to>
    <xdr:sp macro="" textlink="">
      <xdr:nvSpPr>
        <xdr:cNvPr id="60" name="Text Box 196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47700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-</a:t>
          </a:r>
        </a:p>
      </xdr:txBody>
    </xdr:sp>
    <xdr:clientData/>
  </xdr:twoCellAnchor>
  <xdr:twoCellAnchor>
    <xdr:from>
      <xdr:col>10</xdr:col>
      <xdr:colOff>952500</xdr:colOff>
      <xdr:row>3</xdr:row>
      <xdr:rowOff>9525</xdr:rowOff>
    </xdr:from>
    <xdr:to>
      <xdr:col>10</xdr:col>
      <xdr:colOff>1704975</xdr:colOff>
      <xdr:row>4</xdr:row>
      <xdr:rowOff>19050</xdr:rowOff>
    </xdr:to>
    <xdr:sp macro="" textlink="">
      <xdr:nvSpPr>
        <xdr:cNvPr id="61" name="Text Box 197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>
          <a:spLocks noChangeArrowheads="1"/>
        </xdr:cNvSpPr>
      </xdr:nvSpPr>
      <xdr:spPr bwMode="auto">
        <a:xfrm>
          <a:off x="714375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ﾚｺｰﾄﾞ長</a:t>
          </a:r>
        </a:p>
      </xdr:txBody>
    </xdr:sp>
    <xdr:clientData/>
  </xdr:twoCellAnchor>
  <xdr:twoCellAnchor>
    <xdr:from>
      <xdr:col>10</xdr:col>
      <xdr:colOff>1666875</xdr:colOff>
      <xdr:row>3</xdr:row>
      <xdr:rowOff>9525</xdr:rowOff>
    </xdr:from>
    <xdr:to>
      <xdr:col>10</xdr:col>
      <xdr:colOff>2390775</xdr:colOff>
      <xdr:row>4</xdr:row>
      <xdr:rowOff>19050</xdr:rowOff>
    </xdr:to>
    <xdr:sp macro="" textlink="">
      <xdr:nvSpPr>
        <xdr:cNvPr id="62" name="Text Box 198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>
          <a:spLocks noChangeArrowheads="1"/>
        </xdr:cNvSpPr>
      </xdr:nvSpPr>
      <xdr:spPr bwMode="auto">
        <a:xfrm>
          <a:off x="7858125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81</a:t>
          </a:r>
        </a:p>
      </xdr:txBody>
    </xdr:sp>
    <xdr:clientData/>
  </xdr:twoCellAnchor>
  <xdr:twoCellAnchor>
    <xdr:from>
      <xdr:col>10</xdr:col>
      <xdr:colOff>2343150</xdr:colOff>
      <xdr:row>3</xdr:row>
      <xdr:rowOff>9525</xdr:rowOff>
    </xdr:from>
    <xdr:to>
      <xdr:col>10</xdr:col>
      <xdr:colOff>3095625</xdr:colOff>
      <xdr:row>4</xdr:row>
      <xdr:rowOff>19050</xdr:rowOff>
    </xdr:to>
    <xdr:sp macro="" textlink="">
      <xdr:nvSpPr>
        <xdr:cNvPr id="63" name="Text Box 199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>
          <a:spLocks noChangeArrowheads="1"/>
        </xdr:cNvSpPr>
      </xdr:nvSpPr>
      <xdr:spPr bwMode="auto">
        <a:xfrm>
          <a:off x="8534400" y="619125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重複ｷｰ</a:t>
          </a:r>
        </a:p>
      </xdr:txBody>
    </xdr:sp>
    <xdr:clientData/>
  </xdr:twoCellAnchor>
  <xdr:twoCellAnchor>
    <xdr:from>
      <xdr:col>10</xdr:col>
      <xdr:colOff>3086100</xdr:colOff>
      <xdr:row>3</xdr:row>
      <xdr:rowOff>9525</xdr:rowOff>
    </xdr:from>
    <xdr:to>
      <xdr:col>10</xdr:col>
      <xdr:colOff>3810000</xdr:colOff>
      <xdr:row>4</xdr:row>
      <xdr:rowOff>19050</xdr:rowOff>
    </xdr:to>
    <xdr:sp macro="" textlink="">
      <xdr:nvSpPr>
        <xdr:cNvPr id="64" name="Text Box 200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>
          <a:spLocks noChangeArrowheads="1"/>
        </xdr:cNvSpPr>
      </xdr:nvSpPr>
      <xdr:spPr bwMode="auto">
        <a:xfrm>
          <a:off x="9277350" y="619125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不可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323850</xdr:colOff>
      <xdr:row>5</xdr:row>
      <xdr:rowOff>9525</xdr:rowOff>
    </xdr:to>
    <xdr:sp macro="" textlink="">
      <xdr:nvSpPr>
        <xdr:cNvPr id="65" name="Text Box 20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5762625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ﾗｲﾌﾞﾗﾘ</a:t>
          </a:r>
        </a:p>
      </xdr:txBody>
    </xdr:sp>
    <xdr:clientData/>
  </xdr:twoCellAnchor>
  <xdr:twoCellAnchor>
    <xdr:from>
      <xdr:col>10</xdr:col>
      <xdr:colOff>285750</xdr:colOff>
      <xdr:row>4</xdr:row>
      <xdr:rowOff>0</xdr:rowOff>
    </xdr:from>
    <xdr:to>
      <xdr:col>10</xdr:col>
      <xdr:colOff>1009650</xdr:colOff>
      <xdr:row>5</xdr:row>
      <xdr:rowOff>9525</xdr:rowOff>
    </xdr:to>
    <xdr:sp macro="" textlink="">
      <xdr:nvSpPr>
        <xdr:cNvPr id="66" name="Text Box 202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>
          <a:spLocks noChangeArrowheads="1"/>
        </xdr:cNvSpPr>
      </xdr:nvSpPr>
      <xdr:spPr bwMode="auto">
        <a:xfrm>
          <a:off x="6477000" y="800100"/>
          <a:ext cx="7239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KLLDTA</a:t>
          </a:r>
        </a:p>
      </xdr:txBody>
    </xdr:sp>
    <xdr:clientData/>
  </xdr:twoCellAnchor>
  <xdr:twoCellAnchor>
    <xdr:from>
      <xdr:col>10</xdr:col>
      <xdr:colOff>952500</xdr:colOff>
      <xdr:row>4</xdr:row>
      <xdr:rowOff>0</xdr:rowOff>
    </xdr:from>
    <xdr:to>
      <xdr:col>10</xdr:col>
      <xdr:colOff>1704975</xdr:colOff>
      <xdr:row>5</xdr:row>
      <xdr:rowOff>9525</xdr:rowOff>
    </xdr:to>
    <xdr:sp macro="" textlink="">
      <xdr:nvSpPr>
        <xdr:cNvPr id="67" name="Text Box 203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7143750" y="800100"/>
          <a:ext cx="7524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3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FFFFFF"/>
              </a:solidFill>
              <a:latin typeface="ＭＳ ゴシック"/>
              <a:ea typeface="ＭＳ ゴシック"/>
            </a:rPr>
            <a:t>ｿｰｽﾌｧｲﾙ</a:t>
          </a:r>
        </a:p>
      </xdr:txBody>
    </xdr:sp>
    <xdr:clientData/>
  </xdr:twoCellAnchor>
  <xdr:twoCellAnchor>
    <xdr:from>
      <xdr:col>10</xdr:col>
      <xdr:colOff>1666875</xdr:colOff>
      <xdr:row>4</xdr:row>
      <xdr:rowOff>0</xdr:rowOff>
    </xdr:from>
    <xdr:to>
      <xdr:col>10</xdr:col>
      <xdr:colOff>3810000</xdr:colOff>
      <xdr:row>5</xdr:row>
      <xdr:rowOff>9525</xdr:rowOff>
    </xdr:to>
    <xdr:sp macro="" textlink="">
      <xdr:nvSpPr>
        <xdr:cNvPr id="68" name="Text Box 204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7858125" y="800100"/>
          <a:ext cx="21431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KLLSRC/QDDSSRC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4"/>
  <sheetViews>
    <sheetView zoomScale="75" workbookViewId="0">
      <pane ySplit="7" topLeftCell="A8" activePane="bottomLeft" state="frozen"/>
      <selection activeCell="B19" sqref="B19"/>
      <selection pane="bottomLeft" activeCell="P9" sqref="P9"/>
    </sheetView>
  </sheetViews>
  <sheetFormatPr defaultColWidth="9" defaultRowHeight="13.2" x14ac:dyDescent="0.2"/>
  <cols>
    <col min="1" max="1" width="3.6640625" style="1" customWidth="1"/>
    <col min="2" max="2" width="30.6640625" style="1" customWidth="1"/>
    <col min="3" max="3" width="5.6640625" style="2" customWidth="1"/>
    <col min="4" max="4" width="7.6640625" style="2" customWidth="1"/>
    <col min="5" max="5" width="5.6640625" style="2" customWidth="1"/>
    <col min="6" max="6" width="7.6640625" style="29" customWidth="1"/>
    <col min="7" max="7" width="3.6640625" style="2" customWidth="1"/>
    <col min="8" max="9" width="5.6640625" style="3" customWidth="1"/>
    <col min="10" max="10" width="5.6640625" style="2" customWidth="1"/>
    <col min="11" max="11" width="50.109375" style="7" customWidth="1"/>
    <col min="12" max="12" width="11" style="4" bestFit="1" customWidth="1"/>
    <col min="13" max="13" width="9" style="4"/>
    <col min="14" max="14" width="17.44140625" style="4" bestFit="1" customWidth="1"/>
    <col min="15" max="15" width="21.44140625" style="4" bestFit="1" customWidth="1"/>
    <col min="16" max="16384" width="9" style="4"/>
  </cols>
  <sheetData>
    <row r="1" spans="1:16" ht="15" customHeight="1" x14ac:dyDescent="0.2">
      <c r="N1" s="4" t="s">
        <v>346</v>
      </c>
    </row>
    <row r="2" spans="1:16" ht="30" customHeight="1" x14ac:dyDescent="0.2">
      <c r="P2" s="4" t="str">
        <f>$P$5&amp;$N$1</f>
        <v>UPDATE KJLDTA.GWK030P</v>
      </c>
    </row>
    <row r="3" spans="1:16" ht="3" customHeight="1" x14ac:dyDescent="0.2"/>
    <row r="4" spans="1:16" ht="15" customHeight="1" x14ac:dyDescent="0.2"/>
    <row r="5" spans="1:16" ht="15" customHeight="1" x14ac:dyDescent="0.2">
      <c r="N5" s="4" t="s">
        <v>348</v>
      </c>
      <c r="O5" s="4" t="s">
        <v>349</v>
      </c>
      <c r="P5" s="4" t="s">
        <v>345</v>
      </c>
    </row>
    <row r="6" spans="1:16" ht="3" customHeight="1" x14ac:dyDescent="0.2"/>
    <row r="7" spans="1:16" x14ac:dyDescent="0.2">
      <c r="A7" s="5" t="s">
        <v>3</v>
      </c>
      <c r="B7" s="5" t="s">
        <v>0</v>
      </c>
      <c r="C7" s="5" t="s">
        <v>4</v>
      </c>
      <c r="D7" s="5" t="s">
        <v>5</v>
      </c>
      <c r="E7" s="5" t="s">
        <v>6</v>
      </c>
      <c r="F7" s="6" t="s">
        <v>7</v>
      </c>
      <c r="G7" s="5" t="s">
        <v>8</v>
      </c>
      <c r="H7" s="5" t="s">
        <v>1</v>
      </c>
      <c r="I7" s="5" t="s">
        <v>2</v>
      </c>
      <c r="J7" s="5" t="s">
        <v>9</v>
      </c>
      <c r="K7" s="8" t="s">
        <v>10</v>
      </c>
      <c r="O7" s="4" t="s">
        <v>347</v>
      </c>
      <c r="P7" s="4" t="s">
        <v>347</v>
      </c>
    </row>
    <row r="8" spans="1:16" x14ac:dyDescent="0.2">
      <c r="A8" s="9">
        <v>1</v>
      </c>
      <c r="B8" s="9" t="s">
        <v>23</v>
      </c>
      <c r="C8" s="10" t="s">
        <v>44</v>
      </c>
      <c r="D8" s="10" t="s">
        <v>397</v>
      </c>
      <c r="E8" s="10" t="s">
        <v>12</v>
      </c>
      <c r="F8" s="30" t="s">
        <v>18</v>
      </c>
      <c r="G8" s="10"/>
      <c r="H8" s="11">
        <v>1</v>
      </c>
      <c r="I8" s="11">
        <v>10</v>
      </c>
      <c r="J8" s="10"/>
      <c r="K8" s="12"/>
      <c r="N8" s="4" t="str">
        <f>","&amp;D8</f>
        <v>,ID</v>
      </c>
      <c r="O8" s="4" t="str">
        <f>","&amp;$O$7&amp;$D8</f>
        <v>,aaa.ID</v>
      </c>
      <c r="P8" s="4" t="str">
        <f>","&amp;D8&amp;"="&amp;$P$7&amp;$D8</f>
        <v>,ID=aaa.ID</v>
      </c>
    </row>
    <row r="9" spans="1:16" x14ac:dyDescent="0.2">
      <c r="A9" s="13">
        <v>2</v>
      </c>
      <c r="B9" s="13" t="s">
        <v>76</v>
      </c>
      <c r="C9" s="14"/>
      <c r="D9" s="14" t="s">
        <v>400</v>
      </c>
      <c r="E9" s="14" t="s">
        <v>77</v>
      </c>
      <c r="F9" s="31" t="s">
        <v>78</v>
      </c>
      <c r="G9" s="14"/>
      <c r="H9" s="15">
        <f t="shared" ref="H9:H19" si="0">I8+1</f>
        <v>11</v>
      </c>
      <c r="I9" s="15">
        <f t="shared" ref="I9:I19" si="1">H9+F9-1</f>
        <v>42</v>
      </c>
      <c r="J9" s="14"/>
      <c r="K9" s="16"/>
      <c r="N9" s="4" t="str">
        <f t="shared" ref="N9:N24" si="2">","&amp;D9</f>
        <v>,FNAME</v>
      </c>
      <c r="O9" s="4" t="str">
        <f t="shared" ref="O9:O24" si="3">","&amp;$O$7&amp;$D9</f>
        <v>,aaa.FNAME</v>
      </c>
      <c r="P9" s="4" t="str">
        <f t="shared" ref="P9:P24" si="4">","&amp;D9&amp;"="&amp;$P$7&amp;$D9</f>
        <v>,FNAME=aaa.FNAME</v>
      </c>
    </row>
    <row r="10" spans="1:16" x14ac:dyDescent="0.2">
      <c r="A10" s="17">
        <v>3</v>
      </c>
      <c r="B10" s="17" t="s">
        <v>24</v>
      </c>
      <c r="C10" s="18" t="s">
        <v>75</v>
      </c>
      <c r="D10" s="18" t="s">
        <v>402</v>
      </c>
      <c r="E10" s="18" t="s">
        <v>12</v>
      </c>
      <c r="F10" s="32" t="s">
        <v>22</v>
      </c>
      <c r="G10" s="18"/>
      <c r="H10" s="19">
        <f t="shared" si="0"/>
        <v>43</v>
      </c>
      <c r="I10" s="19">
        <f t="shared" si="1"/>
        <v>47</v>
      </c>
      <c r="J10" s="18"/>
      <c r="K10" s="20"/>
      <c r="N10" s="4" t="str">
        <f t="shared" si="2"/>
        <v>,LNAME</v>
      </c>
      <c r="O10" s="4" t="str">
        <f t="shared" si="3"/>
        <v>,aaa.LNAME</v>
      </c>
      <c r="P10" s="4" t="str">
        <f t="shared" si="4"/>
        <v>,LNAME=aaa.LNAME</v>
      </c>
    </row>
    <row r="11" spans="1:16" x14ac:dyDescent="0.2">
      <c r="A11" s="13">
        <v>4</v>
      </c>
      <c r="B11" s="13" t="s">
        <v>26</v>
      </c>
      <c r="C11" s="14" t="s">
        <v>74</v>
      </c>
      <c r="D11" s="14" t="s">
        <v>403</v>
      </c>
      <c r="E11" s="14" t="s">
        <v>14</v>
      </c>
      <c r="F11" s="31" t="s">
        <v>20</v>
      </c>
      <c r="G11" s="14">
        <v>0</v>
      </c>
      <c r="H11" s="15">
        <f t="shared" si="0"/>
        <v>48</v>
      </c>
      <c r="I11" s="15">
        <f t="shared" si="1"/>
        <v>49</v>
      </c>
      <c r="J11" s="14"/>
      <c r="K11" s="16"/>
      <c r="N11" s="4" t="str">
        <f t="shared" si="2"/>
        <v>,FFRGN</v>
      </c>
      <c r="O11" s="4" t="str">
        <f t="shared" si="3"/>
        <v>,aaa.FFRGN</v>
      </c>
      <c r="P11" s="4" t="str">
        <f t="shared" si="4"/>
        <v>,FFRGN=aaa.FFRGN</v>
      </c>
    </row>
    <row r="12" spans="1:16" x14ac:dyDescent="0.2">
      <c r="A12" s="17">
        <v>5</v>
      </c>
      <c r="B12" s="17" t="s">
        <v>15</v>
      </c>
      <c r="C12" s="18"/>
      <c r="D12" s="18" t="s">
        <v>404</v>
      </c>
      <c r="E12" s="18" t="s">
        <v>12</v>
      </c>
      <c r="F12" s="32" t="s">
        <v>18</v>
      </c>
      <c r="G12" s="18"/>
      <c r="H12" s="19">
        <f t="shared" si="0"/>
        <v>50</v>
      </c>
      <c r="I12" s="19">
        <f t="shared" si="1"/>
        <v>53</v>
      </c>
      <c r="J12" s="18"/>
      <c r="K12" s="20"/>
      <c r="N12" s="4" t="str">
        <f t="shared" si="2"/>
        <v>,LFRGN</v>
      </c>
      <c r="O12" s="4" t="str">
        <f t="shared" si="3"/>
        <v>,aaa.LFRGN</v>
      </c>
      <c r="P12" s="4" t="str">
        <f t="shared" si="4"/>
        <v>,LFRGN=aaa.LFRGN</v>
      </c>
    </row>
    <row r="13" spans="1:16" x14ac:dyDescent="0.2">
      <c r="A13" s="13">
        <v>6</v>
      </c>
      <c r="B13" s="13" t="s">
        <v>299</v>
      </c>
      <c r="C13" s="14"/>
      <c r="D13" s="14" t="s">
        <v>405</v>
      </c>
      <c r="E13" s="14" t="s">
        <v>41</v>
      </c>
      <c r="F13" s="31" t="s">
        <v>302</v>
      </c>
      <c r="G13" s="14"/>
      <c r="H13" s="15">
        <f t="shared" si="0"/>
        <v>54</v>
      </c>
      <c r="I13" s="15">
        <f t="shared" si="1"/>
        <v>95</v>
      </c>
      <c r="J13" s="14"/>
      <c r="K13" s="16"/>
      <c r="N13" s="4" t="str">
        <f t="shared" si="2"/>
        <v>,TEL</v>
      </c>
      <c r="O13" s="4" t="str">
        <f t="shared" si="3"/>
        <v>,aaa.TEL</v>
      </c>
      <c r="P13" s="4" t="str">
        <f t="shared" si="4"/>
        <v>,TEL=aaa.TEL</v>
      </c>
    </row>
    <row r="14" spans="1:16" x14ac:dyDescent="0.2">
      <c r="A14" s="17">
        <v>7</v>
      </c>
      <c r="B14" s="60" t="s">
        <v>300</v>
      </c>
      <c r="C14" s="61"/>
      <c r="D14" s="61" t="s">
        <v>407</v>
      </c>
      <c r="E14" s="61" t="s">
        <v>41</v>
      </c>
      <c r="F14" s="62" t="s">
        <v>301</v>
      </c>
      <c r="G14" s="61"/>
      <c r="H14" s="63">
        <f t="shared" si="0"/>
        <v>96</v>
      </c>
      <c r="I14" s="63">
        <f t="shared" si="1"/>
        <v>137</v>
      </c>
      <c r="J14" s="61"/>
      <c r="K14" s="65" t="s">
        <v>330</v>
      </c>
      <c r="L14" s="74">
        <v>43535</v>
      </c>
      <c r="N14" s="4" t="str">
        <f t="shared" si="2"/>
        <v>,MAIL</v>
      </c>
      <c r="O14" s="4" t="str">
        <f t="shared" si="3"/>
        <v>,aaa.MAIL</v>
      </c>
      <c r="P14" s="4" t="str">
        <f t="shared" si="4"/>
        <v>,MAIL=aaa.MAIL</v>
      </c>
    </row>
    <row r="15" spans="1:16" x14ac:dyDescent="0.2">
      <c r="A15" s="13">
        <v>8</v>
      </c>
      <c r="B15" s="13" t="s">
        <v>40</v>
      </c>
      <c r="C15" s="14"/>
      <c r="D15" s="14" t="s">
        <v>409</v>
      </c>
      <c r="E15" s="14" t="s">
        <v>41</v>
      </c>
      <c r="F15" s="31" t="s">
        <v>42</v>
      </c>
      <c r="G15" s="14"/>
      <c r="H15" s="15">
        <f t="shared" si="0"/>
        <v>138</v>
      </c>
      <c r="I15" s="15">
        <f t="shared" si="1"/>
        <v>149</v>
      </c>
      <c r="J15" s="14"/>
      <c r="K15" s="16"/>
      <c r="N15" s="4" t="str">
        <f t="shared" si="2"/>
        <v>,PSTCD</v>
      </c>
      <c r="O15" s="4" t="str">
        <f t="shared" si="3"/>
        <v>,aaa.PSTCD</v>
      </c>
      <c r="P15" s="4" t="str">
        <f t="shared" si="4"/>
        <v>,PSTCD=aaa.PSTCD</v>
      </c>
    </row>
    <row r="16" spans="1:16" x14ac:dyDescent="0.2">
      <c r="A16" s="17">
        <v>9</v>
      </c>
      <c r="B16" s="17" t="s">
        <v>43</v>
      </c>
      <c r="C16" s="18"/>
      <c r="D16" s="18" t="s">
        <v>411</v>
      </c>
      <c r="E16" s="18" t="s">
        <v>12</v>
      </c>
      <c r="F16" s="32" t="s">
        <v>17</v>
      </c>
      <c r="G16" s="18"/>
      <c r="H16" s="19">
        <f t="shared" si="0"/>
        <v>150</v>
      </c>
      <c r="I16" s="19">
        <f t="shared" si="1"/>
        <v>159</v>
      </c>
      <c r="J16" s="18"/>
      <c r="K16" s="20"/>
      <c r="N16" s="4" t="str">
        <f t="shared" si="2"/>
        <v>,ADRS1</v>
      </c>
      <c r="O16" s="4" t="str">
        <f t="shared" si="3"/>
        <v>,aaa.ADRS1</v>
      </c>
      <c r="P16" s="4" t="str">
        <f t="shared" si="4"/>
        <v>,ADRS1=aaa.ADRS1</v>
      </c>
    </row>
    <row r="17" spans="1:16" x14ac:dyDescent="0.2">
      <c r="A17" s="13">
        <v>10</v>
      </c>
      <c r="B17" s="13" t="s">
        <v>28</v>
      </c>
      <c r="C17" s="14"/>
      <c r="D17" s="14" t="s">
        <v>412</v>
      </c>
      <c r="E17" s="14" t="s">
        <v>14</v>
      </c>
      <c r="F17" s="31" t="s">
        <v>20</v>
      </c>
      <c r="G17" s="14">
        <v>0</v>
      </c>
      <c r="H17" s="15">
        <f t="shared" si="0"/>
        <v>160</v>
      </c>
      <c r="I17" s="15">
        <f t="shared" si="1"/>
        <v>161</v>
      </c>
      <c r="J17" s="14"/>
      <c r="K17" s="16"/>
      <c r="N17" s="4" t="str">
        <f t="shared" si="2"/>
        <v>,ADRS2</v>
      </c>
      <c r="O17" s="4" t="str">
        <f t="shared" si="3"/>
        <v>,aaa.ADRS2</v>
      </c>
      <c r="P17" s="4" t="str">
        <f t="shared" si="4"/>
        <v>,ADRS2=aaa.ADRS2</v>
      </c>
    </row>
    <row r="18" spans="1:16" x14ac:dyDescent="0.2">
      <c r="A18" s="17">
        <v>11</v>
      </c>
      <c r="B18" s="17" t="s">
        <v>25</v>
      </c>
      <c r="C18" s="18"/>
      <c r="D18" s="18" t="s">
        <v>413</v>
      </c>
      <c r="E18" s="18" t="s">
        <v>12</v>
      </c>
      <c r="F18" s="32" t="s">
        <v>19</v>
      </c>
      <c r="G18" s="18"/>
      <c r="H18" s="19">
        <f t="shared" si="0"/>
        <v>162</v>
      </c>
      <c r="I18" s="19">
        <f t="shared" si="1"/>
        <v>162</v>
      </c>
      <c r="J18" s="18"/>
      <c r="K18" s="20" t="s">
        <v>311</v>
      </c>
      <c r="L18" s="74">
        <v>43532</v>
      </c>
      <c r="N18" s="4" t="str">
        <f t="shared" si="2"/>
        <v>,ADRS3</v>
      </c>
      <c r="O18" s="4" t="str">
        <f t="shared" si="3"/>
        <v>,aaa.ADRS3</v>
      </c>
      <c r="P18" s="4" t="str">
        <f t="shared" si="4"/>
        <v>,ADRS3=aaa.ADRS3</v>
      </c>
    </row>
    <row r="19" spans="1:16" x14ac:dyDescent="0.2">
      <c r="A19" s="13">
        <v>12</v>
      </c>
      <c r="B19" s="13" t="s">
        <v>336</v>
      </c>
      <c r="C19" s="14"/>
      <c r="D19" s="14"/>
      <c r="E19" s="14" t="s">
        <v>334</v>
      </c>
      <c r="F19" s="31" t="s">
        <v>335</v>
      </c>
      <c r="G19" s="14"/>
      <c r="H19" s="15">
        <f t="shared" si="0"/>
        <v>163</v>
      </c>
      <c r="I19" s="15">
        <f t="shared" si="1"/>
        <v>163</v>
      </c>
      <c r="J19" s="14"/>
      <c r="K19" s="16" t="s">
        <v>344</v>
      </c>
      <c r="L19" s="74">
        <v>43535</v>
      </c>
      <c r="N19" s="4" t="str">
        <f t="shared" si="2"/>
        <v>,</v>
      </c>
      <c r="O19" s="4" t="str">
        <f t="shared" si="3"/>
        <v>,aaa.</v>
      </c>
      <c r="P19" s="4" t="str">
        <f t="shared" si="4"/>
        <v>,=aaa.</v>
      </c>
    </row>
    <row r="20" spans="1:16" x14ac:dyDescent="0.2">
      <c r="A20" s="17">
        <v>13</v>
      </c>
      <c r="B20" s="17"/>
      <c r="C20" s="18"/>
      <c r="D20" s="18"/>
      <c r="E20" s="18"/>
      <c r="F20" s="32"/>
      <c r="G20" s="18"/>
      <c r="H20" s="19"/>
      <c r="I20" s="19"/>
      <c r="J20" s="18"/>
      <c r="K20" s="20" t="s">
        <v>312</v>
      </c>
      <c r="L20" s="74">
        <v>43535</v>
      </c>
      <c r="N20" s="4" t="str">
        <f t="shared" si="2"/>
        <v>,</v>
      </c>
      <c r="O20" s="4" t="str">
        <f t="shared" si="3"/>
        <v>,aaa.</v>
      </c>
      <c r="P20" s="4" t="str">
        <f t="shared" si="4"/>
        <v>,=aaa.</v>
      </c>
    </row>
    <row r="21" spans="1:16" x14ac:dyDescent="0.2">
      <c r="A21" s="21">
        <v>14</v>
      </c>
      <c r="B21" s="21"/>
      <c r="C21" s="22"/>
      <c r="D21" s="22"/>
      <c r="E21" s="22"/>
      <c r="F21" s="33"/>
      <c r="G21" s="22"/>
      <c r="H21" s="23"/>
      <c r="I21" s="23"/>
      <c r="J21" s="22"/>
      <c r="K21" s="24" t="s">
        <v>313</v>
      </c>
      <c r="L21" s="74">
        <v>43535</v>
      </c>
      <c r="N21" s="4" t="str">
        <f t="shared" si="2"/>
        <v>,</v>
      </c>
      <c r="O21" s="4" t="str">
        <f t="shared" si="3"/>
        <v>,aaa.</v>
      </c>
      <c r="P21" s="4" t="str">
        <f t="shared" si="4"/>
        <v>,=aaa.</v>
      </c>
    </row>
    <row r="22" spans="1:16" x14ac:dyDescent="0.2">
      <c r="A22" s="25"/>
      <c r="B22" s="25"/>
      <c r="C22" s="26"/>
      <c r="D22" s="26"/>
      <c r="E22" s="26"/>
      <c r="F22" s="34"/>
      <c r="G22" s="26"/>
      <c r="H22" s="27"/>
      <c r="I22" s="27"/>
      <c r="J22" s="26"/>
      <c r="K22" s="28"/>
      <c r="N22" s="4" t="str">
        <f t="shared" si="2"/>
        <v>,</v>
      </c>
      <c r="O22" s="4" t="str">
        <f t="shared" si="3"/>
        <v>,aaa.</v>
      </c>
      <c r="P22" s="4" t="str">
        <f t="shared" si="4"/>
        <v>,=aaa.</v>
      </c>
    </row>
    <row r="23" spans="1:16" x14ac:dyDescent="0.2">
      <c r="E23" s="2" t="s">
        <v>93</v>
      </c>
      <c r="N23" s="4" t="str">
        <f t="shared" si="2"/>
        <v>,</v>
      </c>
      <c r="O23" s="4" t="str">
        <f t="shared" si="3"/>
        <v>,aaa.</v>
      </c>
      <c r="P23" s="4" t="str">
        <f t="shared" si="4"/>
        <v>,=aaa.</v>
      </c>
    </row>
    <row r="24" spans="1:16" x14ac:dyDescent="0.2">
      <c r="E24" s="36" t="s">
        <v>97</v>
      </c>
      <c r="N24" s="4" t="str">
        <f t="shared" si="2"/>
        <v>,</v>
      </c>
      <c r="O24" s="4" t="str">
        <f t="shared" si="3"/>
        <v>,aaa.</v>
      </c>
      <c r="P24" s="4" t="str">
        <f t="shared" si="4"/>
        <v>,=aaa.</v>
      </c>
    </row>
    <row r="25" spans="1:16" x14ac:dyDescent="0.2">
      <c r="E25" s="36" t="s">
        <v>98</v>
      </c>
    </row>
    <row r="26" spans="1:16" x14ac:dyDescent="0.2">
      <c r="E26" s="36" t="s">
        <v>99</v>
      </c>
    </row>
    <row r="28" spans="1:16" x14ac:dyDescent="0.2">
      <c r="E28" s="2" t="s">
        <v>94</v>
      </c>
    </row>
    <row r="29" spans="1:16" x14ac:dyDescent="0.2">
      <c r="E29" s="36" t="s">
        <v>92</v>
      </c>
    </row>
    <row r="34" spans="2:4" x14ac:dyDescent="0.2">
      <c r="B34" t="s">
        <v>397</v>
      </c>
      <c r="C34" t="s">
        <v>398</v>
      </c>
      <c r="D34" t="s">
        <v>399</v>
      </c>
    </row>
    <row r="35" spans="2:4" x14ac:dyDescent="0.2">
      <c r="B35" t="s">
        <v>400</v>
      </c>
      <c r="C35" t="s">
        <v>401</v>
      </c>
      <c r="D35"/>
    </row>
    <row r="36" spans="2:4" x14ac:dyDescent="0.2">
      <c r="B36" t="s">
        <v>402</v>
      </c>
      <c r="C36" t="s">
        <v>401</v>
      </c>
      <c r="D36"/>
    </row>
    <row r="37" spans="2:4" x14ac:dyDescent="0.2">
      <c r="B37" t="s">
        <v>403</v>
      </c>
      <c r="C37" t="s">
        <v>401</v>
      </c>
      <c r="D37"/>
    </row>
    <row r="38" spans="2:4" x14ac:dyDescent="0.2">
      <c r="B38" t="s">
        <v>404</v>
      </c>
      <c r="C38" t="s">
        <v>401</v>
      </c>
      <c r="D38"/>
    </row>
    <row r="39" spans="2:4" x14ac:dyDescent="0.2">
      <c r="B39" t="s">
        <v>405</v>
      </c>
      <c r="C39" t="s">
        <v>406</v>
      </c>
      <c r="D39"/>
    </row>
    <row r="40" spans="2:4" x14ac:dyDescent="0.2">
      <c r="B40" t="s">
        <v>407</v>
      </c>
      <c r="C40" t="s">
        <v>408</v>
      </c>
      <c r="D40"/>
    </row>
    <row r="41" spans="2:4" x14ac:dyDescent="0.2">
      <c r="B41" t="s">
        <v>409</v>
      </c>
      <c r="C41" t="s">
        <v>410</v>
      </c>
      <c r="D41"/>
    </row>
    <row r="42" spans="2:4" x14ac:dyDescent="0.2">
      <c r="B42" t="s">
        <v>411</v>
      </c>
      <c r="C42" t="s">
        <v>408</v>
      </c>
      <c r="D42"/>
    </row>
    <row r="43" spans="2:4" x14ac:dyDescent="0.2">
      <c r="B43" t="s">
        <v>412</v>
      </c>
      <c r="C43" t="s">
        <v>408</v>
      </c>
      <c r="D43"/>
    </row>
    <row r="44" spans="2:4" x14ac:dyDescent="0.2">
      <c r="B44" t="s">
        <v>413</v>
      </c>
      <c r="C44" t="s">
        <v>408</v>
      </c>
      <c r="D44"/>
    </row>
  </sheetData>
  <phoneticPr fontId="2"/>
  <pageMargins left="0.78740157480314965" right="0.78740157480314965" top="0.98425196850393704" bottom="0.98425196850393704" header="0.51181102362204722" footer="0.51181102362204722"/>
  <pageSetup paperSize="9" fitToHeight="0" orientation="landscape" horizontalDpi="4294967293" verticalDpi="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93A9-EBFD-424B-8845-958C2F793871}">
  <dimension ref="A1:J25"/>
  <sheetViews>
    <sheetView tabSelected="1" workbookViewId="0">
      <selection activeCell="L22" sqref="L22"/>
    </sheetView>
  </sheetViews>
  <sheetFormatPr defaultRowHeight="18" x14ac:dyDescent="0.45"/>
  <cols>
    <col min="1" max="1" width="9" style="93" bestFit="1" customWidth="1"/>
    <col min="2" max="2" width="8.88671875" style="93"/>
    <col min="3" max="3" width="10.33203125" style="93" bestFit="1" customWidth="1"/>
    <col min="4" max="4" width="4.88671875" style="93" bestFit="1" customWidth="1"/>
    <col min="5" max="6" width="8.88671875" style="93"/>
    <col min="7" max="7" width="19.21875" style="93" bestFit="1" customWidth="1"/>
    <col min="8" max="8" width="12.88671875" style="93" bestFit="1" customWidth="1"/>
    <col min="9" max="9" width="12.88671875" style="93" customWidth="1"/>
    <col min="10" max="10" width="28.109375" style="93" bestFit="1" customWidth="1"/>
    <col min="11" max="16384" width="8.88671875" style="93"/>
  </cols>
  <sheetData>
    <row r="1" spans="1:10" x14ac:dyDescent="0.45">
      <c r="G1" s="93" t="s">
        <v>346</v>
      </c>
    </row>
    <row r="2" spans="1:10" x14ac:dyDescent="0.45">
      <c r="J2" s="93" t="str">
        <f>$Q$5&amp;$O$1</f>
        <v/>
      </c>
    </row>
    <row r="5" spans="1:10" x14ac:dyDescent="0.45">
      <c r="G5" s="93" t="s">
        <v>348</v>
      </c>
      <c r="H5" s="93" t="s">
        <v>349</v>
      </c>
      <c r="J5" s="93" t="s">
        <v>345</v>
      </c>
    </row>
    <row r="7" spans="1:10" x14ac:dyDescent="0.45">
      <c r="H7" s="93" t="s">
        <v>347</v>
      </c>
      <c r="J7" s="93" t="s">
        <v>347</v>
      </c>
    </row>
    <row r="8" spans="1:10" x14ac:dyDescent="0.45">
      <c r="A8" s="93">
        <v>1</v>
      </c>
      <c r="B8" s="93" t="s">
        <v>397</v>
      </c>
      <c r="C8" s="93" t="s">
        <v>414</v>
      </c>
      <c r="D8" s="93">
        <v>8</v>
      </c>
      <c r="E8" s="93" t="s">
        <v>399</v>
      </c>
      <c r="G8" s="93" t="str">
        <f>","&amp;B8</f>
        <v>,ID</v>
      </c>
      <c r="H8" s="93" t="str">
        <f>","&amp;$H$7&amp;$F8</f>
        <v>,aaa.</v>
      </c>
      <c r="J8" s="93" t="str">
        <f>","&amp;B8&amp;"="&amp;$J$7&amp;$B8</f>
        <v>,ID=aaa.ID</v>
      </c>
    </row>
    <row r="9" spans="1:10" x14ac:dyDescent="0.45">
      <c r="A9" s="93">
        <v>2</v>
      </c>
      <c r="B9" s="93" t="s">
        <v>400</v>
      </c>
      <c r="C9" s="93" t="s">
        <v>415</v>
      </c>
      <c r="D9" s="93">
        <v>60</v>
      </c>
      <c r="G9" s="93" t="str">
        <f t="shared" ref="G9:G24" si="0">","&amp;B9</f>
        <v>,FNAME</v>
      </c>
      <c r="H9" s="93" t="str">
        <f t="shared" ref="H9:H25" si="1">","&amp;$H$7&amp;$F9</f>
        <v>,aaa.</v>
      </c>
      <c r="J9" s="93" t="str">
        <f t="shared" ref="J9:J22" si="2">","&amp;B9&amp;"="&amp;$J$7&amp;$B9</f>
        <v>,FNAME=aaa.FNAME</v>
      </c>
    </row>
    <row r="10" spans="1:10" x14ac:dyDescent="0.45">
      <c r="A10" s="93">
        <v>3</v>
      </c>
      <c r="B10" s="93" t="s">
        <v>402</v>
      </c>
      <c r="C10" s="93" t="s">
        <v>415</v>
      </c>
      <c r="D10" s="93">
        <v>60</v>
      </c>
      <c r="G10" s="93" t="str">
        <f t="shared" si="0"/>
        <v>,LNAME</v>
      </c>
      <c r="H10" s="93" t="str">
        <f t="shared" si="1"/>
        <v>,aaa.</v>
      </c>
      <c r="J10" s="93" t="str">
        <f t="shared" si="2"/>
        <v>,LNAME=aaa.LNAME</v>
      </c>
    </row>
    <row r="11" spans="1:10" x14ac:dyDescent="0.45">
      <c r="A11" s="93">
        <v>4</v>
      </c>
      <c r="B11" s="93" t="s">
        <v>403</v>
      </c>
      <c r="C11" s="93" t="s">
        <v>415</v>
      </c>
      <c r="D11" s="93">
        <v>60</v>
      </c>
      <c r="G11" s="93" t="str">
        <f t="shared" si="0"/>
        <v>,FFRGN</v>
      </c>
      <c r="H11" s="93" t="str">
        <f t="shared" si="1"/>
        <v>,aaa.</v>
      </c>
      <c r="J11" s="93" t="str">
        <f t="shared" si="2"/>
        <v>,FFRGN=aaa.FFRGN</v>
      </c>
    </row>
    <row r="12" spans="1:10" x14ac:dyDescent="0.45">
      <c r="A12" s="93">
        <v>5</v>
      </c>
      <c r="B12" s="93" t="s">
        <v>404</v>
      </c>
      <c r="C12" s="93" t="s">
        <v>415</v>
      </c>
      <c r="D12" s="93">
        <v>60</v>
      </c>
      <c r="G12" s="93" t="str">
        <f t="shared" si="0"/>
        <v>,LFRGN</v>
      </c>
      <c r="H12" s="93" t="str">
        <f t="shared" si="1"/>
        <v>,aaa.</v>
      </c>
      <c r="J12" s="93" t="str">
        <f t="shared" si="2"/>
        <v>,LFRGN=aaa.LFRGN</v>
      </c>
    </row>
    <row r="13" spans="1:10" x14ac:dyDescent="0.45">
      <c r="A13" s="93">
        <v>6</v>
      </c>
      <c r="B13" s="93" t="s">
        <v>405</v>
      </c>
      <c r="C13" s="93" t="s">
        <v>416</v>
      </c>
      <c r="D13" s="93">
        <v>11</v>
      </c>
      <c r="G13" s="93" t="str">
        <f t="shared" si="0"/>
        <v>,TEL</v>
      </c>
      <c r="H13" s="93" t="str">
        <f t="shared" si="1"/>
        <v>,aaa.</v>
      </c>
      <c r="J13" s="93" t="str">
        <f t="shared" si="2"/>
        <v>,TEL=aaa.TEL</v>
      </c>
    </row>
    <row r="14" spans="1:10" x14ac:dyDescent="0.45">
      <c r="A14" s="93">
        <v>7</v>
      </c>
      <c r="B14" s="93" t="s">
        <v>407</v>
      </c>
      <c r="C14" s="93" t="s">
        <v>415</v>
      </c>
      <c r="D14" s="93">
        <v>100</v>
      </c>
      <c r="G14" s="93" t="str">
        <f t="shared" si="0"/>
        <v>,MAIL</v>
      </c>
      <c r="H14" s="93" t="str">
        <f t="shared" si="1"/>
        <v>,aaa.</v>
      </c>
      <c r="J14" s="93" t="str">
        <f t="shared" si="2"/>
        <v>,MAIL=aaa.MAIL</v>
      </c>
    </row>
    <row r="15" spans="1:10" x14ac:dyDescent="0.45">
      <c r="A15" s="93">
        <v>8</v>
      </c>
      <c r="B15" s="93" t="s">
        <v>409</v>
      </c>
      <c r="C15" s="93" t="s">
        <v>416</v>
      </c>
      <c r="D15" s="93">
        <v>7</v>
      </c>
      <c r="G15" s="93" t="str">
        <f t="shared" si="0"/>
        <v>,PSTCD</v>
      </c>
      <c r="H15" s="93" t="str">
        <f t="shared" si="1"/>
        <v>,aaa.</v>
      </c>
      <c r="J15" s="93" t="str">
        <f t="shared" si="2"/>
        <v>,PSTCD=aaa.PSTCD</v>
      </c>
    </row>
    <row r="16" spans="1:10" x14ac:dyDescent="0.45">
      <c r="A16" s="93">
        <v>9</v>
      </c>
      <c r="B16" s="93" t="s">
        <v>411</v>
      </c>
      <c r="C16" s="93" t="s">
        <v>415</v>
      </c>
      <c r="D16" s="93">
        <v>100</v>
      </c>
      <c r="G16" s="93" t="str">
        <f t="shared" si="0"/>
        <v>,ADRS1</v>
      </c>
      <c r="H16" s="93" t="str">
        <f t="shared" si="1"/>
        <v>,aaa.</v>
      </c>
      <c r="J16" s="93" t="str">
        <f t="shared" si="2"/>
        <v>,ADRS1=aaa.ADRS1</v>
      </c>
    </row>
    <row r="17" spans="1:10" x14ac:dyDescent="0.45">
      <c r="A17" s="93">
        <v>10</v>
      </c>
      <c r="B17" s="93" t="s">
        <v>412</v>
      </c>
      <c r="C17" s="93" t="s">
        <v>415</v>
      </c>
      <c r="D17" s="93">
        <v>100</v>
      </c>
      <c r="G17" s="93" t="str">
        <f t="shared" si="0"/>
        <v>,ADRS2</v>
      </c>
      <c r="H17" s="93" t="str">
        <f t="shared" si="1"/>
        <v>,aaa.</v>
      </c>
      <c r="J17" s="93" t="str">
        <f t="shared" si="2"/>
        <v>,ADRS2=aaa.ADRS2</v>
      </c>
    </row>
    <row r="18" spans="1:10" x14ac:dyDescent="0.45">
      <c r="A18" s="93">
        <v>11</v>
      </c>
      <c r="B18" s="93" t="s">
        <v>413</v>
      </c>
      <c r="C18" s="93" t="s">
        <v>415</v>
      </c>
      <c r="D18" s="93">
        <v>100</v>
      </c>
      <c r="G18" s="93" t="str">
        <f t="shared" si="0"/>
        <v>,ADRS3</v>
      </c>
      <c r="H18" s="93" t="str">
        <f t="shared" si="1"/>
        <v>,aaa.</v>
      </c>
      <c r="J18" s="93" t="str">
        <f t="shared" si="2"/>
        <v>,ADRS3=aaa.ADRS3</v>
      </c>
    </row>
    <row r="19" spans="1:10" x14ac:dyDescent="0.45">
      <c r="G19" s="93" t="str">
        <f t="shared" si="0"/>
        <v>,</v>
      </c>
      <c r="H19" s="93" t="str">
        <f t="shared" si="1"/>
        <v>,aaa.</v>
      </c>
      <c r="J19" s="93" t="str">
        <f t="shared" si="2"/>
        <v>,=aaa.</v>
      </c>
    </row>
    <row r="20" spans="1:10" x14ac:dyDescent="0.45">
      <c r="G20" s="93" t="str">
        <f t="shared" ref="G20:G25" si="3">","&amp;B20</f>
        <v>,</v>
      </c>
      <c r="H20" s="93" t="str">
        <f t="shared" si="1"/>
        <v>,aaa.</v>
      </c>
      <c r="J20" s="93" t="str">
        <f t="shared" ref="J20:J25" si="4">","&amp;B20&amp;"="&amp;$J$7&amp;$B20</f>
        <v>,=aaa.</v>
      </c>
    </row>
    <row r="21" spans="1:10" x14ac:dyDescent="0.45">
      <c r="G21" s="93" t="str">
        <f t="shared" si="3"/>
        <v>,</v>
      </c>
      <c r="H21" s="93" t="str">
        <f t="shared" si="1"/>
        <v>,aaa.</v>
      </c>
      <c r="J21" s="93" t="str">
        <f t="shared" si="4"/>
        <v>,=aaa.</v>
      </c>
    </row>
    <row r="22" spans="1:10" x14ac:dyDescent="0.45">
      <c r="G22" s="93" t="str">
        <f t="shared" si="3"/>
        <v>,</v>
      </c>
      <c r="H22" s="93" t="str">
        <f t="shared" si="1"/>
        <v>,aaa.</v>
      </c>
      <c r="J22" s="93" t="str">
        <f t="shared" si="4"/>
        <v>,=aaa.</v>
      </c>
    </row>
    <row r="23" spans="1:10" x14ac:dyDescent="0.45">
      <c r="G23" s="93" t="str">
        <f t="shared" si="3"/>
        <v>,</v>
      </c>
      <c r="H23" s="93" t="str">
        <f t="shared" si="1"/>
        <v>,aaa.</v>
      </c>
      <c r="J23" s="93" t="str">
        <f t="shared" si="4"/>
        <v>,=aaa.</v>
      </c>
    </row>
    <row r="24" spans="1:10" x14ac:dyDescent="0.45">
      <c r="G24" s="93" t="str">
        <f t="shared" si="3"/>
        <v>,</v>
      </c>
      <c r="H24" s="93" t="str">
        <f t="shared" si="1"/>
        <v>,aaa.</v>
      </c>
      <c r="J24" s="93" t="str">
        <f t="shared" si="4"/>
        <v>,=aaa.</v>
      </c>
    </row>
    <row r="25" spans="1:10" x14ac:dyDescent="0.45">
      <c r="G25" s="93" t="str">
        <f t="shared" si="3"/>
        <v>,</v>
      </c>
      <c r="H25" s="93" t="str">
        <f t="shared" si="1"/>
        <v>,aaa.</v>
      </c>
      <c r="J25" s="93" t="str">
        <f t="shared" si="4"/>
        <v>,=aaa.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60"/>
  <sheetViews>
    <sheetView topLeftCell="Q1" zoomScale="70" zoomScaleNormal="70" workbookViewId="0">
      <pane ySplit="7" topLeftCell="A8" activePane="bottomLeft" state="frozen"/>
      <selection activeCell="B19" sqref="B19"/>
      <selection pane="bottomLeft" activeCell="W26" sqref="W26:W27"/>
    </sheetView>
  </sheetViews>
  <sheetFormatPr defaultColWidth="9" defaultRowHeight="13.2" x14ac:dyDescent="0.2"/>
  <cols>
    <col min="1" max="1" width="3.6640625" style="1" customWidth="1"/>
    <col min="2" max="2" width="30.6640625" style="1" customWidth="1"/>
    <col min="3" max="3" width="5.6640625" style="2" customWidth="1"/>
    <col min="4" max="4" width="7.6640625" style="2" customWidth="1"/>
    <col min="5" max="5" width="5.6640625" style="2" hidden="1" customWidth="1"/>
    <col min="6" max="6" width="7.6640625" style="29" hidden="1" customWidth="1"/>
    <col min="7" max="7" width="3.6640625" style="2" hidden="1" customWidth="1"/>
    <col min="8" max="9" width="5.6640625" style="3" hidden="1" customWidth="1"/>
    <col min="10" max="10" width="5.6640625" style="2" hidden="1" customWidth="1"/>
    <col min="11" max="11" width="50.109375" style="7" hidden="1" customWidth="1"/>
    <col min="12" max="12" width="11" style="4" hidden="1" customWidth="1"/>
    <col min="13" max="13" width="0" style="4" hidden="1" customWidth="1"/>
    <col min="14" max="14" width="17.44140625" style="4" hidden="1" customWidth="1"/>
    <col min="15" max="15" width="21.44140625" style="4" hidden="1" customWidth="1"/>
    <col min="16" max="22" width="9" style="4"/>
    <col min="23" max="23" width="26" style="4" bestFit="1" customWidth="1"/>
    <col min="24" max="24" width="14.44140625" style="87" bestFit="1" customWidth="1"/>
    <col min="25" max="25" width="26" style="87" bestFit="1" customWidth="1"/>
    <col min="26" max="26" width="14.44140625" style="87" bestFit="1" customWidth="1"/>
    <col min="27" max="27" width="25.77734375" style="87" bestFit="1" customWidth="1"/>
    <col min="28" max="28" width="18.6640625" style="87" bestFit="1" customWidth="1"/>
    <col min="29" max="29" width="25" style="87" bestFit="1" customWidth="1"/>
    <col min="30" max="30" width="18.6640625" style="87" bestFit="1" customWidth="1"/>
    <col min="31" max="31" width="25.109375" style="87" bestFit="1" customWidth="1"/>
    <col min="32" max="32" width="14.44140625" style="87" bestFit="1" customWidth="1"/>
    <col min="33" max="33" width="25.77734375" style="87" bestFit="1" customWidth="1"/>
    <col min="34" max="34" width="11.21875" style="87" bestFit="1" customWidth="1"/>
    <col min="35" max="35" width="25.77734375" style="87" bestFit="1" customWidth="1"/>
    <col min="36" max="16384" width="9" style="4"/>
  </cols>
  <sheetData>
    <row r="1" spans="1:36" ht="15" customHeight="1" x14ac:dyDescent="0.2">
      <c r="N1" s="4" t="s">
        <v>346</v>
      </c>
    </row>
    <row r="2" spans="1:36" ht="30" customHeight="1" x14ac:dyDescent="0.2">
      <c r="P2" s="4" t="str">
        <f>$P$5&amp;$N$1</f>
        <v>UPDATE KJLDTA.GWK030P</v>
      </c>
    </row>
    <row r="3" spans="1:36" ht="3" customHeight="1" x14ac:dyDescent="0.2"/>
    <row r="4" spans="1:36" ht="15" customHeight="1" x14ac:dyDescent="0.2"/>
    <row r="5" spans="1:36" ht="15" customHeight="1" x14ac:dyDescent="0.2">
      <c r="N5" s="4" t="s">
        <v>348</v>
      </c>
      <c r="O5" s="4" t="s">
        <v>349</v>
      </c>
      <c r="P5" s="4" t="s">
        <v>345</v>
      </c>
    </row>
    <row r="6" spans="1:36" ht="3" customHeight="1" x14ac:dyDescent="0.2"/>
    <row r="7" spans="1:36" x14ac:dyDescent="0.2">
      <c r="A7" s="5" t="s">
        <v>3</v>
      </c>
      <c r="B7" s="5" t="s">
        <v>0</v>
      </c>
      <c r="C7" s="5" t="s">
        <v>4</v>
      </c>
      <c r="D7" s="5" t="s">
        <v>5</v>
      </c>
      <c r="E7" s="5" t="s">
        <v>6</v>
      </c>
      <c r="F7" s="6" t="s">
        <v>7</v>
      </c>
      <c r="G7" s="5" t="s">
        <v>8</v>
      </c>
      <c r="H7" s="5" t="s">
        <v>1</v>
      </c>
      <c r="I7" s="5" t="s">
        <v>2</v>
      </c>
      <c r="J7" s="5" t="s">
        <v>9</v>
      </c>
      <c r="K7" s="8" t="s">
        <v>10</v>
      </c>
      <c r="O7" s="4" t="s">
        <v>350</v>
      </c>
      <c r="P7" s="4" t="s">
        <v>350</v>
      </c>
    </row>
    <row r="8" spans="1:36" x14ac:dyDescent="0.2">
      <c r="A8" s="9">
        <v>1</v>
      </c>
      <c r="B8" s="9" t="s">
        <v>16</v>
      </c>
      <c r="C8" s="10" t="s">
        <v>11</v>
      </c>
      <c r="D8" s="10" t="s">
        <v>244</v>
      </c>
      <c r="E8" s="10" t="s">
        <v>12</v>
      </c>
      <c r="F8" s="30" t="s">
        <v>17</v>
      </c>
      <c r="G8" s="10" t="s">
        <v>13</v>
      </c>
      <c r="H8" s="11">
        <v>1</v>
      </c>
      <c r="I8" s="11">
        <v>10</v>
      </c>
      <c r="J8" s="10"/>
      <c r="K8" s="12"/>
      <c r="N8" s="4" t="str">
        <f>","&amp;D8</f>
        <v>,G2HSNO</v>
      </c>
      <c r="O8" s="4" t="str">
        <f>","&amp;$O$7&amp;$D8</f>
        <v>,smi0030.G2HSNO</v>
      </c>
      <c r="P8" s="4" t="str">
        <f>","&amp;D8&amp;"="&amp;$P$7&amp;$D8</f>
        <v>,G2HSNO=smi0030.G2HSNO</v>
      </c>
    </row>
    <row r="9" spans="1:36" x14ac:dyDescent="0.2">
      <c r="A9" s="13">
        <v>2</v>
      </c>
      <c r="B9" s="13" t="s">
        <v>15</v>
      </c>
      <c r="C9" s="14" t="s">
        <v>29</v>
      </c>
      <c r="D9" s="14" t="s">
        <v>245</v>
      </c>
      <c r="E9" s="14" t="s">
        <v>12</v>
      </c>
      <c r="F9" s="31" t="s">
        <v>18</v>
      </c>
      <c r="G9" s="14"/>
      <c r="H9" s="15">
        <f>I8+1</f>
        <v>11</v>
      </c>
      <c r="I9" s="35">
        <f>H9+F9-1</f>
        <v>14</v>
      </c>
      <c r="J9" s="14"/>
      <c r="K9" s="16" t="s">
        <v>102</v>
      </c>
      <c r="N9" s="4" t="str">
        <f t="shared" ref="N9:N24" si="0">","&amp;D9</f>
        <v>,G2MICD</v>
      </c>
      <c r="O9" s="4" t="str">
        <f t="shared" ref="O9:O58" si="1">","&amp;$O$7&amp;$D9</f>
        <v>,smi0030.G2MICD</v>
      </c>
      <c r="P9" s="4" t="str">
        <f t="shared" ref="P9:P24" si="2">","&amp;D9&amp;"="&amp;$P$7&amp;$D9</f>
        <v>,G2MICD=smi0030.G2MICD</v>
      </c>
    </row>
    <row r="10" spans="1:36" x14ac:dyDescent="0.2">
      <c r="A10" s="17">
        <v>3</v>
      </c>
      <c r="B10" s="17" t="s">
        <v>299</v>
      </c>
      <c r="C10" s="18"/>
      <c r="D10" s="18" t="s">
        <v>303</v>
      </c>
      <c r="E10" s="18" t="s">
        <v>41</v>
      </c>
      <c r="F10" s="32" t="s">
        <v>115</v>
      </c>
      <c r="G10" s="18"/>
      <c r="H10" s="19">
        <f t="shared" ref="H10:H57" si="3">I9+1</f>
        <v>15</v>
      </c>
      <c r="I10" s="19">
        <f t="shared" ref="I10:I57" si="4">H10+F10-1</f>
        <v>56</v>
      </c>
      <c r="J10" s="18"/>
      <c r="K10" s="20" t="s">
        <v>305</v>
      </c>
      <c r="N10" s="4" t="str">
        <f t="shared" si="0"/>
        <v>,G2MINA</v>
      </c>
      <c r="O10" s="4" t="str">
        <f t="shared" si="1"/>
        <v>,smi0030.G2MINA</v>
      </c>
      <c r="P10" s="4" t="str">
        <f t="shared" si="2"/>
        <v>,G2MINA=smi0030.G2MINA</v>
      </c>
    </row>
    <row r="11" spans="1:36" x14ac:dyDescent="0.2">
      <c r="A11" s="13">
        <v>4</v>
      </c>
      <c r="B11" s="60" t="s">
        <v>300</v>
      </c>
      <c r="C11" s="61"/>
      <c r="D11" s="61" t="s">
        <v>304</v>
      </c>
      <c r="E11" s="61" t="s">
        <v>41</v>
      </c>
      <c r="F11" s="62" t="s">
        <v>115</v>
      </c>
      <c r="G11" s="61"/>
      <c r="H11" s="63">
        <f t="shared" si="3"/>
        <v>57</v>
      </c>
      <c r="I11" s="64">
        <f t="shared" si="4"/>
        <v>98</v>
      </c>
      <c r="J11" s="61"/>
      <c r="K11" s="65" t="s">
        <v>329</v>
      </c>
      <c r="L11" s="74">
        <v>43535</v>
      </c>
      <c r="N11" s="4" t="str">
        <f t="shared" si="0"/>
        <v>,G2GINA</v>
      </c>
      <c r="O11" s="4" t="str">
        <f t="shared" si="1"/>
        <v>,smi0030.G2GINA</v>
      </c>
      <c r="P11" s="4" t="str">
        <f t="shared" si="2"/>
        <v>,G2GINA=smi0030.G2GINA</v>
      </c>
    </row>
    <row r="12" spans="1:36" x14ac:dyDescent="0.2">
      <c r="A12" s="17">
        <v>5</v>
      </c>
      <c r="B12" s="17" t="s">
        <v>40</v>
      </c>
      <c r="C12" s="18"/>
      <c r="D12" s="18" t="s">
        <v>246</v>
      </c>
      <c r="E12" s="18" t="s">
        <v>41</v>
      </c>
      <c r="F12" s="32" t="s">
        <v>42</v>
      </c>
      <c r="G12" s="18"/>
      <c r="H12" s="19">
        <f t="shared" si="3"/>
        <v>99</v>
      </c>
      <c r="I12" s="19">
        <f t="shared" si="4"/>
        <v>110</v>
      </c>
      <c r="J12" s="18"/>
      <c r="K12" s="20" t="s">
        <v>103</v>
      </c>
      <c r="N12" s="4" t="str">
        <f t="shared" si="0"/>
        <v>,G2MIRN</v>
      </c>
      <c r="O12" s="4" t="str">
        <f t="shared" si="1"/>
        <v>,smi0030.G2MIRN</v>
      </c>
      <c r="P12" s="4" t="str">
        <f t="shared" si="2"/>
        <v>,G2MIRN=smi0030.G2MIRN</v>
      </c>
      <c r="Y12" s="87" t="s">
        <v>395</v>
      </c>
    </row>
    <row r="13" spans="1:36" x14ac:dyDescent="0.2">
      <c r="A13" s="13">
        <v>6</v>
      </c>
      <c r="B13" s="13" t="s">
        <v>25</v>
      </c>
      <c r="C13" s="14" t="s">
        <v>74</v>
      </c>
      <c r="D13" s="14" t="s">
        <v>247</v>
      </c>
      <c r="E13" s="14" t="s">
        <v>12</v>
      </c>
      <c r="F13" s="31" t="s">
        <v>19</v>
      </c>
      <c r="G13" s="14"/>
      <c r="H13" s="15">
        <f t="shared" si="3"/>
        <v>111</v>
      </c>
      <c r="I13" s="35">
        <f t="shared" si="4"/>
        <v>111</v>
      </c>
      <c r="J13" s="14"/>
      <c r="K13" s="16" t="s">
        <v>311</v>
      </c>
      <c r="N13" s="4" t="str">
        <f t="shared" si="0"/>
        <v>,G2TAFG</v>
      </c>
      <c r="O13" s="4" t="str">
        <f t="shared" si="1"/>
        <v>,smi0030.G2TAFG</v>
      </c>
      <c r="P13" s="4" t="str">
        <f t="shared" si="2"/>
        <v>,G2TAFG=smi0030.G2TAFG</v>
      </c>
      <c r="W13" s="4">
        <v>0</v>
      </c>
      <c r="X13" s="87">
        <v>1</v>
      </c>
      <c r="Y13" s="87" t="s">
        <v>396</v>
      </c>
      <c r="Z13" s="87">
        <v>2</v>
      </c>
      <c r="AB13" s="87">
        <v>3</v>
      </c>
      <c r="AD13" s="87">
        <v>4</v>
      </c>
      <c r="AF13" s="87">
        <v>5</v>
      </c>
      <c r="AH13" s="87">
        <v>6</v>
      </c>
    </row>
    <row r="14" spans="1:36" s="80" customFormat="1" x14ac:dyDescent="0.2">
      <c r="A14" s="75">
        <v>7</v>
      </c>
      <c r="B14" s="75" t="s">
        <v>240</v>
      </c>
      <c r="C14" s="76"/>
      <c r="D14" s="76" t="s">
        <v>248</v>
      </c>
      <c r="E14" s="76" t="s">
        <v>14</v>
      </c>
      <c r="F14" s="77" t="s">
        <v>21</v>
      </c>
      <c r="G14" s="76">
        <v>0</v>
      </c>
      <c r="H14" s="78">
        <f t="shared" si="3"/>
        <v>112</v>
      </c>
      <c r="I14" s="78">
        <f t="shared" si="4"/>
        <v>119</v>
      </c>
      <c r="J14" s="76"/>
      <c r="K14" s="79" t="s">
        <v>242</v>
      </c>
      <c r="N14" s="80" t="str">
        <f t="shared" si="0"/>
        <v>,G2YNMD</v>
      </c>
      <c r="O14" s="80" t="str">
        <f t="shared" si="1"/>
        <v>,smi0030.G2YNMD</v>
      </c>
      <c r="P14" s="85" t="str">
        <f t="shared" si="2"/>
        <v>,G2YNMD=smi0030.G2YNMD</v>
      </c>
      <c r="U14" s="80" t="s">
        <v>240</v>
      </c>
      <c r="W14" s="85" t="s">
        <v>351</v>
      </c>
      <c r="X14" s="87" t="s">
        <v>45</v>
      </c>
      <c r="Y14" s="88" t="s">
        <v>353</v>
      </c>
      <c r="Z14" s="87" t="s">
        <v>46</v>
      </c>
      <c r="AA14" s="89" t="s">
        <v>361</v>
      </c>
      <c r="AB14" s="87" t="s">
        <v>47</v>
      </c>
      <c r="AC14" s="90" t="s">
        <v>369</v>
      </c>
      <c r="AD14" s="87" t="s">
        <v>48</v>
      </c>
      <c r="AE14" s="91" t="s">
        <v>377</v>
      </c>
      <c r="AF14" s="87" t="s">
        <v>49</v>
      </c>
      <c r="AG14" s="92" t="s">
        <v>385</v>
      </c>
      <c r="AH14" s="88" t="s">
        <v>51</v>
      </c>
      <c r="AI14" s="87" t="s">
        <v>393</v>
      </c>
      <c r="AJ14" s="4"/>
    </row>
    <row r="15" spans="1:36" x14ac:dyDescent="0.2">
      <c r="A15" s="13">
        <v>8</v>
      </c>
      <c r="B15" s="13" t="s">
        <v>241</v>
      </c>
      <c r="C15" s="14"/>
      <c r="D15" s="14" t="s">
        <v>249</v>
      </c>
      <c r="E15" s="14" t="s">
        <v>14</v>
      </c>
      <c r="F15" s="31" t="s">
        <v>18</v>
      </c>
      <c r="G15" s="14">
        <v>0</v>
      </c>
      <c r="H15" s="15">
        <f t="shared" si="3"/>
        <v>120</v>
      </c>
      <c r="I15" s="35">
        <f t="shared" si="4"/>
        <v>123</v>
      </c>
      <c r="J15" s="14"/>
      <c r="K15" s="16" t="s">
        <v>243</v>
      </c>
      <c r="N15" s="4" t="str">
        <f t="shared" si="0"/>
        <v>,G2YNHR</v>
      </c>
      <c r="O15" s="4" t="str">
        <f t="shared" si="1"/>
        <v>,smi0030.G2YNHR</v>
      </c>
      <c r="P15" s="86" t="str">
        <f t="shared" si="2"/>
        <v>,G2YNHR=smi0030.G2YNHR</v>
      </c>
      <c r="U15" s="4" t="s">
        <v>241</v>
      </c>
      <c r="W15" s="86" t="s">
        <v>352</v>
      </c>
      <c r="X15" s="87" t="s">
        <v>31</v>
      </c>
      <c r="Y15" s="88" t="s">
        <v>354</v>
      </c>
      <c r="Z15" s="87" t="s">
        <v>32</v>
      </c>
      <c r="AA15" s="89" t="s">
        <v>362</v>
      </c>
      <c r="AB15" s="87" t="s">
        <v>33</v>
      </c>
      <c r="AC15" s="90" t="s">
        <v>370</v>
      </c>
      <c r="AD15" s="87" t="s">
        <v>34</v>
      </c>
      <c r="AE15" s="91" t="s">
        <v>378</v>
      </c>
      <c r="AF15" s="87" t="s">
        <v>50</v>
      </c>
      <c r="AG15" s="92" t="s">
        <v>386</v>
      </c>
      <c r="AH15" s="88" t="s">
        <v>35</v>
      </c>
      <c r="AI15" s="87" t="s">
        <v>394</v>
      </c>
    </row>
    <row r="16" spans="1:36" x14ac:dyDescent="0.2">
      <c r="A16" s="17">
        <v>9</v>
      </c>
      <c r="B16" s="17" t="s">
        <v>45</v>
      </c>
      <c r="C16" s="18"/>
      <c r="D16" s="18" t="s">
        <v>250</v>
      </c>
      <c r="E16" s="18" t="s">
        <v>14</v>
      </c>
      <c r="F16" s="32" t="s">
        <v>21</v>
      </c>
      <c r="G16" s="18">
        <v>0</v>
      </c>
      <c r="H16" s="19">
        <f t="shared" si="3"/>
        <v>124</v>
      </c>
      <c r="I16" s="19">
        <f t="shared" si="4"/>
        <v>131</v>
      </c>
      <c r="J16" s="18"/>
      <c r="K16" s="20" t="s">
        <v>91</v>
      </c>
      <c r="N16" s="4" t="str">
        <f t="shared" si="0"/>
        <v>,G2NYMD</v>
      </c>
      <c r="O16" s="4" t="str">
        <f t="shared" si="1"/>
        <v>,smi0030.G2NYMD</v>
      </c>
      <c r="P16" s="86" t="str">
        <f t="shared" si="2"/>
        <v>,G2NYMD=smi0030.G2NYMD</v>
      </c>
      <c r="X16" s="87" t="s">
        <v>54</v>
      </c>
      <c r="Y16" s="88" t="s">
        <v>355</v>
      </c>
      <c r="Z16" s="87" t="s">
        <v>58</v>
      </c>
      <c r="AA16" s="89" t="s">
        <v>363</v>
      </c>
      <c r="AB16" s="87" t="s">
        <v>62</v>
      </c>
      <c r="AC16" s="90" t="s">
        <v>371</v>
      </c>
      <c r="AD16" s="87" t="s">
        <v>66</v>
      </c>
      <c r="AE16" s="91" t="s">
        <v>379</v>
      </c>
      <c r="AF16" s="87" t="s">
        <v>70</v>
      </c>
      <c r="AG16" s="92" t="s">
        <v>387</v>
      </c>
    </row>
    <row r="17" spans="1:35" x14ac:dyDescent="0.2">
      <c r="A17" s="13">
        <v>10</v>
      </c>
      <c r="B17" s="13" t="s">
        <v>31</v>
      </c>
      <c r="C17" s="14"/>
      <c r="D17" s="14" t="s">
        <v>251</v>
      </c>
      <c r="E17" s="14" t="s">
        <v>14</v>
      </c>
      <c r="F17" s="31" t="s">
        <v>18</v>
      </c>
      <c r="G17" s="14">
        <v>0</v>
      </c>
      <c r="H17" s="15">
        <f t="shared" si="3"/>
        <v>132</v>
      </c>
      <c r="I17" s="35">
        <f t="shared" si="4"/>
        <v>135</v>
      </c>
      <c r="J17" s="14"/>
      <c r="K17" s="16" t="s">
        <v>96</v>
      </c>
      <c r="N17" s="4" t="str">
        <f t="shared" si="0"/>
        <v>,G2NRHR</v>
      </c>
      <c r="O17" s="4" t="str">
        <f t="shared" si="1"/>
        <v>,smi0030.G2NRHR</v>
      </c>
      <c r="P17" s="86" t="str">
        <f t="shared" si="2"/>
        <v>,G2NRHR=smi0030.G2NRHR</v>
      </c>
      <c r="X17" s="87" t="s">
        <v>80</v>
      </c>
      <c r="Y17" s="88" t="s">
        <v>356</v>
      </c>
      <c r="Z17" s="87" t="s">
        <v>83</v>
      </c>
      <c r="AA17" s="89" t="s">
        <v>364</v>
      </c>
      <c r="AB17" s="87" t="s">
        <v>85</v>
      </c>
      <c r="AC17" s="90" t="s">
        <v>372</v>
      </c>
      <c r="AD17" s="87" t="s">
        <v>87</v>
      </c>
      <c r="AE17" s="91" t="s">
        <v>380</v>
      </c>
      <c r="AF17" s="87" t="s">
        <v>89</v>
      </c>
      <c r="AG17" s="92" t="s">
        <v>388</v>
      </c>
    </row>
    <row r="18" spans="1:35" x14ac:dyDescent="0.2">
      <c r="A18" s="17">
        <v>11</v>
      </c>
      <c r="B18" s="17" t="s">
        <v>54</v>
      </c>
      <c r="C18" s="18"/>
      <c r="D18" s="18" t="s">
        <v>252</v>
      </c>
      <c r="E18" s="18" t="s">
        <v>12</v>
      </c>
      <c r="F18" s="32" t="s">
        <v>20</v>
      </c>
      <c r="G18" s="18"/>
      <c r="H18" s="19">
        <f t="shared" si="3"/>
        <v>136</v>
      </c>
      <c r="I18" s="19">
        <f t="shared" si="4"/>
        <v>137</v>
      </c>
      <c r="J18" s="18"/>
      <c r="K18" s="20" t="s">
        <v>101</v>
      </c>
      <c r="N18" s="4" t="str">
        <f t="shared" si="0"/>
        <v>,G2NYO1</v>
      </c>
      <c r="O18" s="4" t="str">
        <f t="shared" si="1"/>
        <v>,smi0030.G2NYO1</v>
      </c>
      <c r="P18" s="86" t="str">
        <f t="shared" si="2"/>
        <v>,G2NYO1=smi0030.G2NYO1</v>
      </c>
      <c r="X18" s="87" t="s">
        <v>55</v>
      </c>
      <c r="Y18" s="88" t="s">
        <v>357</v>
      </c>
      <c r="Z18" s="87" t="s">
        <v>59</v>
      </c>
      <c r="AA18" s="89" t="s">
        <v>365</v>
      </c>
      <c r="AB18" s="87" t="s">
        <v>63</v>
      </c>
      <c r="AC18" s="90" t="s">
        <v>373</v>
      </c>
      <c r="AD18" s="87" t="s">
        <v>67</v>
      </c>
      <c r="AE18" s="91" t="s">
        <v>381</v>
      </c>
      <c r="AF18" s="87" t="s">
        <v>71</v>
      </c>
      <c r="AG18" s="92" t="s">
        <v>389</v>
      </c>
    </row>
    <row r="19" spans="1:35" x14ac:dyDescent="0.2">
      <c r="A19" s="13">
        <v>12</v>
      </c>
      <c r="B19" s="13" t="s">
        <v>80</v>
      </c>
      <c r="C19" s="14"/>
      <c r="D19" s="14" t="s">
        <v>253</v>
      </c>
      <c r="E19" s="14" t="s">
        <v>41</v>
      </c>
      <c r="F19" s="31" t="s">
        <v>82</v>
      </c>
      <c r="G19" s="14"/>
      <c r="H19" s="15">
        <f t="shared" si="3"/>
        <v>138</v>
      </c>
      <c r="I19" s="35">
        <f t="shared" si="4"/>
        <v>159</v>
      </c>
      <c r="J19" s="14"/>
      <c r="K19" s="16" t="s">
        <v>95</v>
      </c>
      <c r="N19" s="4" t="str">
        <f t="shared" si="0"/>
        <v>,G2NYN1</v>
      </c>
      <c r="O19" s="4" t="str">
        <f t="shared" si="1"/>
        <v>,smi0030.G2NYN1</v>
      </c>
      <c r="P19" s="86" t="str">
        <f t="shared" si="2"/>
        <v>,G2NYN1=smi0030.G2NYN1</v>
      </c>
      <c r="X19" s="87" t="s">
        <v>56</v>
      </c>
      <c r="Y19" s="88" t="s">
        <v>358</v>
      </c>
      <c r="Z19" s="87" t="s">
        <v>60</v>
      </c>
      <c r="AA19" s="89" t="s">
        <v>366</v>
      </c>
      <c r="AB19" s="87" t="s">
        <v>64</v>
      </c>
      <c r="AC19" s="90" t="s">
        <v>374</v>
      </c>
      <c r="AD19" s="87" t="s">
        <v>68</v>
      </c>
      <c r="AE19" s="91" t="s">
        <v>382</v>
      </c>
      <c r="AF19" s="87" t="s">
        <v>72</v>
      </c>
      <c r="AG19" s="92" t="s">
        <v>390</v>
      </c>
    </row>
    <row r="20" spans="1:35" x14ac:dyDescent="0.2">
      <c r="A20" s="17">
        <v>13</v>
      </c>
      <c r="B20" s="17" t="s">
        <v>55</v>
      </c>
      <c r="C20" s="18"/>
      <c r="D20" s="18" t="s">
        <v>254</v>
      </c>
      <c r="E20" s="18" t="s">
        <v>14</v>
      </c>
      <c r="F20" s="32" t="s">
        <v>20</v>
      </c>
      <c r="G20" s="18">
        <v>0</v>
      </c>
      <c r="H20" s="19">
        <f t="shared" si="3"/>
        <v>160</v>
      </c>
      <c r="I20" s="19">
        <f t="shared" si="4"/>
        <v>161</v>
      </c>
      <c r="J20" s="18"/>
      <c r="K20" s="20" t="s">
        <v>315</v>
      </c>
      <c r="L20" s="74">
        <v>43535</v>
      </c>
      <c r="N20" s="4" t="str">
        <f t="shared" si="0"/>
        <v>,G2NYH1</v>
      </c>
      <c r="O20" s="4" t="str">
        <f t="shared" si="1"/>
        <v>,smi0030.G2NYH1</v>
      </c>
      <c r="P20" s="86" t="str">
        <f t="shared" si="2"/>
        <v>,G2NYH1=smi0030.G2NYH1</v>
      </c>
      <c r="X20" s="87" t="s">
        <v>81</v>
      </c>
      <c r="Y20" s="88" t="s">
        <v>359</v>
      </c>
      <c r="Z20" s="87" t="s">
        <v>84</v>
      </c>
      <c r="AA20" s="89" t="s">
        <v>367</v>
      </c>
      <c r="AB20" s="87" t="s">
        <v>86</v>
      </c>
      <c r="AC20" s="90" t="s">
        <v>375</v>
      </c>
      <c r="AD20" s="87" t="s">
        <v>88</v>
      </c>
      <c r="AE20" s="91" t="s">
        <v>383</v>
      </c>
      <c r="AF20" s="87" t="s">
        <v>90</v>
      </c>
      <c r="AG20" s="92" t="s">
        <v>391</v>
      </c>
    </row>
    <row r="21" spans="1:35" x14ac:dyDescent="0.2">
      <c r="A21" s="13">
        <v>14</v>
      </c>
      <c r="B21" s="13" t="s">
        <v>56</v>
      </c>
      <c r="C21" s="14"/>
      <c r="D21" s="14" t="s">
        <v>255</v>
      </c>
      <c r="E21" s="14" t="s">
        <v>12</v>
      </c>
      <c r="F21" s="31" t="s">
        <v>20</v>
      </c>
      <c r="G21" s="14"/>
      <c r="H21" s="15">
        <f t="shared" si="3"/>
        <v>162</v>
      </c>
      <c r="I21" s="35">
        <f t="shared" si="4"/>
        <v>163</v>
      </c>
      <c r="J21" s="14"/>
      <c r="K21" s="16" t="s">
        <v>101</v>
      </c>
      <c r="N21" s="4" t="str">
        <f t="shared" si="0"/>
        <v>,G2NYO2</v>
      </c>
      <c r="O21" s="4" t="str">
        <f t="shared" si="1"/>
        <v>,smi0030.G2NYO2</v>
      </c>
      <c r="P21" s="86" t="str">
        <f t="shared" si="2"/>
        <v>,G2NYO2=smi0030.G2NYO2</v>
      </c>
      <c r="X21" s="87" t="s">
        <v>57</v>
      </c>
      <c r="Y21" s="88" t="s">
        <v>360</v>
      </c>
      <c r="Z21" s="87" t="s">
        <v>61</v>
      </c>
      <c r="AA21" s="89" t="s">
        <v>368</v>
      </c>
      <c r="AB21" s="87" t="s">
        <v>65</v>
      </c>
      <c r="AC21" s="90" t="s">
        <v>376</v>
      </c>
      <c r="AD21" s="87" t="s">
        <v>69</v>
      </c>
      <c r="AE21" s="91" t="s">
        <v>384</v>
      </c>
      <c r="AF21" s="87" t="s">
        <v>73</v>
      </c>
      <c r="AG21" s="92" t="s">
        <v>392</v>
      </c>
    </row>
    <row r="22" spans="1:35" x14ac:dyDescent="0.2">
      <c r="A22" s="17">
        <v>15</v>
      </c>
      <c r="B22" s="17" t="s">
        <v>81</v>
      </c>
      <c r="C22" s="18"/>
      <c r="D22" s="18" t="s">
        <v>256</v>
      </c>
      <c r="E22" s="18" t="s">
        <v>41</v>
      </c>
      <c r="F22" s="32" t="s">
        <v>82</v>
      </c>
      <c r="G22" s="18"/>
      <c r="H22" s="19">
        <f t="shared" si="3"/>
        <v>164</v>
      </c>
      <c r="I22" s="19">
        <f t="shared" si="4"/>
        <v>185</v>
      </c>
      <c r="J22" s="18"/>
      <c r="K22" s="20" t="s">
        <v>95</v>
      </c>
      <c r="N22" s="4" t="str">
        <f t="shared" si="0"/>
        <v>,G2NYN2</v>
      </c>
      <c r="O22" s="4" t="str">
        <f t="shared" si="1"/>
        <v>,smi0030.G2NYN2</v>
      </c>
      <c r="P22" s="86" t="str">
        <f t="shared" si="2"/>
        <v>,G2NYN2=smi0030.G2NYN2</v>
      </c>
    </row>
    <row r="23" spans="1:35" x14ac:dyDescent="0.2">
      <c r="A23" s="13">
        <v>16</v>
      </c>
      <c r="B23" s="13" t="s">
        <v>57</v>
      </c>
      <c r="C23" s="14"/>
      <c r="D23" s="14" t="s">
        <v>257</v>
      </c>
      <c r="E23" s="14" t="s">
        <v>14</v>
      </c>
      <c r="F23" s="31" t="s">
        <v>20</v>
      </c>
      <c r="G23" s="14">
        <v>0</v>
      </c>
      <c r="H23" s="15">
        <f t="shared" si="3"/>
        <v>186</v>
      </c>
      <c r="I23" s="35">
        <f t="shared" si="4"/>
        <v>187</v>
      </c>
      <c r="J23" s="14"/>
      <c r="K23" s="16" t="s">
        <v>316</v>
      </c>
      <c r="L23" s="74">
        <v>43535</v>
      </c>
      <c r="N23" s="4" t="str">
        <f t="shared" si="0"/>
        <v>,G2NYH2</v>
      </c>
      <c r="O23" s="4" t="str">
        <f t="shared" si="1"/>
        <v>,smi0030.G2NYH2</v>
      </c>
      <c r="P23" s="86" t="str">
        <f t="shared" si="2"/>
        <v>,G2NYH2=smi0030.G2NYH2</v>
      </c>
    </row>
    <row r="24" spans="1:35" x14ac:dyDescent="0.2">
      <c r="A24" s="17">
        <v>17</v>
      </c>
      <c r="B24" s="17" t="s">
        <v>46</v>
      </c>
      <c r="C24" s="18"/>
      <c r="D24" s="18" t="s">
        <v>258</v>
      </c>
      <c r="E24" s="18" t="s">
        <v>14</v>
      </c>
      <c r="F24" s="32" t="s">
        <v>21</v>
      </c>
      <c r="G24" s="18">
        <v>0</v>
      </c>
      <c r="H24" s="19">
        <f t="shared" si="3"/>
        <v>188</v>
      </c>
      <c r="I24" s="19">
        <f t="shared" si="4"/>
        <v>195</v>
      </c>
      <c r="J24" s="18"/>
      <c r="K24" s="20" t="s">
        <v>91</v>
      </c>
      <c r="N24" s="4" t="str">
        <f t="shared" si="0"/>
        <v>,G2CGDT</v>
      </c>
      <c r="O24" s="4" t="str">
        <f t="shared" si="1"/>
        <v>,smi0030.G2CGDT</v>
      </c>
      <c r="P24" s="81" t="str">
        <f t="shared" si="2"/>
        <v>,G2CGDT=smi0030.G2CGDT</v>
      </c>
    </row>
    <row r="25" spans="1:35" x14ac:dyDescent="0.2">
      <c r="A25" s="13">
        <v>18</v>
      </c>
      <c r="B25" s="13" t="s">
        <v>32</v>
      </c>
      <c r="C25" s="14"/>
      <c r="D25" s="14" t="s">
        <v>259</v>
      </c>
      <c r="E25" s="14" t="s">
        <v>14</v>
      </c>
      <c r="F25" s="31" t="s">
        <v>18</v>
      </c>
      <c r="G25" s="14">
        <v>0</v>
      </c>
      <c r="H25" s="15">
        <f t="shared" si="3"/>
        <v>196</v>
      </c>
      <c r="I25" s="35">
        <f t="shared" si="4"/>
        <v>199</v>
      </c>
      <c r="J25" s="14"/>
      <c r="K25" s="16" t="s">
        <v>96</v>
      </c>
      <c r="N25" s="4" t="str">
        <f t="shared" ref="N25:N58" si="5">","&amp;D25</f>
        <v>,G2CGHR</v>
      </c>
      <c r="O25" s="4" t="str">
        <f t="shared" si="1"/>
        <v>,smi0030.G2CGHR</v>
      </c>
      <c r="P25" s="81" t="str">
        <f t="shared" ref="P25:P58" si="6">","&amp;D25&amp;"="&amp;$P$7&amp;$D25</f>
        <v>,G2CGHR=smi0030.G2CGHR</v>
      </c>
    </row>
    <row r="26" spans="1:35" x14ac:dyDescent="0.2">
      <c r="A26" s="17">
        <v>19</v>
      </c>
      <c r="B26" s="17" t="s">
        <v>58</v>
      </c>
      <c r="C26" s="18"/>
      <c r="D26" s="18" t="s">
        <v>260</v>
      </c>
      <c r="E26" s="18" t="s">
        <v>12</v>
      </c>
      <c r="F26" s="32" t="s">
        <v>20</v>
      </c>
      <c r="G26" s="18"/>
      <c r="H26" s="19">
        <f t="shared" si="3"/>
        <v>200</v>
      </c>
      <c r="I26" s="19">
        <f t="shared" si="4"/>
        <v>201</v>
      </c>
      <c r="J26" s="18"/>
      <c r="K26" s="20" t="s">
        <v>101</v>
      </c>
      <c r="N26" s="4" t="str">
        <f t="shared" si="5"/>
        <v>,G2CYO1</v>
      </c>
      <c r="O26" s="4" t="str">
        <f t="shared" si="1"/>
        <v>,smi0030.G2CYO1</v>
      </c>
      <c r="P26" s="81" t="str">
        <f t="shared" si="6"/>
        <v>,G2CYO1=smi0030.G2CYO1</v>
      </c>
      <c r="W26" s="87" t="str">
        <f>$Y$12&amp;W14&amp;$Y$13</f>
        <v>sql.Append(",G2YNMD=smi0030.G2YNMD")</v>
      </c>
      <c r="Y26" s="87" t="str">
        <f>$Y$12&amp;Y14&amp;$Y$13</f>
        <v>sql.Append(",G2NYMD=smi0030.G2NYMD")</v>
      </c>
      <c r="AA26" s="87" t="str">
        <f>$Y$12&amp;AA14&amp;$Y$13</f>
        <v>sql.Append(",G2CGDT=smi0030.G2CGDT")</v>
      </c>
      <c r="AC26" s="87" t="str">
        <f>$Y$12&amp;AC14&amp;$Y$13</f>
        <v>sql.Append(",G2NEDF=smi0030.G2NEDF")</v>
      </c>
      <c r="AE26" s="87" t="str">
        <f>$Y$12&amp;AE14&amp;$Y$13</f>
        <v>sql.Append(",G2NEDT=smi0030.G2NEDT")</v>
      </c>
      <c r="AG26" s="87" t="str">
        <f>$Y$12&amp;AG14&amp;$Y$13</f>
        <v>sql.Append(",G2RGDT=smi0030.G2RGDT")</v>
      </c>
      <c r="AI26" s="87" t="str">
        <f>$Y$12&amp;AI14&amp;$Y$13</f>
        <v>sql.Append(",G2SKDT=smi0030.G2SKDT")</v>
      </c>
    </row>
    <row r="27" spans="1:35" x14ac:dyDescent="0.2">
      <c r="A27" s="13">
        <v>20</v>
      </c>
      <c r="B27" s="13" t="s">
        <v>83</v>
      </c>
      <c r="C27" s="14"/>
      <c r="D27" s="14" t="s">
        <v>261</v>
      </c>
      <c r="E27" s="14" t="s">
        <v>41</v>
      </c>
      <c r="F27" s="31" t="s">
        <v>82</v>
      </c>
      <c r="G27" s="14"/>
      <c r="H27" s="15">
        <f t="shared" si="3"/>
        <v>202</v>
      </c>
      <c r="I27" s="35">
        <f t="shared" si="4"/>
        <v>223</v>
      </c>
      <c r="J27" s="14"/>
      <c r="K27" s="16" t="s">
        <v>95</v>
      </c>
      <c r="N27" s="4" t="str">
        <f t="shared" si="5"/>
        <v>,G2CYN1</v>
      </c>
      <c r="O27" s="4" t="str">
        <f t="shared" si="1"/>
        <v>,smi0030.G2CYN1</v>
      </c>
      <c r="P27" s="81" t="str">
        <f t="shared" si="6"/>
        <v>,G2CYN1=smi0030.G2CYN1</v>
      </c>
      <c r="W27" s="87" t="str">
        <f t="shared" ref="W27:W31" si="7">$Y$12&amp;W15&amp;$Y$13</f>
        <v>sql.Append(",G2YNHR=smi0030.G2YNHR")</v>
      </c>
      <c r="Y27" s="87" t="str">
        <f t="shared" ref="Y27:AA38" si="8">$Y$12&amp;Y15&amp;$Y$13</f>
        <v>sql.Append(",G2NRHR=smi0030.G2NRHR")</v>
      </c>
      <c r="AA27" s="87" t="str">
        <f t="shared" si="8"/>
        <v>sql.Append(",G2CGHR=smi0030.G2CGHR")</v>
      </c>
      <c r="AC27" s="87" t="str">
        <f t="shared" ref="AC27" si="9">$Y$12&amp;AC15&amp;$Y$13</f>
        <v>sql.Append(",G2NEHF=smi0030.G2NEHF")</v>
      </c>
      <c r="AE27" s="87" t="str">
        <f t="shared" ref="AE27" si="10">$Y$12&amp;AE15&amp;$Y$13</f>
        <v>sql.Append(",G2NEHT=smi0030.G2NEHT")</v>
      </c>
      <c r="AG27" s="87" t="str">
        <f t="shared" ref="AG27" si="11">$Y$12&amp;AG15&amp;$Y$13</f>
        <v>sql.Append(",G2RGHR=smi0030.G2RGHR")</v>
      </c>
      <c r="AI27" s="87" t="str">
        <f t="shared" ref="AI27" si="12">$Y$12&amp;AI15&amp;$Y$13</f>
        <v>sql.Append(",G2SKHR=smi0030.G2SKHR")</v>
      </c>
    </row>
    <row r="28" spans="1:35" x14ac:dyDescent="0.2">
      <c r="A28" s="17">
        <v>21</v>
      </c>
      <c r="B28" s="17" t="s">
        <v>59</v>
      </c>
      <c r="C28" s="18"/>
      <c r="D28" s="18" t="s">
        <v>262</v>
      </c>
      <c r="E28" s="18" t="s">
        <v>14</v>
      </c>
      <c r="F28" s="32" t="s">
        <v>20</v>
      </c>
      <c r="G28" s="18">
        <v>0</v>
      </c>
      <c r="H28" s="19">
        <f t="shared" si="3"/>
        <v>224</v>
      </c>
      <c r="I28" s="19">
        <f t="shared" si="4"/>
        <v>225</v>
      </c>
      <c r="J28" s="18"/>
      <c r="K28" s="20" t="s">
        <v>316</v>
      </c>
      <c r="L28" s="74">
        <v>43535</v>
      </c>
      <c r="N28" s="4" t="str">
        <f t="shared" si="5"/>
        <v>,G2CYH1</v>
      </c>
      <c r="O28" s="4" t="str">
        <f t="shared" si="1"/>
        <v>,smi0030.G2CYH1</v>
      </c>
      <c r="P28" s="81" t="str">
        <f t="shared" si="6"/>
        <v>,G2CYH1=smi0030.G2CYH1</v>
      </c>
      <c r="W28" s="87" t="str">
        <f t="shared" si="7"/>
        <v>sql.Append("")</v>
      </c>
      <c r="Y28" s="87" t="str">
        <f t="shared" si="8"/>
        <v>sql.Append(",G2NYO1=smi0030.G2NYO1")</v>
      </c>
      <c r="AA28" s="87" t="str">
        <f t="shared" si="8"/>
        <v>sql.Append(",G2CYO1=smi0030.G2CYO1")</v>
      </c>
      <c r="AC28" s="87" t="str">
        <f t="shared" ref="AC28" si="13">$Y$12&amp;AC16&amp;$Y$13</f>
        <v>sql.Append(",G2FYO1=smi0030.G2FYO1")</v>
      </c>
      <c r="AE28" s="87" t="str">
        <f t="shared" ref="AE28" si="14">$Y$12&amp;AE16&amp;$Y$13</f>
        <v>sql.Append(",G2TYO1=smi0030.G2TYO1")</v>
      </c>
      <c r="AG28" s="87" t="str">
        <f t="shared" ref="AG28" si="15">$Y$12&amp;AG16&amp;$Y$13</f>
        <v>sql.Append(",G2RYO1=smi0030.G2RYO1")</v>
      </c>
      <c r="AI28" s="87" t="str">
        <f t="shared" ref="AI28" si="16">$Y$12&amp;AI16&amp;$Y$13</f>
        <v>sql.Append("")</v>
      </c>
    </row>
    <row r="29" spans="1:35" x14ac:dyDescent="0.2">
      <c r="A29" s="13">
        <v>22</v>
      </c>
      <c r="B29" s="13" t="s">
        <v>60</v>
      </c>
      <c r="C29" s="14"/>
      <c r="D29" s="14" t="s">
        <v>263</v>
      </c>
      <c r="E29" s="14" t="s">
        <v>12</v>
      </c>
      <c r="F29" s="31" t="s">
        <v>20</v>
      </c>
      <c r="G29" s="14"/>
      <c r="H29" s="15">
        <f t="shared" si="3"/>
        <v>226</v>
      </c>
      <c r="I29" s="35">
        <f t="shared" si="4"/>
        <v>227</v>
      </c>
      <c r="J29" s="14"/>
      <c r="K29" s="16" t="s">
        <v>101</v>
      </c>
      <c r="N29" s="4" t="str">
        <f t="shared" si="5"/>
        <v>,G2CYO2</v>
      </c>
      <c r="O29" s="4" t="str">
        <f t="shared" si="1"/>
        <v>,smi0030.G2CYO2</v>
      </c>
      <c r="P29" s="81" t="str">
        <f t="shared" si="6"/>
        <v>,G2CYO2=smi0030.G2CYO2</v>
      </c>
      <c r="W29" s="87" t="str">
        <f t="shared" si="7"/>
        <v>sql.Append("")</v>
      </c>
      <c r="Y29" s="87" t="str">
        <f t="shared" si="8"/>
        <v>sql.Append(",G2NYN1=smi0030.G2NYN1")</v>
      </c>
      <c r="AA29" s="87" t="str">
        <f t="shared" si="8"/>
        <v>sql.Append(",G2CYN1=smi0030.G2CYN1")</v>
      </c>
      <c r="AC29" s="87" t="str">
        <f t="shared" ref="AC29" si="17">$Y$12&amp;AC17&amp;$Y$13</f>
        <v>sql.Append(",G2FYN1=smi0030.G2FYN1")</v>
      </c>
      <c r="AE29" s="87" t="str">
        <f t="shared" ref="AE29" si="18">$Y$12&amp;AE17&amp;$Y$13</f>
        <v>sql.Append(",G2TYN1=smi0030.G2TYN1")</v>
      </c>
      <c r="AG29" s="87" t="str">
        <f t="shared" ref="AG29" si="19">$Y$12&amp;AG17&amp;$Y$13</f>
        <v>sql.Append(",G2RYN1=smi0030.G2RYN1")</v>
      </c>
      <c r="AI29" s="87" t="str">
        <f t="shared" ref="AI29" si="20">$Y$12&amp;AI17&amp;$Y$13</f>
        <v>sql.Append("")</v>
      </c>
    </row>
    <row r="30" spans="1:35" x14ac:dyDescent="0.2">
      <c r="A30" s="17">
        <v>23</v>
      </c>
      <c r="B30" s="17" t="s">
        <v>84</v>
      </c>
      <c r="C30" s="18"/>
      <c r="D30" s="18" t="s">
        <v>264</v>
      </c>
      <c r="E30" s="18" t="s">
        <v>41</v>
      </c>
      <c r="F30" s="32" t="s">
        <v>82</v>
      </c>
      <c r="G30" s="18"/>
      <c r="H30" s="19">
        <f t="shared" si="3"/>
        <v>228</v>
      </c>
      <c r="I30" s="19">
        <f t="shared" si="4"/>
        <v>249</v>
      </c>
      <c r="J30" s="18"/>
      <c r="K30" s="20" t="s">
        <v>95</v>
      </c>
      <c r="N30" s="4" t="str">
        <f t="shared" si="5"/>
        <v>,G2CYN2</v>
      </c>
      <c r="O30" s="4" t="str">
        <f t="shared" si="1"/>
        <v>,smi0030.G2CYN2</v>
      </c>
      <c r="P30" s="81" t="str">
        <f t="shared" si="6"/>
        <v>,G2CYN2=smi0030.G2CYN2</v>
      </c>
      <c r="W30" s="87" t="str">
        <f t="shared" si="7"/>
        <v>sql.Append("")</v>
      </c>
      <c r="Y30" s="87" t="str">
        <f t="shared" si="8"/>
        <v>sql.Append(",G2NYH1=smi0030.G2NYH1")</v>
      </c>
      <c r="AA30" s="87" t="str">
        <f t="shared" si="8"/>
        <v>sql.Append(",G2CYH1=smi0030.G2CYH1")</v>
      </c>
      <c r="AC30" s="87" t="str">
        <f t="shared" ref="AC30" si="21">$Y$12&amp;AC18&amp;$Y$13</f>
        <v>sql.Append(",G2FYH1=smi0030.G2FYH1")</v>
      </c>
      <c r="AE30" s="87" t="str">
        <f t="shared" ref="AE30" si="22">$Y$12&amp;AE18&amp;$Y$13</f>
        <v>sql.Append(",G2TYH1=smi0030.G2TYH1")</v>
      </c>
      <c r="AG30" s="87" t="str">
        <f t="shared" ref="AG30" si="23">$Y$12&amp;AG18&amp;$Y$13</f>
        <v>sql.Append(",G2RYH1=smi0030.G2RYH1")</v>
      </c>
      <c r="AI30" s="87" t="str">
        <f t="shared" ref="AI30" si="24">$Y$12&amp;AI18&amp;$Y$13</f>
        <v>sql.Append("")</v>
      </c>
    </row>
    <row r="31" spans="1:35" x14ac:dyDescent="0.2">
      <c r="A31" s="13">
        <v>24</v>
      </c>
      <c r="B31" s="13" t="s">
        <v>61</v>
      </c>
      <c r="C31" s="14"/>
      <c r="D31" s="14" t="s">
        <v>265</v>
      </c>
      <c r="E31" s="14" t="s">
        <v>14</v>
      </c>
      <c r="F31" s="31" t="s">
        <v>20</v>
      </c>
      <c r="G31" s="14">
        <v>0</v>
      </c>
      <c r="H31" s="15">
        <f t="shared" si="3"/>
        <v>250</v>
      </c>
      <c r="I31" s="35">
        <f t="shared" si="4"/>
        <v>251</v>
      </c>
      <c r="J31" s="14"/>
      <c r="K31" s="16" t="s">
        <v>316</v>
      </c>
      <c r="L31" s="74">
        <v>43535</v>
      </c>
      <c r="N31" s="4" t="str">
        <f t="shared" si="5"/>
        <v>,G2CYH2</v>
      </c>
      <c r="O31" s="4" t="str">
        <f t="shared" si="1"/>
        <v>,smi0030.G2CYH2</v>
      </c>
      <c r="P31" s="81" t="str">
        <f t="shared" si="6"/>
        <v>,G2CYH2=smi0030.G2CYH2</v>
      </c>
      <c r="W31" s="87" t="str">
        <f t="shared" si="7"/>
        <v>sql.Append("")</v>
      </c>
      <c r="Y31" s="87" t="str">
        <f t="shared" si="8"/>
        <v>sql.Append(",G2NYO2=smi0030.G2NYO2")</v>
      </c>
      <c r="AA31" s="87" t="str">
        <f t="shared" si="8"/>
        <v>sql.Append(",G2CYO2=smi0030.G2CYO2")</v>
      </c>
      <c r="AC31" s="87" t="str">
        <f t="shared" ref="AC31" si="25">$Y$12&amp;AC19&amp;$Y$13</f>
        <v>sql.Append(",G2FYO2=smi0030.G2FYO2")</v>
      </c>
      <c r="AE31" s="87" t="str">
        <f t="shared" ref="AE31" si="26">$Y$12&amp;AE19&amp;$Y$13</f>
        <v>sql.Append(",G2TYO2=smi0030.G2TYO2")</v>
      </c>
      <c r="AG31" s="87" t="str">
        <f t="shared" ref="AG31" si="27">$Y$12&amp;AG19&amp;$Y$13</f>
        <v>sql.Append(",G2RYO2=smi0030.G2RYO2")</v>
      </c>
      <c r="AI31" s="87" t="str">
        <f t="shared" ref="AI31" si="28">$Y$12&amp;AI19&amp;$Y$13</f>
        <v>sql.Append("")</v>
      </c>
    </row>
    <row r="32" spans="1:35" x14ac:dyDescent="0.2">
      <c r="A32" s="17">
        <v>25</v>
      </c>
      <c r="B32" s="17" t="s">
        <v>47</v>
      </c>
      <c r="C32" s="18"/>
      <c r="D32" s="18" t="s">
        <v>266</v>
      </c>
      <c r="E32" s="18" t="s">
        <v>14</v>
      </c>
      <c r="F32" s="32" t="s">
        <v>21</v>
      </c>
      <c r="G32" s="18">
        <v>0</v>
      </c>
      <c r="H32" s="19">
        <f t="shared" si="3"/>
        <v>252</v>
      </c>
      <c r="I32" s="19">
        <f t="shared" si="4"/>
        <v>259</v>
      </c>
      <c r="J32" s="18"/>
      <c r="K32" s="20" t="s">
        <v>91</v>
      </c>
      <c r="N32" s="4" t="str">
        <f t="shared" si="5"/>
        <v>,G2NEDF</v>
      </c>
      <c r="O32" s="4" t="str">
        <f t="shared" si="1"/>
        <v>,smi0030.G2NEDF</v>
      </c>
      <c r="P32" s="82" t="str">
        <f t="shared" si="6"/>
        <v>,G2NEDF=smi0030.G2NEDF</v>
      </c>
      <c r="Y32" s="87" t="str">
        <f t="shared" si="8"/>
        <v>sql.Append(",G2NYN2=smi0030.G2NYN2")</v>
      </c>
      <c r="AA32" s="87" t="str">
        <f t="shared" si="8"/>
        <v>sql.Append(",G2CYN2=smi0030.G2CYN2")</v>
      </c>
      <c r="AC32" s="87" t="str">
        <f t="shared" ref="AC32" si="29">$Y$12&amp;AC20&amp;$Y$13</f>
        <v>sql.Append(",G2FYN2=smi0030.G2FYN2")</v>
      </c>
      <c r="AE32" s="87" t="str">
        <f t="shared" ref="AE32" si="30">$Y$12&amp;AE20&amp;$Y$13</f>
        <v>sql.Append(",G2TYN2=smi0030.G2TYN2")</v>
      </c>
      <c r="AG32" s="87" t="str">
        <f t="shared" ref="AG32" si="31">$Y$12&amp;AG20&amp;$Y$13</f>
        <v>sql.Append(",G2RYN2=smi0030.G2RYN2")</v>
      </c>
      <c r="AI32" s="87" t="str">
        <f t="shared" ref="AI32" si="32">$Y$12&amp;AI20&amp;$Y$13</f>
        <v>sql.Append("")</v>
      </c>
    </row>
    <row r="33" spans="1:35" x14ac:dyDescent="0.2">
      <c r="A33" s="13">
        <v>26</v>
      </c>
      <c r="B33" s="13" t="s">
        <v>33</v>
      </c>
      <c r="C33" s="14"/>
      <c r="D33" s="14" t="s">
        <v>267</v>
      </c>
      <c r="E33" s="14" t="s">
        <v>14</v>
      </c>
      <c r="F33" s="31" t="s">
        <v>18</v>
      </c>
      <c r="G33" s="14">
        <v>0</v>
      </c>
      <c r="H33" s="15">
        <f t="shared" si="3"/>
        <v>260</v>
      </c>
      <c r="I33" s="35">
        <f t="shared" si="4"/>
        <v>263</v>
      </c>
      <c r="J33" s="14"/>
      <c r="K33" s="16" t="s">
        <v>96</v>
      </c>
      <c r="N33" s="4" t="str">
        <f t="shared" si="5"/>
        <v>,G2NEHF</v>
      </c>
      <c r="O33" s="4" t="str">
        <f t="shared" si="1"/>
        <v>,smi0030.G2NEHF</v>
      </c>
      <c r="P33" s="82" t="str">
        <f t="shared" si="6"/>
        <v>,G2NEHF=smi0030.G2NEHF</v>
      </c>
      <c r="Y33" s="87" t="str">
        <f t="shared" si="8"/>
        <v>sql.Append(",G2NYH2=smi0030.G2NYH2")</v>
      </c>
      <c r="AA33" s="87" t="str">
        <f t="shared" si="8"/>
        <v>sql.Append(",G2CYH2=smi0030.G2CYH2")</v>
      </c>
      <c r="AC33" s="87" t="str">
        <f t="shared" ref="AC33" si="33">$Y$12&amp;AC21&amp;$Y$13</f>
        <v>sql.Append(",G2FYH2=smi0030.G2FYH2")</v>
      </c>
      <c r="AE33" s="87" t="str">
        <f t="shared" ref="AE33" si="34">$Y$12&amp;AE21&amp;$Y$13</f>
        <v>sql.Append(",G2TYH2=smi0030.G2TYH2")</v>
      </c>
      <c r="AG33" s="87" t="str">
        <f t="shared" ref="AG33" si="35">$Y$12&amp;AG21&amp;$Y$13</f>
        <v>sql.Append(",G2RYH2=smi0030.G2RYH2")</v>
      </c>
      <c r="AI33" s="87" t="str">
        <f t="shared" ref="AI33" si="36">$Y$12&amp;AI21&amp;$Y$13</f>
        <v>sql.Append("")</v>
      </c>
    </row>
    <row r="34" spans="1:35" x14ac:dyDescent="0.2">
      <c r="A34" s="17">
        <v>27</v>
      </c>
      <c r="B34" s="17" t="s">
        <v>62</v>
      </c>
      <c r="C34" s="18"/>
      <c r="D34" s="18" t="s">
        <v>268</v>
      </c>
      <c r="E34" s="18" t="s">
        <v>12</v>
      </c>
      <c r="F34" s="32" t="s">
        <v>20</v>
      </c>
      <c r="G34" s="18"/>
      <c r="H34" s="19">
        <f t="shared" si="3"/>
        <v>264</v>
      </c>
      <c r="I34" s="19">
        <f t="shared" si="4"/>
        <v>265</v>
      </c>
      <c r="J34" s="18"/>
      <c r="K34" s="20" t="s">
        <v>101</v>
      </c>
      <c r="N34" s="4" t="str">
        <f t="shared" si="5"/>
        <v>,G2FYO1</v>
      </c>
      <c r="O34" s="4" t="str">
        <f t="shared" si="1"/>
        <v>,smi0030.G2FYO1</v>
      </c>
      <c r="P34" s="82" t="str">
        <f t="shared" si="6"/>
        <v>,G2FYO1=smi0030.G2FYO1</v>
      </c>
      <c r="Y34" s="87" t="str">
        <f t="shared" si="8"/>
        <v>sql.Append("")</v>
      </c>
      <c r="AA34" s="87" t="str">
        <f t="shared" si="8"/>
        <v>sql.Append("")</v>
      </c>
      <c r="AC34" s="87" t="str">
        <f t="shared" ref="AC34" si="37">$Y$12&amp;AC22&amp;$Y$13</f>
        <v>sql.Append("")</v>
      </c>
      <c r="AE34" s="87" t="str">
        <f t="shared" ref="AE34" si="38">$Y$12&amp;AE22&amp;$Y$13</f>
        <v>sql.Append("")</v>
      </c>
      <c r="AG34" s="87" t="str">
        <f t="shared" ref="AG34" si="39">$Y$12&amp;AG22&amp;$Y$13</f>
        <v>sql.Append("")</v>
      </c>
      <c r="AI34" s="87" t="str">
        <f t="shared" ref="AI34" si="40">$Y$12&amp;AI22&amp;$Y$13</f>
        <v>sql.Append("")</v>
      </c>
    </row>
    <row r="35" spans="1:35" x14ac:dyDescent="0.2">
      <c r="A35" s="13">
        <v>28</v>
      </c>
      <c r="B35" s="13" t="s">
        <v>85</v>
      </c>
      <c r="C35" s="14"/>
      <c r="D35" s="14" t="s">
        <v>269</v>
      </c>
      <c r="E35" s="14" t="s">
        <v>41</v>
      </c>
      <c r="F35" s="31" t="s">
        <v>82</v>
      </c>
      <c r="G35" s="14"/>
      <c r="H35" s="15">
        <f t="shared" si="3"/>
        <v>266</v>
      </c>
      <c r="I35" s="35">
        <f t="shared" si="4"/>
        <v>287</v>
      </c>
      <c r="J35" s="14"/>
      <c r="K35" s="16" t="s">
        <v>95</v>
      </c>
      <c r="N35" s="4" t="str">
        <f t="shared" si="5"/>
        <v>,G2FYN1</v>
      </c>
      <c r="O35" s="4" t="str">
        <f t="shared" si="1"/>
        <v>,smi0030.G2FYN1</v>
      </c>
      <c r="P35" s="82" t="str">
        <f t="shared" si="6"/>
        <v>,G2FYN1=smi0030.G2FYN1</v>
      </c>
      <c r="Y35" s="87" t="str">
        <f t="shared" si="8"/>
        <v>sql.Append("")</v>
      </c>
      <c r="AA35" s="87" t="str">
        <f t="shared" si="8"/>
        <v>sql.Append("")</v>
      </c>
      <c r="AC35" s="87" t="str">
        <f t="shared" ref="AC35" si="41">$Y$12&amp;AC23&amp;$Y$13</f>
        <v>sql.Append("")</v>
      </c>
      <c r="AE35" s="87" t="str">
        <f t="shared" ref="AE35" si="42">$Y$12&amp;AE23&amp;$Y$13</f>
        <v>sql.Append("")</v>
      </c>
      <c r="AG35" s="87" t="str">
        <f t="shared" ref="AG35" si="43">$Y$12&amp;AG23&amp;$Y$13</f>
        <v>sql.Append("")</v>
      </c>
      <c r="AI35" s="87" t="str">
        <f t="shared" ref="AI35" si="44">$Y$12&amp;AI23&amp;$Y$13</f>
        <v>sql.Append("")</v>
      </c>
    </row>
    <row r="36" spans="1:35" x14ac:dyDescent="0.2">
      <c r="A36" s="17">
        <v>29</v>
      </c>
      <c r="B36" s="17" t="s">
        <v>63</v>
      </c>
      <c r="C36" s="18"/>
      <c r="D36" s="18" t="s">
        <v>270</v>
      </c>
      <c r="E36" s="18" t="s">
        <v>14</v>
      </c>
      <c r="F36" s="32" t="s">
        <v>20</v>
      </c>
      <c r="G36" s="18">
        <v>0</v>
      </c>
      <c r="H36" s="19">
        <f t="shared" si="3"/>
        <v>288</v>
      </c>
      <c r="I36" s="19">
        <f t="shared" si="4"/>
        <v>289</v>
      </c>
      <c r="J36" s="18"/>
      <c r="K36" s="20" t="s">
        <v>316</v>
      </c>
      <c r="L36" s="74">
        <v>43535</v>
      </c>
      <c r="N36" s="4" t="str">
        <f t="shared" si="5"/>
        <v>,G2FYH1</v>
      </c>
      <c r="O36" s="4" t="str">
        <f t="shared" si="1"/>
        <v>,smi0030.G2FYH1</v>
      </c>
      <c r="P36" s="82" t="str">
        <f t="shared" si="6"/>
        <v>,G2FYH1=smi0030.G2FYH1</v>
      </c>
      <c r="Y36" s="87" t="str">
        <f t="shared" si="8"/>
        <v>sql.Append("")</v>
      </c>
      <c r="AA36" s="87" t="str">
        <f t="shared" si="8"/>
        <v>sql.Append("")</v>
      </c>
      <c r="AC36" s="87" t="str">
        <f t="shared" ref="AC36" si="45">$Y$12&amp;AC24&amp;$Y$13</f>
        <v>sql.Append("")</v>
      </c>
      <c r="AE36" s="87" t="str">
        <f t="shared" ref="AE36" si="46">$Y$12&amp;AE24&amp;$Y$13</f>
        <v>sql.Append("")</v>
      </c>
      <c r="AG36" s="87" t="str">
        <f t="shared" ref="AG36" si="47">$Y$12&amp;AG24&amp;$Y$13</f>
        <v>sql.Append("")</v>
      </c>
      <c r="AI36" s="87" t="str">
        <f t="shared" ref="AI36" si="48">$Y$12&amp;AI24&amp;$Y$13</f>
        <v>sql.Append("")</v>
      </c>
    </row>
    <row r="37" spans="1:35" x14ac:dyDescent="0.2">
      <c r="A37" s="13">
        <v>30</v>
      </c>
      <c r="B37" s="13" t="s">
        <v>64</v>
      </c>
      <c r="C37" s="14"/>
      <c r="D37" s="14" t="s">
        <v>271</v>
      </c>
      <c r="E37" s="14" t="s">
        <v>12</v>
      </c>
      <c r="F37" s="31" t="s">
        <v>20</v>
      </c>
      <c r="G37" s="14"/>
      <c r="H37" s="15">
        <f t="shared" si="3"/>
        <v>290</v>
      </c>
      <c r="I37" s="35">
        <f t="shared" si="4"/>
        <v>291</v>
      </c>
      <c r="J37" s="14"/>
      <c r="K37" s="16" t="s">
        <v>101</v>
      </c>
      <c r="N37" s="4" t="str">
        <f t="shared" si="5"/>
        <v>,G2FYO2</v>
      </c>
      <c r="O37" s="4" t="str">
        <f t="shared" si="1"/>
        <v>,smi0030.G2FYO2</v>
      </c>
      <c r="P37" s="82" t="str">
        <f t="shared" si="6"/>
        <v>,G2FYO2=smi0030.G2FYO2</v>
      </c>
      <c r="Y37" s="87" t="str">
        <f t="shared" si="8"/>
        <v>sql.Append("")</v>
      </c>
      <c r="AA37" s="87" t="str">
        <f t="shared" si="8"/>
        <v>sql.Append("")</v>
      </c>
      <c r="AC37" s="87" t="str">
        <f t="shared" ref="AC37" si="49">$Y$12&amp;AC25&amp;$Y$13</f>
        <v>sql.Append("")</v>
      </c>
      <c r="AE37" s="87" t="str">
        <f t="shared" ref="AE37" si="50">$Y$12&amp;AE25&amp;$Y$13</f>
        <v>sql.Append("")</v>
      </c>
      <c r="AG37" s="87" t="str">
        <f t="shared" ref="AG37" si="51">$Y$12&amp;AG25&amp;$Y$13</f>
        <v>sql.Append("")</v>
      </c>
      <c r="AI37" s="87" t="str">
        <f t="shared" ref="AI37" si="52">$Y$12&amp;AI25&amp;$Y$13</f>
        <v>sql.Append("")</v>
      </c>
    </row>
    <row r="38" spans="1:35" x14ac:dyDescent="0.2">
      <c r="A38" s="17">
        <v>31</v>
      </c>
      <c r="B38" s="17" t="s">
        <v>86</v>
      </c>
      <c r="C38" s="18"/>
      <c r="D38" s="18" t="s">
        <v>272</v>
      </c>
      <c r="E38" s="18" t="s">
        <v>41</v>
      </c>
      <c r="F38" s="32" t="s">
        <v>82</v>
      </c>
      <c r="G38" s="18"/>
      <c r="H38" s="19">
        <f t="shared" si="3"/>
        <v>292</v>
      </c>
      <c r="I38" s="19">
        <f t="shared" si="4"/>
        <v>313</v>
      </c>
      <c r="J38" s="18"/>
      <c r="K38" s="20" t="s">
        <v>95</v>
      </c>
      <c r="N38" s="4" t="str">
        <f t="shared" si="5"/>
        <v>,G2FYN2</v>
      </c>
      <c r="O38" s="4" t="str">
        <f t="shared" si="1"/>
        <v>,smi0030.G2FYN2</v>
      </c>
      <c r="P38" s="82" t="str">
        <f t="shared" si="6"/>
        <v>,G2FYN2=smi0030.G2FYN2</v>
      </c>
      <c r="Y38" s="87" t="str">
        <f t="shared" si="8"/>
        <v>sql.Append("sql.Append(",G2NYMD=smi0030.G2NYMD")")</v>
      </c>
      <c r="AA38" s="87" t="str">
        <f t="shared" si="8"/>
        <v>sql.Append("sql.Append(",G2CGDT=smi0030.G2CGDT")")</v>
      </c>
      <c r="AC38" s="87" t="str">
        <f t="shared" ref="AC38" si="53">$Y$12&amp;AC26&amp;$Y$13</f>
        <v>sql.Append("sql.Append(",G2NEDF=smi0030.G2NEDF")")</v>
      </c>
      <c r="AE38" s="87" t="str">
        <f t="shared" ref="AE38" si="54">$Y$12&amp;AE26&amp;$Y$13</f>
        <v>sql.Append("sql.Append(",G2NEDT=smi0030.G2NEDT")")</v>
      </c>
      <c r="AG38" s="87" t="str">
        <f t="shared" ref="AG38" si="55">$Y$12&amp;AG26&amp;$Y$13</f>
        <v>sql.Append("sql.Append(",G2RGDT=smi0030.G2RGDT")")</v>
      </c>
      <c r="AI38" s="87" t="str">
        <f t="shared" ref="AI38" si="56">$Y$12&amp;AI26&amp;$Y$13</f>
        <v>sql.Append("sql.Append(",G2SKDT=smi0030.G2SKDT")")</v>
      </c>
    </row>
    <row r="39" spans="1:35" x14ac:dyDescent="0.2">
      <c r="A39" s="13">
        <v>32</v>
      </c>
      <c r="B39" s="13" t="s">
        <v>65</v>
      </c>
      <c r="C39" s="14"/>
      <c r="D39" s="14" t="s">
        <v>273</v>
      </c>
      <c r="E39" s="14" t="s">
        <v>14</v>
      </c>
      <c r="F39" s="31" t="s">
        <v>20</v>
      </c>
      <c r="G39" s="14">
        <v>0</v>
      </c>
      <c r="H39" s="15">
        <f t="shared" si="3"/>
        <v>314</v>
      </c>
      <c r="I39" s="35">
        <f t="shared" si="4"/>
        <v>315</v>
      </c>
      <c r="J39" s="14"/>
      <c r="K39" s="16" t="s">
        <v>316</v>
      </c>
      <c r="L39" s="74">
        <v>43535</v>
      </c>
      <c r="N39" s="4" t="str">
        <f t="shared" si="5"/>
        <v>,G2FYH2</v>
      </c>
      <c r="O39" s="4" t="str">
        <f t="shared" si="1"/>
        <v>,smi0030.G2FYH2</v>
      </c>
      <c r="P39" s="82" t="str">
        <f t="shared" si="6"/>
        <v>,G2FYH2=smi0030.G2FYH2</v>
      </c>
    </row>
    <row r="40" spans="1:35" x14ac:dyDescent="0.2">
      <c r="A40" s="17">
        <v>33</v>
      </c>
      <c r="B40" s="17" t="s">
        <v>48</v>
      </c>
      <c r="C40" s="18"/>
      <c r="D40" s="18" t="s">
        <v>274</v>
      </c>
      <c r="E40" s="18" t="s">
        <v>14</v>
      </c>
      <c r="F40" s="32" t="s">
        <v>21</v>
      </c>
      <c r="G40" s="18">
        <v>0</v>
      </c>
      <c r="H40" s="19">
        <f t="shared" si="3"/>
        <v>316</v>
      </c>
      <c r="I40" s="19">
        <f t="shared" si="4"/>
        <v>323</v>
      </c>
      <c r="J40" s="18"/>
      <c r="K40" s="20" t="s">
        <v>91</v>
      </c>
      <c r="N40" s="4" t="str">
        <f t="shared" si="5"/>
        <v>,G2NEDT</v>
      </c>
      <c r="O40" s="4" t="str">
        <f t="shared" si="1"/>
        <v>,smi0030.G2NEDT</v>
      </c>
      <c r="P40" s="83" t="str">
        <f t="shared" si="6"/>
        <v>,G2NEDT=smi0030.G2NEDT</v>
      </c>
    </row>
    <row r="41" spans="1:35" x14ac:dyDescent="0.2">
      <c r="A41" s="13">
        <v>34</v>
      </c>
      <c r="B41" s="13" t="s">
        <v>34</v>
      </c>
      <c r="C41" s="14"/>
      <c r="D41" s="14" t="s">
        <v>275</v>
      </c>
      <c r="E41" s="14" t="s">
        <v>14</v>
      </c>
      <c r="F41" s="31" t="s">
        <v>18</v>
      </c>
      <c r="G41" s="14">
        <v>0</v>
      </c>
      <c r="H41" s="15">
        <f t="shared" si="3"/>
        <v>324</v>
      </c>
      <c r="I41" s="35">
        <f t="shared" si="4"/>
        <v>327</v>
      </c>
      <c r="J41" s="14"/>
      <c r="K41" s="16" t="s">
        <v>96</v>
      </c>
      <c r="N41" s="4" t="str">
        <f t="shared" si="5"/>
        <v>,G2NEHT</v>
      </c>
      <c r="O41" s="4" t="str">
        <f t="shared" si="1"/>
        <v>,smi0030.G2NEHT</v>
      </c>
      <c r="P41" s="83" t="str">
        <f t="shared" si="6"/>
        <v>,G2NEHT=smi0030.G2NEHT</v>
      </c>
    </row>
    <row r="42" spans="1:35" x14ac:dyDescent="0.2">
      <c r="A42" s="17">
        <v>35</v>
      </c>
      <c r="B42" s="17" t="s">
        <v>66</v>
      </c>
      <c r="C42" s="18"/>
      <c r="D42" s="18" t="s">
        <v>276</v>
      </c>
      <c r="E42" s="18" t="s">
        <v>12</v>
      </c>
      <c r="F42" s="32" t="s">
        <v>20</v>
      </c>
      <c r="G42" s="18"/>
      <c r="H42" s="19">
        <f t="shared" si="3"/>
        <v>328</v>
      </c>
      <c r="I42" s="19">
        <f t="shared" si="4"/>
        <v>329</v>
      </c>
      <c r="J42" s="18"/>
      <c r="K42" s="20" t="s">
        <v>101</v>
      </c>
      <c r="N42" s="4" t="str">
        <f t="shared" si="5"/>
        <v>,G2TYO1</v>
      </c>
      <c r="O42" s="4" t="str">
        <f t="shared" si="1"/>
        <v>,smi0030.G2TYO1</v>
      </c>
      <c r="P42" s="83" t="str">
        <f t="shared" si="6"/>
        <v>,G2TYO1=smi0030.G2TYO1</v>
      </c>
    </row>
    <row r="43" spans="1:35" x14ac:dyDescent="0.2">
      <c r="A43" s="13">
        <v>36</v>
      </c>
      <c r="B43" s="13" t="s">
        <v>87</v>
      </c>
      <c r="C43" s="14"/>
      <c r="D43" s="14" t="s">
        <v>277</v>
      </c>
      <c r="E43" s="14" t="s">
        <v>41</v>
      </c>
      <c r="F43" s="31" t="s">
        <v>82</v>
      </c>
      <c r="G43" s="14"/>
      <c r="H43" s="15">
        <f t="shared" si="3"/>
        <v>330</v>
      </c>
      <c r="I43" s="35">
        <f t="shared" si="4"/>
        <v>351</v>
      </c>
      <c r="J43" s="14"/>
      <c r="K43" s="16" t="s">
        <v>95</v>
      </c>
      <c r="N43" s="4" t="str">
        <f t="shared" si="5"/>
        <v>,G2TYN1</v>
      </c>
      <c r="O43" s="4" t="str">
        <f t="shared" si="1"/>
        <v>,smi0030.G2TYN1</v>
      </c>
      <c r="P43" s="83" t="str">
        <f t="shared" si="6"/>
        <v>,G2TYN1=smi0030.G2TYN1</v>
      </c>
    </row>
    <row r="44" spans="1:35" x14ac:dyDescent="0.2">
      <c r="A44" s="17">
        <v>37</v>
      </c>
      <c r="B44" s="17" t="s">
        <v>67</v>
      </c>
      <c r="C44" s="18"/>
      <c r="D44" s="18" t="s">
        <v>278</v>
      </c>
      <c r="E44" s="18" t="s">
        <v>14</v>
      </c>
      <c r="F44" s="32" t="s">
        <v>20</v>
      </c>
      <c r="G44" s="18">
        <v>0</v>
      </c>
      <c r="H44" s="19">
        <f t="shared" si="3"/>
        <v>352</v>
      </c>
      <c r="I44" s="19">
        <f t="shared" si="4"/>
        <v>353</v>
      </c>
      <c r="J44" s="18"/>
      <c r="K44" s="20" t="s">
        <v>316</v>
      </c>
      <c r="L44" s="74">
        <v>43535</v>
      </c>
      <c r="N44" s="4" t="str">
        <f t="shared" si="5"/>
        <v>,G2TYH1</v>
      </c>
      <c r="O44" s="4" t="str">
        <f t="shared" si="1"/>
        <v>,smi0030.G2TYH1</v>
      </c>
      <c r="P44" s="83" t="str">
        <f t="shared" si="6"/>
        <v>,G2TYH1=smi0030.G2TYH1</v>
      </c>
    </row>
    <row r="45" spans="1:35" x14ac:dyDescent="0.2">
      <c r="A45" s="13">
        <v>38</v>
      </c>
      <c r="B45" s="13" t="s">
        <v>68</v>
      </c>
      <c r="C45" s="14"/>
      <c r="D45" s="14" t="s">
        <v>279</v>
      </c>
      <c r="E45" s="14" t="s">
        <v>12</v>
      </c>
      <c r="F45" s="31" t="s">
        <v>20</v>
      </c>
      <c r="G45" s="14"/>
      <c r="H45" s="15">
        <f t="shared" si="3"/>
        <v>354</v>
      </c>
      <c r="I45" s="35">
        <f t="shared" si="4"/>
        <v>355</v>
      </c>
      <c r="J45" s="14"/>
      <c r="K45" s="16" t="s">
        <v>101</v>
      </c>
      <c r="N45" s="4" t="str">
        <f t="shared" si="5"/>
        <v>,G2TYO2</v>
      </c>
      <c r="O45" s="4" t="str">
        <f t="shared" si="1"/>
        <v>,smi0030.G2TYO2</v>
      </c>
      <c r="P45" s="83" t="str">
        <f t="shared" si="6"/>
        <v>,G2TYO2=smi0030.G2TYO2</v>
      </c>
    </row>
    <row r="46" spans="1:35" x14ac:dyDescent="0.2">
      <c r="A46" s="17">
        <v>39</v>
      </c>
      <c r="B46" s="17" t="s">
        <v>88</v>
      </c>
      <c r="C46" s="18"/>
      <c r="D46" s="18" t="s">
        <v>280</v>
      </c>
      <c r="E46" s="18" t="s">
        <v>41</v>
      </c>
      <c r="F46" s="32" t="s">
        <v>82</v>
      </c>
      <c r="G46" s="18"/>
      <c r="H46" s="19">
        <f t="shared" si="3"/>
        <v>356</v>
      </c>
      <c r="I46" s="19">
        <f t="shared" si="4"/>
        <v>377</v>
      </c>
      <c r="J46" s="18"/>
      <c r="K46" s="20" t="s">
        <v>95</v>
      </c>
      <c r="N46" s="4" t="str">
        <f t="shared" si="5"/>
        <v>,G2TYN2</v>
      </c>
      <c r="O46" s="4" t="str">
        <f t="shared" si="1"/>
        <v>,smi0030.G2TYN2</v>
      </c>
      <c r="P46" s="83" t="str">
        <f t="shared" si="6"/>
        <v>,G2TYN2=smi0030.G2TYN2</v>
      </c>
    </row>
    <row r="47" spans="1:35" x14ac:dyDescent="0.2">
      <c r="A47" s="13">
        <v>40</v>
      </c>
      <c r="B47" s="13" t="s">
        <v>69</v>
      </c>
      <c r="C47" s="14"/>
      <c r="D47" s="14" t="s">
        <v>281</v>
      </c>
      <c r="E47" s="14" t="s">
        <v>14</v>
      </c>
      <c r="F47" s="31" t="s">
        <v>20</v>
      </c>
      <c r="G47" s="14">
        <v>0</v>
      </c>
      <c r="H47" s="15">
        <f t="shared" si="3"/>
        <v>378</v>
      </c>
      <c r="I47" s="35">
        <f t="shared" si="4"/>
        <v>379</v>
      </c>
      <c r="J47" s="14"/>
      <c r="K47" s="16" t="s">
        <v>316</v>
      </c>
      <c r="L47" s="74">
        <v>43535</v>
      </c>
      <c r="N47" s="4" t="str">
        <f t="shared" si="5"/>
        <v>,G2TYH2</v>
      </c>
      <c r="O47" s="4" t="str">
        <f t="shared" si="1"/>
        <v>,smi0030.G2TYH2</v>
      </c>
      <c r="P47" s="83" t="str">
        <f t="shared" si="6"/>
        <v>,G2TYH2=smi0030.G2TYH2</v>
      </c>
    </row>
    <row r="48" spans="1:35" x14ac:dyDescent="0.2">
      <c r="A48" s="17">
        <v>41</v>
      </c>
      <c r="B48" s="17" t="s">
        <v>49</v>
      </c>
      <c r="C48" s="18"/>
      <c r="D48" s="18" t="s">
        <v>282</v>
      </c>
      <c r="E48" s="18" t="s">
        <v>14</v>
      </c>
      <c r="F48" s="32" t="s">
        <v>21</v>
      </c>
      <c r="G48" s="18">
        <v>0</v>
      </c>
      <c r="H48" s="19">
        <f t="shared" si="3"/>
        <v>380</v>
      </c>
      <c r="I48" s="19">
        <f t="shared" si="4"/>
        <v>387</v>
      </c>
      <c r="J48" s="18"/>
      <c r="K48" s="20" t="s">
        <v>91</v>
      </c>
      <c r="N48" s="4" t="str">
        <f t="shared" si="5"/>
        <v>,G2RGDT</v>
      </c>
      <c r="O48" s="4" t="str">
        <f t="shared" si="1"/>
        <v>,smi0030.G2RGDT</v>
      </c>
      <c r="P48" s="84" t="str">
        <f t="shared" si="6"/>
        <v>,G2RGDT=smi0030.G2RGDT</v>
      </c>
    </row>
    <row r="49" spans="1:16" x14ac:dyDescent="0.2">
      <c r="A49" s="13">
        <v>42</v>
      </c>
      <c r="B49" s="13" t="s">
        <v>50</v>
      </c>
      <c r="C49" s="14"/>
      <c r="D49" s="14" t="s">
        <v>283</v>
      </c>
      <c r="E49" s="14" t="s">
        <v>14</v>
      </c>
      <c r="F49" s="31" t="s">
        <v>18</v>
      </c>
      <c r="G49" s="14">
        <v>0</v>
      </c>
      <c r="H49" s="15">
        <f t="shared" si="3"/>
        <v>388</v>
      </c>
      <c r="I49" s="35">
        <f t="shared" si="4"/>
        <v>391</v>
      </c>
      <c r="J49" s="14"/>
      <c r="K49" s="16" t="s">
        <v>96</v>
      </c>
      <c r="N49" s="4" t="str">
        <f t="shared" si="5"/>
        <v>,G2RGHR</v>
      </c>
      <c r="O49" s="4" t="str">
        <f t="shared" si="1"/>
        <v>,smi0030.G2RGHR</v>
      </c>
      <c r="P49" s="84" t="str">
        <f t="shared" si="6"/>
        <v>,G2RGHR=smi0030.G2RGHR</v>
      </c>
    </row>
    <row r="50" spans="1:16" x14ac:dyDescent="0.2">
      <c r="A50" s="17">
        <v>43</v>
      </c>
      <c r="B50" s="17" t="s">
        <v>70</v>
      </c>
      <c r="C50" s="18"/>
      <c r="D50" s="18" t="s">
        <v>284</v>
      </c>
      <c r="E50" s="18" t="s">
        <v>12</v>
      </c>
      <c r="F50" s="32" t="s">
        <v>20</v>
      </c>
      <c r="G50" s="18"/>
      <c r="H50" s="19">
        <f t="shared" si="3"/>
        <v>392</v>
      </c>
      <c r="I50" s="19">
        <f t="shared" si="4"/>
        <v>393</v>
      </c>
      <c r="J50" s="18"/>
      <c r="K50" s="20" t="s">
        <v>101</v>
      </c>
      <c r="N50" s="4" t="str">
        <f t="shared" si="5"/>
        <v>,G2RYO1</v>
      </c>
      <c r="O50" s="4" t="str">
        <f t="shared" si="1"/>
        <v>,smi0030.G2RYO1</v>
      </c>
      <c r="P50" s="84" t="str">
        <f t="shared" si="6"/>
        <v>,G2RYO1=smi0030.G2RYO1</v>
      </c>
    </row>
    <row r="51" spans="1:16" x14ac:dyDescent="0.2">
      <c r="A51" s="13">
        <v>44</v>
      </c>
      <c r="B51" s="13" t="s">
        <v>89</v>
      </c>
      <c r="C51" s="14"/>
      <c r="D51" s="14" t="s">
        <v>285</v>
      </c>
      <c r="E51" s="14" t="s">
        <v>41</v>
      </c>
      <c r="F51" s="31" t="s">
        <v>82</v>
      </c>
      <c r="G51" s="14"/>
      <c r="H51" s="15">
        <f t="shared" si="3"/>
        <v>394</v>
      </c>
      <c r="I51" s="35">
        <f t="shared" si="4"/>
        <v>415</v>
      </c>
      <c r="J51" s="14"/>
      <c r="K51" s="16" t="s">
        <v>95</v>
      </c>
      <c r="N51" s="4" t="str">
        <f t="shared" si="5"/>
        <v>,G2RYN1</v>
      </c>
      <c r="O51" s="4" t="str">
        <f t="shared" si="1"/>
        <v>,smi0030.G2RYN1</v>
      </c>
      <c r="P51" s="84" t="str">
        <f t="shared" si="6"/>
        <v>,G2RYN1=smi0030.G2RYN1</v>
      </c>
    </row>
    <row r="52" spans="1:16" x14ac:dyDescent="0.2">
      <c r="A52" s="17">
        <v>45</v>
      </c>
      <c r="B52" s="17" t="s">
        <v>71</v>
      </c>
      <c r="C52" s="18"/>
      <c r="D52" s="18" t="s">
        <v>286</v>
      </c>
      <c r="E52" s="18" t="s">
        <v>14</v>
      </c>
      <c r="F52" s="32" t="s">
        <v>20</v>
      </c>
      <c r="G52" s="18">
        <v>0</v>
      </c>
      <c r="H52" s="19">
        <f t="shared" si="3"/>
        <v>416</v>
      </c>
      <c r="I52" s="19">
        <f t="shared" si="4"/>
        <v>417</v>
      </c>
      <c r="J52" s="18"/>
      <c r="K52" s="20" t="s">
        <v>316</v>
      </c>
      <c r="L52" s="74">
        <v>43535</v>
      </c>
      <c r="N52" s="4" t="str">
        <f t="shared" si="5"/>
        <v>,G2RYH1</v>
      </c>
      <c r="O52" s="4" t="str">
        <f t="shared" si="1"/>
        <v>,smi0030.G2RYH1</v>
      </c>
      <c r="P52" s="84" t="str">
        <f t="shared" si="6"/>
        <v>,G2RYH1=smi0030.G2RYH1</v>
      </c>
    </row>
    <row r="53" spans="1:16" x14ac:dyDescent="0.2">
      <c r="A53" s="13">
        <v>46</v>
      </c>
      <c r="B53" s="13" t="s">
        <v>72</v>
      </c>
      <c r="C53" s="14"/>
      <c r="D53" s="14" t="s">
        <v>287</v>
      </c>
      <c r="E53" s="14" t="s">
        <v>12</v>
      </c>
      <c r="F53" s="31" t="s">
        <v>20</v>
      </c>
      <c r="G53" s="14"/>
      <c r="H53" s="15">
        <f t="shared" si="3"/>
        <v>418</v>
      </c>
      <c r="I53" s="35">
        <f t="shared" si="4"/>
        <v>419</v>
      </c>
      <c r="J53" s="14"/>
      <c r="K53" s="16" t="s">
        <v>101</v>
      </c>
      <c r="N53" s="4" t="str">
        <f t="shared" si="5"/>
        <v>,G2RYO2</v>
      </c>
      <c r="O53" s="4" t="str">
        <f t="shared" si="1"/>
        <v>,smi0030.G2RYO2</v>
      </c>
      <c r="P53" s="84" t="str">
        <f t="shared" si="6"/>
        <v>,G2RYO2=smi0030.G2RYO2</v>
      </c>
    </row>
    <row r="54" spans="1:16" x14ac:dyDescent="0.2">
      <c r="A54" s="17">
        <v>47</v>
      </c>
      <c r="B54" s="17" t="s">
        <v>90</v>
      </c>
      <c r="C54" s="18"/>
      <c r="D54" s="18" t="s">
        <v>288</v>
      </c>
      <c r="E54" s="18" t="s">
        <v>41</v>
      </c>
      <c r="F54" s="32" t="s">
        <v>82</v>
      </c>
      <c r="G54" s="18"/>
      <c r="H54" s="19">
        <f t="shared" si="3"/>
        <v>420</v>
      </c>
      <c r="I54" s="19">
        <f t="shared" si="4"/>
        <v>441</v>
      </c>
      <c r="J54" s="18"/>
      <c r="K54" s="20" t="s">
        <v>95</v>
      </c>
      <c r="N54" s="4" t="str">
        <f t="shared" si="5"/>
        <v>,G2RYN2</v>
      </c>
      <c r="O54" s="4" t="str">
        <f t="shared" si="1"/>
        <v>,smi0030.G2RYN2</v>
      </c>
      <c r="P54" s="84" t="str">
        <f t="shared" si="6"/>
        <v>,G2RYN2=smi0030.G2RYN2</v>
      </c>
    </row>
    <row r="55" spans="1:16" x14ac:dyDescent="0.2">
      <c r="A55" s="13">
        <v>48</v>
      </c>
      <c r="B55" s="13" t="s">
        <v>73</v>
      </c>
      <c r="C55" s="14"/>
      <c r="D55" s="14" t="s">
        <v>289</v>
      </c>
      <c r="E55" s="14" t="s">
        <v>14</v>
      </c>
      <c r="F55" s="31" t="s">
        <v>20</v>
      </c>
      <c r="G55" s="14">
        <v>0</v>
      </c>
      <c r="H55" s="15">
        <f t="shared" si="3"/>
        <v>442</v>
      </c>
      <c r="I55" s="35">
        <f t="shared" si="4"/>
        <v>443</v>
      </c>
      <c r="J55" s="14"/>
      <c r="K55" s="16" t="s">
        <v>316</v>
      </c>
      <c r="L55" s="74">
        <v>43535</v>
      </c>
      <c r="N55" s="4" t="str">
        <f t="shared" si="5"/>
        <v>,G2RYH2</v>
      </c>
      <c r="O55" s="4" t="str">
        <f t="shared" si="1"/>
        <v>,smi0030.G2RYH2</v>
      </c>
      <c r="P55" s="84" t="str">
        <f t="shared" si="6"/>
        <v>,G2RYH2=smi0030.G2RYH2</v>
      </c>
    </row>
    <row r="56" spans="1:16" x14ac:dyDescent="0.2">
      <c r="A56" s="17">
        <v>49</v>
      </c>
      <c r="B56" s="17" t="s">
        <v>51</v>
      </c>
      <c r="C56" s="18"/>
      <c r="D56" s="18" t="s">
        <v>290</v>
      </c>
      <c r="E56" s="18" t="s">
        <v>14</v>
      </c>
      <c r="F56" s="32" t="s">
        <v>21</v>
      </c>
      <c r="G56" s="18">
        <v>0</v>
      </c>
      <c r="H56" s="19">
        <f t="shared" si="3"/>
        <v>444</v>
      </c>
      <c r="I56" s="19">
        <f t="shared" si="4"/>
        <v>451</v>
      </c>
      <c r="J56" s="18"/>
      <c r="K56" s="20" t="s">
        <v>91</v>
      </c>
      <c r="N56" s="4" t="str">
        <f t="shared" si="5"/>
        <v>,G2SKDT</v>
      </c>
      <c r="O56" s="4" t="str">
        <f t="shared" si="1"/>
        <v>,smi0030.G2SKDT</v>
      </c>
      <c r="P56" s="4" t="str">
        <f t="shared" si="6"/>
        <v>,G2SKDT=smi0030.G2SKDT</v>
      </c>
    </row>
    <row r="57" spans="1:16" x14ac:dyDescent="0.2">
      <c r="A57" s="13">
        <v>50</v>
      </c>
      <c r="B57" s="13" t="s">
        <v>35</v>
      </c>
      <c r="C57" s="14"/>
      <c r="D57" s="14" t="s">
        <v>291</v>
      </c>
      <c r="E57" s="14" t="s">
        <v>14</v>
      </c>
      <c r="F57" s="31" t="s">
        <v>18</v>
      </c>
      <c r="G57" s="14">
        <v>0</v>
      </c>
      <c r="H57" s="15">
        <f t="shared" si="3"/>
        <v>452</v>
      </c>
      <c r="I57" s="35">
        <f t="shared" si="4"/>
        <v>455</v>
      </c>
      <c r="J57" s="14"/>
      <c r="K57" s="16" t="s">
        <v>96</v>
      </c>
      <c r="N57" s="4" t="str">
        <f t="shared" si="5"/>
        <v>,G2SKHR</v>
      </c>
      <c r="O57" s="4" t="str">
        <f t="shared" si="1"/>
        <v>,smi0030.G2SKHR</v>
      </c>
      <c r="P57" s="4" t="str">
        <f t="shared" si="6"/>
        <v>,G2SKHR=smi0030.G2SKHR</v>
      </c>
    </row>
    <row r="58" spans="1:16" x14ac:dyDescent="0.2">
      <c r="A58" s="17">
        <v>51</v>
      </c>
      <c r="B58" s="17"/>
      <c r="C58" s="18"/>
      <c r="D58" s="18"/>
      <c r="E58" s="18"/>
      <c r="F58" s="32"/>
      <c r="G58" s="18"/>
      <c r="H58" s="19"/>
      <c r="I58" s="19"/>
      <c r="J58" s="18"/>
      <c r="K58" s="20"/>
      <c r="N58" s="4" t="str">
        <f t="shared" si="5"/>
        <v>,</v>
      </c>
      <c r="O58" s="4" t="str">
        <f t="shared" si="1"/>
        <v>,smi0030.</v>
      </c>
      <c r="P58" s="4" t="str">
        <f t="shared" si="6"/>
        <v>,=smi0030.</v>
      </c>
    </row>
    <row r="59" spans="1:16" x14ac:dyDescent="0.2">
      <c r="A59" s="21">
        <v>52</v>
      </c>
      <c r="B59" s="21"/>
      <c r="C59" s="22"/>
      <c r="D59" s="22"/>
      <c r="E59" s="22"/>
      <c r="F59" s="33"/>
      <c r="G59" s="22"/>
      <c r="H59" s="23"/>
      <c r="I59" s="23"/>
      <c r="J59" s="22"/>
      <c r="K59" s="24"/>
    </row>
    <row r="60" spans="1:16" x14ac:dyDescent="0.2">
      <c r="A60" s="25"/>
      <c r="B60" s="25"/>
      <c r="C60" s="26"/>
      <c r="D60" s="26"/>
      <c r="E60" s="26"/>
      <c r="F60" s="34"/>
      <c r="G60" s="26"/>
      <c r="H60" s="27"/>
      <c r="I60" s="27"/>
      <c r="J60" s="26"/>
      <c r="K60" s="28"/>
    </row>
  </sheetData>
  <phoneticPr fontId="2"/>
  <pageMargins left="0.78740157480314965" right="0.78740157480314965" top="0.98425196850393704" bottom="0.98425196850393704" header="0.51181102362204722" footer="0.51181102362204722"/>
  <pageSetup paperSize="9" fitToHeight="0" orientation="landscape" horizontalDpi="4294967293" verticalDpi="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zoomScale="75" workbookViewId="0">
      <pane ySplit="7" topLeftCell="A8" activePane="bottomLeft" state="frozen"/>
      <selection activeCell="B19" sqref="B19"/>
      <selection pane="bottomLeft" activeCell="O28" sqref="O28"/>
    </sheetView>
  </sheetViews>
  <sheetFormatPr defaultColWidth="9" defaultRowHeight="13.2" x14ac:dyDescent="0.2"/>
  <cols>
    <col min="1" max="1" width="3.6640625" style="1" customWidth="1"/>
    <col min="2" max="2" width="30.6640625" style="1" customWidth="1"/>
    <col min="3" max="3" width="5.6640625" style="2" customWidth="1"/>
    <col min="4" max="4" width="7.6640625" style="2" customWidth="1"/>
    <col min="5" max="5" width="5.6640625" style="2" customWidth="1"/>
    <col min="6" max="6" width="7.6640625" style="29" customWidth="1"/>
    <col min="7" max="7" width="3.6640625" style="2" customWidth="1"/>
    <col min="8" max="9" width="5.6640625" style="3" customWidth="1"/>
    <col min="10" max="10" width="5.6640625" style="2" customWidth="1"/>
    <col min="11" max="11" width="50.109375" style="7" customWidth="1"/>
    <col min="12" max="12" width="11" style="4" bestFit="1" customWidth="1"/>
    <col min="13" max="13" width="9" style="4"/>
    <col min="14" max="14" width="17.44140625" style="4" bestFit="1" customWidth="1"/>
    <col min="15" max="15" width="21.44140625" style="4" bestFit="1" customWidth="1"/>
    <col min="16" max="16384" width="9" style="4"/>
  </cols>
  <sheetData>
    <row r="1" spans="1:16" ht="15" customHeight="1" x14ac:dyDescent="0.2">
      <c r="N1" s="4" t="s">
        <v>346</v>
      </c>
    </row>
    <row r="2" spans="1:16" ht="30" customHeight="1" x14ac:dyDescent="0.2">
      <c r="P2" s="4" t="str">
        <f>$P$5&amp;$N$1</f>
        <v>UPDATE KJLDTA.GWK030P</v>
      </c>
    </row>
    <row r="3" spans="1:16" ht="3" customHeight="1" x14ac:dyDescent="0.2"/>
    <row r="4" spans="1:16" ht="15" customHeight="1" x14ac:dyDescent="0.2"/>
    <row r="5" spans="1:16" ht="15" customHeight="1" x14ac:dyDescent="0.2">
      <c r="N5" s="4" t="s">
        <v>348</v>
      </c>
      <c r="O5" s="4" t="s">
        <v>349</v>
      </c>
      <c r="P5" s="4" t="s">
        <v>345</v>
      </c>
    </row>
    <row r="6" spans="1:16" ht="3" customHeight="1" x14ac:dyDescent="0.2"/>
    <row r="7" spans="1:16" x14ac:dyDescent="0.2">
      <c r="A7" s="5" t="s">
        <v>3</v>
      </c>
      <c r="B7" s="5" t="s">
        <v>0</v>
      </c>
      <c r="C7" s="5" t="s">
        <v>4</v>
      </c>
      <c r="D7" s="5" t="s">
        <v>5</v>
      </c>
      <c r="E7" s="5" t="s">
        <v>6</v>
      </c>
      <c r="F7" s="6" t="s">
        <v>7</v>
      </c>
      <c r="G7" s="5" t="s">
        <v>8</v>
      </c>
      <c r="H7" s="5" t="s">
        <v>1</v>
      </c>
      <c r="I7" s="5" t="s">
        <v>2</v>
      </c>
      <c r="J7" s="5" t="s">
        <v>9</v>
      </c>
      <c r="K7" s="8" t="s">
        <v>10</v>
      </c>
      <c r="O7" s="4" t="s">
        <v>347</v>
      </c>
      <c r="P7" s="4" t="s">
        <v>347</v>
      </c>
    </row>
    <row r="8" spans="1:16" x14ac:dyDescent="0.2">
      <c r="A8" s="9">
        <v>1</v>
      </c>
      <c r="B8" s="9" t="s">
        <v>16</v>
      </c>
      <c r="C8" s="10" t="s">
        <v>11</v>
      </c>
      <c r="D8" s="10" t="s">
        <v>292</v>
      </c>
      <c r="E8" s="10" t="s">
        <v>12</v>
      </c>
      <c r="F8" s="30" t="s">
        <v>17</v>
      </c>
      <c r="G8" s="10" t="s">
        <v>13</v>
      </c>
      <c r="H8" s="11">
        <v>1</v>
      </c>
      <c r="I8" s="11">
        <v>10</v>
      </c>
      <c r="J8" s="10"/>
      <c r="K8" s="12"/>
      <c r="N8" s="4" t="str">
        <f>","&amp;D8</f>
        <v>,G3HSNO</v>
      </c>
      <c r="O8" s="4" t="str">
        <f>","&amp;$O$7&amp;$D8</f>
        <v>,aaa.G3HSNO</v>
      </c>
      <c r="P8" s="4" t="str">
        <f>","&amp;D8&amp;"="&amp;$P$7&amp;$D8</f>
        <v>,G3HSNO=aaa.G3HSNO</v>
      </c>
    </row>
    <row r="9" spans="1:16" x14ac:dyDescent="0.2">
      <c r="A9" s="13">
        <v>2</v>
      </c>
      <c r="B9" s="13" t="s">
        <v>37</v>
      </c>
      <c r="C9" s="14" t="s">
        <v>29</v>
      </c>
      <c r="D9" s="14" t="s">
        <v>293</v>
      </c>
      <c r="E9" s="14" t="s">
        <v>27</v>
      </c>
      <c r="F9" s="31" t="s">
        <v>38</v>
      </c>
      <c r="G9" s="14" t="s">
        <v>13</v>
      </c>
      <c r="H9" s="15">
        <f>I8+1</f>
        <v>11</v>
      </c>
      <c r="I9" s="35">
        <f>H9+F9-1</f>
        <v>12</v>
      </c>
      <c r="J9" s="14"/>
      <c r="K9" s="16" t="s">
        <v>239</v>
      </c>
      <c r="N9" s="4" t="str">
        <f t="shared" ref="N9:N24" si="0">","&amp;D9</f>
        <v>,G3STNO</v>
      </c>
      <c r="O9" s="4" t="str">
        <f t="shared" ref="O9:O24" si="1">","&amp;$O$7&amp;$D9</f>
        <v>,aaa.G3STNO</v>
      </c>
      <c r="P9" s="4" t="str">
        <f t="shared" ref="P9:P24" si="2">","&amp;D9&amp;"="&amp;$P$7&amp;$D9</f>
        <v>,G3STNO=aaa.G3STNO</v>
      </c>
    </row>
    <row r="10" spans="1:16" x14ac:dyDescent="0.2">
      <c r="A10" s="17">
        <v>3</v>
      </c>
      <c r="B10" s="17" t="s">
        <v>15</v>
      </c>
      <c r="C10" s="18"/>
      <c r="D10" s="18" t="s">
        <v>294</v>
      </c>
      <c r="E10" s="18" t="s">
        <v>36</v>
      </c>
      <c r="F10" s="32" t="s">
        <v>39</v>
      </c>
      <c r="G10" s="18"/>
      <c r="H10" s="19">
        <f t="shared" ref="H10:H24" si="3">I9+1</f>
        <v>13</v>
      </c>
      <c r="I10" s="19">
        <f t="shared" ref="I10:I24" si="4">H10+F10-1</f>
        <v>16</v>
      </c>
      <c r="J10" s="18"/>
      <c r="K10" s="20" t="s">
        <v>102</v>
      </c>
      <c r="N10" s="4" t="str">
        <f t="shared" si="0"/>
        <v>,G3MICD</v>
      </c>
      <c r="O10" s="4" t="str">
        <f t="shared" si="1"/>
        <v>,aaa.G3MICD</v>
      </c>
      <c r="P10" s="4" t="str">
        <f t="shared" si="2"/>
        <v>,G3MICD=aaa.G3MICD</v>
      </c>
    </row>
    <row r="11" spans="1:16" x14ac:dyDescent="0.2">
      <c r="A11" s="13">
        <v>4</v>
      </c>
      <c r="B11" s="60" t="s">
        <v>306</v>
      </c>
      <c r="C11" s="61"/>
      <c r="D11" s="61" t="s">
        <v>309</v>
      </c>
      <c r="E11" s="61" t="s">
        <v>307</v>
      </c>
      <c r="F11" s="62" t="s">
        <v>308</v>
      </c>
      <c r="G11" s="61"/>
      <c r="H11" s="63">
        <f t="shared" si="3"/>
        <v>17</v>
      </c>
      <c r="I11" s="64">
        <f t="shared" si="4"/>
        <v>58</v>
      </c>
      <c r="J11" s="61"/>
      <c r="K11" s="65" t="s">
        <v>328</v>
      </c>
      <c r="L11" s="74">
        <v>43535</v>
      </c>
      <c r="N11" s="4" t="str">
        <f t="shared" si="0"/>
        <v>,G3MINA</v>
      </c>
      <c r="O11" s="4" t="str">
        <f t="shared" si="1"/>
        <v>,aaa.G3MINA</v>
      </c>
      <c r="P11" s="4" t="str">
        <f t="shared" si="2"/>
        <v>,G3MINA=aaa.G3MINA</v>
      </c>
    </row>
    <row r="12" spans="1:16" x14ac:dyDescent="0.2">
      <c r="A12" s="17">
        <v>5</v>
      </c>
      <c r="B12" s="17" t="s">
        <v>300</v>
      </c>
      <c r="C12" s="18"/>
      <c r="D12" s="18" t="s">
        <v>310</v>
      </c>
      <c r="E12" s="18" t="s">
        <v>41</v>
      </c>
      <c r="F12" s="32" t="s">
        <v>115</v>
      </c>
      <c r="G12" s="18"/>
      <c r="H12" s="19">
        <f t="shared" si="3"/>
        <v>59</v>
      </c>
      <c r="I12" s="19">
        <f t="shared" si="4"/>
        <v>100</v>
      </c>
      <c r="J12" s="18"/>
      <c r="K12" s="20" t="s">
        <v>103</v>
      </c>
      <c r="N12" s="4" t="str">
        <f t="shared" si="0"/>
        <v>,G3GINA</v>
      </c>
      <c r="O12" s="4" t="str">
        <f t="shared" si="1"/>
        <v>,aaa.G3GINA</v>
      </c>
      <c r="P12" s="4" t="str">
        <f t="shared" si="2"/>
        <v>,G3GINA=aaa.G3GINA</v>
      </c>
    </row>
    <row r="13" spans="1:16" x14ac:dyDescent="0.2">
      <c r="A13" s="13">
        <v>6</v>
      </c>
      <c r="B13" s="13" t="s">
        <v>40</v>
      </c>
      <c r="C13" s="14"/>
      <c r="D13" s="14" t="s">
        <v>295</v>
      </c>
      <c r="E13" s="14" t="s">
        <v>41</v>
      </c>
      <c r="F13" s="31" t="s">
        <v>42</v>
      </c>
      <c r="G13" s="14"/>
      <c r="H13" s="15">
        <f t="shared" si="3"/>
        <v>101</v>
      </c>
      <c r="I13" s="35">
        <f t="shared" si="4"/>
        <v>112</v>
      </c>
      <c r="J13" s="14"/>
      <c r="K13" s="16" t="s">
        <v>103</v>
      </c>
      <c r="N13" s="4" t="str">
        <f t="shared" si="0"/>
        <v>,G3MIRN</v>
      </c>
      <c r="O13" s="4" t="str">
        <f t="shared" si="1"/>
        <v>,aaa.G3MIRN</v>
      </c>
      <c r="P13" s="4" t="str">
        <f t="shared" si="2"/>
        <v>,G3MIRN=aaa.G3MIRN</v>
      </c>
    </row>
    <row r="14" spans="1:16" x14ac:dyDescent="0.2">
      <c r="A14" s="17">
        <v>7</v>
      </c>
      <c r="B14" s="17" t="s">
        <v>79</v>
      </c>
      <c r="C14" s="18"/>
      <c r="D14" s="18" t="s">
        <v>296</v>
      </c>
      <c r="E14" s="18" t="s">
        <v>12</v>
      </c>
      <c r="F14" s="32" t="s">
        <v>19</v>
      </c>
      <c r="G14" s="18"/>
      <c r="H14" s="19">
        <f t="shared" si="3"/>
        <v>113</v>
      </c>
      <c r="I14" s="19">
        <f t="shared" si="4"/>
        <v>113</v>
      </c>
      <c r="J14" s="18"/>
      <c r="K14" s="20" t="s">
        <v>100</v>
      </c>
      <c r="L14" s="74">
        <v>43532</v>
      </c>
      <c r="N14" s="4" t="str">
        <f t="shared" si="0"/>
        <v>,G3SLKB</v>
      </c>
      <c r="O14" s="4" t="str">
        <f t="shared" si="1"/>
        <v>,aaa.G3SLKB</v>
      </c>
      <c r="P14" s="4" t="str">
        <f t="shared" si="2"/>
        <v>,G3SLKB=aaa.G3SLKB</v>
      </c>
    </row>
    <row r="15" spans="1:16" x14ac:dyDescent="0.2">
      <c r="A15" s="13">
        <v>8</v>
      </c>
      <c r="B15" s="13" t="s">
        <v>52</v>
      </c>
      <c r="C15" s="14"/>
      <c r="D15" s="14" t="s">
        <v>297</v>
      </c>
      <c r="E15" s="14" t="s">
        <v>14</v>
      </c>
      <c r="F15" s="31" t="s">
        <v>21</v>
      </c>
      <c r="G15" s="14">
        <v>0</v>
      </c>
      <c r="H15" s="15">
        <f t="shared" si="3"/>
        <v>114</v>
      </c>
      <c r="I15" s="35">
        <f t="shared" si="4"/>
        <v>121</v>
      </c>
      <c r="J15" s="14"/>
      <c r="K15" s="16" t="s">
        <v>91</v>
      </c>
      <c r="N15" s="4" t="str">
        <f t="shared" si="0"/>
        <v>,G3NKDT</v>
      </c>
      <c r="O15" s="4" t="str">
        <f t="shared" si="1"/>
        <v>,aaa.G3NKDT</v>
      </c>
      <c r="P15" s="4" t="str">
        <f t="shared" si="2"/>
        <v>,G3NKDT=aaa.G3NKDT</v>
      </c>
    </row>
    <row r="16" spans="1:16" x14ac:dyDescent="0.2">
      <c r="A16" s="17">
        <v>9</v>
      </c>
      <c r="B16" s="17" t="s">
        <v>31</v>
      </c>
      <c r="C16" s="18"/>
      <c r="D16" s="18" t="s">
        <v>298</v>
      </c>
      <c r="E16" s="18" t="s">
        <v>319</v>
      </c>
      <c r="F16" s="32" t="s">
        <v>321</v>
      </c>
      <c r="G16" s="18">
        <v>0</v>
      </c>
      <c r="H16" s="19">
        <f t="shared" si="3"/>
        <v>122</v>
      </c>
      <c r="I16" s="19">
        <f t="shared" si="4"/>
        <v>125</v>
      </c>
      <c r="J16" s="18"/>
      <c r="K16" s="20" t="s">
        <v>96</v>
      </c>
      <c r="N16" s="4" t="str">
        <f t="shared" si="0"/>
        <v>,G3NKHR</v>
      </c>
      <c r="O16" s="4" t="str">
        <f t="shared" si="1"/>
        <v>,aaa.G3NKHR</v>
      </c>
      <c r="P16" s="4" t="str">
        <f t="shared" si="2"/>
        <v>,G3NKHR=aaa.G3NKHR</v>
      </c>
    </row>
    <row r="17" spans="1:16" x14ac:dyDescent="0.2">
      <c r="A17" s="13">
        <v>10</v>
      </c>
      <c r="B17" s="13" t="s">
        <v>53</v>
      </c>
      <c r="C17" s="14"/>
      <c r="D17" s="14" t="s">
        <v>320</v>
      </c>
      <c r="E17" s="14" t="s">
        <v>319</v>
      </c>
      <c r="F17" s="31" t="s">
        <v>318</v>
      </c>
      <c r="G17" s="14">
        <v>0</v>
      </c>
      <c r="H17" s="15">
        <f t="shared" si="3"/>
        <v>126</v>
      </c>
      <c r="I17" s="35">
        <f t="shared" si="4"/>
        <v>133</v>
      </c>
      <c r="J17" s="14"/>
      <c r="K17" s="16"/>
      <c r="N17" s="4" t="str">
        <f t="shared" si="0"/>
        <v>,G3SKDT</v>
      </c>
      <c r="O17" s="4" t="str">
        <f t="shared" si="1"/>
        <v>,aaa.G3SKDT</v>
      </c>
      <c r="P17" s="4" t="str">
        <f t="shared" si="2"/>
        <v>,G3SKDT=aaa.G3SKDT</v>
      </c>
    </row>
    <row r="18" spans="1:16" x14ac:dyDescent="0.2">
      <c r="A18" s="17">
        <v>11</v>
      </c>
      <c r="B18" s="17" t="s">
        <v>35</v>
      </c>
      <c r="C18" s="18"/>
      <c r="D18" s="18" t="s">
        <v>317</v>
      </c>
      <c r="E18" s="18" t="s">
        <v>14</v>
      </c>
      <c r="F18" s="32" t="s">
        <v>18</v>
      </c>
      <c r="G18" s="18">
        <v>0</v>
      </c>
      <c r="H18" s="19">
        <f t="shared" si="3"/>
        <v>134</v>
      </c>
      <c r="I18" s="19">
        <f t="shared" si="4"/>
        <v>137</v>
      </c>
      <c r="J18" s="18"/>
      <c r="K18" s="20"/>
      <c r="N18" s="4" t="str">
        <f t="shared" si="0"/>
        <v>,G3SKHR</v>
      </c>
      <c r="O18" s="4" t="str">
        <f t="shared" si="1"/>
        <v>,aaa.G3SKHR</v>
      </c>
      <c r="P18" s="4" t="str">
        <f t="shared" si="2"/>
        <v>,G3SKHR=aaa.G3SKHR</v>
      </c>
    </row>
    <row r="19" spans="1:16" x14ac:dyDescent="0.2">
      <c r="A19" s="13">
        <v>12</v>
      </c>
      <c r="B19" s="13" t="s">
        <v>327</v>
      </c>
      <c r="C19" s="14"/>
      <c r="D19" s="14" t="s">
        <v>338</v>
      </c>
      <c r="E19" s="14" t="s">
        <v>12</v>
      </c>
      <c r="F19" s="31" t="s">
        <v>20</v>
      </c>
      <c r="G19" s="14"/>
      <c r="H19" s="15">
        <f t="shared" si="3"/>
        <v>138</v>
      </c>
      <c r="I19" s="35">
        <f t="shared" si="4"/>
        <v>139</v>
      </c>
      <c r="J19" s="14"/>
      <c r="K19" s="16" t="s">
        <v>101</v>
      </c>
      <c r="L19" s="74">
        <v>43535</v>
      </c>
      <c r="N19" s="4" t="str">
        <f t="shared" si="0"/>
        <v>,G3NYO1</v>
      </c>
      <c r="O19" s="4" t="str">
        <f t="shared" si="1"/>
        <v>,aaa.G3NYO1</v>
      </c>
      <c r="P19" s="4" t="str">
        <f t="shared" si="2"/>
        <v>,G3NYO1=aaa.G3NYO1</v>
      </c>
    </row>
    <row r="20" spans="1:16" x14ac:dyDescent="0.2">
      <c r="A20" s="17">
        <v>13</v>
      </c>
      <c r="B20" s="17" t="s">
        <v>322</v>
      </c>
      <c r="C20" s="18"/>
      <c r="D20" s="18" t="s">
        <v>339</v>
      </c>
      <c r="E20" s="18" t="s">
        <v>41</v>
      </c>
      <c r="F20" s="32" t="s">
        <v>82</v>
      </c>
      <c r="G20" s="18"/>
      <c r="H20" s="19">
        <f t="shared" si="3"/>
        <v>140</v>
      </c>
      <c r="I20" s="19">
        <f t="shared" si="4"/>
        <v>161</v>
      </c>
      <c r="J20" s="18"/>
      <c r="K20" s="20" t="s">
        <v>95</v>
      </c>
      <c r="L20" s="74">
        <v>43535</v>
      </c>
      <c r="N20" s="4" t="str">
        <f t="shared" si="0"/>
        <v>,G3NYN1</v>
      </c>
      <c r="O20" s="4" t="str">
        <f t="shared" si="1"/>
        <v>,aaa.G3NYN1</v>
      </c>
      <c r="P20" s="4" t="str">
        <f t="shared" si="2"/>
        <v>,G3NYN1=aaa.G3NYN1</v>
      </c>
    </row>
    <row r="21" spans="1:16" x14ac:dyDescent="0.2">
      <c r="A21" s="13">
        <v>12</v>
      </c>
      <c r="B21" s="13" t="s">
        <v>323</v>
      </c>
      <c r="C21" s="14"/>
      <c r="D21" s="14" t="s">
        <v>340</v>
      </c>
      <c r="E21" s="14" t="s">
        <v>14</v>
      </c>
      <c r="F21" s="31" t="s">
        <v>20</v>
      </c>
      <c r="G21" s="14">
        <v>0</v>
      </c>
      <c r="H21" s="15">
        <f t="shared" si="3"/>
        <v>162</v>
      </c>
      <c r="I21" s="35">
        <f t="shared" si="4"/>
        <v>163</v>
      </c>
      <c r="J21" s="14"/>
      <c r="K21" s="16" t="s">
        <v>315</v>
      </c>
      <c r="L21" s="74">
        <v>43535</v>
      </c>
      <c r="N21" s="4" t="str">
        <f t="shared" si="0"/>
        <v>,G3NYH1</v>
      </c>
      <c r="O21" s="4" t="str">
        <f t="shared" si="1"/>
        <v>,aaa.G3NYH1</v>
      </c>
      <c r="P21" s="4" t="str">
        <f t="shared" si="2"/>
        <v>,G3NYH1=aaa.G3NYH1</v>
      </c>
    </row>
    <row r="22" spans="1:16" x14ac:dyDescent="0.2">
      <c r="A22" s="17">
        <v>13</v>
      </c>
      <c r="B22" s="17" t="s">
        <v>324</v>
      </c>
      <c r="C22" s="18"/>
      <c r="D22" s="18" t="s">
        <v>341</v>
      </c>
      <c r="E22" s="18" t="s">
        <v>12</v>
      </c>
      <c r="F22" s="32" t="s">
        <v>20</v>
      </c>
      <c r="G22" s="18"/>
      <c r="H22" s="19">
        <f t="shared" si="3"/>
        <v>164</v>
      </c>
      <c r="I22" s="19">
        <f t="shared" si="4"/>
        <v>165</v>
      </c>
      <c r="J22" s="18"/>
      <c r="K22" s="20" t="s">
        <v>101</v>
      </c>
      <c r="L22" s="74">
        <v>43535</v>
      </c>
      <c r="N22" s="4" t="str">
        <f t="shared" si="0"/>
        <v>,G3NYO2</v>
      </c>
      <c r="O22" s="4" t="str">
        <f t="shared" si="1"/>
        <v>,aaa.G3NYO2</v>
      </c>
      <c r="P22" s="4" t="str">
        <f t="shared" si="2"/>
        <v>,G3NYO2=aaa.G3NYO2</v>
      </c>
    </row>
    <row r="23" spans="1:16" x14ac:dyDescent="0.2">
      <c r="A23" s="13">
        <v>12</v>
      </c>
      <c r="B23" s="13" t="s">
        <v>325</v>
      </c>
      <c r="C23" s="14"/>
      <c r="D23" s="14" t="s">
        <v>342</v>
      </c>
      <c r="E23" s="14" t="s">
        <v>41</v>
      </c>
      <c r="F23" s="31" t="s">
        <v>82</v>
      </c>
      <c r="G23" s="14"/>
      <c r="H23" s="15">
        <f t="shared" si="3"/>
        <v>166</v>
      </c>
      <c r="I23" s="35">
        <f t="shared" si="4"/>
        <v>187</v>
      </c>
      <c r="J23" s="14"/>
      <c r="K23" s="16" t="s">
        <v>95</v>
      </c>
      <c r="L23" s="74">
        <v>43535</v>
      </c>
      <c r="N23" s="4" t="str">
        <f t="shared" si="0"/>
        <v>,G3NYN2</v>
      </c>
      <c r="O23" s="4" t="str">
        <f t="shared" si="1"/>
        <v>,aaa.G3NYN2</v>
      </c>
      <c r="P23" s="4" t="str">
        <f t="shared" si="2"/>
        <v>,G3NYN2=aaa.G3NYN2</v>
      </c>
    </row>
    <row r="24" spans="1:16" x14ac:dyDescent="0.2">
      <c r="A24" s="17">
        <v>13</v>
      </c>
      <c r="B24" s="17" t="s">
        <v>326</v>
      </c>
      <c r="C24" s="18"/>
      <c r="D24" s="18" t="s">
        <v>343</v>
      </c>
      <c r="E24" s="18" t="s">
        <v>14</v>
      </c>
      <c r="F24" s="32" t="s">
        <v>20</v>
      </c>
      <c r="G24" s="18">
        <v>0</v>
      </c>
      <c r="H24" s="19">
        <f t="shared" si="3"/>
        <v>188</v>
      </c>
      <c r="I24" s="19">
        <f t="shared" si="4"/>
        <v>189</v>
      </c>
      <c r="J24" s="18"/>
      <c r="K24" s="20" t="s">
        <v>314</v>
      </c>
      <c r="L24" s="74">
        <v>43535</v>
      </c>
      <c r="N24" s="4" t="str">
        <f t="shared" si="0"/>
        <v>,G3NYH2</v>
      </c>
      <c r="O24" s="4" t="str">
        <f t="shared" si="1"/>
        <v>,aaa.G3NYH2</v>
      </c>
      <c r="P24" s="4" t="str">
        <f t="shared" si="2"/>
        <v>,G3NYH2=aaa.G3NYH2</v>
      </c>
    </row>
    <row r="25" spans="1:16" x14ac:dyDescent="0.2">
      <c r="A25" s="21">
        <v>14</v>
      </c>
      <c r="B25" s="21"/>
      <c r="C25" s="22"/>
      <c r="D25" s="22"/>
      <c r="E25" s="22"/>
      <c r="F25" s="33"/>
      <c r="G25" s="22"/>
      <c r="H25" s="23"/>
      <c r="I25" s="23"/>
      <c r="J25" s="22"/>
      <c r="K25" s="24"/>
    </row>
    <row r="26" spans="1:16" x14ac:dyDescent="0.2">
      <c r="A26" s="25"/>
      <c r="B26" s="25"/>
      <c r="C26" s="26"/>
      <c r="D26" s="26"/>
      <c r="E26" s="26"/>
      <c r="F26" s="34"/>
      <c r="G26" s="26"/>
      <c r="H26" s="27"/>
      <c r="I26" s="27"/>
      <c r="J26" s="26"/>
      <c r="K26" s="28"/>
    </row>
    <row r="27" spans="1:16" x14ac:dyDescent="0.2">
      <c r="B27" s="66" t="s">
        <v>337</v>
      </c>
      <c r="C27" s="67"/>
      <c r="L27" s="74">
        <v>43535</v>
      </c>
    </row>
    <row r="28" spans="1:16" x14ac:dyDescent="0.2">
      <c r="B28" s="68" t="s">
        <v>331</v>
      </c>
      <c r="C28" s="69"/>
    </row>
    <row r="29" spans="1:16" x14ac:dyDescent="0.2">
      <c r="B29" s="66" t="s">
        <v>332</v>
      </c>
      <c r="C29" s="67"/>
    </row>
    <row r="30" spans="1:16" x14ac:dyDescent="0.2">
      <c r="B30" s="68" t="s">
        <v>333</v>
      </c>
      <c r="C30" s="69"/>
    </row>
    <row r="31" spans="1:16" x14ac:dyDescent="0.2">
      <c r="B31" s="66" t="s">
        <v>43</v>
      </c>
      <c r="C31" s="71" t="s">
        <v>44</v>
      </c>
    </row>
    <row r="32" spans="1:16" x14ac:dyDescent="0.2">
      <c r="B32" s="70" t="s">
        <v>15</v>
      </c>
      <c r="C32" s="72" t="s">
        <v>29</v>
      </c>
    </row>
    <row r="33" spans="2:3" x14ac:dyDescent="0.2">
      <c r="B33" s="68" t="s">
        <v>79</v>
      </c>
      <c r="C33" s="73" t="s">
        <v>30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fitToHeight="0" orientation="landscape" horizontalDpi="4294967293" verticalDpi="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58"/>
  <sheetViews>
    <sheetView zoomScale="75" workbookViewId="0">
      <pane ySplit="7" topLeftCell="A8" activePane="bottomLeft" state="frozen"/>
      <selection pane="bottomLeft" activeCell="L6" sqref="L6"/>
    </sheetView>
  </sheetViews>
  <sheetFormatPr defaultColWidth="9" defaultRowHeight="13.2" x14ac:dyDescent="0.2"/>
  <cols>
    <col min="1" max="1" width="3.6640625" style="1" customWidth="1"/>
    <col min="2" max="2" width="30.6640625" style="1" customWidth="1"/>
    <col min="3" max="3" width="5.6640625" style="2" customWidth="1"/>
    <col min="4" max="4" width="7.6640625" style="2" customWidth="1"/>
    <col min="5" max="5" width="5.6640625" style="2" customWidth="1"/>
    <col min="6" max="6" width="7.6640625" style="37" customWidth="1"/>
    <col min="7" max="7" width="3.6640625" style="2" customWidth="1"/>
    <col min="8" max="9" width="5.6640625" style="3" customWidth="1"/>
    <col min="10" max="10" width="5.6640625" style="2" customWidth="1"/>
    <col min="11" max="11" width="50.109375" style="7" customWidth="1"/>
    <col min="12" max="16384" width="9" style="4"/>
  </cols>
  <sheetData>
    <row r="1" spans="1:11" ht="15" customHeight="1" x14ac:dyDescent="0.2"/>
    <row r="2" spans="1:11" ht="30" customHeight="1" x14ac:dyDescent="0.2"/>
    <row r="3" spans="1:11" ht="3" customHeight="1" x14ac:dyDescent="0.2"/>
    <row r="4" spans="1:11" ht="15" customHeight="1" x14ac:dyDescent="0.2"/>
    <row r="5" spans="1:11" ht="15" customHeight="1" x14ac:dyDescent="0.2"/>
    <row r="6" spans="1:11" ht="3" customHeight="1" x14ac:dyDescent="0.2"/>
    <row r="7" spans="1:11" x14ac:dyDescent="0.2">
      <c r="A7" s="5" t="s">
        <v>104</v>
      </c>
      <c r="B7" s="5" t="s">
        <v>0</v>
      </c>
      <c r="C7" s="5" t="s">
        <v>105</v>
      </c>
      <c r="D7" s="5" t="s">
        <v>106</v>
      </c>
      <c r="E7" s="5" t="s">
        <v>107</v>
      </c>
      <c r="F7" s="6" t="s">
        <v>108</v>
      </c>
      <c r="G7" s="5" t="s">
        <v>109</v>
      </c>
      <c r="H7" s="5" t="s">
        <v>1</v>
      </c>
      <c r="I7" s="5" t="s">
        <v>2</v>
      </c>
      <c r="J7" s="5" t="s">
        <v>9</v>
      </c>
      <c r="K7" s="8" t="s">
        <v>10</v>
      </c>
    </row>
    <row r="8" spans="1:11" x14ac:dyDescent="0.2">
      <c r="A8" s="38">
        <v>1</v>
      </c>
      <c r="B8" s="38" t="s">
        <v>15</v>
      </c>
      <c r="C8" s="39" t="s">
        <v>110</v>
      </c>
      <c r="D8" s="39" t="s">
        <v>111</v>
      </c>
      <c r="E8" s="39" t="s">
        <v>12</v>
      </c>
      <c r="F8" s="40" t="s">
        <v>18</v>
      </c>
      <c r="G8" s="39"/>
      <c r="H8" s="41">
        <v>1</v>
      </c>
      <c r="I8" s="41">
        <v>4</v>
      </c>
      <c r="J8" s="39" t="s">
        <v>112</v>
      </c>
      <c r="K8" s="42"/>
    </row>
    <row r="9" spans="1:11" x14ac:dyDescent="0.2">
      <c r="A9" s="13">
        <v>2</v>
      </c>
      <c r="B9" s="13" t="s">
        <v>113</v>
      </c>
      <c r="C9" s="14"/>
      <c r="D9" s="14" t="s">
        <v>114</v>
      </c>
      <c r="E9" s="14" t="s">
        <v>41</v>
      </c>
      <c r="F9" s="43" t="s">
        <v>115</v>
      </c>
      <c r="G9" s="14"/>
      <c r="H9" s="15">
        <v>5</v>
      </c>
      <c r="I9" s="15">
        <v>46</v>
      </c>
      <c r="J9" s="14" t="s">
        <v>112</v>
      </c>
      <c r="K9" s="16"/>
    </row>
    <row r="10" spans="1:11" x14ac:dyDescent="0.2">
      <c r="A10" s="17">
        <v>3</v>
      </c>
      <c r="B10" s="17" t="s">
        <v>116</v>
      </c>
      <c r="C10" s="18"/>
      <c r="D10" s="18" t="s">
        <v>117</v>
      </c>
      <c r="E10" s="18" t="s">
        <v>12</v>
      </c>
      <c r="F10" s="44" t="s">
        <v>115</v>
      </c>
      <c r="G10" s="18"/>
      <c r="H10" s="19">
        <v>47</v>
      </c>
      <c r="I10" s="19">
        <v>88</v>
      </c>
      <c r="J10" s="18"/>
      <c r="K10" s="20"/>
    </row>
    <row r="11" spans="1:11" x14ac:dyDescent="0.2">
      <c r="A11" s="13">
        <v>4</v>
      </c>
      <c r="B11" s="13" t="s">
        <v>118</v>
      </c>
      <c r="C11" s="14"/>
      <c r="D11" s="14" t="s">
        <v>119</v>
      </c>
      <c r="E11" s="14" t="s">
        <v>41</v>
      </c>
      <c r="F11" s="43" t="s">
        <v>115</v>
      </c>
      <c r="G11" s="14"/>
      <c r="H11" s="15">
        <v>89</v>
      </c>
      <c r="I11" s="15">
        <v>130</v>
      </c>
      <c r="J11" s="14"/>
      <c r="K11" s="16"/>
    </row>
    <row r="12" spans="1:11" x14ac:dyDescent="0.2">
      <c r="A12" s="17">
        <v>5</v>
      </c>
      <c r="B12" s="17" t="s">
        <v>120</v>
      </c>
      <c r="C12" s="18"/>
      <c r="D12" s="18" t="s">
        <v>121</v>
      </c>
      <c r="E12" s="18" t="s">
        <v>41</v>
      </c>
      <c r="F12" s="44" t="s">
        <v>42</v>
      </c>
      <c r="G12" s="18"/>
      <c r="H12" s="19">
        <v>131</v>
      </c>
      <c r="I12" s="19">
        <v>142</v>
      </c>
      <c r="J12" s="18"/>
      <c r="K12" s="20"/>
    </row>
    <row r="13" spans="1:11" x14ac:dyDescent="0.2">
      <c r="A13" s="13">
        <v>6</v>
      </c>
      <c r="B13" s="13" t="s">
        <v>122</v>
      </c>
      <c r="C13" s="14"/>
      <c r="D13" s="14" t="s">
        <v>123</v>
      </c>
      <c r="E13" s="14" t="s">
        <v>41</v>
      </c>
      <c r="F13" s="43" t="s">
        <v>21</v>
      </c>
      <c r="G13" s="14"/>
      <c r="H13" s="15">
        <v>143</v>
      </c>
      <c r="I13" s="15">
        <v>150</v>
      </c>
      <c r="J13" s="14"/>
      <c r="K13" s="16"/>
    </row>
    <row r="14" spans="1:11" x14ac:dyDescent="0.2">
      <c r="A14" s="17">
        <v>7</v>
      </c>
      <c r="B14" s="17" t="s">
        <v>124</v>
      </c>
      <c r="C14" s="18"/>
      <c r="D14" s="18" t="s">
        <v>125</v>
      </c>
      <c r="E14" s="18" t="s">
        <v>12</v>
      </c>
      <c r="F14" s="44" t="s">
        <v>126</v>
      </c>
      <c r="G14" s="18"/>
      <c r="H14" s="19">
        <v>151</v>
      </c>
      <c r="I14" s="19">
        <v>170</v>
      </c>
      <c r="J14" s="18"/>
      <c r="K14" s="20"/>
    </row>
    <row r="15" spans="1:11" x14ac:dyDescent="0.2">
      <c r="A15" s="13">
        <v>8</v>
      </c>
      <c r="B15" s="13" t="s">
        <v>127</v>
      </c>
      <c r="C15" s="14"/>
      <c r="D15" s="14" t="s">
        <v>128</v>
      </c>
      <c r="E15" s="14" t="s">
        <v>12</v>
      </c>
      <c r="F15" s="43" t="s">
        <v>22</v>
      </c>
      <c r="G15" s="14"/>
      <c r="H15" s="15">
        <v>171</v>
      </c>
      <c r="I15" s="15">
        <v>175</v>
      </c>
      <c r="J15" s="14"/>
      <c r="K15" s="16"/>
    </row>
    <row r="16" spans="1:11" x14ac:dyDescent="0.2">
      <c r="A16" s="17">
        <v>9</v>
      </c>
      <c r="B16" s="17" t="s">
        <v>129</v>
      </c>
      <c r="C16" s="18"/>
      <c r="D16" s="18" t="s">
        <v>130</v>
      </c>
      <c r="E16" s="18" t="s">
        <v>12</v>
      </c>
      <c r="F16" s="44" t="s">
        <v>131</v>
      </c>
      <c r="G16" s="18"/>
      <c r="H16" s="19">
        <v>176</v>
      </c>
      <c r="I16" s="19">
        <v>178</v>
      </c>
      <c r="J16" s="18"/>
      <c r="K16" s="20"/>
    </row>
    <row r="17" spans="1:11" x14ac:dyDescent="0.2">
      <c r="A17" s="13">
        <v>10</v>
      </c>
      <c r="B17" s="13" t="s">
        <v>132</v>
      </c>
      <c r="C17" s="14"/>
      <c r="D17" s="14" t="s">
        <v>133</v>
      </c>
      <c r="E17" s="14" t="s">
        <v>12</v>
      </c>
      <c r="F17" s="43" t="s">
        <v>131</v>
      </c>
      <c r="G17" s="14"/>
      <c r="H17" s="15">
        <v>179</v>
      </c>
      <c r="I17" s="15">
        <v>181</v>
      </c>
      <c r="J17" s="14"/>
      <c r="K17" s="16"/>
    </row>
    <row r="18" spans="1:11" x14ac:dyDescent="0.2">
      <c r="A18" s="17">
        <v>11</v>
      </c>
      <c r="B18" s="17" t="s">
        <v>134</v>
      </c>
      <c r="C18" s="18"/>
      <c r="D18" s="18" t="s">
        <v>135</v>
      </c>
      <c r="E18" s="18" t="s">
        <v>12</v>
      </c>
      <c r="F18" s="44" t="s">
        <v>131</v>
      </c>
      <c r="G18" s="18"/>
      <c r="H18" s="19">
        <v>182</v>
      </c>
      <c r="I18" s="19">
        <v>184</v>
      </c>
      <c r="J18" s="18"/>
      <c r="K18" s="20"/>
    </row>
    <row r="19" spans="1:11" x14ac:dyDescent="0.2">
      <c r="A19" s="13">
        <v>12</v>
      </c>
      <c r="B19" s="13" t="s">
        <v>136</v>
      </c>
      <c r="C19" s="14"/>
      <c r="D19" s="14" t="s">
        <v>137</v>
      </c>
      <c r="E19" s="14" t="s">
        <v>12</v>
      </c>
      <c r="F19" s="43" t="s">
        <v>21</v>
      </c>
      <c r="G19" s="14"/>
      <c r="H19" s="15">
        <v>185</v>
      </c>
      <c r="I19" s="15">
        <v>192</v>
      </c>
      <c r="J19" s="14"/>
      <c r="K19" s="16"/>
    </row>
    <row r="20" spans="1:11" x14ac:dyDescent="0.2">
      <c r="A20" s="17">
        <v>13</v>
      </c>
      <c r="B20" s="17" t="s">
        <v>138</v>
      </c>
      <c r="C20" s="18"/>
      <c r="D20" s="18" t="s">
        <v>139</v>
      </c>
      <c r="E20" s="18" t="s">
        <v>12</v>
      </c>
      <c r="F20" s="44" t="s">
        <v>21</v>
      </c>
      <c r="G20" s="18"/>
      <c r="H20" s="19">
        <v>193</v>
      </c>
      <c r="I20" s="19">
        <v>200</v>
      </c>
      <c r="J20" s="18"/>
      <c r="K20" s="20"/>
    </row>
    <row r="21" spans="1:11" x14ac:dyDescent="0.2">
      <c r="A21" s="13">
        <v>14</v>
      </c>
      <c r="B21" s="13" t="s">
        <v>140</v>
      </c>
      <c r="C21" s="14"/>
      <c r="D21" s="14" t="s">
        <v>141</v>
      </c>
      <c r="E21" s="14" t="s">
        <v>12</v>
      </c>
      <c r="F21" s="43" t="s">
        <v>19</v>
      </c>
      <c r="G21" s="14"/>
      <c r="H21" s="15">
        <v>201</v>
      </c>
      <c r="I21" s="15">
        <v>201</v>
      </c>
      <c r="J21" s="14" t="s">
        <v>112</v>
      </c>
      <c r="K21" s="16"/>
    </row>
    <row r="22" spans="1:11" x14ac:dyDescent="0.2">
      <c r="A22" s="17">
        <v>15</v>
      </c>
      <c r="B22" s="17" t="s">
        <v>142</v>
      </c>
      <c r="C22" s="18"/>
      <c r="D22" s="18" t="s">
        <v>143</v>
      </c>
      <c r="E22" s="18" t="s">
        <v>12</v>
      </c>
      <c r="F22" s="44" t="s">
        <v>19</v>
      </c>
      <c r="G22" s="18"/>
      <c r="H22" s="19">
        <v>202</v>
      </c>
      <c r="I22" s="19">
        <v>202</v>
      </c>
      <c r="J22" s="18" t="s">
        <v>112</v>
      </c>
      <c r="K22" s="20"/>
    </row>
    <row r="23" spans="1:11" x14ac:dyDescent="0.2">
      <c r="A23" s="13">
        <v>16</v>
      </c>
      <c r="B23" s="13" t="s">
        <v>144</v>
      </c>
      <c r="C23" s="14"/>
      <c r="D23" s="14" t="s">
        <v>145</v>
      </c>
      <c r="E23" s="14" t="s">
        <v>14</v>
      </c>
      <c r="F23" s="43" t="s">
        <v>22</v>
      </c>
      <c r="G23" s="14">
        <v>0</v>
      </c>
      <c r="H23" s="15">
        <v>203</v>
      </c>
      <c r="I23" s="15">
        <v>207</v>
      </c>
      <c r="J23" s="14"/>
      <c r="K23" s="16"/>
    </row>
    <row r="24" spans="1:11" x14ac:dyDescent="0.2">
      <c r="A24" s="17">
        <v>17</v>
      </c>
      <c r="B24" s="17" t="s">
        <v>146</v>
      </c>
      <c r="C24" s="18"/>
      <c r="D24" s="18" t="s">
        <v>147</v>
      </c>
      <c r="E24" s="18" t="s">
        <v>41</v>
      </c>
      <c r="F24" s="44" t="s">
        <v>148</v>
      </c>
      <c r="G24" s="18"/>
      <c r="H24" s="19">
        <v>208</v>
      </c>
      <c r="I24" s="19">
        <v>233</v>
      </c>
      <c r="J24" s="18"/>
      <c r="K24" s="20"/>
    </row>
    <row r="25" spans="1:11" x14ac:dyDescent="0.2">
      <c r="A25" s="13">
        <v>18</v>
      </c>
      <c r="B25" s="13" t="s">
        <v>149</v>
      </c>
      <c r="C25" s="14"/>
      <c r="D25" s="14" t="s">
        <v>150</v>
      </c>
      <c r="E25" s="14" t="s">
        <v>12</v>
      </c>
      <c r="F25" s="43" t="s">
        <v>18</v>
      </c>
      <c r="G25" s="14"/>
      <c r="H25" s="15">
        <v>234</v>
      </c>
      <c r="I25" s="15">
        <v>237</v>
      </c>
      <c r="J25" s="14"/>
      <c r="K25" s="16"/>
    </row>
    <row r="26" spans="1:11" x14ac:dyDescent="0.2">
      <c r="A26" s="17">
        <v>19</v>
      </c>
      <c r="B26" s="17" t="s">
        <v>151</v>
      </c>
      <c r="C26" s="18"/>
      <c r="D26" s="18" t="s">
        <v>152</v>
      </c>
      <c r="E26" s="18" t="s">
        <v>12</v>
      </c>
      <c r="F26" s="44" t="s">
        <v>22</v>
      </c>
      <c r="G26" s="18"/>
      <c r="H26" s="19">
        <v>238</v>
      </c>
      <c r="I26" s="19">
        <v>242</v>
      </c>
      <c r="J26" s="18"/>
      <c r="K26" s="20"/>
    </row>
    <row r="27" spans="1:11" x14ac:dyDescent="0.2">
      <c r="A27" s="13">
        <v>20</v>
      </c>
      <c r="B27" s="13" t="s">
        <v>153</v>
      </c>
      <c r="C27" s="14"/>
      <c r="D27" s="14" t="s">
        <v>154</v>
      </c>
      <c r="E27" s="14" t="s">
        <v>155</v>
      </c>
      <c r="F27" s="43" t="s">
        <v>156</v>
      </c>
      <c r="G27" s="14"/>
      <c r="H27" s="15">
        <v>243</v>
      </c>
      <c r="I27" s="15">
        <v>247</v>
      </c>
      <c r="J27" s="14"/>
      <c r="K27" s="16"/>
    </row>
    <row r="28" spans="1:11" x14ac:dyDescent="0.2">
      <c r="A28" s="17">
        <v>21</v>
      </c>
      <c r="B28" s="17" t="s">
        <v>157</v>
      </c>
      <c r="C28" s="18"/>
      <c r="D28" s="18" t="s">
        <v>158</v>
      </c>
      <c r="E28" s="18" t="s">
        <v>14</v>
      </c>
      <c r="F28" s="44" t="s">
        <v>19</v>
      </c>
      <c r="G28" s="18">
        <v>0</v>
      </c>
      <c r="H28" s="19">
        <v>248</v>
      </c>
      <c r="I28" s="19">
        <v>248</v>
      </c>
      <c r="J28" s="18"/>
      <c r="K28" s="20"/>
    </row>
    <row r="29" spans="1:11" x14ac:dyDescent="0.2">
      <c r="A29" s="13">
        <v>22</v>
      </c>
      <c r="B29" s="13" t="s">
        <v>159</v>
      </c>
      <c r="C29" s="14"/>
      <c r="D29" s="14" t="s">
        <v>160</v>
      </c>
      <c r="E29" s="14" t="s">
        <v>12</v>
      </c>
      <c r="F29" s="43" t="s">
        <v>19</v>
      </c>
      <c r="G29" s="14"/>
      <c r="H29" s="15">
        <v>249</v>
      </c>
      <c r="I29" s="15">
        <v>249</v>
      </c>
      <c r="J29" s="14"/>
      <c r="K29" s="16"/>
    </row>
    <row r="30" spans="1:11" x14ac:dyDescent="0.2">
      <c r="A30" s="17">
        <v>23</v>
      </c>
      <c r="B30" s="17" t="s">
        <v>161</v>
      </c>
      <c r="C30" s="18"/>
      <c r="D30" s="18" t="s">
        <v>162</v>
      </c>
      <c r="E30" s="18" t="s">
        <v>12</v>
      </c>
      <c r="F30" s="44" t="s">
        <v>131</v>
      </c>
      <c r="G30" s="18"/>
      <c r="H30" s="19">
        <v>250</v>
      </c>
      <c r="I30" s="19">
        <v>252</v>
      </c>
      <c r="J30" s="18"/>
      <c r="K30" s="20"/>
    </row>
    <row r="31" spans="1:11" x14ac:dyDescent="0.2">
      <c r="A31" s="13">
        <v>24</v>
      </c>
      <c r="B31" s="13" t="s">
        <v>163</v>
      </c>
      <c r="C31" s="14"/>
      <c r="D31" s="14" t="s">
        <v>164</v>
      </c>
      <c r="E31" s="14" t="s">
        <v>12</v>
      </c>
      <c r="F31" s="43" t="s">
        <v>19</v>
      </c>
      <c r="G31" s="14"/>
      <c r="H31" s="15">
        <v>253</v>
      </c>
      <c r="I31" s="15">
        <v>253</v>
      </c>
      <c r="J31" s="14"/>
      <c r="K31" s="16"/>
    </row>
    <row r="32" spans="1:11" x14ac:dyDescent="0.2">
      <c r="A32" s="17">
        <v>25</v>
      </c>
      <c r="B32" s="17" t="s">
        <v>165</v>
      </c>
      <c r="C32" s="18"/>
      <c r="D32" s="18" t="s">
        <v>166</v>
      </c>
      <c r="E32" s="18" t="s">
        <v>12</v>
      </c>
      <c r="F32" s="44" t="s">
        <v>22</v>
      </c>
      <c r="G32" s="18"/>
      <c r="H32" s="19">
        <v>254</v>
      </c>
      <c r="I32" s="19">
        <v>258</v>
      </c>
      <c r="J32" s="18"/>
      <c r="K32" s="20"/>
    </row>
    <row r="33" spans="1:11" x14ac:dyDescent="0.2">
      <c r="A33" s="13">
        <v>26</v>
      </c>
      <c r="B33" s="13" t="s">
        <v>167</v>
      </c>
      <c r="C33" s="14"/>
      <c r="D33" s="14" t="s">
        <v>168</v>
      </c>
      <c r="E33" s="14" t="s">
        <v>12</v>
      </c>
      <c r="F33" s="43" t="s">
        <v>19</v>
      </c>
      <c r="G33" s="14"/>
      <c r="H33" s="15">
        <v>259</v>
      </c>
      <c r="I33" s="15">
        <v>259</v>
      </c>
      <c r="J33" s="14"/>
      <c r="K33" s="16"/>
    </row>
    <row r="34" spans="1:11" x14ac:dyDescent="0.2">
      <c r="A34" s="17">
        <v>27</v>
      </c>
      <c r="B34" s="17" t="s">
        <v>169</v>
      </c>
      <c r="C34" s="18"/>
      <c r="D34" s="18" t="s">
        <v>170</v>
      </c>
      <c r="E34" s="18" t="s">
        <v>12</v>
      </c>
      <c r="F34" s="44" t="s">
        <v>18</v>
      </c>
      <c r="G34" s="18"/>
      <c r="H34" s="19">
        <v>260</v>
      </c>
      <c r="I34" s="19">
        <v>263</v>
      </c>
      <c r="J34" s="18"/>
      <c r="K34" s="20"/>
    </row>
    <row r="35" spans="1:11" x14ac:dyDescent="0.2">
      <c r="A35" s="13">
        <v>28</v>
      </c>
      <c r="B35" s="13" t="s">
        <v>171</v>
      </c>
      <c r="C35" s="14"/>
      <c r="D35" s="14" t="s">
        <v>172</v>
      </c>
      <c r="E35" s="14" t="s">
        <v>12</v>
      </c>
      <c r="F35" s="43" t="s">
        <v>19</v>
      </c>
      <c r="G35" s="14"/>
      <c r="H35" s="15">
        <v>264</v>
      </c>
      <c r="I35" s="15">
        <v>264</v>
      </c>
      <c r="J35" s="14"/>
      <c r="K35" s="16"/>
    </row>
    <row r="36" spans="1:11" x14ac:dyDescent="0.2">
      <c r="A36" s="17">
        <v>29</v>
      </c>
      <c r="B36" s="17" t="s">
        <v>173</v>
      </c>
      <c r="C36" s="18"/>
      <c r="D36" s="18" t="s">
        <v>174</v>
      </c>
      <c r="E36" s="18" t="s">
        <v>12</v>
      </c>
      <c r="F36" s="44" t="s">
        <v>131</v>
      </c>
      <c r="G36" s="18"/>
      <c r="H36" s="19">
        <v>265</v>
      </c>
      <c r="I36" s="19">
        <v>267</v>
      </c>
      <c r="J36" s="18"/>
      <c r="K36" s="20"/>
    </row>
    <row r="37" spans="1:11" x14ac:dyDescent="0.2">
      <c r="A37" s="45">
        <v>30</v>
      </c>
      <c r="B37" s="45" t="s">
        <v>175</v>
      </c>
      <c r="C37" s="46"/>
      <c r="D37" s="46" t="s">
        <v>176</v>
      </c>
      <c r="E37" s="46" t="s">
        <v>12</v>
      </c>
      <c r="F37" s="47" t="s">
        <v>22</v>
      </c>
      <c r="G37" s="46"/>
      <c r="H37" s="48">
        <v>268</v>
      </c>
      <c r="I37" s="48">
        <v>272</v>
      </c>
      <c r="J37" s="46"/>
      <c r="K37" s="49"/>
    </row>
    <row r="38" spans="1:11" x14ac:dyDescent="0.2">
      <c r="A38" s="17">
        <v>31</v>
      </c>
      <c r="B38" s="17" t="s">
        <v>177</v>
      </c>
      <c r="C38" s="18"/>
      <c r="D38" s="18" t="s">
        <v>178</v>
      </c>
      <c r="E38" s="18" t="s">
        <v>12</v>
      </c>
      <c r="F38" s="44" t="s">
        <v>22</v>
      </c>
      <c r="G38" s="18"/>
      <c r="H38" s="19">
        <v>273</v>
      </c>
      <c r="I38" s="19">
        <v>277</v>
      </c>
      <c r="J38" s="18"/>
      <c r="K38" s="20"/>
    </row>
    <row r="39" spans="1:11" x14ac:dyDescent="0.2">
      <c r="A39" s="13">
        <v>32</v>
      </c>
      <c r="B39" s="13" t="s">
        <v>179</v>
      </c>
      <c r="C39" s="14"/>
      <c r="D39" s="14" t="s">
        <v>180</v>
      </c>
      <c r="E39" s="14" t="s">
        <v>12</v>
      </c>
      <c r="F39" s="43" t="s">
        <v>131</v>
      </c>
      <c r="G39" s="14"/>
      <c r="H39" s="15">
        <v>278</v>
      </c>
      <c r="I39" s="15">
        <v>280</v>
      </c>
      <c r="J39" s="14"/>
      <c r="K39" s="16"/>
    </row>
    <row r="40" spans="1:11" x14ac:dyDescent="0.2">
      <c r="A40" s="17">
        <v>33</v>
      </c>
      <c r="B40" s="17" t="s">
        <v>181</v>
      </c>
      <c r="C40" s="18"/>
      <c r="D40" s="18" t="s">
        <v>182</v>
      </c>
      <c r="E40" s="18" t="s">
        <v>12</v>
      </c>
      <c r="F40" s="44" t="s">
        <v>20</v>
      </c>
      <c r="G40" s="18"/>
      <c r="H40" s="19">
        <v>281</v>
      </c>
      <c r="I40" s="19">
        <v>282</v>
      </c>
      <c r="J40" s="18"/>
      <c r="K40" s="20"/>
    </row>
    <row r="41" spans="1:11" x14ac:dyDescent="0.2">
      <c r="A41" s="13">
        <v>34</v>
      </c>
      <c r="B41" s="13" t="s">
        <v>183</v>
      </c>
      <c r="C41" s="14"/>
      <c r="D41" s="14" t="s">
        <v>184</v>
      </c>
      <c r="E41" s="14" t="s">
        <v>185</v>
      </c>
      <c r="F41" s="43" t="s">
        <v>186</v>
      </c>
      <c r="G41" s="14"/>
      <c r="H41" s="15">
        <v>283</v>
      </c>
      <c r="I41" s="15">
        <v>284</v>
      </c>
      <c r="J41" s="14"/>
      <c r="K41" s="16"/>
    </row>
    <row r="42" spans="1:11" x14ac:dyDescent="0.2">
      <c r="A42" s="17">
        <v>35</v>
      </c>
      <c r="B42" s="17" t="s">
        <v>187</v>
      </c>
      <c r="C42" s="18"/>
      <c r="D42" s="18" t="s">
        <v>188</v>
      </c>
      <c r="E42" s="18" t="s">
        <v>12</v>
      </c>
      <c r="F42" s="44" t="s">
        <v>131</v>
      </c>
      <c r="G42" s="18"/>
      <c r="H42" s="19">
        <v>285</v>
      </c>
      <c r="I42" s="19">
        <v>287</v>
      </c>
      <c r="J42" s="18"/>
      <c r="K42" s="20"/>
    </row>
    <row r="43" spans="1:11" x14ac:dyDescent="0.2">
      <c r="A43" s="13">
        <v>36</v>
      </c>
      <c r="B43" s="13" t="s">
        <v>189</v>
      </c>
      <c r="C43" s="14"/>
      <c r="D43" s="14" t="s">
        <v>190</v>
      </c>
      <c r="E43" s="14" t="s">
        <v>12</v>
      </c>
      <c r="F43" s="43" t="s">
        <v>19</v>
      </c>
      <c r="G43" s="14"/>
      <c r="H43" s="15">
        <v>288</v>
      </c>
      <c r="I43" s="15">
        <v>288</v>
      </c>
      <c r="J43" s="14" t="s">
        <v>191</v>
      </c>
      <c r="K43" s="16"/>
    </row>
    <row r="44" spans="1:11" x14ac:dyDescent="0.2">
      <c r="A44" s="17">
        <v>37</v>
      </c>
      <c r="B44" s="17" t="s">
        <v>192</v>
      </c>
      <c r="C44" s="18"/>
      <c r="D44" s="18" t="s">
        <v>193</v>
      </c>
      <c r="E44" s="18" t="s">
        <v>12</v>
      </c>
      <c r="F44" s="44" t="s">
        <v>131</v>
      </c>
      <c r="G44" s="18"/>
      <c r="H44" s="19">
        <v>289</v>
      </c>
      <c r="I44" s="19">
        <v>291</v>
      </c>
      <c r="J44" s="18"/>
      <c r="K44" s="20"/>
    </row>
    <row r="45" spans="1:11" x14ac:dyDescent="0.2">
      <c r="A45" s="13">
        <v>38</v>
      </c>
      <c r="B45" s="13" t="s">
        <v>194</v>
      </c>
      <c r="C45" s="14"/>
      <c r="D45" s="14" t="s">
        <v>195</v>
      </c>
      <c r="E45" s="14" t="s">
        <v>185</v>
      </c>
      <c r="F45" s="43" t="s">
        <v>196</v>
      </c>
      <c r="G45" s="14"/>
      <c r="H45" s="15">
        <v>292</v>
      </c>
      <c r="I45" s="15">
        <v>292</v>
      </c>
      <c r="J45" s="14"/>
      <c r="K45" s="16"/>
    </row>
    <row r="46" spans="1:11" x14ac:dyDescent="0.2">
      <c r="A46" s="17">
        <v>39</v>
      </c>
      <c r="B46" s="17" t="s">
        <v>197</v>
      </c>
      <c r="C46" s="18"/>
      <c r="D46" s="18" t="s">
        <v>198</v>
      </c>
      <c r="E46" s="18" t="s">
        <v>12</v>
      </c>
      <c r="F46" s="44" t="s">
        <v>18</v>
      </c>
      <c r="G46" s="18"/>
      <c r="H46" s="19">
        <v>293</v>
      </c>
      <c r="I46" s="19">
        <v>296</v>
      </c>
      <c r="J46" s="18"/>
      <c r="K46" s="20"/>
    </row>
    <row r="47" spans="1:11" x14ac:dyDescent="0.2">
      <c r="A47" s="13">
        <v>40</v>
      </c>
      <c r="B47" s="13" t="s">
        <v>199</v>
      </c>
      <c r="C47" s="14"/>
      <c r="D47" s="14" t="s">
        <v>200</v>
      </c>
      <c r="E47" s="14" t="s">
        <v>12</v>
      </c>
      <c r="F47" s="43" t="s">
        <v>19</v>
      </c>
      <c r="G47" s="14"/>
      <c r="H47" s="15">
        <v>297</v>
      </c>
      <c r="I47" s="15">
        <v>297</v>
      </c>
      <c r="J47" s="14"/>
      <c r="K47" s="16"/>
    </row>
    <row r="48" spans="1:11" x14ac:dyDescent="0.2">
      <c r="A48" s="17">
        <v>41</v>
      </c>
      <c r="B48" s="17" t="s">
        <v>201</v>
      </c>
      <c r="C48" s="18"/>
      <c r="D48" s="18" t="s">
        <v>202</v>
      </c>
      <c r="E48" s="18" t="s">
        <v>12</v>
      </c>
      <c r="F48" s="44" t="s">
        <v>19</v>
      </c>
      <c r="G48" s="18"/>
      <c r="H48" s="19">
        <v>298</v>
      </c>
      <c r="I48" s="19">
        <v>298</v>
      </c>
      <c r="J48" s="18"/>
      <c r="K48" s="20"/>
    </row>
    <row r="49" spans="1:11" x14ac:dyDescent="0.2">
      <c r="A49" s="13">
        <v>42</v>
      </c>
      <c r="B49" s="13" t="s">
        <v>203</v>
      </c>
      <c r="C49" s="14"/>
      <c r="D49" s="14" t="s">
        <v>204</v>
      </c>
      <c r="E49" s="14" t="s">
        <v>14</v>
      </c>
      <c r="F49" s="43" t="s">
        <v>19</v>
      </c>
      <c r="G49" s="14">
        <v>0</v>
      </c>
      <c r="H49" s="15">
        <v>299</v>
      </c>
      <c r="I49" s="15">
        <v>299</v>
      </c>
      <c r="J49" s="14"/>
      <c r="K49" s="16"/>
    </row>
    <row r="50" spans="1:11" x14ac:dyDescent="0.2">
      <c r="A50" s="17">
        <v>43</v>
      </c>
      <c r="B50" s="17" t="s">
        <v>205</v>
      </c>
      <c r="C50" s="18"/>
      <c r="D50" s="18" t="s">
        <v>206</v>
      </c>
      <c r="E50" s="18" t="s">
        <v>14</v>
      </c>
      <c r="F50" s="44" t="s">
        <v>21</v>
      </c>
      <c r="G50" s="18">
        <v>0</v>
      </c>
      <c r="H50" s="19">
        <v>300</v>
      </c>
      <c r="I50" s="19">
        <v>307</v>
      </c>
      <c r="J50" s="18"/>
      <c r="K50" s="20"/>
    </row>
    <row r="51" spans="1:11" x14ac:dyDescent="0.2">
      <c r="A51" s="13">
        <v>44</v>
      </c>
      <c r="B51" s="13" t="s">
        <v>207</v>
      </c>
      <c r="C51" s="14"/>
      <c r="D51" s="14" t="s">
        <v>208</v>
      </c>
      <c r="E51" s="14" t="s">
        <v>14</v>
      </c>
      <c r="F51" s="43" t="s">
        <v>209</v>
      </c>
      <c r="G51" s="14">
        <v>0</v>
      </c>
      <c r="H51" s="15">
        <v>308</v>
      </c>
      <c r="I51" s="15">
        <v>313</v>
      </c>
      <c r="J51" s="14"/>
      <c r="K51" s="16"/>
    </row>
    <row r="52" spans="1:11" x14ac:dyDescent="0.2">
      <c r="A52" s="17">
        <v>45</v>
      </c>
      <c r="B52" s="17" t="s">
        <v>210</v>
      </c>
      <c r="C52" s="18"/>
      <c r="D52" s="18" t="s">
        <v>211</v>
      </c>
      <c r="E52" s="18" t="s">
        <v>12</v>
      </c>
      <c r="F52" s="44" t="s">
        <v>22</v>
      </c>
      <c r="G52" s="18"/>
      <c r="H52" s="19">
        <v>314</v>
      </c>
      <c r="I52" s="19">
        <v>318</v>
      </c>
      <c r="J52" s="18"/>
      <c r="K52" s="20"/>
    </row>
    <row r="53" spans="1:11" x14ac:dyDescent="0.2">
      <c r="A53" s="13">
        <v>46</v>
      </c>
      <c r="B53" s="13" t="s">
        <v>212</v>
      </c>
      <c r="C53" s="14"/>
      <c r="D53" s="14" t="s">
        <v>213</v>
      </c>
      <c r="E53" s="14" t="s">
        <v>14</v>
      </c>
      <c r="F53" s="43" t="s">
        <v>21</v>
      </c>
      <c r="G53" s="14">
        <v>0</v>
      </c>
      <c r="H53" s="15">
        <v>319</v>
      </c>
      <c r="I53" s="15">
        <v>326</v>
      </c>
      <c r="J53" s="14"/>
      <c r="K53" s="16"/>
    </row>
    <row r="54" spans="1:11" x14ac:dyDescent="0.2">
      <c r="A54" s="17">
        <v>47</v>
      </c>
      <c r="B54" s="17" t="s">
        <v>214</v>
      </c>
      <c r="C54" s="18"/>
      <c r="D54" s="18" t="s">
        <v>215</v>
      </c>
      <c r="E54" s="18" t="s">
        <v>14</v>
      </c>
      <c r="F54" s="44" t="s">
        <v>209</v>
      </c>
      <c r="G54" s="18">
        <v>0</v>
      </c>
      <c r="H54" s="19">
        <v>327</v>
      </c>
      <c r="I54" s="19">
        <v>332</v>
      </c>
      <c r="J54" s="18"/>
      <c r="K54" s="20"/>
    </row>
    <row r="55" spans="1:11" x14ac:dyDescent="0.2">
      <c r="A55" s="13">
        <v>48</v>
      </c>
      <c r="B55" s="13" t="s">
        <v>216</v>
      </c>
      <c r="C55" s="14"/>
      <c r="D55" s="14" t="s">
        <v>217</v>
      </c>
      <c r="E55" s="14" t="s">
        <v>185</v>
      </c>
      <c r="F55" s="43" t="s">
        <v>218</v>
      </c>
      <c r="G55" s="14"/>
      <c r="H55" s="15">
        <v>333</v>
      </c>
      <c r="I55" s="15">
        <v>337</v>
      </c>
      <c r="J55" s="14"/>
      <c r="K55" s="16"/>
    </row>
    <row r="56" spans="1:11" x14ac:dyDescent="0.2">
      <c r="A56" s="17">
        <v>49</v>
      </c>
      <c r="B56" s="17" t="s">
        <v>219</v>
      </c>
      <c r="C56" s="18"/>
      <c r="D56" s="18" t="s">
        <v>220</v>
      </c>
      <c r="E56" s="18" t="s">
        <v>14</v>
      </c>
      <c r="F56" s="44" t="s">
        <v>21</v>
      </c>
      <c r="G56" s="18">
        <v>0</v>
      </c>
      <c r="H56" s="19">
        <v>338</v>
      </c>
      <c r="I56" s="19">
        <v>345</v>
      </c>
      <c r="J56" s="18"/>
      <c r="K56" s="20"/>
    </row>
    <row r="57" spans="1:11" x14ac:dyDescent="0.2">
      <c r="A57" s="13">
        <v>50</v>
      </c>
      <c r="B57" s="13" t="s">
        <v>221</v>
      </c>
      <c r="C57" s="14"/>
      <c r="D57" s="14" t="s">
        <v>222</v>
      </c>
      <c r="E57" s="14" t="s">
        <v>14</v>
      </c>
      <c r="F57" s="43" t="s">
        <v>209</v>
      </c>
      <c r="G57" s="14">
        <v>0</v>
      </c>
      <c r="H57" s="15">
        <v>346</v>
      </c>
      <c r="I57" s="15">
        <v>351</v>
      </c>
      <c r="J57" s="14"/>
      <c r="K57" s="16"/>
    </row>
    <row r="58" spans="1:11" x14ac:dyDescent="0.2">
      <c r="A58" s="50">
        <v>51</v>
      </c>
      <c r="B58" s="50" t="s">
        <v>223</v>
      </c>
      <c r="C58" s="51"/>
      <c r="D58" s="51" t="s">
        <v>224</v>
      </c>
      <c r="E58" s="51" t="s">
        <v>12</v>
      </c>
      <c r="F58" s="52" t="s">
        <v>22</v>
      </c>
      <c r="G58" s="51"/>
      <c r="H58" s="53">
        <v>352</v>
      </c>
      <c r="I58" s="53">
        <v>356</v>
      </c>
      <c r="J58" s="51"/>
      <c r="K58" s="54"/>
    </row>
  </sheetData>
  <phoneticPr fontId="2"/>
  <pageMargins left="0.78740157480314965" right="0.78740157480314965" top="0.98425196850393704" bottom="0.98425196850393704" header="0.51181102362204722" footer="0.51181102362204722"/>
  <pageSetup paperSize="9" scale="93" fitToHeight="0" orientation="landscape" horizontalDpi="4294967293" verticalDpi="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9"/>
  <sheetViews>
    <sheetView zoomScale="75" workbookViewId="0">
      <pane ySplit="7" topLeftCell="A8" activePane="bottomLeft" state="frozen"/>
      <selection pane="bottomLeft" activeCell="K8" sqref="K8"/>
    </sheetView>
  </sheetViews>
  <sheetFormatPr defaultColWidth="9" defaultRowHeight="13.2" x14ac:dyDescent="0.2"/>
  <cols>
    <col min="1" max="1" width="3.6640625" style="1" customWidth="1"/>
    <col min="2" max="2" width="30.6640625" style="1" customWidth="1"/>
    <col min="3" max="3" width="5.6640625" style="2" customWidth="1"/>
    <col min="4" max="4" width="7.6640625" style="2" customWidth="1"/>
    <col min="5" max="5" width="5.6640625" style="2" customWidth="1"/>
    <col min="6" max="6" width="7.6640625" style="29" customWidth="1"/>
    <col min="7" max="7" width="3.6640625" style="2" customWidth="1"/>
    <col min="8" max="9" width="5.6640625" style="3" customWidth="1"/>
    <col min="10" max="10" width="5.6640625" style="2" customWidth="1"/>
    <col min="11" max="11" width="50.109375" style="7" customWidth="1"/>
    <col min="12" max="16384" width="9" style="4"/>
  </cols>
  <sheetData>
    <row r="1" spans="1:11" ht="15" customHeight="1" x14ac:dyDescent="0.2"/>
    <row r="2" spans="1:11" ht="30" customHeight="1" x14ac:dyDescent="0.2"/>
    <row r="3" spans="1:11" ht="3" customHeight="1" x14ac:dyDescent="0.2"/>
    <row r="4" spans="1:11" ht="15" customHeight="1" x14ac:dyDescent="0.2"/>
    <row r="5" spans="1:11" ht="15" customHeight="1" x14ac:dyDescent="0.2"/>
    <row r="6" spans="1:11" ht="3" customHeight="1" x14ac:dyDescent="0.2"/>
    <row r="7" spans="1:11" x14ac:dyDescent="0.2">
      <c r="A7" s="5" t="s">
        <v>3</v>
      </c>
      <c r="B7" s="5" t="s">
        <v>0</v>
      </c>
      <c r="C7" s="5" t="s">
        <v>4</v>
      </c>
      <c r="D7" s="5" t="s">
        <v>5</v>
      </c>
      <c r="E7" s="5" t="s">
        <v>6</v>
      </c>
      <c r="F7" s="6" t="s">
        <v>7</v>
      </c>
      <c r="G7" s="5" t="s">
        <v>8</v>
      </c>
      <c r="H7" s="5" t="s">
        <v>1</v>
      </c>
      <c r="I7" s="5" t="s">
        <v>2</v>
      </c>
      <c r="J7" s="5" t="s">
        <v>9</v>
      </c>
      <c r="K7" s="8" t="s">
        <v>10</v>
      </c>
    </row>
    <row r="8" spans="1:11" x14ac:dyDescent="0.2">
      <c r="A8" s="9">
        <v>1</v>
      </c>
      <c r="B8" s="9" t="s">
        <v>226</v>
      </c>
      <c r="C8" s="10" t="s">
        <v>11</v>
      </c>
      <c r="D8" s="10" t="s">
        <v>227</v>
      </c>
      <c r="E8" s="10" t="s">
        <v>12</v>
      </c>
      <c r="F8" s="30" t="s">
        <v>20</v>
      </c>
      <c r="G8" s="10" t="s">
        <v>13</v>
      </c>
      <c r="H8" s="11">
        <v>1</v>
      </c>
      <c r="I8" s="11">
        <v>2</v>
      </c>
      <c r="J8" s="10"/>
      <c r="K8" s="12"/>
    </row>
    <row r="9" spans="1:11" x14ac:dyDescent="0.2">
      <c r="A9" s="13">
        <v>2</v>
      </c>
      <c r="B9" s="13" t="s">
        <v>228</v>
      </c>
      <c r="C9" s="14" t="s">
        <v>13</v>
      </c>
      <c r="D9" s="14" t="s">
        <v>229</v>
      </c>
      <c r="E9" s="14" t="s">
        <v>41</v>
      </c>
      <c r="F9" s="31" t="s">
        <v>82</v>
      </c>
      <c r="G9" s="14" t="s">
        <v>13</v>
      </c>
      <c r="H9" s="15">
        <v>3</v>
      </c>
      <c r="I9" s="15">
        <v>24</v>
      </c>
      <c r="J9" s="14"/>
      <c r="K9" s="16"/>
    </row>
    <row r="10" spans="1:11" x14ac:dyDescent="0.2">
      <c r="A10" s="17">
        <v>3</v>
      </c>
      <c r="B10" s="17" t="s">
        <v>205</v>
      </c>
      <c r="C10" s="18" t="s">
        <v>13</v>
      </c>
      <c r="D10" s="18" t="s">
        <v>230</v>
      </c>
      <c r="E10" s="18" t="s">
        <v>14</v>
      </c>
      <c r="F10" s="32" t="s">
        <v>21</v>
      </c>
      <c r="G10" s="18">
        <v>0</v>
      </c>
      <c r="H10" s="19">
        <v>25</v>
      </c>
      <c r="I10" s="19">
        <v>32</v>
      </c>
      <c r="J10" s="18"/>
      <c r="K10" s="20"/>
    </row>
    <row r="11" spans="1:11" x14ac:dyDescent="0.2">
      <c r="A11" s="13">
        <v>4</v>
      </c>
      <c r="B11" s="13" t="s">
        <v>207</v>
      </c>
      <c r="C11" s="14" t="s">
        <v>13</v>
      </c>
      <c r="D11" s="14" t="s">
        <v>231</v>
      </c>
      <c r="E11" s="14" t="s">
        <v>14</v>
      </c>
      <c r="F11" s="31" t="s">
        <v>209</v>
      </c>
      <c r="G11" s="14">
        <v>0</v>
      </c>
      <c r="H11" s="15">
        <v>33</v>
      </c>
      <c r="I11" s="15">
        <v>38</v>
      </c>
      <c r="J11" s="14"/>
      <c r="K11" s="16"/>
    </row>
    <row r="12" spans="1:11" x14ac:dyDescent="0.2">
      <c r="A12" s="17">
        <v>5</v>
      </c>
      <c r="B12" s="17" t="s">
        <v>210</v>
      </c>
      <c r="C12" s="18" t="s">
        <v>13</v>
      </c>
      <c r="D12" s="18" t="s">
        <v>232</v>
      </c>
      <c r="E12" s="18" t="s">
        <v>12</v>
      </c>
      <c r="F12" s="32" t="s">
        <v>22</v>
      </c>
      <c r="G12" s="18" t="s">
        <v>13</v>
      </c>
      <c r="H12" s="19">
        <v>39</v>
      </c>
      <c r="I12" s="19">
        <v>43</v>
      </c>
      <c r="J12" s="18"/>
      <c r="K12" s="20"/>
    </row>
    <row r="13" spans="1:11" x14ac:dyDescent="0.2">
      <c r="A13" s="13">
        <v>6</v>
      </c>
      <c r="B13" s="13" t="s">
        <v>212</v>
      </c>
      <c r="C13" s="14" t="s">
        <v>13</v>
      </c>
      <c r="D13" s="14" t="s">
        <v>233</v>
      </c>
      <c r="E13" s="14" t="s">
        <v>14</v>
      </c>
      <c r="F13" s="31" t="s">
        <v>21</v>
      </c>
      <c r="G13" s="14">
        <v>0</v>
      </c>
      <c r="H13" s="15">
        <v>44</v>
      </c>
      <c r="I13" s="15">
        <v>51</v>
      </c>
      <c r="J13" s="14"/>
      <c r="K13" s="16"/>
    </row>
    <row r="14" spans="1:11" x14ac:dyDescent="0.2">
      <c r="A14" s="17">
        <v>7</v>
      </c>
      <c r="B14" s="17" t="s">
        <v>214</v>
      </c>
      <c r="C14" s="18" t="s">
        <v>13</v>
      </c>
      <c r="D14" s="18" t="s">
        <v>234</v>
      </c>
      <c r="E14" s="18" t="s">
        <v>14</v>
      </c>
      <c r="F14" s="32" t="s">
        <v>209</v>
      </c>
      <c r="G14" s="18">
        <v>0</v>
      </c>
      <c r="H14" s="19">
        <v>52</v>
      </c>
      <c r="I14" s="19">
        <v>57</v>
      </c>
      <c r="J14" s="18"/>
      <c r="K14" s="20"/>
    </row>
    <row r="15" spans="1:11" x14ac:dyDescent="0.2">
      <c r="A15" s="13">
        <v>8</v>
      </c>
      <c r="B15" s="13" t="s">
        <v>225</v>
      </c>
      <c r="C15" s="14" t="s">
        <v>13</v>
      </c>
      <c r="D15" s="14" t="s">
        <v>235</v>
      </c>
      <c r="E15" s="14" t="s">
        <v>12</v>
      </c>
      <c r="F15" s="31" t="s">
        <v>22</v>
      </c>
      <c r="G15" s="14" t="s">
        <v>13</v>
      </c>
      <c r="H15" s="15">
        <v>58</v>
      </c>
      <c r="I15" s="15">
        <v>62</v>
      </c>
      <c r="J15" s="14"/>
      <c r="K15" s="16"/>
    </row>
    <row r="16" spans="1:11" x14ac:dyDescent="0.2">
      <c r="A16" s="17">
        <v>9</v>
      </c>
      <c r="B16" s="17" t="s">
        <v>219</v>
      </c>
      <c r="C16" s="18" t="s">
        <v>13</v>
      </c>
      <c r="D16" s="18" t="s">
        <v>236</v>
      </c>
      <c r="E16" s="18" t="s">
        <v>14</v>
      </c>
      <c r="F16" s="32" t="s">
        <v>21</v>
      </c>
      <c r="G16" s="18">
        <v>0</v>
      </c>
      <c r="H16" s="19">
        <v>63</v>
      </c>
      <c r="I16" s="19">
        <v>70</v>
      </c>
      <c r="J16" s="18"/>
      <c r="K16" s="20"/>
    </row>
    <row r="17" spans="1:11" x14ac:dyDescent="0.2">
      <c r="A17" s="13">
        <v>10</v>
      </c>
      <c r="B17" s="13" t="s">
        <v>221</v>
      </c>
      <c r="C17" s="14" t="s">
        <v>13</v>
      </c>
      <c r="D17" s="14" t="s">
        <v>237</v>
      </c>
      <c r="E17" s="14" t="s">
        <v>14</v>
      </c>
      <c r="F17" s="31" t="s">
        <v>209</v>
      </c>
      <c r="G17" s="14">
        <v>0</v>
      </c>
      <c r="H17" s="15">
        <v>71</v>
      </c>
      <c r="I17" s="15">
        <v>76</v>
      </c>
      <c r="J17" s="14"/>
      <c r="K17" s="16"/>
    </row>
    <row r="18" spans="1:11" x14ac:dyDescent="0.2">
      <c r="A18" s="55">
        <v>11</v>
      </c>
      <c r="B18" s="55" t="s">
        <v>223</v>
      </c>
      <c r="C18" s="56" t="s">
        <v>13</v>
      </c>
      <c r="D18" s="56" t="s">
        <v>238</v>
      </c>
      <c r="E18" s="56" t="s">
        <v>12</v>
      </c>
      <c r="F18" s="57" t="s">
        <v>22</v>
      </c>
      <c r="G18" s="56" t="s">
        <v>13</v>
      </c>
      <c r="H18" s="58">
        <v>77</v>
      </c>
      <c r="I18" s="58">
        <v>81</v>
      </c>
      <c r="J18" s="56"/>
      <c r="K18" s="59"/>
    </row>
    <row r="19" spans="1:11" x14ac:dyDescent="0.2">
      <c r="A19" s="25"/>
      <c r="B19" s="25"/>
      <c r="C19" s="26"/>
      <c r="D19" s="26"/>
      <c r="E19" s="26"/>
      <c r="F19" s="34"/>
      <c r="G19" s="26"/>
      <c r="H19" s="27"/>
      <c r="I19" s="27"/>
      <c r="J19" s="26"/>
      <c r="K19" s="28"/>
    </row>
  </sheetData>
  <phoneticPr fontId="2"/>
  <pageMargins left="0.78740157480314965" right="0.78740157480314965" top="0.98425196850393704" bottom="0.98425196850393704" header="0.51181102362204722" footer="0.51181102362204722"/>
  <pageSetup paperSize="9" fitToHeight="0" orientation="landscape" horizontalDpi="4294967293" verticalDpi="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ＬＶ１</vt:lpstr>
      <vt:lpstr>Sheet1</vt:lpstr>
      <vt:lpstr>ＬＶ３－Ａ</vt:lpstr>
      <vt:lpstr>ＬＶ３－Ｂ</vt:lpstr>
      <vt:lpstr>港名・河岸ﾏｽﾀｰ</vt:lpstr>
      <vt:lpstr>要因ﾏｽﾀｰ</vt:lpstr>
      <vt:lpstr>'ＬＶ１'!Print_Titles</vt:lpstr>
      <vt:lpstr>'ＬＶ３－Ａ'!Print_Titles</vt:lpstr>
      <vt:lpstr>'ＬＶ３－Ｂ'!Print_Titles</vt:lpstr>
      <vt:lpstr>港名・河岸ﾏｽﾀｰ!Print_Titles</vt:lpstr>
      <vt:lpstr>要因ﾏｽﾀｰ!Print_Titles</vt:lpstr>
    </vt:vector>
  </TitlesOfParts>
  <Company>HIC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Miho Tokuzawa</dc:creator>
  <cp:lastModifiedBy>R Nakashima</cp:lastModifiedBy>
  <cp:lastPrinted>2019-02-19T07:34:30Z</cp:lastPrinted>
  <dcterms:created xsi:type="dcterms:W3CDTF">2003-01-21T05:28:30Z</dcterms:created>
  <dcterms:modified xsi:type="dcterms:W3CDTF">2019-04-30T01:01:45Z</dcterms:modified>
</cp:coreProperties>
</file>