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firstSheet="1" activeTab="3"/>
  </bookViews>
  <sheets>
    <sheet name="Итог 5 км жен" sheetId="9" r:id="rId1"/>
    <sheet name="Итог 5 км муж" sheetId="8" r:id="rId2"/>
    <sheet name="Итог 21.1 жен" sheetId="6" r:id="rId3"/>
    <sheet name="Итог 21.1 муж" sheetId="7" r:id="rId4"/>
    <sheet name="Итог Абсолит 21,1 муж" sheetId="10" r:id="rId5"/>
    <sheet name="Итог Абсолит 21,1 жен" sheetId="11" r:id="rId6"/>
  </sheets>
  <definedNames>
    <definedName name="_xlnm.Print_Area" localSheetId="0">'Итог 5 км жен'!$A$1:$F$223</definedName>
    <definedName name="_xlnm.Print_Area" localSheetId="4">'Итог Абсолит 21,1 муж'!$A$1:$F$160</definedName>
  </definedNames>
  <calcPr calcId="124519"/>
</workbook>
</file>

<file path=xl/calcChain.xml><?xml version="1.0" encoding="utf-8"?>
<calcChain xmlns="http://schemas.openxmlformats.org/spreadsheetml/2006/main">
  <c r="H17" i="6"/>
  <c r="H32"/>
  <c r="F14"/>
  <c r="H14"/>
  <c r="H40"/>
  <c r="F56"/>
  <c r="H60"/>
  <c r="F28"/>
  <c r="F36"/>
  <c r="F44"/>
  <c r="F23"/>
  <c r="H49"/>
  <c r="H21"/>
  <c r="F45"/>
  <c r="F37"/>
  <c r="H26"/>
  <c r="H38"/>
  <c r="F33"/>
  <c r="H55"/>
  <c r="F15"/>
  <c r="F39"/>
  <c r="H29"/>
  <c r="F31"/>
  <c r="F53"/>
  <c r="F62"/>
  <c r="F61"/>
  <c r="H51"/>
  <c r="F38"/>
  <c r="H20"/>
  <c r="H42"/>
  <c r="H23"/>
  <c r="H24"/>
  <c r="F30"/>
  <c r="H64"/>
  <c r="F29"/>
  <c r="H15"/>
  <c r="H30"/>
  <c r="F20"/>
  <c r="F35"/>
  <c r="H31"/>
  <c r="F48"/>
  <c r="F60"/>
  <c r="H28"/>
  <c r="F34"/>
  <c r="F55"/>
  <c r="F64"/>
  <c r="F47"/>
  <c r="F32"/>
  <c r="F21"/>
  <c r="E12"/>
  <c r="E64"/>
  <c r="H33"/>
  <c r="H56"/>
  <c r="H47"/>
  <c r="F46"/>
  <c r="F24"/>
  <c r="F41"/>
  <c r="F17"/>
  <c r="H62"/>
  <c r="H45"/>
  <c r="H50"/>
  <c r="H35"/>
  <c r="H53"/>
  <c r="F49"/>
  <c r="H22"/>
  <c r="F50"/>
  <c r="H44"/>
  <c r="H16"/>
  <c r="D12"/>
  <c r="F40"/>
  <c r="F58"/>
  <c r="F26"/>
  <c r="H58"/>
  <c r="H46"/>
  <c r="H39"/>
  <c r="H52"/>
  <c r="H61"/>
  <c r="F16"/>
  <c r="H48"/>
  <c r="F52"/>
  <c r="H27"/>
  <c r="F51"/>
  <c r="F54"/>
  <c r="D64"/>
  <c r="H12"/>
  <c r="F25"/>
  <c r="F12"/>
  <c r="F27"/>
  <c r="H37"/>
  <c r="H25"/>
  <c r="F42"/>
  <c r="F59"/>
  <c r="H34"/>
  <c r="F22"/>
  <c r="H54"/>
  <c r="H36"/>
  <c r="H41"/>
  <c r="H59"/>
  <c r="G22" l="1"/>
  <c r="G59"/>
  <c r="G42"/>
  <c r="G27"/>
  <c r="C12"/>
  <c r="G12"/>
  <c r="G25"/>
  <c r="G54"/>
  <c r="G51"/>
  <c r="G52"/>
  <c r="G16"/>
  <c r="G26"/>
  <c r="G58"/>
  <c r="G40"/>
  <c r="G50"/>
  <c r="G49"/>
  <c r="G17"/>
  <c r="G41"/>
  <c r="G24"/>
  <c r="G46"/>
  <c r="G21"/>
  <c r="G32"/>
  <c r="G47"/>
  <c r="C64"/>
  <c r="G64"/>
  <c r="G55"/>
  <c r="G34"/>
  <c r="G60"/>
  <c r="G48"/>
  <c r="G35"/>
  <c r="G20"/>
  <c r="G29"/>
  <c r="G30"/>
  <c r="G38"/>
  <c r="G61"/>
  <c r="G62"/>
  <c r="G53"/>
  <c r="G31"/>
  <c r="G39"/>
  <c r="G15"/>
  <c r="G33"/>
  <c r="G37"/>
  <c r="G45"/>
  <c r="G23"/>
  <c r="G44"/>
  <c r="G36"/>
  <c r="G28"/>
  <c r="G56"/>
  <c r="G14"/>
</calcChain>
</file>

<file path=xl/sharedStrings.xml><?xml version="1.0" encoding="utf-8"?>
<sst xmlns="http://schemas.openxmlformats.org/spreadsheetml/2006/main" count="3574" uniqueCount="1284">
  <si>
    <t>Год рождения</t>
  </si>
  <si>
    <t>Город</t>
  </si>
  <si>
    <t>Клуб</t>
  </si>
  <si>
    <t>Красноярская региональная общественная организация «Краевая федерация лёгкой атлетики»</t>
  </si>
  <si>
    <t>Краевое государственное автономное учреждение «Центр спортивной подготовки»</t>
  </si>
  <si>
    <t>Женщины 2012 г.р. и ст. (12 лет и ст.)</t>
  </si>
  <si>
    <t>КГАПОУ «ККОР «Красноярский колледж олимпийского резерва» (о. Отдыха 15 «А»)</t>
  </si>
  <si>
    <t>Мужчины 2012 г.р. и ст. (12 лет и ст.)</t>
  </si>
  <si>
    <t>Краевой легкоатлетический пробег «Рождественский полумарафон»</t>
  </si>
  <si>
    <t>7 января 2024 г.</t>
  </si>
  <si>
    <t>Женщины 2005 - 2008 г.р. (16 – 19 лет)</t>
  </si>
  <si>
    <t>Женщины 1995 - 2004 г.р. (20 – 29 лет)</t>
  </si>
  <si>
    <t>Женщины 1985 - 1994 г.р. (30 – 39 лет)</t>
  </si>
  <si>
    <t>Женщины 1975 - 1984 г.р. (40 – 49 лет)</t>
  </si>
  <si>
    <t>Женщины 1965 - 1974 г.р. (50 - 59 лет)</t>
  </si>
  <si>
    <t>Женщины 1964 г.р. и ст. (60 лет и ст.)</t>
  </si>
  <si>
    <t xml:space="preserve">Женщины </t>
  </si>
  <si>
    <t>Мужчины 1995 - 2004 г.р. (20 – 29 лет)</t>
  </si>
  <si>
    <t>Мужчины 1985 - 1994 г.р. (30 – 39 лет)</t>
  </si>
  <si>
    <t>Мужчины 1975 – 1979 г.р. (45 – 49 лет)</t>
  </si>
  <si>
    <t>Мужчины 1980 - 1984 г.р. (40 – 44 лет)</t>
  </si>
  <si>
    <t>Мужчины 1970 - 1974 г.р. (50 – 54 года)</t>
  </si>
  <si>
    <t>Мужчины 1965 - 1969 г.р. (55 – 59 лет)</t>
  </si>
  <si>
    <t>Мужчины 1960 - 1964 г.р. (60 – 64 года)</t>
  </si>
  <si>
    <t>Мужчины 1955 - 1959 г.р. (65 – 69 лет)</t>
  </si>
  <si>
    <t>Мужчины 1950 - 1954 г.р. (70 – 74 года)</t>
  </si>
  <si>
    <t>Мужчины 1949 г.р. и ст. (75 лет и ст.)</t>
  </si>
  <si>
    <t>Мужчины</t>
  </si>
  <si>
    <t>Красноярск</t>
  </si>
  <si>
    <t>Дистанция 21,0975 км.</t>
  </si>
  <si>
    <t>Место</t>
  </si>
  <si>
    <t>Время</t>
  </si>
  <si>
    <t>01:52:03</t>
  </si>
  <si>
    <t>2004</t>
  </si>
  <si>
    <t>Здоровый мир</t>
  </si>
  <si>
    <t>1996</t>
  </si>
  <si>
    <t>Сойка</t>
  </si>
  <si>
    <t>2000</t>
  </si>
  <si>
    <t>I Love Triathlon</t>
  </si>
  <si>
    <t>1998</t>
  </si>
  <si>
    <t>Абакан</t>
  </si>
  <si>
    <t>01:28:06</t>
  </si>
  <si>
    <t>01:36:50</t>
  </si>
  <si>
    <t>01:47:54</t>
  </si>
  <si>
    <t>02:15:52</t>
  </si>
  <si>
    <t>02:18:28</t>
  </si>
  <si>
    <t>Not started</t>
  </si>
  <si>
    <t>ИТОГОВЫЙ ПРОТОКОЛ</t>
  </si>
  <si>
    <t>1993</t>
  </si>
  <si>
    <t>Лесосибирск</t>
  </si>
  <si>
    <t>1985</t>
  </si>
  <si>
    <t>Назарово</t>
  </si>
  <si>
    <t>1987</t>
  </si>
  <si>
    <t>CANrun</t>
  </si>
  <si>
    <t>1986</t>
  </si>
  <si>
    <t>Кемерово</t>
  </si>
  <si>
    <t>КЛБ СИБИРЯК</t>
  </si>
  <si>
    <t>Барнаул</t>
  </si>
  <si>
    <t>Atlant Tri Team</t>
  </si>
  <si>
    <t>1989</t>
  </si>
  <si>
    <t>Снежные Барсы Hard</t>
  </si>
  <si>
    <t>Пыльные ходоки</t>
  </si>
  <si>
    <t>1991</t>
  </si>
  <si>
    <t>Москва</t>
  </si>
  <si>
    <t>1992</t>
  </si>
  <si>
    <t>I Love Supersport</t>
  </si>
  <si>
    <t>П. Берёзовка</t>
  </si>
  <si>
    <t>TopList/Run</t>
  </si>
  <si>
    <t>CanRun</t>
  </si>
  <si>
    <t>Беганутые</t>
  </si>
  <si>
    <t>1990</t>
  </si>
  <si>
    <t>1988</t>
  </si>
  <si>
    <t>Сосновоборск</t>
  </si>
  <si>
    <t>Бегодвиж</t>
  </si>
  <si>
    <t>Санкт-Петербург</t>
  </si>
  <si>
    <t>Бегодевочки</t>
  </si>
  <si>
    <t>БЕГОДВИЖ</t>
  </si>
  <si>
    <t>Горностай</t>
  </si>
  <si>
    <t>01:31:07</t>
  </si>
  <si>
    <t>01:33:12</t>
  </si>
  <si>
    <t>01:36:53</t>
  </si>
  <si>
    <t>01:40:09</t>
  </si>
  <si>
    <t>01:41:54</t>
  </si>
  <si>
    <t>01:48:35</t>
  </si>
  <si>
    <t>01:48:56</t>
  </si>
  <si>
    <t>01:54:35</t>
  </si>
  <si>
    <t>01:56:53</t>
  </si>
  <si>
    <t>01:58:12</t>
  </si>
  <si>
    <t>01:58:18</t>
  </si>
  <si>
    <t>01:58:46</t>
  </si>
  <si>
    <t>02:00:45</t>
  </si>
  <si>
    <t>02:02:38</t>
  </si>
  <si>
    <t>02:05:55</t>
  </si>
  <si>
    <t>02:09:27</t>
  </si>
  <si>
    <t>02:09:30</t>
  </si>
  <si>
    <t>02:12:42</t>
  </si>
  <si>
    <t>02:15:10</t>
  </si>
  <si>
    <t>02:15:30</t>
  </si>
  <si>
    <t>02:23:34</t>
  </si>
  <si>
    <t>02:33:50</t>
  </si>
  <si>
    <t>1975</t>
  </si>
  <si>
    <t>1983</t>
  </si>
  <si>
    <t>DitsTeam</t>
  </si>
  <si>
    <t>1979</t>
  </si>
  <si>
    <t>Омск</t>
  </si>
  <si>
    <t>Runningfeetclub</t>
  </si>
  <si>
    <t>1981</t>
  </si>
  <si>
    <t>1984</t>
  </si>
  <si>
    <t>Triatleta</t>
  </si>
  <si>
    <t>1976</t>
  </si>
  <si>
    <t>Сибиряк</t>
  </si>
  <si>
    <t>1982</t>
  </si>
  <si>
    <t>1980</t>
  </si>
  <si>
    <t>Железногорск</t>
  </si>
  <si>
    <t>Молния</t>
  </si>
  <si>
    <t>1978</t>
  </si>
  <si>
    <t>Балахта</t>
  </si>
  <si>
    <t>Новосибирск</t>
  </si>
  <si>
    <t>I’M Running</t>
  </si>
  <si>
    <t>Ачинск</t>
  </si>
  <si>
    <t>01:36:26</t>
  </si>
  <si>
    <t>01:58:31</t>
  </si>
  <si>
    <t>02:00:08</t>
  </si>
  <si>
    <t>02:02:26</t>
  </si>
  <si>
    <t>02:03:11</t>
  </si>
  <si>
    <t>02:03:36</t>
  </si>
  <si>
    <t>02:04:32</t>
  </si>
  <si>
    <t>02:05:00</t>
  </si>
  <si>
    <t>02:09:03</t>
  </si>
  <si>
    <t>02:14:25</t>
  </si>
  <si>
    <t>02:17:33</t>
  </si>
  <si>
    <t>02:17:37</t>
  </si>
  <si>
    <t>02:20:46</t>
  </si>
  <si>
    <t>1973</t>
  </si>
  <si>
    <t>1967</t>
  </si>
  <si>
    <t>1968</t>
  </si>
  <si>
    <t>Беркут</t>
  </si>
  <si>
    <t>1972</t>
  </si>
  <si>
    <t>Полюс</t>
  </si>
  <si>
    <t>01:57:04</t>
  </si>
  <si>
    <t>02:00:57</t>
  </si>
  <si>
    <t>02:09:37</t>
  </si>
  <si>
    <t>02:18:07</t>
  </si>
  <si>
    <t>02:21:43</t>
  </si>
  <si>
    <t>02:12:03</t>
  </si>
  <si>
    <t>2001</t>
  </si>
  <si>
    <t>1999</t>
  </si>
  <si>
    <t>1995</t>
  </si>
  <si>
    <t>Минусинск</t>
  </si>
  <si>
    <t>Импульс</t>
  </si>
  <si>
    <t>Спортивный журнал «Молния»</t>
  </si>
  <si>
    <t>1997</t>
  </si>
  <si>
    <t>2003</t>
  </si>
  <si>
    <t>01:15:23</t>
  </si>
  <si>
    <t>01:25:00</t>
  </si>
  <si>
    <t>01:33:08</t>
  </si>
  <si>
    <t>01:33:25</t>
  </si>
  <si>
    <t>01:36:22</t>
  </si>
  <si>
    <t>01:41:53</t>
  </si>
  <si>
    <t>01:45:44</t>
  </si>
  <si>
    <t>01:56:26</t>
  </si>
  <si>
    <t>02:03:49</t>
  </si>
  <si>
    <t>СибЮИ, Беркут</t>
  </si>
  <si>
    <t>Endorphin</t>
  </si>
  <si>
    <t>Здоровое Движение</t>
  </si>
  <si>
    <t>Лидер</t>
  </si>
  <si>
    <t>Продам гараж</t>
  </si>
  <si>
    <t>Триатлета</t>
  </si>
  <si>
    <t>Luxury Elite Running Club Krasnoyarsk Deluxe</t>
  </si>
  <si>
    <t>СВК (Сосновоборский Вело Клуб)</t>
  </si>
  <si>
    <t>Медведь Холдинг</t>
  </si>
  <si>
    <t>МАК</t>
  </si>
  <si>
    <t>Ужур</t>
  </si>
  <si>
    <t>1994</t>
  </si>
  <si>
    <t>Моя семья</t>
  </si>
  <si>
    <t>REDYAR</t>
  </si>
  <si>
    <t>Солонцы</t>
  </si>
  <si>
    <t>АО НПП РАДИОСВЯЗЬ</t>
  </si>
  <si>
    <t>Динамо</t>
  </si>
  <si>
    <t>My clab</t>
  </si>
  <si>
    <t>01:15:44</t>
  </si>
  <si>
    <t>01:22:37</t>
  </si>
  <si>
    <t>01:25:45</t>
  </si>
  <si>
    <t>01:25:51</t>
  </si>
  <si>
    <t>01:26:44</t>
  </si>
  <si>
    <t>01:26:49</t>
  </si>
  <si>
    <t>01:27:48</t>
  </si>
  <si>
    <t>01:30:55</t>
  </si>
  <si>
    <t>01:31:25</t>
  </si>
  <si>
    <t>01:32:37</t>
  </si>
  <si>
    <t>01:34:30</t>
  </si>
  <si>
    <t>01:35:29</t>
  </si>
  <si>
    <t>01:36:54</t>
  </si>
  <si>
    <t>01:39:28</t>
  </si>
  <si>
    <t>01:39:39</t>
  </si>
  <si>
    <t>01:39:55</t>
  </si>
  <si>
    <t>01:41:00</t>
  </si>
  <si>
    <t>01:41:50</t>
  </si>
  <si>
    <t>01:42:14</t>
  </si>
  <si>
    <t>01:43:06</t>
  </si>
  <si>
    <t>01:44:53</t>
  </si>
  <si>
    <t>01:45:17</t>
  </si>
  <si>
    <t>01:45:52</t>
  </si>
  <si>
    <t>01:48:21</t>
  </si>
  <si>
    <t>01:50:10</t>
  </si>
  <si>
    <t>01:50:40</t>
  </si>
  <si>
    <t>01:53:59</t>
  </si>
  <si>
    <t>01:56:46</t>
  </si>
  <si>
    <t>01:58:59</t>
  </si>
  <si>
    <t>01:59:19</t>
  </si>
  <si>
    <t>02:01:03</t>
  </si>
  <si>
    <t>02:01:09</t>
  </si>
  <si>
    <t>02:02:27</t>
  </si>
  <si>
    <t>02:03:12</t>
  </si>
  <si>
    <t>02:03:50</t>
  </si>
  <si>
    <t>02:05:28</t>
  </si>
  <si>
    <t>02:07:16</t>
  </si>
  <si>
    <t>02:08:43</t>
  </si>
  <si>
    <t>02:11:47</t>
  </si>
  <si>
    <t>02:16:18</t>
  </si>
  <si>
    <t>02:17:23</t>
  </si>
  <si>
    <t>02:20:47</t>
  </si>
  <si>
    <t>02:24:37</t>
  </si>
  <si>
    <t>Красноярский рогейн</t>
  </si>
  <si>
    <t>KodinskSport</t>
  </si>
  <si>
    <t>Тайшет</t>
  </si>
  <si>
    <t>Easyrun club</t>
  </si>
  <si>
    <t>РУСАЛ</t>
  </si>
  <si>
    <t>Эндорфин</t>
  </si>
  <si>
    <t>СВК</t>
  </si>
  <si>
    <t>РОСОМАХА</t>
  </si>
  <si>
    <t>Марафон Чистоты</t>
  </si>
  <si>
    <t>UltRun</t>
  </si>
  <si>
    <t>Локомотив</t>
  </si>
  <si>
    <t>Tiksansport</t>
  </si>
  <si>
    <t>Емельяново</t>
  </si>
  <si>
    <t>ШБ Буревестник</t>
  </si>
  <si>
    <t>Свой</t>
  </si>
  <si>
    <t>Теннис холл</t>
  </si>
  <si>
    <t>01:20:35</t>
  </si>
  <si>
    <t>01:28:24</t>
  </si>
  <si>
    <t>01:28:52</t>
  </si>
  <si>
    <t>01:33:03</t>
  </si>
  <si>
    <t>01:33:29</t>
  </si>
  <si>
    <t>01:35:32</t>
  </si>
  <si>
    <t>01:36:47</t>
  </si>
  <si>
    <t>01:37:45</t>
  </si>
  <si>
    <t>01:38:05</t>
  </si>
  <si>
    <t>01:38:15</t>
  </si>
  <si>
    <t>01:38:17</t>
  </si>
  <si>
    <t>01:40:06</t>
  </si>
  <si>
    <t>01:40:07</t>
  </si>
  <si>
    <t>01:40:38</t>
  </si>
  <si>
    <t>01:43:00</t>
  </si>
  <si>
    <t>01:44:33</t>
  </si>
  <si>
    <t>01:46:13</t>
  </si>
  <si>
    <t>01:46:52</t>
  </si>
  <si>
    <t>01:47:37</t>
  </si>
  <si>
    <t>01:47:59</t>
  </si>
  <si>
    <t>01:49:49</t>
  </si>
  <si>
    <t>01:51:03</t>
  </si>
  <si>
    <t>01:51:15</t>
  </si>
  <si>
    <t>01:51:47</t>
  </si>
  <si>
    <t>01:56:48</t>
  </si>
  <si>
    <t>01:57:23</t>
  </si>
  <si>
    <t>01:57:27</t>
  </si>
  <si>
    <t>01:57:37</t>
  </si>
  <si>
    <t>01:58:11</t>
  </si>
  <si>
    <t>02:02:32</t>
  </si>
  <si>
    <t>02:03:14</t>
  </si>
  <si>
    <t>02:03:51</t>
  </si>
  <si>
    <t>02:04:50</t>
  </si>
  <si>
    <t>02:12:09</t>
  </si>
  <si>
    <t>02:38:33</t>
  </si>
  <si>
    <t>Северск</t>
  </si>
  <si>
    <t>1977</t>
  </si>
  <si>
    <t>Братск</t>
  </si>
  <si>
    <t>Команда "СЕВЕР" / @severteamru</t>
  </si>
  <si>
    <t>Сказочные столбы</t>
  </si>
  <si>
    <t>Гороховые зерна</t>
  </si>
  <si>
    <t>3D Team</t>
  </si>
  <si>
    <t>КЛБ Сибиряк</t>
  </si>
  <si>
    <t>Железногорск, ФГУП ГХК</t>
  </si>
  <si>
    <t>EzhovTeam</t>
  </si>
  <si>
    <t>Элита</t>
  </si>
  <si>
    <t>Элита, Бесстрашные спортивные</t>
  </si>
  <si>
    <t>01:29:26</t>
  </si>
  <si>
    <t>01:29:38</t>
  </si>
  <si>
    <t>01:31:40</t>
  </si>
  <si>
    <t>01:31:55</t>
  </si>
  <si>
    <t>01:37:43</t>
  </si>
  <si>
    <t>01:38:22</t>
  </si>
  <si>
    <t>01:40:52</t>
  </si>
  <si>
    <t>01:43:28</t>
  </si>
  <si>
    <t>01:44:01</t>
  </si>
  <si>
    <t>01:45:28</t>
  </si>
  <si>
    <t>01:45:30</t>
  </si>
  <si>
    <t>01:53:23</t>
  </si>
  <si>
    <t>01:57:07</t>
  </si>
  <si>
    <t>02:04:47</t>
  </si>
  <si>
    <t>02:07:25</t>
  </si>
  <si>
    <t>02:23:48</t>
  </si>
  <si>
    <t>02:32:07</t>
  </si>
  <si>
    <t>1970</t>
  </si>
  <si>
    <t>1974</t>
  </si>
  <si>
    <t>Красцветмет</t>
  </si>
  <si>
    <t>Канск</t>
  </si>
  <si>
    <t>КанскБежит</t>
  </si>
  <si>
    <t>1971</t>
  </si>
  <si>
    <t>СибЮИ МВД России</t>
  </si>
  <si>
    <t>SVC Сосновоборский велоклуб</t>
  </si>
  <si>
    <t>КЛБ Беркут</t>
  </si>
  <si>
    <t>Сосновоборский ВелоКлуб СВК</t>
  </si>
  <si>
    <t>Триатлон центр</t>
  </si>
  <si>
    <t>Бесстрашные-спортивные</t>
  </si>
  <si>
    <t>Норильск</t>
  </si>
  <si>
    <t>Норильский никель</t>
  </si>
  <si>
    <t>01:28:20</t>
  </si>
  <si>
    <t>01:30:43</t>
  </si>
  <si>
    <t>01:32:02</t>
  </si>
  <si>
    <t>01:35:50</t>
  </si>
  <si>
    <t>01:36:21</t>
  </si>
  <si>
    <t>01:37:02</t>
  </si>
  <si>
    <t>01:38:53</t>
  </si>
  <si>
    <t>01:41:05</t>
  </si>
  <si>
    <t>01:54:08</t>
  </si>
  <si>
    <t>01:56:28</t>
  </si>
  <si>
    <t>01:57:06</t>
  </si>
  <si>
    <t>02:00:18</t>
  </si>
  <si>
    <t>02:09:28</t>
  </si>
  <si>
    <t>02:10:52</t>
  </si>
  <si>
    <t>1965</t>
  </si>
  <si>
    <t>Назароао</t>
  </si>
  <si>
    <t>КМЖ "Олимпиец"</t>
  </si>
  <si>
    <t>1966</t>
  </si>
  <si>
    <t>АВТОБАЛАНС</t>
  </si>
  <si>
    <t>п. Дивный</t>
  </si>
  <si>
    <t>1969</t>
  </si>
  <si>
    <t>Crazy Fox</t>
  </si>
  <si>
    <t>01:41:58</t>
  </si>
  <si>
    <t>01:46:46</t>
  </si>
  <si>
    <t>01:51:32</t>
  </si>
  <si>
    <t>01:52:45</t>
  </si>
  <si>
    <t>01:56:05</t>
  </si>
  <si>
    <t>02:18:16</t>
  </si>
  <si>
    <t>1964</t>
  </si>
  <si>
    <t>1963</t>
  </si>
  <si>
    <t>1961</t>
  </si>
  <si>
    <t>1960</t>
  </si>
  <si>
    <t>01:35:46</t>
  </si>
  <si>
    <t>01:37:09</t>
  </si>
  <si>
    <t>01:42:22</t>
  </si>
  <si>
    <t>02:01:46</t>
  </si>
  <si>
    <t>1957</t>
  </si>
  <si>
    <t>Уяр</t>
  </si>
  <si>
    <t>1958</t>
  </si>
  <si>
    <t>1959</t>
  </si>
  <si>
    <t>Крастриатлон</t>
  </si>
  <si>
    <t>01:43:37</t>
  </si>
  <si>
    <t>01:45:38</t>
  </si>
  <si>
    <t>01:48:27</t>
  </si>
  <si>
    <t>1954</t>
  </si>
  <si>
    <t>Zvezda Team</t>
  </si>
  <si>
    <t>02:06:37</t>
  </si>
  <si>
    <t>02:20:08</t>
  </si>
  <si>
    <t>1949</t>
  </si>
  <si>
    <t>1945</t>
  </si>
  <si>
    <t>02:17:57</t>
  </si>
  <si>
    <t>02:27:42</t>
  </si>
  <si>
    <t>Дистанция 5,274 км.</t>
  </si>
  <si>
    <t>Runtrain</t>
  </si>
  <si>
    <t>УИГА</t>
  </si>
  <si>
    <t>GRI</t>
  </si>
  <si>
    <t>Зеленогорск</t>
  </si>
  <si>
    <t>ЭХЗ</t>
  </si>
  <si>
    <t>RT Club</t>
  </si>
  <si>
    <t>1955</t>
  </si>
  <si>
    <t>Masters Triathlon Team</t>
  </si>
  <si>
    <t>I’M running</t>
  </si>
  <si>
    <t>Дивногорск</t>
  </si>
  <si>
    <t>2009</t>
  </si>
  <si>
    <t>I'M Running</t>
  </si>
  <si>
    <t>2010</t>
  </si>
  <si>
    <t>РЕШЕТНËВ</t>
  </si>
  <si>
    <t>2011</t>
  </si>
  <si>
    <t>Na Laite</t>
  </si>
  <si>
    <t>Тут PRO спорт</t>
  </si>
  <si>
    <t>Школа 2</t>
  </si>
  <si>
    <t>I'm running</t>
  </si>
  <si>
    <t>Спортивный Сибиряк</t>
  </si>
  <si>
    <t>World Class</t>
  </si>
  <si>
    <t>2006</t>
  </si>
  <si>
    <t>Чайник</t>
  </si>
  <si>
    <t>Outdoor Fit</t>
  </si>
  <si>
    <t>Спортмастер</t>
  </si>
  <si>
    <t>2008</t>
  </si>
  <si>
    <t>Сокол</t>
  </si>
  <si>
    <t>Бесстрашные Спортивные</t>
  </si>
  <si>
    <t>1956</t>
  </si>
  <si>
    <t>Vmarafone</t>
  </si>
  <si>
    <t>ГРИНЛАЙТ</t>
  </si>
  <si>
    <t>I’m running</t>
  </si>
  <si>
    <t>Экселент</t>
  </si>
  <si>
    <t>ТИЦ Красноярского края</t>
  </si>
  <si>
    <t>Бесстрашные спортивные</t>
  </si>
  <si>
    <t>2005</t>
  </si>
  <si>
    <t>City Quiz</t>
  </si>
  <si>
    <t>Рудьяр</t>
  </si>
  <si>
    <t>с. Шалинское</t>
  </si>
  <si>
    <t>Мана</t>
  </si>
  <si>
    <t>I’m raning</t>
  </si>
  <si>
    <t>2012</t>
  </si>
  <si>
    <t>Апельсин</t>
  </si>
  <si>
    <t>Антей</t>
  </si>
  <si>
    <t>Качок</t>
  </si>
  <si>
    <t>1950</t>
  </si>
  <si>
    <t>МАУ Спортсооружения</t>
  </si>
  <si>
    <t>ЧПОУ "ККТЭКиП"</t>
  </si>
  <si>
    <t>Здоровое движение</t>
  </si>
  <si>
    <t>ФГУП "ГХК"</t>
  </si>
  <si>
    <t>2013</t>
  </si>
  <si>
    <t>Enjoy Group</t>
  </si>
  <si>
    <t>2007</t>
  </si>
  <si>
    <t>ЦСКА</t>
  </si>
  <si>
    <t>Кодинск</t>
  </si>
  <si>
    <t>МБУ ДО Спортивная школа Кежемского района</t>
  </si>
  <si>
    <t>Ротари</t>
  </si>
  <si>
    <t>2016</t>
  </si>
  <si>
    <t>пгт. Емельяново</t>
  </si>
  <si>
    <t>Shishka team</t>
  </si>
  <si>
    <t>2014</t>
  </si>
  <si>
    <t>Диана спорт</t>
  </si>
  <si>
    <t>00:18:29</t>
  </si>
  <si>
    <t>00:19:01</t>
  </si>
  <si>
    <t>00:19:20</t>
  </si>
  <si>
    <t>00:19:50</t>
  </si>
  <si>
    <t>00:20:22</t>
  </si>
  <si>
    <t>00:20:44</t>
  </si>
  <si>
    <t>00:21:04</t>
  </si>
  <si>
    <t>00:21:50</t>
  </si>
  <si>
    <t>00:23:02</t>
  </si>
  <si>
    <t>00:23:08</t>
  </si>
  <si>
    <t>00:23:10</t>
  </si>
  <si>
    <t>00:23:35</t>
  </si>
  <si>
    <t>00:23:50</t>
  </si>
  <si>
    <t>00:24:00</t>
  </si>
  <si>
    <t>00:24:35</t>
  </si>
  <si>
    <t>00:24:36</t>
  </si>
  <si>
    <t>00:24:41</t>
  </si>
  <si>
    <t>00:25:04</t>
  </si>
  <si>
    <t>00:25:05</t>
  </si>
  <si>
    <t>00:25:07</t>
  </si>
  <si>
    <t>00:25:12</t>
  </si>
  <si>
    <t>00:25:15</t>
  </si>
  <si>
    <t>00:25:16</t>
  </si>
  <si>
    <t>00:25:20</t>
  </si>
  <si>
    <t>00:25:34</t>
  </si>
  <si>
    <t>00:25:35</t>
  </si>
  <si>
    <t>00:25:45</t>
  </si>
  <si>
    <t>00:25:46</t>
  </si>
  <si>
    <t>00:25:49</t>
  </si>
  <si>
    <t>00:26:02</t>
  </si>
  <si>
    <t>00:26:10</t>
  </si>
  <si>
    <t>00:26:11</t>
  </si>
  <si>
    <t>00:26:14</t>
  </si>
  <si>
    <t>00:26:17</t>
  </si>
  <si>
    <t>00:26:26</t>
  </si>
  <si>
    <t>00:26:28</t>
  </si>
  <si>
    <t>00:26:30</t>
  </si>
  <si>
    <t>00:26:41</t>
  </si>
  <si>
    <t>00:26:45</t>
  </si>
  <si>
    <t>00:26:46</t>
  </si>
  <si>
    <t>00:26:52</t>
  </si>
  <si>
    <t>00:26:54</t>
  </si>
  <si>
    <t>00:27:02</t>
  </si>
  <si>
    <t>00:27:03</t>
  </si>
  <si>
    <t>00:27:05</t>
  </si>
  <si>
    <t>00:27:09</t>
  </si>
  <si>
    <t>00:27:14</t>
  </si>
  <si>
    <t>00:27:17</t>
  </si>
  <si>
    <t>00:27:19</t>
  </si>
  <si>
    <t>00:27:24</t>
  </si>
  <si>
    <t>00:27:29</t>
  </si>
  <si>
    <t>00:27:45</t>
  </si>
  <si>
    <t>00:27:53</t>
  </si>
  <si>
    <t>00:27:56</t>
  </si>
  <si>
    <t>00:28:01</t>
  </si>
  <si>
    <t>00:28:06</t>
  </si>
  <si>
    <t>00:28:13</t>
  </si>
  <si>
    <t>00:28:14</t>
  </si>
  <si>
    <t>00:28:20</t>
  </si>
  <si>
    <t>00:28:36</t>
  </si>
  <si>
    <t>00:28:56</t>
  </si>
  <si>
    <t>00:29:32</t>
  </si>
  <si>
    <t>00:29:48</t>
  </si>
  <si>
    <t>00:29:50</t>
  </si>
  <si>
    <t>00:29:56</t>
  </si>
  <si>
    <t>00:29:59</t>
  </si>
  <si>
    <t>00:30:09</t>
  </si>
  <si>
    <t>00:30:18</t>
  </si>
  <si>
    <t>00:30:21</t>
  </si>
  <si>
    <t>00:30:32</t>
  </si>
  <si>
    <t>00:30:34</t>
  </si>
  <si>
    <t>00:30:39</t>
  </si>
  <si>
    <t>00:30:48</t>
  </si>
  <si>
    <t>00:30:50</t>
  </si>
  <si>
    <t>00:30:58</t>
  </si>
  <si>
    <t>00:31:02</t>
  </si>
  <si>
    <t>00:31:06</t>
  </si>
  <si>
    <t>00:31:12</t>
  </si>
  <si>
    <t>00:31:23</t>
  </si>
  <si>
    <t>00:31:30</t>
  </si>
  <si>
    <t>00:31:35</t>
  </si>
  <si>
    <t>00:31:49</t>
  </si>
  <si>
    <t>00:31:58</t>
  </si>
  <si>
    <t>00:32:06</t>
  </si>
  <si>
    <t>00:32:32</t>
  </si>
  <si>
    <t>00:32:41</t>
  </si>
  <si>
    <t>00:32:42</t>
  </si>
  <si>
    <t>00:33:22</t>
  </si>
  <si>
    <t>00:33:32</t>
  </si>
  <si>
    <t>00:33:33</t>
  </si>
  <si>
    <t>00:33:38</t>
  </si>
  <si>
    <t>00:34:02</t>
  </si>
  <si>
    <t>00:34:22</t>
  </si>
  <si>
    <t>00:34:24</t>
  </si>
  <si>
    <t>00:34:58</t>
  </si>
  <si>
    <t>00:36:03</t>
  </si>
  <si>
    <t>00:36:29</t>
  </si>
  <si>
    <t>00:36:34</t>
  </si>
  <si>
    <t>00:36:45</t>
  </si>
  <si>
    <t>00:37:03</t>
  </si>
  <si>
    <t>00:37:10</t>
  </si>
  <si>
    <t>00:37:14</t>
  </si>
  <si>
    <t>00:37:17</t>
  </si>
  <si>
    <t>00:37:52</t>
  </si>
  <si>
    <t>00:38:02</t>
  </si>
  <si>
    <t>00:38:27</t>
  </si>
  <si>
    <t>00:38:39</t>
  </si>
  <si>
    <t>00:40:46</t>
  </si>
  <si>
    <t>00:42:38</t>
  </si>
  <si>
    <t>00:43:29</t>
  </si>
  <si>
    <t>00:46:25</t>
  </si>
  <si>
    <t>безКлубная</t>
  </si>
  <si>
    <t>А фигли дома делать</t>
  </si>
  <si>
    <t>5 вёрст</t>
  </si>
  <si>
    <t>Carcade</t>
  </si>
  <si>
    <t>Снежинка</t>
  </si>
  <si>
    <t>I'M Raning</t>
  </si>
  <si>
    <t>Юность</t>
  </si>
  <si>
    <t>1962</t>
  </si>
  <si>
    <t>I`M Running</t>
  </si>
  <si>
    <t>"Здоровое Движение"</t>
  </si>
  <si>
    <t>#бегодвиж</t>
  </si>
  <si>
    <t>Командор</t>
  </si>
  <si>
    <t>ГК СТМ</t>
  </si>
  <si>
    <t>Мчс России</t>
  </si>
  <si>
    <t>Сосновоборский Вело Клуб.</t>
  </si>
  <si>
    <t>I'M RUNNING</t>
  </si>
  <si>
    <t>Снежные барсы</t>
  </si>
  <si>
    <t>I' M Running</t>
  </si>
  <si>
    <t>Бегоягодки</t>
  </si>
  <si>
    <t>Отчаянные улитки</t>
  </si>
  <si>
    <t>Казань</t>
  </si>
  <si>
    <t>Слово пацана</t>
  </si>
  <si>
    <t>I’M RUNNING</t>
  </si>
  <si>
    <t>I love swimming</t>
  </si>
  <si>
    <t>КФА</t>
  </si>
  <si>
    <t>Бойцовкий</t>
  </si>
  <si>
    <t>ЗАТО п. Солнечный</t>
  </si>
  <si>
    <t>АО "НПП" Радиосвязь "</t>
  </si>
  <si>
    <t>«Динамо», «Академия Биатлона», «АНО СШОР Академия биатлона»</t>
  </si>
  <si>
    <t>АЧИНСК</t>
  </si>
  <si>
    <t>Tiksan Group</t>
  </si>
  <si>
    <t>Сама по себе</t>
  </si>
  <si>
    <t>Крассноярск</t>
  </si>
  <si>
    <t>Восьмая высота</t>
  </si>
  <si>
    <t>2002</t>
  </si>
  <si>
    <t>1946</t>
  </si>
  <si>
    <t>Победа</t>
  </si>
  <si>
    <t>МАДОУ10</t>
  </si>
  <si>
    <t>Клб победа</t>
  </si>
  <si>
    <t>Неорганизована</t>
  </si>
  <si>
    <t>00:23:15</t>
  </si>
  <si>
    <t>00:24:29</t>
  </si>
  <si>
    <t>00:24:34</t>
  </si>
  <si>
    <t>00:24:37</t>
  </si>
  <si>
    <t>00:25:26</t>
  </si>
  <si>
    <t>00:26:25</t>
  </si>
  <si>
    <t>00:26:33</t>
  </si>
  <si>
    <t>00:26:43</t>
  </si>
  <si>
    <t>00:26:47</t>
  </si>
  <si>
    <t>00:26:50</t>
  </si>
  <si>
    <t>00:26:51</t>
  </si>
  <si>
    <t>00:27:00</t>
  </si>
  <si>
    <t>00:27:18</t>
  </si>
  <si>
    <t>00:27:20</t>
  </si>
  <si>
    <t>00:27:26</t>
  </si>
  <si>
    <t>00:27:40</t>
  </si>
  <si>
    <t>00:27:42</t>
  </si>
  <si>
    <t>00:27:47</t>
  </si>
  <si>
    <t>00:28:17</t>
  </si>
  <si>
    <t>00:28:19</t>
  </si>
  <si>
    <t>00:28:29</t>
  </si>
  <si>
    <t>00:28:32</t>
  </si>
  <si>
    <t>00:29:14</t>
  </si>
  <si>
    <t>00:29:23</t>
  </si>
  <si>
    <t>00:29:31</t>
  </si>
  <si>
    <t>00:29:38</t>
  </si>
  <si>
    <t>00:29:44</t>
  </si>
  <si>
    <t>00:30:01</t>
  </si>
  <si>
    <t>00:30:19</t>
  </si>
  <si>
    <t>00:30:22</t>
  </si>
  <si>
    <t>00:30:28</t>
  </si>
  <si>
    <t>00:30:36</t>
  </si>
  <si>
    <t>00:30:41</t>
  </si>
  <si>
    <t>00:30:52</t>
  </si>
  <si>
    <t>00:31:04</t>
  </si>
  <si>
    <t>00:31:07</t>
  </si>
  <si>
    <t>00:31:09</t>
  </si>
  <si>
    <t>00:31:10</t>
  </si>
  <si>
    <t>00:31:15</t>
  </si>
  <si>
    <t>00:31:18</t>
  </si>
  <si>
    <t>00:31:24</t>
  </si>
  <si>
    <t>00:31:28</t>
  </si>
  <si>
    <t>00:31:31</t>
  </si>
  <si>
    <t>00:31:39</t>
  </si>
  <si>
    <t>00:31:44</t>
  </si>
  <si>
    <t>00:31:48</t>
  </si>
  <si>
    <t>00:31:53</t>
  </si>
  <si>
    <t>00:32:04</t>
  </si>
  <si>
    <t>00:32:11</t>
  </si>
  <si>
    <t>00:32:15</t>
  </si>
  <si>
    <t>00:32:19</t>
  </si>
  <si>
    <t>00:32:33</t>
  </si>
  <si>
    <t>00:32:39</t>
  </si>
  <si>
    <t>00:32:40</t>
  </si>
  <si>
    <t>00:32:44</t>
  </si>
  <si>
    <t>00:32:45</t>
  </si>
  <si>
    <t>00:32:50</t>
  </si>
  <si>
    <t>00:32:53</t>
  </si>
  <si>
    <t>00:32:59</t>
  </si>
  <si>
    <t>00:33:00</t>
  </si>
  <si>
    <t>00:33:02</t>
  </si>
  <si>
    <t>00:33:09</t>
  </si>
  <si>
    <t>00:33:12</t>
  </si>
  <si>
    <t>00:33:14</t>
  </si>
  <si>
    <t>00:33:15</t>
  </si>
  <si>
    <t>00:33:18</t>
  </si>
  <si>
    <t>00:33:21</t>
  </si>
  <si>
    <t>00:33:24</t>
  </si>
  <si>
    <t>00:33:25</t>
  </si>
  <si>
    <t>00:33:26</t>
  </si>
  <si>
    <t>00:33:27</t>
  </si>
  <si>
    <t>00:33:31</t>
  </si>
  <si>
    <t>00:33:53</t>
  </si>
  <si>
    <t>00:33:56</t>
  </si>
  <si>
    <t>00:33:57</t>
  </si>
  <si>
    <t>00:34:01</t>
  </si>
  <si>
    <t>00:34:10</t>
  </si>
  <si>
    <t>00:34:12</t>
  </si>
  <si>
    <t>00:34:14</t>
  </si>
  <si>
    <t>00:34:15</t>
  </si>
  <si>
    <t>00:34:23</t>
  </si>
  <si>
    <t>00:34:25</t>
  </si>
  <si>
    <t>00:34:29</t>
  </si>
  <si>
    <t>00:34:32</t>
  </si>
  <si>
    <t>00:34:34</t>
  </si>
  <si>
    <t>00:34:35</t>
  </si>
  <si>
    <t>00:34:39</t>
  </si>
  <si>
    <t>00:34:48</t>
  </si>
  <si>
    <t>00:34:53</t>
  </si>
  <si>
    <t>00:34:57</t>
  </si>
  <si>
    <t>00:35:05</t>
  </si>
  <si>
    <t>00:35:08</t>
  </si>
  <si>
    <t>00:35:14</t>
  </si>
  <si>
    <t>00:35:18</t>
  </si>
  <si>
    <t>00:35:37</t>
  </si>
  <si>
    <t>00:35:38</t>
  </si>
  <si>
    <t>00:36:00</t>
  </si>
  <si>
    <t>00:36:08</t>
  </si>
  <si>
    <t>00:36:12</t>
  </si>
  <si>
    <t>00:36:13</t>
  </si>
  <si>
    <t>00:36:31</t>
  </si>
  <si>
    <t>00:36:37</t>
  </si>
  <si>
    <t>00:36:53</t>
  </si>
  <si>
    <t>00:37:05</t>
  </si>
  <si>
    <t>00:37:06</t>
  </si>
  <si>
    <t>00:37:13</t>
  </si>
  <si>
    <t>00:37:33</t>
  </si>
  <si>
    <t>00:37:38</t>
  </si>
  <si>
    <t>00:37:39</t>
  </si>
  <si>
    <t>00:37:40</t>
  </si>
  <si>
    <t>00:37:45</t>
  </si>
  <si>
    <t>00:37:51</t>
  </si>
  <si>
    <t>00:38:01</t>
  </si>
  <si>
    <t>00:38:10</t>
  </si>
  <si>
    <t>00:38:17</t>
  </si>
  <si>
    <t>00:38:24</t>
  </si>
  <si>
    <t>00:38:28</t>
  </si>
  <si>
    <t>00:38:31</t>
  </si>
  <si>
    <t>00:38:32</t>
  </si>
  <si>
    <t>00:38:38</t>
  </si>
  <si>
    <t>00:38:43</t>
  </si>
  <si>
    <t>00:38:45</t>
  </si>
  <si>
    <t>00:38:53</t>
  </si>
  <si>
    <t>00:39:06</t>
  </si>
  <si>
    <t>00:39:27</t>
  </si>
  <si>
    <t>00:39:29</t>
  </si>
  <si>
    <t>00:39:33</t>
  </si>
  <si>
    <t>00:39:42</t>
  </si>
  <si>
    <t>00:39:51</t>
  </si>
  <si>
    <t>00:40:01</t>
  </si>
  <si>
    <t>00:40:23</t>
  </si>
  <si>
    <t>00:40:38</t>
  </si>
  <si>
    <t>00:41:15</t>
  </si>
  <si>
    <t>00:41:16</t>
  </si>
  <si>
    <t>00:41:23</t>
  </si>
  <si>
    <t>00:41:32</t>
  </si>
  <si>
    <t>00:41:53</t>
  </si>
  <si>
    <t>00:42:03</t>
  </si>
  <si>
    <t>00:42:21</t>
  </si>
  <si>
    <t>00:43:28</t>
  </si>
  <si>
    <t>00:44:32</t>
  </si>
  <si>
    <t>00:47:56</t>
  </si>
  <si>
    <t>00:51:48</t>
  </si>
  <si>
    <t>00:51:49</t>
  </si>
  <si>
    <t>00:53:15</t>
  </si>
  <si>
    <t>00:55:11</t>
  </si>
  <si>
    <t>КГАУ ЦСП</t>
  </si>
  <si>
    <t>Чижикова Светлана</t>
  </si>
  <si>
    <t>Давыдова Ксения</t>
  </si>
  <si>
    <t>Зима Наталья</t>
  </si>
  <si>
    <t>Ганжурова Людмила</t>
  </si>
  <si>
    <t>Крюкова Екатерина</t>
  </si>
  <si>
    <t>Коростелева Ольга</t>
  </si>
  <si>
    <t>Максутова Анна</t>
  </si>
  <si>
    <t>Коротич София</t>
  </si>
  <si>
    <t>Экзархова Анастасия</t>
  </si>
  <si>
    <t>Лузик Юлия</t>
  </si>
  <si>
    <t>Капитонова Оксана</t>
  </si>
  <si>
    <t>Кирюшина Алина</t>
  </si>
  <si>
    <t>Переверзева Анна</t>
  </si>
  <si>
    <t>Шардакова Мария</t>
  </si>
  <si>
    <t>Татаринова Марина</t>
  </si>
  <si>
    <t>Попова Елена</t>
  </si>
  <si>
    <t>Засемкова Наталья</t>
  </si>
  <si>
    <t>Шварева Мария</t>
  </si>
  <si>
    <t>Ковалева Ирина</t>
  </si>
  <si>
    <t>Савченко Наталья</t>
  </si>
  <si>
    <t>Антоненко Анастасия</t>
  </si>
  <si>
    <t>Запорожская Евгения</t>
  </si>
  <si>
    <t>Гайгольник Тамара</t>
  </si>
  <si>
    <t>Иванова Юлия</t>
  </si>
  <si>
    <t>Зейферт Вероника</t>
  </si>
  <si>
    <t>Волынкина Юлия</t>
  </si>
  <si>
    <t>Родина Юлия</t>
  </si>
  <si>
    <t>Черушева Татьяна</t>
  </si>
  <si>
    <t>Почтова Юлия</t>
  </si>
  <si>
    <t>Широкова Татьяна</t>
  </si>
  <si>
    <t>Родченкова Инна</t>
  </si>
  <si>
    <t>Кондакова Ксения</t>
  </si>
  <si>
    <t>Садовина Светлана</t>
  </si>
  <si>
    <t>Батуева Марина</t>
  </si>
  <si>
    <t>Сучкова Анастасия</t>
  </si>
  <si>
    <t>Эскина Татьяна</t>
  </si>
  <si>
    <t>Маркив Александра</t>
  </si>
  <si>
    <t>Куцак Олеся</t>
  </si>
  <si>
    <t>Король Анна</t>
  </si>
  <si>
    <t>Ульянова Алина</t>
  </si>
  <si>
    <t>Ормонова Элнура</t>
  </si>
  <si>
    <t>Кузоро Ирина</t>
  </si>
  <si>
    <t>Капустина Наталья</t>
  </si>
  <si>
    <t>Цыкина Диана</t>
  </si>
  <si>
    <t>Вершинина Екатерина</t>
  </si>
  <si>
    <t>Сысоева Наталья</t>
  </si>
  <si>
    <t>Андриенко Мария</t>
  </si>
  <si>
    <t>Федотова Елизавета</t>
  </si>
  <si>
    <t>Фамилия Имя</t>
  </si>
  <si>
    <t>Тарасов Павел</t>
  </si>
  <si>
    <t>Путинцев Андрей</t>
  </si>
  <si>
    <t>Токарев Алексей</t>
  </si>
  <si>
    <t>Клименко Иван</t>
  </si>
  <si>
    <t>Шкарин Артём</t>
  </si>
  <si>
    <t>Лашин Артур</t>
  </si>
  <si>
    <t>Еремеев Дмитрий</t>
  </si>
  <si>
    <t>Винидиктов Сергей</t>
  </si>
  <si>
    <t>Покидаев Иван</t>
  </si>
  <si>
    <t>Юнак Георгий</t>
  </si>
  <si>
    <t>Засимович Дмитрий</t>
  </si>
  <si>
    <t>Загородников Александр</t>
  </si>
  <si>
    <t>Пцарев Александр</t>
  </si>
  <si>
    <t>Воропаев Владимир</t>
  </si>
  <si>
    <t>Клименко Алексей</t>
  </si>
  <si>
    <t>Губин Михаил</t>
  </si>
  <si>
    <t>Захаревич Андрей</t>
  </si>
  <si>
    <t>Ермаков Олег</t>
  </si>
  <si>
    <t>Червяков Александр</t>
  </si>
  <si>
    <t>Решетов Никита</t>
  </si>
  <si>
    <t>Тришин Владимир</t>
  </si>
  <si>
    <t>Ларионов Степан</t>
  </si>
  <si>
    <t>Кирилловский Алексей</t>
  </si>
  <si>
    <t>Клезис Владимир</t>
  </si>
  <si>
    <t>Литвиненко Евгений</t>
  </si>
  <si>
    <t>Козловский Артемка</t>
  </si>
  <si>
    <t>Тимофеев Николай</t>
  </si>
  <si>
    <t>Березников Алексей</t>
  </si>
  <si>
    <t>Яськов Марк</t>
  </si>
  <si>
    <t>Бугаев Валерий</t>
  </si>
  <si>
    <t>Казаков Павел</t>
  </si>
  <si>
    <t>Балынский Владимир</t>
  </si>
  <si>
    <t>Егорихин Андрей</t>
  </si>
  <si>
    <t>Болдырев Николай</t>
  </si>
  <si>
    <t>Старовойтов Юрий</t>
  </si>
  <si>
    <t>Масолитов Станислав</t>
  </si>
  <si>
    <t>Кравченко Евгений</t>
  </si>
  <si>
    <t>Сырбачев Александр</t>
  </si>
  <si>
    <t>Семенов Дмитрий</t>
  </si>
  <si>
    <t>Анисимов Юрий</t>
  </si>
  <si>
    <t>Самков Илья</t>
  </si>
  <si>
    <t>Капошко Иван</t>
  </si>
  <si>
    <t>Панчихин Константин</t>
  </si>
  <si>
    <t>Поляков Сергей</t>
  </si>
  <si>
    <t>Бехер Иван</t>
  </si>
  <si>
    <t>Пронин Андрей</t>
  </si>
  <si>
    <t>Гиниятуллин Ильдар</t>
  </si>
  <si>
    <t>Летницкий Дмитрий</t>
  </si>
  <si>
    <t>Чен Дмитрий</t>
  </si>
  <si>
    <t>Бакалов Александр</t>
  </si>
  <si>
    <t>Дащенко Андрей</t>
  </si>
  <si>
    <t>Никишанов Артем</t>
  </si>
  <si>
    <t>Артемьев Анатолий</t>
  </si>
  <si>
    <t>Волков Владимир</t>
  </si>
  <si>
    <t>Удодиков Александр</t>
  </si>
  <si>
    <t>Рябченков Артем</t>
  </si>
  <si>
    <t>Ляхов Александр</t>
  </si>
  <si>
    <t>Маркив Владислав</t>
  </si>
  <si>
    <t>Козлов Игорь</t>
  </si>
  <si>
    <t>Щетинин Артём</t>
  </si>
  <si>
    <t>Остроухов Александр</t>
  </si>
  <si>
    <t>Мельников Никита</t>
  </si>
  <si>
    <t>Шувалов Михаил</t>
  </si>
  <si>
    <t>Кузьмин Дмитрий</t>
  </si>
  <si>
    <t>Цыганков Михаил</t>
  </si>
  <si>
    <t>Алимбочков Дмитрий</t>
  </si>
  <si>
    <t>Тяпкин Валентин</t>
  </si>
  <si>
    <t>Шкуратов Александр</t>
  </si>
  <si>
    <t>Шуваев Иван</t>
  </si>
  <si>
    <t>Артемьев Сергей</t>
  </si>
  <si>
    <t>Федосеев Юрий</t>
  </si>
  <si>
    <t>Белянин Алексей</t>
  </si>
  <si>
    <t>Авдеев Григорий</t>
  </si>
  <si>
    <t>Гриценко Юрий</t>
  </si>
  <si>
    <t>Пантюшкин Николай</t>
  </si>
  <si>
    <t>Колесников Петр</t>
  </si>
  <si>
    <t>Сараев Александр</t>
  </si>
  <si>
    <t>Рымшин Александр</t>
  </si>
  <si>
    <t>Перминов Алексей</t>
  </si>
  <si>
    <t>Волков Александр</t>
  </si>
  <si>
    <t>Прудков Михаил</t>
  </si>
  <si>
    <t>Яковлев Максим</t>
  </si>
  <si>
    <t>Мин Кирилл</t>
  </si>
  <si>
    <t>Мусиенко Владимир</t>
  </si>
  <si>
    <t>Редькин Иван</t>
  </si>
  <si>
    <t>Константинов Максим</t>
  </si>
  <si>
    <t>Протасов Илья</t>
  </si>
  <si>
    <t>Мозго Максим</t>
  </si>
  <si>
    <t>Васичков Владимир</t>
  </si>
  <si>
    <t>Блажко Роман</t>
  </si>
  <si>
    <t>Саушев Вадим</t>
  </si>
  <si>
    <t>Болтаев Дилшод</t>
  </si>
  <si>
    <t>Ермолаев Анатолий</t>
  </si>
  <si>
    <t>Подборский Александр</t>
  </si>
  <si>
    <t>Хлестунов Андрей</t>
  </si>
  <si>
    <t>Алексеев Алексей</t>
  </si>
  <si>
    <t>Прокопчук Сергей</t>
  </si>
  <si>
    <t>Гасс Александр</t>
  </si>
  <si>
    <t>Ткаченко Юрий</t>
  </si>
  <si>
    <t>Десятов Владимир</t>
  </si>
  <si>
    <t>Воротников Илья</t>
  </si>
  <si>
    <t>Ощепков Егор</t>
  </si>
  <si>
    <t>Аксенов Сергей</t>
  </si>
  <si>
    <t>Шабалин Денис</t>
  </si>
  <si>
    <t>Мотолапов Александр</t>
  </si>
  <si>
    <t>Харламов Дмитрий</t>
  </si>
  <si>
    <t>Донец Максим</t>
  </si>
  <si>
    <t>Боровский Александр</t>
  </si>
  <si>
    <t>Батурин Георгий</t>
  </si>
  <si>
    <t>Клименко Павел</t>
  </si>
  <si>
    <t>Петров Илья</t>
  </si>
  <si>
    <t>Куликов Константин</t>
  </si>
  <si>
    <t>Ярыгин Александр</t>
  </si>
  <si>
    <t>Стельмах Тарас</t>
  </si>
  <si>
    <t>Гукасян Артур</t>
  </si>
  <si>
    <t>Нигаматзянов Данис</t>
  </si>
  <si>
    <t>Бывальцев Дмитрий</t>
  </si>
  <si>
    <t>Ковязин Александр</t>
  </si>
  <si>
    <t>Тодинов Владимир</t>
  </si>
  <si>
    <t>Трегубов Николай</t>
  </si>
  <si>
    <t>Корепов Константин</t>
  </si>
  <si>
    <t>Давыдов Денис</t>
  </si>
  <si>
    <t>Фауст Никита</t>
  </si>
  <si>
    <t>Марин Максим</t>
  </si>
  <si>
    <t>Архипенко Александр</t>
  </si>
  <si>
    <t>Артюхов Дмитрий</t>
  </si>
  <si>
    <t>Темирбаев Абибилла</t>
  </si>
  <si>
    <t>Гудков Александр</t>
  </si>
  <si>
    <t>Баранов Николай</t>
  </si>
  <si>
    <t>Злобин Андрей</t>
  </si>
  <si>
    <t>Дулисов Павел</t>
  </si>
  <si>
    <t>Силицкий Игорь</t>
  </si>
  <si>
    <t>Щенников Сергей</t>
  </si>
  <si>
    <t>Бровченко Игорь</t>
  </si>
  <si>
    <t>Пономарев Сергей</t>
  </si>
  <si>
    <t>Мирошниченко Алексей</t>
  </si>
  <si>
    <t>Мицук Александр</t>
  </si>
  <si>
    <t>Лира Владимир</t>
  </si>
  <si>
    <t>Домборович Сергей</t>
  </si>
  <si>
    <t>Самофал Владимир</t>
  </si>
  <si>
    <t>Хасанов Олег</t>
  </si>
  <si>
    <t>Кудымов Валентин</t>
  </si>
  <si>
    <t>Давыдов Виктор</t>
  </si>
  <si>
    <t>Захаров Олег</t>
  </si>
  <si>
    <t>Барышев Виктор</t>
  </si>
  <si>
    <t>Коровин Александр</t>
  </si>
  <si>
    <t>Фролов Николай</t>
  </si>
  <si>
    <t>Татаренко Николай</t>
  </si>
  <si>
    <t>Чирков Алексей</t>
  </si>
  <si>
    <t>Ковальков Антон</t>
  </si>
  <si>
    <t>Матвеенко Егор</t>
  </si>
  <si>
    <t>Минаев Василий</t>
  </si>
  <si>
    <t>Матвеенко Захар</t>
  </si>
  <si>
    <t>Зыков Илья</t>
  </si>
  <si>
    <t>Нащокин Глеб</t>
  </si>
  <si>
    <t>Зарубин Дмитрий</t>
  </si>
  <si>
    <t>Котоев Давид</t>
  </si>
  <si>
    <t>Кащеев Евгений</t>
  </si>
  <si>
    <t>Веснин Максим</t>
  </si>
  <si>
    <t>Нащокин Константин</t>
  </si>
  <si>
    <t>Roybal Gregory</t>
  </si>
  <si>
    <t>Черняев Максим</t>
  </si>
  <si>
    <t>Шахов Искандар</t>
  </si>
  <si>
    <t>Демиденко Максим</t>
  </si>
  <si>
    <t>Мавлеев Медарис</t>
  </si>
  <si>
    <t>Потылицын Андрей</t>
  </si>
  <si>
    <t>Милов Алексей</t>
  </si>
  <si>
    <t>Курашов Денис</t>
  </si>
  <si>
    <t>Ткачев Лев</t>
  </si>
  <si>
    <t>Юнак Лев</t>
  </si>
  <si>
    <t>Завирюха Евгений</t>
  </si>
  <si>
    <t>Наумов Александр</t>
  </si>
  <si>
    <t>Байкалов Сергей</t>
  </si>
  <si>
    <t>Абраменков Анатолий</t>
  </si>
  <si>
    <t>Говоруха Артём</t>
  </si>
  <si>
    <t>Ляхов Максим</t>
  </si>
  <si>
    <t>Подоляк Николай</t>
  </si>
  <si>
    <t>Ветров Павел</t>
  </si>
  <si>
    <t>Малахов Александр</t>
  </si>
  <si>
    <t>Шнайдер Андрей</t>
  </si>
  <si>
    <t>Малюгин Антон</t>
  </si>
  <si>
    <t>Обеднин Иван</t>
  </si>
  <si>
    <t>Баузер Сергей</t>
  </si>
  <si>
    <t>Кудашкин Константин</t>
  </si>
  <si>
    <t>Васильев Саша</t>
  </si>
  <si>
    <t>Шабанов Евгений</t>
  </si>
  <si>
    <t>Голованев Иван</t>
  </si>
  <si>
    <t>Антошин Илья</t>
  </si>
  <si>
    <t>Панькин Андрей</t>
  </si>
  <si>
    <t>Лубган Максим</t>
  </si>
  <si>
    <t>Тымко Олег</t>
  </si>
  <si>
    <t>Моложавцев Андрей</t>
  </si>
  <si>
    <t>Алексеев Сергей</t>
  </si>
  <si>
    <t>Шамехин Антон</t>
  </si>
  <si>
    <t>Достовалов Роман</t>
  </si>
  <si>
    <t>Справников Антон</t>
  </si>
  <si>
    <t>Алисов Александр</t>
  </si>
  <si>
    <t>Воронин Степан</t>
  </si>
  <si>
    <t>Гарифулин Сергей</t>
  </si>
  <si>
    <t>Дудырев Алексей</t>
  </si>
  <si>
    <t>Капитанов Павел</t>
  </si>
  <si>
    <t>Евтеев Семен</t>
  </si>
  <si>
    <t>Шаренко Евгений</t>
  </si>
  <si>
    <t>Скроба Виктор</t>
  </si>
  <si>
    <t>Кириллов Сергей</t>
  </si>
  <si>
    <t>Кривоносов Анатолий</t>
  </si>
  <si>
    <t>Мурашко Денис</t>
  </si>
  <si>
    <t>Мартынов Ростислав</t>
  </si>
  <si>
    <t>Фомичёв Юрий</t>
  </si>
  <si>
    <t>Одинец Роман</t>
  </si>
  <si>
    <t>Кузьмин Константин</t>
  </si>
  <si>
    <t>Катаев Андрей</t>
  </si>
  <si>
    <t>Терский Артем</t>
  </si>
  <si>
    <t>Щербаков Илья</t>
  </si>
  <si>
    <t>Грибанов Артем</t>
  </si>
  <si>
    <t>Алексеевич Эдуард</t>
  </si>
  <si>
    <t>Малькевич Виталий</t>
  </si>
  <si>
    <t>Смирнов Максим</t>
  </si>
  <si>
    <t>Бейдеров Евгений</t>
  </si>
  <si>
    <t>Бородин Кирилл</t>
  </si>
  <si>
    <t>Головатюк Николай</t>
  </si>
  <si>
    <t>Возмителев Дмитрий</t>
  </si>
  <si>
    <t>Петров Виктор</t>
  </si>
  <si>
    <t>Непрокин Дмитрий</t>
  </si>
  <si>
    <t>Зайцев Андрей</t>
  </si>
  <si>
    <t>Чигаев Дмитрий</t>
  </si>
  <si>
    <t>Насибулин Борис</t>
  </si>
  <si>
    <t>Байкалов Иван</t>
  </si>
  <si>
    <t>Владимиров Илья</t>
  </si>
  <si>
    <t>Семенков Антон</t>
  </si>
  <si>
    <t>Белозерцев Алексей</t>
  </si>
  <si>
    <t>Марканов Андрей</t>
  </si>
  <si>
    <t>Титов Евгений</t>
  </si>
  <si>
    <t>Хасанов Владислав</t>
  </si>
  <si>
    <t>Татаренко Федор</t>
  </si>
  <si>
    <t>Аргунов Никита</t>
  </si>
  <si>
    <t>Шульженко Андрей</t>
  </si>
  <si>
    <t>Радибоженко Евгений</t>
  </si>
  <si>
    <t>Бурлюк Илья</t>
  </si>
  <si>
    <t>Пунтус Сергей</t>
  </si>
  <si>
    <t>Грищенко Илья</t>
  </si>
  <si>
    <t>Урюпин Антон</t>
  </si>
  <si>
    <t>Калинин Алексей</t>
  </si>
  <si>
    <t>Пригожих Ярослав</t>
  </si>
  <si>
    <t>Попето Игорь</t>
  </si>
  <si>
    <t>Семенов Юрий</t>
  </si>
  <si>
    <t>Панчихин Валерий</t>
  </si>
  <si>
    <t>Романов Александр</t>
  </si>
  <si>
    <t>Симон Владислав</t>
  </si>
  <si>
    <t>Митронин Артём</t>
  </si>
  <si>
    <t>Автушко Богдан</t>
  </si>
  <si>
    <t>Абузов Игорь</t>
  </si>
  <si>
    <t>Кольга Сергей</t>
  </si>
  <si>
    <t>Качаев Виктор</t>
  </si>
  <si>
    <t>Лямцев Иван</t>
  </si>
  <si>
    <t>Краснов Антон</t>
  </si>
  <si>
    <t>Злобин Дмитрий</t>
  </si>
  <si>
    <t>Черепахин Денис</t>
  </si>
  <si>
    <t>Бурень Леонид</t>
  </si>
  <si>
    <t>Паулин Виктор</t>
  </si>
  <si>
    <t>Паулин Богдан</t>
  </si>
  <si>
    <t>Касперович Александр</t>
  </si>
  <si>
    <t>Маловечкин Сергей</t>
  </si>
  <si>
    <t>Колосов Григорий</t>
  </si>
  <si>
    <t>Гостюхин Павел</t>
  </si>
  <si>
    <t>Кочанов Артем</t>
  </si>
  <si>
    <t>Корчагин Никита</t>
  </si>
  <si>
    <t>Ким Даниэль</t>
  </si>
  <si>
    <t>Ким Давид</t>
  </si>
  <si>
    <t>Ким Николай</t>
  </si>
  <si>
    <t>Нестеренко Денис</t>
  </si>
  <si>
    <t>Савенков Леонид</t>
  </si>
  <si>
    <t>Елизарьев Алексей</t>
  </si>
  <si>
    <t>Животягин Богдан</t>
  </si>
  <si>
    <t>Мешко Александр</t>
  </si>
  <si>
    <t>Михайлов Даниил</t>
  </si>
  <si>
    <t>Шварцкопф Андрей</t>
  </si>
  <si>
    <t>Никитин Никита</t>
  </si>
  <si>
    <t>Сурначев Артём</t>
  </si>
  <si>
    <t>Митинё Константин</t>
  </si>
  <si>
    <t>Махновский Роман</t>
  </si>
  <si>
    <t>Аданькин Максим</t>
  </si>
  <si>
    <t>Зуев Алексей</t>
  </si>
  <si>
    <t>Сотников Родион</t>
  </si>
  <si>
    <t>Максимов Илья</t>
  </si>
  <si>
    <t>Клабуков Александр</t>
  </si>
  <si>
    <t>Конради Павел</t>
  </si>
  <si>
    <t>Барышников Алексей</t>
  </si>
  <si>
    <t>Максимов Иван</t>
  </si>
  <si>
    <t>Василенко Роман</t>
  </si>
  <si>
    <t>Тимофеева Кристина</t>
  </si>
  <si>
    <t>Лапицкая Светлана</t>
  </si>
  <si>
    <t>Ерохина Олеся</t>
  </si>
  <si>
    <t>Черемных Евгения</t>
  </si>
  <si>
    <t>Секира Ирина</t>
  </si>
  <si>
    <t>Шаматова Анастасия</t>
  </si>
  <si>
    <t>Банкерова Екатерина</t>
  </si>
  <si>
    <t>Озолина Ирина</t>
  </si>
  <si>
    <t>Шаламова Ирина</t>
  </si>
  <si>
    <t>Торопова Анастасия</t>
  </si>
  <si>
    <t>Солнцева Юлия</t>
  </si>
  <si>
    <t>Богданова Елена</t>
  </si>
  <si>
    <t>Иванова Татьяна</t>
  </si>
  <si>
    <t>Бессольцева Ангелина</t>
  </si>
  <si>
    <t>Яковлева Виктория</t>
  </si>
  <si>
    <t>Дащенко Элина</t>
  </si>
  <si>
    <t>Сагды Олча</t>
  </si>
  <si>
    <t>Краснова Екатерина</t>
  </si>
  <si>
    <t>Климкина Наталья</t>
  </si>
  <si>
    <t>Колос Ольга</t>
  </si>
  <si>
    <t>Волкова Эльза</t>
  </si>
  <si>
    <t>Ваулина Светлана</t>
  </si>
  <si>
    <t>Бондаренко Антонида</t>
  </si>
  <si>
    <t>Галлямова Анна</t>
  </si>
  <si>
    <t>Головина Марина</t>
  </si>
  <si>
    <t>Иванова Анна</t>
  </si>
  <si>
    <t>Егорова Ольга</t>
  </si>
  <si>
    <t>Ишкельдина Юлия</t>
  </si>
  <si>
    <t>Бастрикова Екатерина</t>
  </si>
  <si>
    <t>Масленникова Елена</t>
  </si>
  <si>
    <t>Гайгольник Вероника</t>
  </si>
  <si>
    <t>Жолудева Екатерина</t>
  </si>
  <si>
    <t>Злобенко Татьяна</t>
  </si>
  <si>
    <t>Завирюха Анна</t>
  </si>
  <si>
    <t>Завирюха Алена</t>
  </si>
  <si>
    <t>Микайлова Олеся</t>
  </si>
  <si>
    <t>Марканова Наталья</t>
  </si>
  <si>
    <t>Зайцева Евгения</t>
  </si>
  <si>
    <t>Марченко Елена</t>
  </si>
  <si>
    <t>Кузик Оксана</t>
  </si>
  <si>
    <t>Фейзова Елена</t>
  </si>
  <si>
    <t>Скребунова Татьяна</t>
  </si>
  <si>
    <t>Кирилова Ирина</t>
  </si>
  <si>
    <t>Головина Ольга</t>
  </si>
  <si>
    <t>Попето Евгения</t>
  </si>
  <si>
    <t>Рындина Анна</t>
  </si>
  <si>
    <t>Панчихина Алена</t>
  </si>
  <si>
    <t>Черепнина Ольга</t>
  </si>
  <si>
    <t>Крашенинникова Надежда</t>
  </si>
  <si>
    <t>Нелидова Полина</t>
  </si>
  <si>
    <t>Пыхтина Ася</t>
  </si>
  <si>
    <t>Федорова Светлана</t>
  </si>
  <si>
    <t>Ильина Регина</t>
  </si>
  <si>
    <t>Высотина Алина</t>
  </si>
  <si>
    <t>Резмунт Мария</t>
  </si>
  <si>
    <t>Коровина Маша</t>
  </si>
  <si>
    <t>Прошина Нэля</t>
  </si>
  <si>
    <t>Баранова Оксана</t>
  </si>
  <si>
    <t>Кувшинова Анна</t>
  </si>
  <si>
    <t>Белёнова Ольга</t>
  </si>
  <si>
    <t>Смирнова Мария</t>
  </si>
  <si>
    <t>Никишанова Наталья</t>
  </si>
  <si>
    <t>Лабутина Оксана</t>
  </si>
  <si>
    <t>Малькевич Елена</t>
  </si>
  <si>
    <t>Татаренко Ульяна</t>
  </si>
  <si>
    <t>Дулисова Ирина</t>
  </si>
  <si>
    <t>Зайченко Елена</t>
  </si>
  <si>
    <t>Кошечкина Наталья</t>
  </si>
  <si>
    <t>Тымко Наталья</t>
  </si>
  <si>
    <t>Дисенко Кристина</t>
  </si>
  <si>
    <t>Волонт Надежда</t>
  </si>
  <si>
    <t>Борисова Наталия</t>
  </si>
  <si>
    <t>Елизарьева Татьяна</t>
  </si>
  <si>
    <t>Ретунская Анастасия</t>
  </si>
  <si>
    <t>Гантимурова Мария</t>
  </si>
  <si>
    <t>Позднякова Ирина</t>
  </si>
  <si>
    <t>Грицык Маргарита</t>
  </si>
  <si>
    <t>Рымшина Виктория</t>
  </si>
  <si>
    <t>Чекунова Мария</t>
  </si>
  <si>
    <t>Стельмах Лидия</t>
  </si>
  <si>
    <t>Старкова Елена</t>
  </si>
  <si>
    <t>Трофимова Марина</t>
  </si>
  <si>
    <t>Черкасова Надежда</t>
  </si>
  <si>
    <t>Черкасова Екатерина</t>
  </si>
  <si>
    <t>Чупрова Анастасия</t>
  </si>
  <si>
    <t>Неугодникова Ульяна</t>
  </si>
  <si>
    <t>Огородникова Юлия</t>
  </si>
  <si>
    <t>Лапшина Алина</t>
  </si>
  <si>
    <t>Паклина Анна</t>
  </si>
  <si>
    <t>Земель Дина</t>
  </si>
  <si>
    <t>Толдуриди Юлия</t>
  </si>
  <si>
    <t>Колосова Евгения</t>
  </si>
  <si>
    <t>Жукова Екатерина</t>
  </si>
  <si>
    <t>Позднякова Анна</t>
  </si>
  <si>
    <t>Сапсуева Наталья</t>
  </si>
  <si>
    <t>Пикулина Анна</t>
  </si>
  <si>
    <t>Николаева Юлия</t>
  </si>
  <si>
    <t>Храмова Наталия</t>
  </si>
  <si>
    <t>Евтеева Алена</t>
  </si>
  <si>
    <t>Милова Ирина</t>
  </si>
  <si>
    <t>Кондратьева Наталья</t>
  </si>
  <si>
    <t>Симон Эва</t>
  </si>
  <si>
    <t>Сафонова Анастасия</t>
  </si>
  <si>
    <t>Чичурина Наталья</t>
  </si>
  <si>
    <t>Колтуновская Светлана</t>
  </si>
  <si>
    <t>Клемцова Виктория</t>
  </si>
  <si>
    <t>Строева Жанна</t>
  </si>
  <si>
    <t>Щербакова Татьяна</t>
  </si>
  <si>
    <t>Рубцова Ольга</t>
  </si>
  <si>
    <t>Бойкова Инна</t>
  </si>
  <si>
    <t>Долженко Алёна</t>
  </si>
  <si>
    <t>Дащенко Ирина</t>
  </si>
  <si>
    <t>Галуцкая Людмила</t>
  </si>
  <si>
    <t>Кузнецова Натали</t>
  </si>
  <si>
    <t>Власова Ирина</t>
  </si>
  <si>
    <t>Ельшова Екатерина</t>
  </si>
  <si>
    <t>Заставская Елена</t>
  </si>
  <si>
    <t>Козырева Анна</t>
  </si>
  <si>
    <t>Юшина Екатерина</t>
  </si>
  <si>
    <t>Пех Ольга</t>
  </si>
  <si>
    <t>Зонова Елена</t>
  </si>
  <si>
    <t>Рязанцева Ирина</t>
  </si>
  <si>
    <t>Бойкова Екатерина</t>
  </si>
  <si>
    <t>Ермакова Марина</t>
  </si>
  <si>
    <t>Кирилова Анастасия</t>
  </si>
  <si>
    <t>Гринь Светлана</t>
  </si>
  <si>
    <t>Образцова Любовь</t>
  </si>
  <si>
    <t>Стулинская Дарья</t>
  </si>
  <si>
    <t>Голованова Анастасия</t>
  </si>
  <si>
    <t>Панарина Оксана</t>
  </si>
  <si>
    <t>Бовина Анастасия</t>
  </si>
  <si>
    <t>Ярыгина Ирина</t>
  </si>
  <si>
    <t>Казарян Елена</t>
  </si>
  <si>
    <t>Березникова Татьяна</t>
  </si>
  <si>
    <t>Алиманова Дилия</t>
  </si>
  <si>
    <t>Заречнева Анжелика</t>
  </si>
  <si>
    <t>Максимова Мария</t>
  </si>
  <si>
    <t>Андреева Марина</t>
  </si>
  <si>
    <t>Мингалеева Ирина</t>
  </si>
  <si>
    <t>Тимакова Евгения</t>
  </si>
  <si>
    <t>Карлова Виктория</t>
  </si>
  <si>
    <t>Малашкина Валерия</t>
  </si>
  <si>
    <t>Максюта Екатерина</t>
  </si>
  <si>
    <t>Филимонова Елена</t>
  </si>
  <si>
    <t>Першакова Кристина</t>
  </si>
  <si>
    <t>Тарасова Юлия</t>
  </si>
  <si>
    <t>Милушечкина Алиса</t>
  </si>
  <si>
    <t>Фронкина Лилия</t>
  </si>
  <si>
    <t>Самохина Вера</t>
  </si>
  <si>
    <t>Школина Дарья</t>
  </si>
  <si>
    <t>Плавко Марина</t>
  </si>
  <si>
    <t>Кидалова Полина</t>
  </si>
  <si>
    <t>Каверзина Жанна</t>
  </si>
  <si>
    <t>Осинская София</t>
  </si>
  <si>
    <t>Пучкова Татьяна</t>
  </si>
  <si>
    <t>Мордвинова Екатерина</t>
  </si>
  <si>
    <t>Мамедова Светлана</t>
  </si>
  <si>
    <t>Вукерт Надежда</t>
  </si>
  <si>
    <t>Калинина Валентина</t>
  </si>
  <si>
    <t>Смирнова Людмила</t>
  </si>
  <si>
    <t>Княженцева Ирина</t>
  </si>
  <si>
    <t>Волканина Татьяна</t>
  </si>
  <si>
    <t>Паршина Анна</t>
  </si>
  <si>
    <t>Малкова Елена</t>
  </si>
  <si>
    <t>Сорокина Наталья</t>
  </si>
  <si>
    <t>Гостюхина Алена</t>
  </si>
  <si>
    <t>Виерд Анастасия</t>
  </si>
  <si>
    <t>Голубева Валентина</t>
  </si>
  <si>
    <t>Королева Марина</t>
  </si>
  <si>
    <t>Фокина Полина</t>
  </si>
  <si>
    <t>Алимбочкова Татьяна</t>
  </si>
  <si>
    <t>Ткачева Светлана</t>
  </si>
  <si>
    <t>Северюхина Ольга</t>
  </si>
  <si>
    <t>Васильева Юлия</t>
  </si>
  <si>
    <t>Садовых Элина</t>
  </si>
  <si>
    <t>Корчагина Кира</t>
  </si>
  <si>
    <t>Татаренко Татьяна</t>
  </si>
  <si>
    <t>Ким Диана</t>
  </si>
  <si>
    <t>Дудырева Татьяна</t>
  </si>
  <si>
    <t>Корягина Надежда</t>
  </si>
  <si>
    <t>Шишкова Ксения</t>
  </si>
  <si>
    <t>Шевченко Надежда</t>
  </si>
  <si>
    <t>Подборская Ирина</t>
  </si>
  <si>
    <t>Старикова Елена</t>
  </si>
  <si>
    <t>Балясина Анна</t>
  </si>
  <si>
    <t>Тарасова Дарья</t>
  </si>
  <si>
    <t>Лопатеева Юлия</t>
  </si>
  <si>
    <t>Кирилова Юлия</t>
  </si>
  <si>
    <t>Соболева Марина</t>
  </si>
  <si>
    <t>Махновская Олеся</t>
  </si>
  <si>
    <t>Астанина Марина</t>
  </si>
  <si>
    <t>Пахомова Татьяна</t>
  </si>
  <si>
    <t>Тимофеева Наталья</t>
  </si>
  <si>
    <t>Мартыщук Ольга</t>
  </si>
  <si>
    <t>Понизова Людмила</t>
  </si>
  <si>
    <t>Байкалова Евгения</t>
  </si>
  <si>
    <t>Гаренских Екатерина</t>
  </si>
  <si>
    <t>Князюк Виктория</t>
  </si>
  <si>
    <t>Ярославцева Наталья</t>
  </si>
  <si>
    <t>Горностаева Наталья</t>
  </si>
  <si>
    <t>Галимова Екатерина</t>
  </si>
  <si>
    <t>Мешко Карина</t>
  </si>
  <si>
    <t>Маркова Татьяна</t>
  </si>
  <si>
    <t>Емельянова Дарья</t>
  </si>
  <si>
    <t>Емельянова Алина</t>
  </si>
  <si>
    <t>Михайлова Юлия</t>
  </si>
  <si>
    <t>Сивкова Екатерина</t>
  </si>
  <si>
    <t>Каева Елена</t>
  </si>
  <si>
    <t>Любяшкина Юлия</t>
  </si>
  <si>
    <t>Мисуна Екатерина</t>
  </si>
  <si>
    <t>Майорова Ирина</t>
  </si>
  <si>
    <t>Елисеева Наталья</t>
  </si>
  <si>
    <t>Спирина Полина</t>
  </si>
  <si>
    <t>Козловский Артем</t>
  </si>
  <si>
    <t>t=-6</t>
  </si>
</sst>
</file>

<file path=xl/styles.xml><?xml version="1.0" encoding="utf-8"?>
<styleSheet xmlns="http://schemas.openxmlformats.org/spreadsheetml/2006/main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8"/>
      <color theme="1"/>
      <name val="Times New Roman"/>
      <family val="1"/>
      <charset val="204"/>
    </font>
    <font>
      <sz val="11"/>
      <color rgb="FF000000"/>
      <name val="Arial"/>
      <family val="2"/>
      <charset val="204"/>
    </font>
    <font>
      <b/>
      <sz val="12"/>
      <color theme="1"/>
      <name val="Calibri"/>
      <family val="2"/>
      <scheme val="minor"/>
    </font>
    <font>
      <sz val="17"/>
      <color rgb="FF00000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</font>
    <font>
      <sz val="14"/>
      <color theme="1"/>
      <name val="Calibri"/>
      <family val="2"/>
      <scheme val="minor"/>
    </font>
    <font>
      <sz val="14"/>
      <color rgb="FFD9D9D9"/>
      <name val="Calibri"/>
      <family val="2"/>
      <charset val="204"/>
    </font>
    <font>
      <sz val="14"/>
      <color theme="1"/>
      <name val="Arial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Border="1" applyAlignment="1"/>
    <xf numFmtId="0" fontId="3" fillId="0" borderId="0" xfId="0" applyFont="1" applyAlignment="1"/>
    <xf numFmtId="0" fontId="9" fillId="0" borderId="0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4" fillId="0" borderId="0" xfId="0" applyFont="1" applyAlignment="1"/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8" fillId="0" borderId="0" xfId="0" applyFont="1" applyFill="1" applyAlignment="1"/>
    <xf numFmtId="0" fontId="13" fillId="0" borderId="0" xfId="0" applyFont="1" applyAlignment="1"/>
    <xf numFmtId="0" fontId="10" fillId="0" borderId="0" xfId="0" applyFont="1" applyAlignment="1">
      <alignment vertical="center"/>
    </xf>
    <xf numFmtId="0" fontId="11" fillId="0" borderId="0" xfId="0" applyFont="1" applyFill="1" applyAlignment="1"/>
    <xf numFmtId="0" fontId="14" fillId="0" borderId="0" xfId="0" applyFont="1" applyFill="1" applyAlignment="1"/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0" xfId="0" applyFont="1" applyFill="1" applyAlignment="1">
      <alignment horizontal="right"/>
    </xf>
    <xf numFmtId="0" fontId="0" fillId="0" borderId="0" xfId="0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2" fillId="0" borderId="0" xfId="0" applyFont="1" applyFill="1" applyAlignment="1"/>
    <xf numFmtId="0" fontId="20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31" fillId="4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2" fillId="4" borderId="1" xfId="0" applyFont="1" applyFill="1" applyBorder="1" applyAlignment="1"/>
    <xf numFmtId="0" fontId="20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/>
    <xf numFmtId="0" fontId="20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Fill="1" applyAlignment="1">
      <alignment horizontal="right"/>
    </xf>
    <xf numFmtId="0" fontId="14" fillId="0" borderId="0" xfId="0" applyFont="1" applyFill="1" applyAlignment="1">
      <alignment horizontal="right"/>
    </xf>
    <xf numFmtId="0" fontId="12" fillId="0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/>
    </xf>
    <xf numFmtId="0" fontId="27" fillId="3" borderId="4" xfId="0" applyFont="1" applyFill="1" applyBorder="1" applyAlignment="1">
      <alignment horizontal="center"/>
    </xf>
    <xf numFmtId="0" fontId="27" fillId="3" borderId="2" xfId="0" applyFont="1" applyFill="1" applyBorder="1" applyAlignment="1">
      <alignment horizontal="center"/>
    </xf>
    <xf numFmtId="0" fontId="27" fillId="2" borderId="3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right"/>
    </xf>
    <xf numFmtId="0" fontId="25" fillId="0" borderId="0" xfId="0" applyFont="1" applyAlignment="1">
      <alignment horizontal="center"/>
    </xf>
  </cellXfs>
  <cellStyles count="1">
    <cellStyle name="Обычный" xfId="0" builtinId="0"/>
  </cellStyles>
  <dxfs count="5"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3"/>
  <sheetViews>
    <sheetView view="pageBreakPreview" topLeftCell="A187" zoomScaleSheetLayoutView="100" workbookViewId="0">
      <selection activeCell="A7" sqref="A7"/>
    </sheetView>
  </sheetViews>
  <sheetFormatPr defaultColWidth="12.5703125" defaultRowHeight="15.75"/>
  <cols>
    <col min="1" max="1" width="12.5703125" style="1"/>
    <col min="2" max="2" width="30.28515625" style="1" customWidth="1"/>
    <col min="3" max="3" width="14.85546875" style="1" customWidth="1"/>
    <col min="4" max="4" width="26.7109375" style="1" customWidth="1"/>
    <col min="5" max="5" width="32.28515625" style="1" customWidth="1"/>
    <col min="6" max="6" width="17" style="10" customWidth="1"/>
    <col min="7" max="16384" width="12.5703125" style="1"/>
  </cols>
  <sheetData>
    <row r="1" spans="1:9" ht="18.75">
      <c r="A1" s="58" t="s">
        <v>3</v>
      </c>
      <c r="B1" s="58"/>
      <c r="C1" s="58"/>
      <c r="D1" s="58"/>
      <c r="E1" s="58"/>
      <c r="F1" s="58"/>
      <c r="G1" s="17"/>
      <c r="H1" s="17"/>
      <c r="I1" s="17"/>
    </row>
    <row r="2" spans="1:9" ht="18.75">
      <c r="A2" s="58" t="s">
        <v>4</v>
      </c>
      <c r="B2" s="58"/>
      <c r="C2" s="58"/>
      <c r="D2" s="58"/>
      <c r="E2" s="58"/>
      <c r="F2" s="58"/>
      <c r="G2" s="17"/>
      <c r="H2" s="17"/>
      <c r="I2" s="17"/>
    </row>
    <row r="3" spans="1:9" ht="15">
      <c r="A3" s="3"/>
      <c r="B3" s="3"/>
      <c r="C3" s="5"/>
      <c r="D3" s="5"/>
      <c r="E3" s="5"/>
      <c r="F3" s="4"/>
      <c r="G3" s="6"/>
      <c r="H3" s="7"/>
      <c r="I3" s="2"/>
    </row>
    <row r="4" spans="1:9" ht="21">
      <c r="A4" s="59" t="s">
        <v>47</v>
      </c>
      <c r="B4" s="59"/>
      <c r="C4" s="59"/>
      <c r="D4" s="59"/>
      <c r="E4" s="59"/>
      <c r="F4" s="59"/>
      <c r="G4" s="20"/>
      <c r="H4" s="20"/>
      <c r="I4" s="20"/>
    </row>
    <row r="5" spans="1:9" ht="23.25">
      <c r="A5" s="60" t="s">
        <v>8</v>
      </c>
      <c r="B5" s="60"/>
      <c r="C5" s="60"/>
      <c r="D5" s="60"/>
      <c r="E5" s="60"/>
      <c r="F5" s="60"/>
      <c r="G5" s="21"/>
      <c r="H5" s="21"/>
      <c r="I5" s="21"/>
    </row>
    <row r="6" spans="1:9" ht="18.75">
      <c r="A6" s="61" t="s">
        <v>5</v>
      </c>
      <c r="B6" s="61"/>
      <c r="C6" s="61"/>
      <c r="D6" s="61"/>
      <c r="E6" s="61"/>
      <c r="F6" s="61"/>
      <c r="G6" s="22"/>
      <c r="H6" s="22"/>
      <c r="I6" s="22"/>
    </row>
    <row r="7" spans="1:9">
      <c r="A7" s="54" t="s">
        <v>1283</v>
      </c>
      <c r="B7" s="3"/>
      <c r="C7" s="55" t="s">
        <v>9</v>
      </c>
      <c r="D7" s="55"/>
      <c r="E7" s="55"/>
      <c r="F7" s="55"/>
      <c r="G7" s="23"/>
      <c r="H7" s="23"/>
      <c r="I7" s="23"/>
    </row>
    <row r="8" spans="1:9">
      <c r="A8" s="57" t="s">
        <v>369</v>
      </c>
      <c r="B8" s="57"/>
      <c r="C8" s="56" t="s">
        <v>6</v>
      </c>
      <c r="D8" s="56"/>
      <c r="E8" s="56"/>
      <c r="F8" s="56"/>
      <c r="G8" s="24"/>
      <c r="H8" s="24"/>
      <c r="I8" s="24"/>
    </row>
    <row r="9" spans="1:9">
      <c r="A9" s="3"/>
      <c r="B9" s="3"/>
      <c r="C9" s="8"/>
      <c r="D9" s="14"/>
      <c r="E9" s="14"/>
      <c r="F9" s="14"/>
      <c r="G9" s="14"/>
      <c r="H9" s="14"/>
      <c r="I9" s="2"/>
    </row>
    <row r="10" spans="1:9" ht="37.5" customHeight="1">
      <c r="A10" s="29" t="s">
        <v>30</v>
      </c>
      <c r="B10" s="37" t="s">
        <v>778</v>
      </c>
      <c r="C10" s="30" t="s">
        <v>0</v>
      </c>
      <c r="D10" s="29" t="s">
        <v>1</v>
      </c>
      <c r="E10" s="29" t="s">
        <v>2</v>
      </c>
      <c r="F10" s="29" t="s">
        <v>31</v>
      </c>
    </row>
    <row r="11" spans="1:9" ht="18.75">
      <c r="A11" s="31">
        <v>1</v>
      </c>
      <c r="B11" s="31" t="s">
        <v>1069</v>
      </c>
      <c r="C11" s="31" t="s">
        <v>39</v>
      </c>
      <c r="D11" s="31" t="s">
        <v>28</v>
      </c>
      <c r="E11" s="31" t="s">
        <v>393</v>
      </c>
      <c r="F11" s="31" t="s">
        <v>583</v>
      </c>
    </row>
    <row r="12" spans="1:9" ht="18.75">
      <c r="A12" s="31">
        <v>2</v>
      </c>
      <c r="B12" s="31" t="s">
        <v>1070</v>
      </c>
      <c r="C12" s="31" t="s">
        <v>106</v>
      </c>
      <c r="D12" s="31" t="s">
        <v>28</v>
      </c>
      <c r="E12" s="31" t="s">
        <v>77</v>
      </c>
      <c r="F12" s="31" t="s">
        <v>584</v>
      </c>
    </row>
    <row r="13" spans="1:9" ht="21.75">
      <c r="A13" s="31">
        <v>3</v>
      </c>
      <c r="B13" s="31" t="s">
        <v>1071</v>
      </c>
      <c r="C13" s="31" t="s">
        <v>112</v>
      </c>
      <c r="D13" s="31" t="s">
        <v>28</v>
      </c>
      <c r="E13" s="31" t="s">
        <v>543</v>
      </c>
      <c r="F13" s="31" t="s">
        <v>585</v>
      </c>
      <c r="G13" s="11"/>
    </row>
    <row r="14" spans="1:9" ht="18.75">
      <c r="A14" s="31">
        <v>4</v>
      </c>
      <c r="B14" s="31" t="s">
        <v>1072</v>
      </c>
      <c r="C14" s="31" t="s">
        <v>50</v>
      </c>
      <c r="D14" s="31" t="s">
        <v>119</v>
      </c>
      <c r="E14" s="31"/>
      <c r="F14" s="31" t="s">
        <v>586</v>
      </c>
    </row>
    <row r="15" spans="1:9" ht="18.75">
      <c r="A15" s="31">
        <v>5</v>
      </c>
      <c r="B15" s="31" t="s">
        <v>1073</v>
      </c>
      <c r="C15" s="31" t="s">
        <v>152</v>
      </c>
      <c r="D15" s="31" t="s">
        <v>28</v>
      </c>
      <c r="E15" s="31" t="s">
        <v>34</v>
      </c>
      <c r="F15" s="31" t="s">
        <v>587</v>
      </c>
    </row>
    <row r="16" spans="1:9" ht="18.75">
      <c r="A16" s="31">
        <v>6</v>
      </c>
      <c r="B16" s="31" t="s">
        <v>1074</v>
      </c>
      <c r="C16" s="31" t="s">
        <v>173</v>
      </c>
      <c r="D16" s="31" t="s">
        <v>28</v>
      </c>
      <c r="E16" s="31"/>
      <c r="F16" s="31" t="s">
        <v>588</v>
      </c>
    </row>
    <row r="17" spans="1:6" ht="18.75">
      <c r="A17" s="31">
        <v>7</v>
      </c>
      <c r="B17" s="31" t="s">
        <v>1075</v>
      </c>
      <c r="C17" s="31" t="s">
        <v>70</v>
      </c>
      <c r="D17" s="31" t="s">
        <v>74</v>
      </c>
      <c r="E17" s="31" t="s">
        <v>544</v>
      </c>
      <c r="F17" s="31" t="s">
        <v>589</v>
      </c>
    </row>
    <row r="18" spans="1:6" ht="18.75">
      <c r="A18" s="31">
        <v>8</v>
      </c>
      <c r="B18" s="31" t="s">
        <v>1076</v>
      </c>
      <c r="C18" s="31" t="s">
        <v>71</v>
      </c>
      <c r="D18" s="31" t="s">
        <v>28</v>
      </c>
      <c r="E18" s="31" t="s">
        <v>108</v>
      </c>
      <c r="F18" s="31" t="s">
        <v>590</v>
      </c>
    </row>
    <row r="19" spans="1:6" ht="18.75">
      <c r="A19" s="31">
        <v>9</v>
      </c>
      <c r="B19" s="31" t="s">
        <v>1077</v>
      </c>
      <c r="C19" s="31" t="s">
        <v>107</v>
      </c>
      <c r="D19" s="31" t="s">
        <v>28</v>
      </c>
      <c r="E19" s="31" t="s">
        <v>77</v>
      </c>
      <c r="F19" s="31" t="s">
        <v>591</v>
      </c>
    </row>
    <row r="20" spans="1:6" ht="18.75">
      <c r="A20" s="31">
        <v>10</v>
      </c>
      <c r="B20" s="31" t="s">
        <v>1078</v>
      </c>
      <c r="C20" s="31" t="s">
        <v>50</v>
      </c>
      <c r="D20" s="31" t="s">
        <v>28</v>
      </c>
      <c r="E20" s="31"/>
      <c r="F20" s="31" t="s">
        <v>592</v>
      </c>
    </row>
    <row r="21" spans="1:6" ht="18.75">
      <c r="A21" s="31">
        <v>11</v>
      </c>
      <c r="B21" s="31" t="s">
        <v>1079</v>
      </c>
      <c r="C21" s="31" t="s">
        <v>71</v>
      </c>
      <c r="D21" s="31" t="s">
        <v>28</v>
      </c>
      <c r="E21" s="31" t="s">
        <v>545</v>
      </c>
      <c r="F21" s="31" t="s">
        <v>593</v>
      </c>
    </row>
    <row r="22" spans="1:6" ht="18.75">
      <c r="A22" s="31">
        <v>12</v>
      </c>
      <c r="B22" s="31" t="s">
        <v>1080</v>
      </c>
      <c r="C22" s="31" t="s">
        <v>152</v>
      </c>
      <c r="D22" s="31" t="s">
        <v>28</v>
      </c>
      <c r="E22" s="31"/>
      <c r="F22" s="31" t="s">
        <v>594</v>
      </c>
    </row>
    <row r="23" spans="1:6" ht="18.75">
      <c r="A23" s="31">
        <v>13</v>
      </c>
      <c r="B23" s="31" t="s">
        <v>1081</v>
      </c>
      <c r="C23" s="31" t="s">
        <v>54</v>
      </c>
      <c r="D23" s="31" t="s">
        <v>28</v>
      </c>
      <c r="E23" s="31" t="s">
        <v>68</v>
      </c>
      <c r="F23" s="31" t="s">
        <v>475</v>
      </c>
    </row>
    <row r="24" spans="1:6" ht="18.75">
      <c r="A24" s="31">
        <v>14</v>
      </c>
      <c r="B24" s="31" t="s">
        <v>1082</v>
      </c>
      <c r="C24" s="31" t="s">
        <v>39</v>
      </c>
      <c r="D24" s="31" t="s">
        <v>28</v>
      </c>
      <c r="E24" s="31" t="s">
        <v>65</v>
      </c>
      <c r="F24" s="31" t="s">
        <v>479</v>
      </c>
    </row>
    <row r="25" spans="1:6" ht="18.75">
      <c r="A25" s="31">
        <v>15</v>
      </c>
      <c r="B25" s="31" t="s">
        <v>1083</v>
      </c>
      <c r="C25" s="31" t="s">
        <v>395</v>
      </c>
      <c r="D25" s="31" t="s">
        <v>28</v>
      </c>
      <c r="E25" s="31" t="s">
        <v>231</v>
      </c>
      <c r="F25" s="31" t="s">
        <v>595</v>
      </c>
    </row>
    <row r="26" spans="1:6" ht="18.75">
      <c r="A26" s="31">
        <v>16</v>
      </c>
      <c r="B26" s="31" t="s">
        <v>1084</v>
      </c>
      <c r="C26" s="31" t="s">
        <v>382</v>
      </c>
      <c r="D26" s="31" t="s">
        <v>28</v>
      </c>
      <c r="E26" s="31" t="s">
        <v>280</v>
      </c>
      <c r="F26" s="31" t="s">
        <v>596</v>
      </c>
    </row>
    <row r="27" spans="1:6" ht="18.75">
      <c r="A27" s="31">
        <v>17</v>
      </c>
      <c r="B27" s="31" t="s">
        <v>1085</v>
      </c>
      <c r="C27" s="31" t="s">
        <v>147</v>
      </c>
      <c r="D27" s="31" t="s">
        <v>28</v>
      </c>
      <c r="E27" s="31"/>
      <c r="F27" s="31" t="s">
        <v>597</v>
      </c>
    </row>
    <row r="28" spans="1:6" ht="18.75">
      <c r="A28" s="31">
        <v>18</v>
      </c>
      <c r="B28" s="31" t="s">
        <v>1086</v>
      </c>
      <c r="C28" s="31" t="s">
        <v>59</v>
      </c>
      <c r="D28" s="31" t="s">
        <v>40</v>
      </c>
      <c r="E28" s="31"/>
      <c r="F28" s="31" t="s">
        <v>598</v>
      </c>
    </row>
    <row r="29" spans="1:6" ht="18.75">
      <c r="A29" s="31">
        <v>19</v>
      </c>
      <c r="B29" s="31" t="s">
        <v>1087</v>
      </c>
      <c r="C29" s="31" t="s">
        <v>100</v>
      </c>
      <c r="D29" s="31" t="s">
        <v>28</v>
      </c>
      <c r="E29" s="31" t="s">
        <v>401</v>
      </c>
      <c r="F29" s="31" t="s">
        <v>599</v>
      </c>
    </row>
    <row r="30" spans="1:6" ht="18.75">
      <c r="A30" s="31">
        <v>20</v>
      </c>
      <c r="B30" s="31" t="s">
        <v>1088</v>
      </c>
      <c r="C30" s="31" t="s">
        <v>62</v>
      </c>
      <c r="D30" s="31" t="s">
        <v>28</v>
      </c>
      <c r="E30" s="31" t="s">
        <v>65</v>
      </c>
      <c r="F30" s="31" t="s">
        <v>600</v>
      </c>
    </row>
    <row r="31" spans="1:6" ht="18.75">
      <c r="A31" s="31">
        <v>21</v>
      </c>
      <c r="B31" s="31" t="s">
        <v>1089</v>
      </c>
      <c r="C31" s="31" t="s">
        <v>103</v>
      </c>
      <c r="D31" s="31" t="s">
        <v>28</v>
      </c>
      <c r="E31" s="31" t="s">
        <v>77</v>
      </c>
      <c r="F31" s="31" t="s">
        <v>601</v>
      </c>
    </row>
    <row r="32" spans="1:6" ht="18.75">
      <c r="A32" s="31">
        <v>22</v>
      </c>
      <c r="B32" s="31" t="s">
        <v>1090</v>
      </c>
      <c r="C32" s="31" t="s">
        <v>275</v>
      </c>
      <c r="D32" s="31" t="s">
        <v>315</v>
      </c>
      <c r="E32" s="31" t="s">
        <v>316</v>
      </c>
      <c r="F32" s="31" t="s">
        <v>602</v>
      </c>
    </row>
    <row r="33" spans="1:6" ht="18.75">
      <c r="A33" s="31">
        <v>23</v>
      </c>
      <c r="B33" s="31" t="s">
        <v>1091</v>
      </c>
      <c r="C33" s="31" t="s">
        <v>109</v>
      </c>
      <c r="D33" s="31" t="s">
        <v>49</v>
      </c>
      <c r="E33" s="31"/>
      <c r="F33" s="31" t="s">
        <v>603</v>
      </c>
    </row>
    <row r="34" spans="1:6" ht="18.75">
      <c r="A34" s="31">
        <v>24</v>
      </c>
      <c r="B34" s="31" t="s">
        <v>1092</v>
      </c>
      <c r="C34" s="31" t="s">
        <v>107</v>
      </c>
      <c r="D34" s="31" t="s">
        <v>28</v>
      </c>
      <c r="E34" s="31" t="s">
        <v>546</v>
      </c>
      <c r="F34" s="31" t="s">
        <v>604</v>
      </c>
    </row>
    <row r="35" spans="1:6" ht="18.75">
      <c r="A35" s="31">
        <v>25</v>
      </c>
      <c r="B35" s="31" t="s">
        <v>1093</v>
      </c>
      <c r="C35" s="31" t="s">
        <v>50</v>
      </c>
      <c r="D35" s="31" t="s">
        <v>28</v>
      </c>
      <c r="E35" s="31" t="s">
        <v>75</v>
      </c>
      <c r="F35" s="31" t="s">
        <v>605</v>
      </c>
    </row>
    <row r="36" spans="1:6" ht="18.75">
      <c r="A36" s="31">
        <v>26</v>
      </c>
      <c r="B36" s="31" t="s">
        <v>1094</v>
      </c>
      <c r="C36" s="31" t="s">
        <v>151</v>
      </c>
      <c r="D36" s="31" t="s">
        <v>28</v>
      </c>
      <c r="E36" s="31"/>
      <c r="F36" s="31" t="s">
        <v>606</v>
      </c>
    </row>
    <row r="37" spans="1:6" ht="18.75">
      <c r="A37" s="31">
        <v>27</v>
      </c>
      <c r="B37" s="31" t="s">
        <v>1095</v>
      </c>
      <c r="C37" s="31" t="s">
        <v>304</v>
      </c>
      <c r="D37" s="31" t="s">
        <v>28</v>
      </c>
      <c r="E37" s="31" t="s">
        <v>388</v>
      </c>
      <c r="F37" s="31" t="s">
        <v>607</v>
      </c>
    </row>
    <row r="38" spans="1:6" ht="18.75">
      <c r="A38" s="31">
        <v>28</v>
      </c>
      <c r="B38" s="31" t="s">
        <v>1096</v>
      </c>
      <c r="C38" s="31" t="s">
        <v>59</v>
      </c>
      <c r="D38" s="31" t="s">
        <v>28</v>
      </c>
      <c r="E38" s="31" t="s">
        <v>53</v>
      </c>
      <c r="F38" s="31" t="s">
        <v>608</v>
      </c>
    </row>
    <row r="39" spans="1:6" ht="18.75">
      <c r="A39" s="31">
        <v>29</v>
      </c>
      <c r="B39" s="31" t="s">
        <v>1097</v>
      </c>
      <c r="C39" s="31" t="s">
        <v>107</v>
      </c>
      <c r="D39" s="31" t="s">
        <v>28</v>
      </c>
      <c r="E39" s="31" t="s">
        <v>38</v>
      </c>
      <c r="F39" s="31" t="s">
        <v>608</v>
      </c>
    </row>
    <row r="40" spans="1:6" ht="18.75">
      <c r="A40" s="31">
        <v>30</v>
      </c>
      <c r="B40" s="31" t="s">
        <v>1098</v>
      </c>
      <c r="C40" s="31" t="s">
        <v>133</v>
      </c>
      <c r="D40" s="31" t="s">
        <v>28</v>
      </c>
      <c r="E40" s="31" t="s">
        <v>136</v>
      </c>
      <c r="F40" s="31" t="s">
        <v>609</v>
      </c>
    </row>
    <row r="41" spans="1:6" ht="18.75">
      <c r="A41" s="31">
        <v>31</v>
      </c>
      <c r="B41" s="31" t="s">
        <v>1099</v>
      </c>
      <c r="C41" s="31" t="s">
        <v>382</v>
      </c>
      <c r="D41" s="31" t="s">
        <v>28</v>
      </c>
      <c r="E41" s="31" t="s">
        <v>34</v>
      </c>
      <c r="F41" s="31" t="s">
        <v>610</v>
      </c>
    </row>
    <row r="42" spans="1:6" ht="18.75">
      <c r="A42" s="31">
        <v>32</v>
      </c>
      <c r="B42" s="31" t="s">
        <v>1100</v>
      </c>
      <c r="C42" s="31" t="s">
        <v>59</v>
      </c>
      <c r="D42" s="31" t="s">
        <v>28</v>
      </c>
      <c r="E42" s="31" t="s">
        <v>75</v>
      </c>
      <c r="F42" s="31" t="s">
        <v>611</v>
      </c>
    </row>
    <row r="43" spans="1:6" ht="18.75">
      <c r="A43" s="31">
        <v>33</v>
      </c>
      <c r="B43" s="31" t="s">
        <v>1101</v>
      </c>
      <c r="C43" s="31" t="s">
        <v>54</v>
      </c>
      <c r="D43" s="31" t="s">
        <v>28</v>
      </c>
      <c r="E43" s="31" t="s">
        <v>118</v>
      </c>
      <c r="F43" s="31" t="s">
        <v>611</v>
      </c>
    </row>
    <row r="44" spans="1:6" ht="18.75">
      <c r="A44" s="31">
        <v>34</v>
      </c>
      <c r="B44" s="31" t="s">
        <v>1102</v>
      </c>
      <c r="C44" s="31" t="s">
        <v>50</v>
      </c>
      <c r="D44" s="31" t="s">
        <v>28</v>
      </c>
      <c r="E44" s="31"/>
      <c r="F44" s="31" t="s">
        <v>612</v>
      </c>
    </row>
    <row r="45" spans="1:6" ht="18.75">
      <c r="A45" s="31">
        <v>35</v>
      </c>
      <c r="B45" s="31" t="s">
        <v>1103</v>
      </c>
      <c r="C45" s="31" t="s">
        <v>52</v>
      </c>
      <c r="D45" s="31" t="s">
        <v>28</v>
      </c>
      <c r="E45" s="31" t="s">
        <v>38</v>
      </c>
      <c r="F45" s="31" t="s">
        <v>612</v>
      </c>
    </row>
    <row r="46" spans="1:6" ht="18.75">
      <c r="A46" s="31">
        <v>36</v>
      </c>
      <c r="B46" s="31" t="s">
        <v>1104</v>
      </c>
      <c r="C46" s="31" t="s">
        <v>59</v>
      </c>
      <c r="D46" s="31" t="s">
        <v>28</v>
      </c>
      <c r="E46" s="31"/>
      <c r="F46" s="31" t="s">
        <v>613</v>
      </c>
    </row>
    <row r="47" spans="1:6" ht="18.75">
      <c r="A47" s="31">
        <v>37</v>
      </c>
      <c r="B47" s="31" t="s">
        <v>1105</v>
      </c>
      <c r="C47" s="31" t="s">
        <v>109</v>
      </c>
      <c r="D47" s="31" t="s">
        <v>28</v>
      </c>
      <c r="E47" s="31" t="s">
        <v>404</v>
      </c>
      <c r="F47" s="31" t="s">
        <v>614</v>
      </c>
    </row>
    <row r="48" spans="1:6" ht="18.75">
      <c r="A48" s="31">
        <v>38</v>
      </c>
      <c r="B48" s="31" t="s">
        <v>1106</v>
      </c>
      <c r="C48" s="31" t="s">
        <v>59</v>
      </c>
      <c r="D48" s="31" t="s">
        <v>28</v>
      </c>
      <c r="E48" s="31"/>
      <c r="F48" s="31" t="s">
        <v>503</v>
      </c>
    </row>
    <row r="49" spans="1:6" ht="18.75">
      <c r="A49" s="31">
        <v>39</v>
      </c>
      <c r="B49" s="31" t="s">
        <v>1107</v>
      </c>
      <c r="C49" s="31" t="s">
        <v>111</v>
      </c>
      <c r="D49" s="31" t="s">
        <v>28</v>
      </c>
      <c r="E49" s="31"/>
      <c r="F49" s="31" t="s">
        <v>615</v>
      </c>
    </row>
    <row r="50" spans="1:6" ht="18.75">
      <c r="A50" s="31">
        <v>40</v>
      </c>
      <c r="B50" s="31" t="s">
        <v>1108</v>
      </c>
      <c r="C50" s="31" t="s">
        <v>50</v>
      </c>
      <c r="D50" s="31" t="s">
        <v>28</v>
      </c>
      <c r="E50" s="31"/>
      <c r="F50" s="31" t="s">
        <v>615</v>
      </c>
    </row>
    <row r="51" spans="1:6" ht="18.75">
      <c r="A51" s="31">
        <v>41</v>
      </c>
      <c r="B51" s="31" t="s">
        <v>1109</v>
      </c>
      <c r="C51" s="31" t="s">
        <v>111</v>
      </c>
      <c r="D51" s="31" t="s">
        <v>72</v>
      </c>
      <c r="E51" s="31" t="s">
        <v>547</v>
      </c>
      <c r="F51" s="31" t="s">
        <v>616</v>
      </c>
    </row>
    <row r="52" spans="1:6" ht="18.75">
      <c r="A52" s="31">
        <v>42</v>
      </c>
      <c r="B52" s="31" t="s">
        <v>1110</v>
      </c>
      <c r="C52" s="31" t="s">
        <v>71</v>
      </c>
      <c r="D52" s="31" t="s">
        <v>28</v>
      </c>
      <c r="E52" s="31"/>
      <c r="F52" s="31" t="s">
        <v>617</v>
      </c>
    </row>
    <row r="53" spans="1:6" ht="18.75">
      <c r="A53" s="31">
        <v>43</v>
      </c>
      <c r="B53" s="31" t="s">
        <v>1111</v>
      </c>
      <c r="C53" s="31" t="s">
        <v>115</v>
      </c>
      <c r="D53" s="31" t="s">
        <v>113</v>
      </c>
      <c r="E53" s="31"/>
      <c r="F53" s="31" t="s">
        <v>618</v>
      </c>
    </row>
    <row r="54" spans="1:6" ht="18.75">
      <c r="A54" s="31">
        <v>44</v>
      </c>
      <c r="B54" s="31" t="s">
        <v>1112</v>
      </c>
      <c r="C54" s="31" t="s">
        <v>112</v>
      </c>
      <c r="D54" s="31" t="s">
        <v>28</v>
      </c>
      <c r="E54" s="31" t="s">
        <v>548</v>
      </c>
      <c r="F54" s="31" t="s">
        <v>619</v>
      </c>
    </row>
    <row r="55" spans="1:6" ht="18.75">
      <c r="A55" s="31">
        <v>45</v>
      </c>
      <c r="B55" s="31" t="s">
        <v>1113</v>
      </c>
      <c r="C55" s="31" t="s">
        <v>275</v>
      </c>
      <c r="D55" s="31" t="s">
        <v>28</v>
      </c>
      <c r="E55" s="31" t="s">
        <v>404</v>
      </c>
      <c r="F55" s="31" t="s">
        <v>619</v>
      </c>
    </row>
    <row r="56" spans="1:6" ht="18.75">
      <c r="A56" s="31">
        <v>46</v>
      </c>
      <c r="B56" s="31" t="s">
        <v>1114</v>
      </c>
      <c r="C56" s="31" t="s">
        <v>112</v>
      </c>
      <c r="D56" s="31" t="s">
        <v>28</v>
      </c>
      <c r="E56" s="31" t="s">
        <v>388</v>
      </c>
      <c r="F56" s="31" t="s">
        <v>620</v>
      </c>
    </row>
    <row r="57" spans="1:6" ht="18.75">
      <c r="A57" s="31">
        <v>47</v>
      </c>
      <c r="B57" s="31" t="s">
        <v>1115</v>
      </c>
      <c r="C57" s="31" t="s">
        <v>111</v>
      </c>
      <c r="D57" s="31" t="s">
        <v>28</v>
      </c>
      <c r="E57" s="31" t="s">
        <v>227</v>
      </c>
      <c r="F57" s="31" t="s">
        <v>621</v>
      </c>
    </row>
    <row r="58" spans="1:6" ht="18.75">
      <c r="A58" s="31">
        <v>48</v>
      </c>
      <c r="B58" s="31" t="s">
        <v>1116</v>
      </c>
      <c r="C58" s="31" t="s">
        <v>62</v>
      </c>
      <c r="D58" s="31" t="s">
        <v>28</v>
      </c>
      <c r="E58" s="31"/>
      <c r="F58" s="31" t="s">
        <v>622</v>
      </c>
    </row>
    <row r="59" spans="1:6" ht="18.75">
      <c r="A59" s="31">
        <v>49</v>
      </c>
      <c r="B59" s="31" t="s">
        <v>1117</v>
      </c>
      <c r="C59" s="31" t="s">
        <v>107</v>
      </c>
      <c r="D59" s="31" t="s">
        <v>28</v>
      </c>
      <c r="E59" s="31"/>
      <c r="F59" s="31" t="s">
        <v>510</v>
      </c>
    </row>
    <row r="60" spans="1:6" ht="18.75">
      <c r="A60" s="31">
        <v>50</v>
      </c>
      <c r="B60" s="31" t="s">
        <v>1118</v>
      </c>
      <c r="C60" s="31"/>
      <c r="D60" s="31"/>
      <c r="E60" s="31"/>
      <c r="F60" s="31" t="s">
        <v>510</v>
      </c>
    </row>
    <row r="61" spans="1:6" ht="18.75">
      <c r="A61" s="31">
        <v>51</v>
      </c>
      <c r="B61" s="31" t="s">
        <v>1119</v>
      </c>
      <c r="C61" s="31" t="s">
        <v>59</v>
      </c>
      <c r="D61" s="31" t="s">
        <v>28</v>
      </c>
      <c r="E61" s="31"/>
      <c r="F61" s="31" t="s">
        <v>623</v>
      </c>
    </row>
    <row r="62" spans="1:6" ht="18.75">
      <c r="A62" s="31">
        <v>52</v>
      </c>
      <c r="B62" s="31" t="s">
        <v>1120</v>
      </c>
      <c r="C62" s="31" t="s">
        <v>337</v>
      </c>
      <c r="D62" s="31" t="s">
        <v>28</v>
      </c>
      <c r="E62" s="31" t="s">
        <v>65</v>
      </c>
      <c r="F62" s="31" t="s">
        <v>624</v>
      </c>
    </row>
    <row r="63" spans="1:6" ht="18.75">
      <c r="A63" s="31">
        <v>53</v>
      </c>
      <c r="B63" s="31" t="s">
        <v>1121</v>
      </c>
      <c r="C63" s="31" t="s">
        <v>70</v>
      </c>
      <c r="D63" s="31" t="s">
        <v>28</v>
      </c>
      <c r="E63" s="31" t="s">
        <v>549</v>
      </c>
      <c r="F63" s="31" t="s">
        <v>625</v>
      </c>
    </row>
    <row r="64" spans="1:6" ht="18.75">
      <c r="A64" s="31">
        <v>54</v>
      </c>
      <c r="B64" s="31" t="s">
        <v>1122</v>
      </c>
      <c r="C64" s="31" t="s">
        <v>147</v>
      </c>
      <c r="D64" s="31" t="s">
        <v>28</v>
      </c>
      <c r="E64" s="31" t="s">
        <v>65</v>
      </c>
      <c r="F64" s="31" t="s">
        <v>626</v>
      </c>
    </row>
    <row r="65" spans="1:6" ht="18.75">
      <c r="A65" s="31">
        <v>55</v>
      </c>
      <c r="B65" s="31" t="s">
        <v>1123</v>
      </c>
      <c r="C65" s="31" t="s">
        <v>101</v>
      </c>
      <c r="D65" s="31" t="s">
        <v>28</v>
      </c>
      <c r="E65" s="31"/>
      <c r="F65" s="31" t="s">
        <v>627</v>
      </c>
    </row>
    <row r="66" spans="1:6" ht="18.75">
      <c r="A66" s="31">
        <v>56</v>
      </c>
      <c r="B66" s="31" t="s">
        <v>1124</v>
      </c>
      <c r="C66" s="31" t="s">
        <v>411</v>
      </c>
      <c r="D66" s="31" t="s">
        <v>28</v>
      </c>
      <c r="E66" s="31" t="s">
        <v>34</v>
      </c>
      <c r="F66" s="31" t="s">
        <v>628</v>
      </c>
    </row>
    <row r="67" spans="1:6" ht="18.75">
      <c r="A67" s="31">
        <v>57</v>
      </c>
      <c r="B67" s="31" t="s">
        <v>1125</v>
      </c>
      <c r="C67" s="31" t="s">
        <v>550</v>
      </c>
      <c r="D67" s="31" t="s">
        <v>28</v>
      </c>
      <c r="E67" s="31"/>
      <c r="F67" s="31" t="s">
        <v>629</v>
      </c>
    </row>
    <row r="68" spans="1:6" ht="18.75">
      <c r="A68" s="31">
        <v>58</v>
      </c>
      <c r="B68" s="31" t="s">
        <v>1126</v>
      </c>
      <c r="C68" s="31" t="s">
        <v>112</v>
      </c>
      <c r="D68" s="31" t="s">
        <v>28</v>
      </c>
      <c r="E68" s="31" t="s">
        <v>65</v>
      </c>
      <c r="F68" s="31" t="s">
        <v>630</v>
      </c>
    </row>
    <row r="69" spans="1:6" ht="18.75">
      <c r="A69" s="31">
        <v>59</v>
      </c>
      <c r="B69" s="31" t="s">
        <v>1127</v>
      </c>
      <c r="C69" s="31" t="s">
        <v>391</v>
      </c>
      <c r="D69" s="31" t="s">
        <v>28</v>
      </c>
      <c r="E69" s="31" t="s">
        <v>38</v>
      </c>
      <c r="F69" s="31" t="s">
        <v>630</v>
      </c>
    </row>
    <row r="70" spans="1:6" ht="18.75">
      <c r="A70" s="31">
        <v>60</v>
      </c>
      <c r="B70" s="31" t="s">
        <v>1128</v>
      </c>
      <c r="C70" s="31" t="s">
        <v>71</v>
      </c>
      <c r="D70" s="31" t="s">
        <v>28</v>
      </c>
      <c r="E70" s="31" t="s">
        <v>77</v>
      </c>
      <c r="F70" s="31" t="s">
        <v>515</v>
      </c>
    </row>
    <row r="71" spans="1:6" ht="18.75">
      <c r="A71" s="31">
        <v>61</v>
      </c>
      <c r="B71" s="31" t="s">
        <v>1129</v>
      </c>
      <c r="C71" s="31" t="s">
        <v>395</v>
      </c>
      <c r="D71" s="31" t="s">
        <v>28</v>
      </c>
      <c r="E71" s="31"/>
      <c r="F71" s="31" t="s">
        <v>631</v>
      </c>
    </row>
    <row r="72" spans="1:6" ht="18.75">
      <c r="A72" s="31">
        <v>62</v>
      </c>
      <c r="B72" s="31" t="s">
        <v>1130</v>
      </c>
      <c r="C72" s="31" t="s">
        <v>112</v>
      </c>
      <c r="D72" s="31" t="s">
        <v>28</v>
      </c>
      <c r="E72" s="31"/>
      <c r="F72" s="31" t="s">
        <v>632</v>
      </c>
    </row>
    <row r="73" spans="1:6" ht="18.75">
      <c r="A73" s="31">
        <v>63</v>
      </c>
      <c r="B73" s="31" t="s">
        <v>1131</v>
      </c>
      <c r="C73" s="31" t="s">
        <v>59</v>
      </c>
      <c r="D73" s="31" t="s">
        <v>28</v>
      </c>
      <c r="E73" s="31"/>
      <c r="F73" s="31" t="s">
        <v>633</v>
      </c>
    </row>
    <row r="74" spans="1:6" ht="18.75">
      <c r="A74" s="31">
        <v>64</v>
      </c>
      <c r="B74" s="31" t="s">
        <v>1132</v>
      </c>
      <c r="C74" s="31" t="s">
        <v>71</v>
      </c>
      <c r="D74" s="31" t="s">
        <v>28</v>
      </c>
      <c r="E74" s="31" t="s">
        <v>138</v>
      </c>
      <c r="F74" s="31" t="s">
        <v>633</v>
      </c>
    </row>
    <row r="75" spans="1:6" ht="18.75">
      <c r="A75" s="31">
        <v>65</v>
      </c>
      <c r="B75" s="31" t="s">
        <v>1133</v>
      </c>
      <c r="C75" s="31" t="s">
        <v>422</v>
      </c>
      <c r="D75" s="31" t="s">
        <v>28</v>
      </c>
      <c r="E75" s="31"/>
      <c r="F75" s="31" t="s">
        <v>634</v>
      </c>
    </row>
    <row r="76" spans="1:6" ht="18.75">
      <c r="A76" s="31">
        <v>66</v>
      </c>
      <c r="B76" s="31" t="s">
        <v>1134</v>
      </c>
      <c r="C76" s="31" t="s">
        <v>275</v>
      </c>
      <c r="D76" s="31" t="s">
        <v>28</v>
      </c>
      <c r="E76" s="31"/>
      <c r="F76" s="31" t="s">
        <v>635</v>
      </c>
    </row>
    <row r="77" spans="1:6" ht="18.75">
      <c r="A77" s="31">
        <v>67</v>
      </c>
      <c r="B77" s="31" t="s">
        <v>1135</v>
      </c>
      <c r="C77" s="31" t="s">
        <v>70</v>
      </c>
      <c r="D77" s="31" t="s">
        <v>28</v>
      </c>
      <c r="E77" s="31" t="s">
        <v>388</v>
      </c>
      <c r="F77" s="31" t="s">
        <v>636</v>
      </c>
    </row>
    <row r="78" spans="1:6" ht="18.75">
      <c r="A78" s="31">
        <v>68</v>
      </c>
      <c r="B78" s="31" t="s">
        <v>1136</v>
      </c>
      <c r="C78" s="31" t="s">
        <v>109</v>
      </c>
      <c r="D78" s="31" t="s">
        <v>28</v>
      </c>
      <c r="E78" s="31" t="s">
        <v>118</v>
      </c>
      <c r="F78" s="31" t="s">
        <v>636</v>
      </c>
    </row>
    <row r="79" spans="1:6" ht="18.75">
      <c r="A79" s="31">
        <v>69</v>
      </c>
      <c r="B79" s="31" t="s">
        <v>1137</v>
      </c>
      <c r="C79" s="31" t="s">
        <v>64</v>
      </c>
      <c r="D79" s="31" t="s">
        <v>28</v>
      </c>
      <c r="E79" s="31"/>
      <c r="F79" s="31" t="s">
        <v>636</v>
      </c>
    </row>
    <row r="80" spans="1:6" ht="18.75">
      <c r="A80" s="31">
        <v>70</v>
      </c>
      <c r="B80" s="31" t="s">
        <v>1138</v>
      </c>
      <c r="C80" s="31" t="s">
        <v>48</v>
      </c>
      <c r="D80" s="31" t="s">
        <v>28</v>
      </c>
      <c r="E80" s="31"/>
      <c r="F80" s="31" t="s">
        <v>517</v>
      </c>
    </row>
    <row r="81" spans="1:6" ht="18.75">
      <c r="A81" s="31">
        <v>71</v>
      </c>
      <c r="B81" s="31" t="s">
        <v>1139</v>
      </c>
      <c r="C81" s="31" t="s">
        <v>107</v>
      </c>
      <c r="D81" s="31" t="s">
        <v>28</v>
      </c>
      <c r="E81" s="31" t="s">
        <v>429</v>
      </c>
      <c r="F81" s="31" t="s">
        <v>637</v>
      </c>
    </row>
    <row r="82" spans="1:6" ht="18.75">
      <c r="A82" s="31">
        <v>72</v>
      </c>
      <c r="B82" s="31" t="s">
        <v>1140</v>
      </c>
      <c r="C82" s="31" t="s">
        <v>101</v>
      </c>
      <c r="D82" s="31" t="s">
        <v>28</v>
      </c>
      <c r="E82" s="31" t="s">
        <v>551</v>
      </c>
      <c r="F82" s="31" t="s">
        <v>638</v>
      </c>
    </row>
    <row r="83" spans="1:6" ht="18.75">
      <c r="A83" s="31">
        <v>73</v>
      </c>
      <c r="B83" s="31" t="s">
        <v>1141</v>
      </c>
      <c r="C83" s="31" t="s">
        <v>50</v>
      </c>
      <c r="D83" s="31" t="s">
        <v>172</v>
      </c>
      <c r="E83" s="31" t="s">
        <v>552</v>
      </c>
      <c r="F83" s="31" t="s">
        <v>639</v>
      </c>
    </row>
    <row r="84" spans="1:6" ht="18.75">
      <c r="A84" s="31">
        <v>74</v>
      </c>
      <c r="B84" s="31" t="s">
        <v>1142</v>
      </c>
      <c r="C84" s="31" t="s">
        <v>151</v>
      </c>
      <c r="D84" s="31" t="s">
        <v>28</v>
      </c>
      <c r="E84" s="31"/>
      <c r="F84" s="31" t="s">
        <v>640</v>
      </c>
    </row>
    <row r="85" spans="1:6" ht="18.75">
      <c r="A85" s="31">
        <v>75</v>
      </c>
      <c r="B85" s="31" t="s">
        <v>1143</v>
      </c>
      <c r="C85" s="31" t="s">
        <v>52</v>
      </c>
      <c r="D85" s="31" t="s">
        <v>28</v>
      </c>
      <c r="E85" s="31"/>
      <c r="F85" s="31" t="s">
        <v>641</v>
      </c>
    </row>
    <row r="86" spans="1:6" ht="18.75">
      <c r="A86" s="31">
        <v>76</v>
      </c>
      <c r="B86" s="31" t="s">
        <v>1144</v>
      </c>
      <c r="C86" s="31" t="s">
        <v>50</v>
      </c>
      <c r="D86" s="31" t="s">
        <v>28</v>
      </c>
      <c r="E86" s="31" t="s">
        <v>553</v>
      </c>
      <c r="F86" s="31" t="s">
        <v>642</v>
      </c>
    </row>
    <row r="87" spans="1:6" ht="18.75">
      <c r="A87" s="31">
        <v>77</v>
      </c>
      <c r="B87" s="31" t="s">
        <v>1145</v>
      </c>
      <c r="C87" s="31" t="s">
        <v>101</v>
      </c>
      <c r="D87" s="31" t="s">
        <v>274</v>
      </c>
      <c r="E87" s="31"/>
      <c r="F87" s="31" t="s">
        <v>643</v>
      </c>
    </row>
    <row r="88" spans="1:6" ht="18.75">
      <c r="A88" s="31">
        <v>78</v>
      </c>
      <c r="B88" s="31" t="s">
        <v>1146</v>
      </c>
      <c r="C88" s="31" t="s">
        <v>107</v>
      </c>
      <c r="D88" s="31" t="s">
        <v>28</v>
      </c>
      <c r="E88" s="31"/>
      <c r="F88" s="31" t="s">
        <v>644</v>
      </c>
    </row>
    <row r="89" spans="1:6" ht="18.75">
      <c r="A89" s="31">
        <v>79</v>
      </c>
      <c r="B89" s="31" t="s">
        <v>1147</v>
      </c>
      <c r="C89" s="31" t="s">
        <v>62</v>
      </c>
      <c r="D89" s="31" t="s">
        <v>28</v>
      </c>
      <c r="E89" s="31" t="s">
        <v>554</v>
      </c>
      <c r="F89" s="31" t="s">
        <v>645</v>
      </c>
    </row>
    <row r="90" spans="1:6" ht="18.75">
      <c r="A90" s="31">
        <v>80</v>
      </c>
      <c r="B90" s="31" t="s">
        <v>1148</v>
      </c>
      <c r="C90" s="31" t="s">
        <v>70</v>
      </c>
      <c r="D90" s="31" t="s">
        <v>28</v>
      </c>
      <c r="E90" s="31"/>
      <c r="F90" s="31" t="s">
        <v>646</v>
      </c>
    </row>
    <row r="91" spans="1:6" ht="18.75">
      <c r="A91" s="31">
        <v>81</v>
      </c>
      <c r="B91" s="31" t="s">
        <v>1149</v>
      </c>
      <c r="C91" s="31" t="s">
        <v>62</v>
      </c>
      <c r="D91" s="31" t="s">
        <v>28</v>
      </c>
      <c r="E91" s="31" t="s">
        <v>555</v>
      </c>
      <c r="F91" s="31" t="s">
        <v>647</v>
      </c>
    </row>
    <row r="92" spans="1:6" ht="18.75">
      <c r="A92" s="31">
        <v>82</v>
      </c>
      <c r="B92" s="31" t="s">
        <v>1150</v>
      </c>
      <c r="C92" s="31" t="s">
        <v>70</v>
      </c>
      <c r="D92" s="31" t="s">
        <v>113</v>
      </c>
      <c r="E92" s="31" t="s">
        <v>114</v>
      </c>
      <c r="F92" s="31" t="s">
        <v>648</v>
      </c>
    </row>
    <row r="93" spans="1:6" ht="18.75">
      <c r="A93" s="31">
        <v>83</v>
      </c>
      <c r="B93" s="31" t="s">
        <v>1151</v>
      </c>
      <c r="C93" s="31" t="s">
        <v>71</v>
      </c>
      <c r="D93" s="31" t="s">
        <v>28</v>
      </c>
      <c r="E93" s="31"/>
      <c r="F93" s="31" t="s">
        <v>648</v>
      </c>
    </row>
    <row r="94" spans="1:6" ht="18.75">
      <c r="A94" s="31">
        <v>84</v>
      </c>
      <c r="B94" s="31" t="s">
        <v>1152</v>
      </c>
      <c r="C94" s="31" t="s">
        <v>71</v>
      </c>
      <c r="D94" s="31" t="s">
        <v>28</v>
      </c>
      <c r="E94" s="31"/>
      <c r="F94" s="31" t="s">
        <v>649</v>
      </c>
    </row>
    <row r="95" spans="1:6" ht="18.75">
      <c r="A95" s="31">
        <v>85</v>
      </c>
      <c r="B95" s="31" t="s">
        <v>1153</v>
      </c>
      <c r="C95" s="31" t="s">
        <v>101</v>
      </c>
      <c r="D95" s="31" t="s">
        <v>28</v>
      </c>
      <c r="E95" s="31"/>
      <c r="F95" s="31" t="s">
        <v>650</v>
      </c>
    </row>
    <row r="96" spans="1:6" ht="18.75">
      <c r="A96" s="31">
        <v>86</v>
      </c>
      <c r="B96" s="31" t="s">
        <v>1154</v>
      </c>
      <c r="C96" s="31" t="s">
        <v>152</v>
      </c>
      <c r="D96" s="31" t="s">
        <v>28</v>
      </c>
      <c r="E96" s="31" t="s">
        <v>556</v>
      </c>
      <c r="F96" s="31" t="s">
        <v>651</v>
      </c>
    </row>
    <row r="97" spans="1:6" ht="18.75">
      <c r="A97" s="31">
        <v>87</v>
      </c>
      <c r="B97" s="31" t="s">
        <v>1155</v>
      </c>
      <c r="C97" s="31" t="s">
        <v>35</v>
      </c>
      <c r="D97" s="31" t="s">
        <v>28</v>
      </c>
      <c r="E97" s="31"/>
      <c r="F97" s="31" t="s">
        <v>652</v>
      </c>
    </row>
    <row r="98" spans="1:6" ht="18.75">
      <c r="A98" s="31">
        <v>88</v>
      </c>
      <c r="B98" s="31" t="s">
        <v>1156</v>
      </c>
      <c r="C98" s="31" t="s">
        <v>39</v>
      </c>
      <c r="D98" s="31" t="s">
        <v>28</v>
      </c>
      <c r="E98" s="31"/>
      <c r="F98" s="31" t="s">
        <v>652</v>
      </c>
    </row>
    <row r="99" spans="1:6" ht="18.75">
      <c r="A99" s="31">
        <v>89</v>
      </c>
      <c r="B99" s="31" t="s">
        <v>1157</v>
      </c>
      <c r="C99" s="31" t="s">
        <v>37</v>
      </c>
      <c r="D99" s="31" t="s">
        <v>28</v>
      </c>
      <c r="E99" s="31"/>
      <c r="F99" s="31" t="s">
        <v>653</v>
      </c>
    </row>
    <row r="100" spans="1:6" ht="18.75">
      <c r="A100" s="31">
        <v>90</v>
      </c>
      <c r="B100" s="31" t="s">
        <v>1158</v>
      </c>
      <c r="C100" s="31" t="s">
        <v>62</v>
      </c>
      <c r="D100" s="31" t="s">
        <v>28</v>
      </c>
      <c r="E100" s="31"/>
      <c r="F100" s="31" t="s">
        <v>653</v>
      </c>
    </row>
    <row r="101" spans="1:6" ht="18.75">
      <c r="A101" s="31">
        <v>91</v>
      </c>
      <c r="B101" s="31" t="s">
        <v>1159</v>
      </c>
      <c r="C101" s="31" t="s">
        <v>101</v>
      </c>
      <c r="D101" s="31" t="s">
        <v>28</v>
      </c>
      <c r="E101" s="31"/>
      <c r="F101" s="31" t="s">
        <v>654</v>
      </c>
    </row>
    <row r="102" spans="1:6" ht="18.75">
      <c r="A102" s="31">
        <v>92</v>
      </c>
      <c r="B102" s="31" t="s">
        <v>1160</v>
      </c>
      <c r="C102" s="31" t="s">
        <v>112</v>
      </c>
      <c r="D102" s="31" t="s">
        <v>28</v>
      </c>
      <c r="E102" s="31"/>
      <c r="F102" s="31" t="s">
        <v>520</v>
      </c>
    </row>
    <row r="103" spans="1:6" ht="18.75">
      <c r="A103" s="31">
        <v>93</v>
      </c>
      <c r="B103" s="31" t="s">
        <v>1161</v>
      </c>
      <c r="C103" s="31" t="s">
        <v>64</v>
      </c>
      <c r="D103" s="31" t="s">
        <v>113</v>
      </c>
      <c r="E103" s="31"/>
      <c r="F103" s="31" t="s">
        <v>655</v>
      </c>
    </row>
    <row r="104" spans="1:6" ht="18.75">
      <c r="A104" s="31">
        <v>94</v>
      </c>
      <c r="B104" s="31" t="s">
        <v>1162</v>
      </c>
      <c r="C104" s="31" t="s">
        <v>101</v>
      </c>
      <c r="D104" s="31" t="s">
        <v>28</v>
      </c>
      <c r="E104" s="31"/>
      <c r="F104" s="31" t="s">
        <v>656</v>
      </c>
    </row>
    <row r="105" spans="1:6" ht="18.75">
      <c r="A105" s="31">
        <v>95</v>
      </c>
      <c r="B105" s="31" t="s">
        <v>1163</v>
      </c>
      <c r="C105" s="31" t="s">
        <v>101</v>
      </c>
      <c r="D105" s="31" t="s">
        <v>49</v>
      </c>
      <c r="E105" s="31"/>
      <c r="F105" s="31" t="s">
        <v>657</v>
      </c>
    </row>
    <row r="106" spans="1:6" ht="18.75">
      <c r="A106" s="31">
        <v>96</v>
      </c>
      <c r="B106" s="31" t="s">
        <v>1164</v>
      </c>
      <c r="C106" s="31" t="s">
        <v>107</v>
      </c>
      <c r="D106" s="31" t="s">
        <v>28</v>
      </c>
      <c r="E106" s="31"/>
      <c r="F106" s="31" t="s">
        <v>658</v>
      </c>
    </row>
    <row r="107" spans="1:6" ht="18.75">
      <c r="A107" s="31">
        <v>97</v>
      </c>
      <c r="B107" s="31" t="s">
        <v>1165</v>
      </c>
      <c r="C107" s="31" t="s">
        <v>111</v>
      </c>
      <c r="D107" s="31" t="s">
        <v>28</v>
      </c>
      <c r="E107" s="31" t="s">
        <v>404</v>
      </c>
      <c r="F107" s="31" t="s">
        <v>659</v>
      </c>
    </row>
    <row r="108" spans="1:6" ht="18.75">
      <c r="A108" s="31">
        <v>98</v>
      </c>
      <c r="B108" s="31" t="s">
        <v>1166</v>
      </c>
      <c r="C108" s="31" t="s">
        <v>337</v>
      </c>
      <c r="D108" s="31" t="s">
        <v>72</v>
      </c>
      <c r="E108" s="38" t="s">
        <v>557</v>
      </c>
      <c r="F108" s="31" t="s">
        <v>660</v>
      </c>
    </row>
    <row r="109" spans="1:6" ht="18.75">
      <c r="A109" s="31">
        <v>99</v>
      </c>
      <c r="B109" s="31" t="s">
        <v>1167</v>
      </c>
      <c r="C109" s="31" t="s">
        <v>71</v>
      </c>
      <c r="D109" s="31" t="s">
        <v>28</v>
      </c>
      <c r="E109" s="31"/>
      <c r="F109" s="31" t="s">
        <v>660</v>
      </c>
    </row>
    <row r="110" spans="1:6" ht="18.75">
      <c r="A110" s="31">
        <v>100</v>
      </c>
      <c r="B110" s="31" t="s">
        <v>1168</v>
      </c>
      <c r="C110" s="31" t="s">
        <v>70</v>
      </c>
      <c r="D110" s="31" t="s">
        <v>28</v>
      </c>
      <c r="E110" s="31" t="s">
        <v>38</v>
      </c>
      <c r="F110" s="31" t="s">
        <v>661</v>
      </c>
    </row>
    <row r="111" spans="1:6" ht="18.75">
      <c r="A111" s="31">
        <v>101</v>
      </c>
      <c r="B111" s="31" t="s">
        <v>1169</v>
      </c>
      <c r="C111" s="31" t="s">
        <v>115</v>
      </c>
      <c r="D111" s="31" t="s">
        <v>28</v>
      </c>
      <c r="E111" s="31"/>
      <c r="F111" s="31" t="s">
        <v>662</v>
      </c>
    </row>
    <row r="112" spans="1:6" ht="18.75">
      <c r="A112" s="31">
        <v>102</v>
      </c>
      <c r="B112" s="31" t="s">
        <v>1170</v>
      </c>
      <c r="C112" s="31" t="s">
        <v>420</v>
      </c>
      <c r="D112" s="31" t="s">
        <v>72</v>
      </c>
      <c r="E112" s="31"/>
      <c r="F112" s="31" t="s">
        <v>663</v>
      </c>
    </row>
    <row r="113" spans="1:6" ht="18.75">
      <c r="A113" s="31">
        <v>103</v>
      </c>
      <c r="B113" s="31" t="s">
        <v>1171</v>
      </c>
      <c r="C113" s="31" t="s">
        <v>71</v>
      </c>
      <c r="D113" s="31" t="s">
        <v>28</v>
      </c>
      <c r="E113" s="31"/>
      <c r="F113" s="31" t="s">
        <v>525</v>
      </c>
    </row>
    <row r="114" spans="1:6" ht="18.75">
      <c r="A114" s="31">
        <v>104</v>
      </c>
      <c r="B114" s="31" t="s">
        <v>1172</v>
      </c>
      <c r="C114" s="31" t="s">
        <v>101</v>
      </c>
      <c r="D114" s="31" t="s">
        <v>113</v>
      </c>
      <c r="E114" s="31" t="s">
        <v>558</v>
      </c>
      <c r="F114" s="31" t="s">
        <v>664</v>
      </c>
    </row>
    <row r="115" spans="1:6" ht="18.75">
      <c r="A115" s="31">
        <v>105</v>
      </c>
      <c r="B115" s="31" t="s">
        <v>1173</v>
      </c>
      <c r="C115" s="31" t="s">
        <v>106</v>
      </c>
      <c r="D115" s="31" t="s">
        <v>28</v>
      </c>
      <c r="E115" s="31"/>
      <c r="F115" s="31" t="s">
        <v>665</v>
      </c>
    </row>
    <row r="116" spans="1:6" ht="18.75">
      <c r="A116" s="31">
        <v>106</v>
      </c>
      <c r="B116" s="31" t="s">
        <v>1174</v>
      </c>
      <c r="C116" s="31" t="s">
        <v>411</v>
      </c>
      <c r="D116" s="31" t="s">
        <v>28</v>
      </c>
      <c r="E116" s="31"/>
      <c r="F116" s="31" t="s">
        <v>665</v>
      </c>
    </row>
    <row r="117" spans="1:6" ht="18.75">
      <c r="A117" s="31">
        <v>107</v>
      </c>
      <c r="B117" s="31" t="s">
        <v>1175</v>
      </c>
      <c r="C117" s="31" t="s">
        <v>71</v>
      </c>
      <c r="D117" s="31" t="s">
        <v>28</v>
      </c>
      <c r="E117" s="31"/>
      <c r="F117" s="31" t="s">
        <v>666</v>
      </c>
    </row>
    <row r="118" spans="1:6" ht="18.75">
      <c r="A118" s="31">
        <v>108</v>
      </c>
      <c r="B118" s="31" t="s">
        <v>1176</v>
      </c>
      <c r="C118" s="31" t="s">
        <v>345</v>
      </c>
      <c r="D118" s="31" t="s">
        <v>28</v>
      </c>
      <c r="E118" s="31" t="s">
        <v>136</v>
      </c>
      <c r="F118" s="31" t="s">
        <v>667</v>
      </c>
    </row>
    <row r="119" spans="1:6" ht="18.75">
      <c r="A119" s="31">
        <v>109</v>
      </c>
      <c r="B119" s="31" t="s">
        <v>1177</v>
      </c>
      <c r="C119" s="31" t="s">
        <v>101</v>
      </c>
      <c r="D119" s="31" t="s">
        <v>28</v>
      </c>
      <c r="E119" s="31"/>
      <c r="F119" s="31" t="s">
        <v>668</v>
      </c>
    </row>
    <row r="120" spans="1:6" ht="18.75">
      <c r="A120" s="31">
        <v>110</v>
      </c>
      <c r="B120" s="31" t="s">
        <v>1178</v>
      </c>
      <c r="C120" s="31" t="s">
        <v>135</v>
      </c>
      <c r="D120" s="31" t="s">
        <v>28</v>
      </c>
      <c r="E120" s="31" t="s">
        <v>559</v>
      </c>
      <c r="F120" s="31" t="s">
        <v>669</v>
      </c>
    </row>
    <row r="121" spans="1:6" ht="18.75">
      <c r="A121" s="31">
        <v>111</v>
      </c>
      <c r="B121" s="31" t="s">
        <v>1179</v>
      </c>
      <c r="C121" s="31" t="s">
        <v>52</v>
      </c>
      <c r="D121" s="31" t="s">
        <v>28</v>
      </c>
      <c r="E121" s="31"/>
      <c r="F121" s="31" t="s">
        <v>670</v>
      </c>
    </row>
    <row r="122" spans="1:6" ht="18.75">
      <c r="A122" s="31">
        <v>112</v>
      </c>
      <c r="B122" s="31" t="s">
        <v>1180</v>
      </c>
      <c r="C122" s="31" t="s">
        <v>275</v>
      </c>
      <c r="D122" s="31" t="s">
        <v>28</v>
      </c>
      <c r="E122" s="31" t="s">
        <v>280</v>
      </c>
      <c r="F122" s="31" t="s">
        <v>671</v>
      </c>
    </row>
    <row r="123" spans="1:6" ht="18.75">
      <c r="A123" s="31">
        <v>113</v>
      </c>
      <c r="B123" s="31" t="s">
        <v>1181</v>
      </c>
      <c r="C123" s="31" t="s">
        <v>133</v>
      </c>
      <c r="D123" s="31" t="s">
        <v>28</v>
      </c>
      <c r="E123" s="31"/>
      <c r="F123" s="31" t="s">
        <v>672</v>
      </c>
    </row>
    <row r="124" spans="1:6" ht="18.75">
      <c r="A124" s="31">
        <v>114</v>
      </c>
      <c r="B124" s="31" t="s">
        <v>1182</v>
      </c>
      <c r="C124" s="31" t="s">
        <v>52</v>
      </c>
      <c r="D124" s="31" t="s">
        <v>28</v>
      </c>
      <c r="E124" s="31" t="s">
        <v>65</v>
      </c>
      <c r="F124" s="31" t="s">
        <v>673</v>
      </c>
    </row>
    <row r="125" spans="1:6" ht="18.75">
      <c r="A125" s="31">
        <v>115</v>
      </c>
      <c r="B125" s="31" t="s">
        <v>1183</v>
      </c>
      <c r="C125" s="31" t="s">
        <v>54</v>
      </c>
      <c r="D125" s="31" t="s">
        <v>28</v>
      </c>
      <c r="E125" s="31" t="s">
        <v>177</v>
      </c>
      <c r="F125" s="31" t="s">
        <v>674</v>
      </c>
    </row>
    <row r="126" spans="1:6" ht="18.75">
      <c r="A126" s="31">
        <v>116</v>
      </c>
      <c r="B126" s="31" t="s">
        <v>1184</v>
      </c>
      <c r="C126" s="31" t="s">
        <v>173</v>
      </c>
      <c r="D126" s="31" t="s">
        <v>28</v>
      </c>
      <c r="E126" s="31" t="s">
        <v>118</v>
      </c>
      <c r="F126" s="31" t="s">
        <v>675</v>
      </c>
    </row>
    <row r="127" spans="1:6" ht="18.75">
      <c r="A127" s="31">
        <v>117</v>
      </c>
      <c r="B127" s="31" t="s">
        <v>1185</v>
      </c>
      <c r="C127" s="31" t="s">
        <v>275</v>
      </c>
      <c r="D127" s="31" t="s">
        <v>28</v>
      </c>
      <c r="E127" s="31"/>
      <c r="F127" s="31" t="s">
        <v>676</v>
      </c>
    </row>
    <row r="128" spans="1:6" ht="18.75">
      <c r="A128" s="31">
        <v>118</v>
      </c>
      <c r="B128" s="31" t="s">
        <v>1186</v>
      </c>
      <c r="C128" s="31" t="s">
        <v>50</v>
      </c>
      <c r="D128" s="31" t="s">
        <v>28</v>
      </c>
      <c r="E128" s="31" t="s">
        <v>75</v>
      </c>
      <c r="F128" s="31" t="s">
        <v>677</v>
      </c>
    </row>
    <row r="129" spans="1:6" ht="18.75">
      <c r="A129" s="31">
        <v>119</v>
      </c>
      <c r="B129" s="31" t="s">
        <v>1187</v>
      </c>
      <c r="C129" s="31" t="s">
        <v>147</v>
      </c>
      <c r="D129" s="31" t="s">
        <v>28</v>
      </c>
      <c r="E129" s="31"/>
      <c r="F129" s="31" t="s">
        <v>678</v>
      </c>
    </row>
    <row r="130" spans="1:6" ht="18.75">
      <c r="A130" s="31">
        <v>120</v>
      </c>
      <c r="B130" s="31" t="s">
        <v>1188</v>
      </c>
      <c r="C130" s="31" t="s">
        <v>70</v>
      </c>
      <c r="D130" s="31" t="s">
        <v>28</v>
      </c>
      <c r="E130" s="31"/>
      <c r="F130" s="31" t="s">
        <v>679</v>
      </c>
    </row>
    <row r="131" spans="1:6" ht="18.75">
      <c r="A131" s="31">
        <v>121</v>
      </c>
      <c r="B131" s="31" t="s">
        <v>1189</v>
      </c>
      <c r="C131" s="31" t="s">
        <v>106</v>
      </c>
      <c r="D131" s="31" t="s">
        <v>28</v>
      </c>
      <c r="E131" s="31" t="s">
        <v>560</v>
      </c>
      <c r="F131" s="31" t="s">
        <v>527</v>
      </c>
    </row>
    <row r="132" spans="1:6" ht="18.75">
      <c r="A132" s="31">
        <v>122</v>
      </c>
      <c r="B132" s="31" t="s">
        <v>1190</v>
      </c>
      <c r="C132" s="31" t="s">
        <v>50</v>
      </c>
      <c r="D132" s="31" t="s">
        <v>28</v>
      </c>
      <c r="E132" s="31" t="s">
        <v>75</v>
      </c>
      <c r="F132" s="31" t="s">
        <v>680</v>
      </c>
    </row>
    <row r="133" spans="1:6" ht="18.75">
      <c r="A133" s="31">
        <v>123</v>
      </c>
      <c r="B133" s="31" t="s">
        <v>1191</v>
      </c>
      <c r="C133" s="31" t="s">
        <v>70</v>
      </c>
      <c r="D133" s="31" t="s">
        <v>28</v>
      </c>
      <c r="E133" s="31" t="s">
        <v>561</v>
      </c>
      <c r="F133" s="31" t="s">
        <v>680</v>
      </c>
    </row>
    <row r="134" spans="1:6" ht="18.75">
      <c r="A134" s="31">
        <v>124</v>
      </c>
      <c r="B134" s="31" t="s">
        <v>1192</v>
      </c>
      <c r="C134" s="31" t="s">
        <v>106</v>
      </c>
      <c r="D134" s="31" t="s">
        <v>28</v>
      </c>
      <c r="E134" s="31" t="s">
        <v>562</v>
      </c>
      <c r="F134" s="31" t="s">
        <v>681</v>
      </c>
    </row>
    <row r="135" spans="1:6" ht="18.75">
      <c r="A135" s="31">
        <v>125</v>
      </c>
      <c r="B135" s="31" t="s">
        <v>1193</v>
      </c>
      <c r="C135" s="31" t="s">
        <v>35</v>
      </c>
      <c r="D135" s="31" t="s">
        <v>563</v>
      </c>
      <c r="E135" s="31"/>
      <c r="F135" s="31" t="s">
        <v>681</v>
      </c>
    </row>
    <row r="136" spans="1:6" ht="18.75">
      <c r="A136" s="31">
        <v>126</v>
      </c>
      <c r="B136" s="31" t="s">
        <v>1194</v>
      </c>
      <c r="C136" s="31" t="s">
        <v>54</v>
      </c>
      <c r="D136" s="31" t="s">
        <v>28</v>
      </c>
      <c r="E136" s="31" t="s">
        <v>564</v>
      </c>
      <c r="F136" s="31" t="s">
        <v>682</v>
      </c>
    </row>
    <row r="137" spans="1:6" ht="18.75">
      <c r="A137" s="31">
        <v>127</v>
      </c>
      <c r="B137" s="31" t="s">
        <v>1195</v>
      </c>
      <c r="C137" s="31" t="s">
        <v>54</v>
      </c>
      <c r="D137" s="31" t="s">
        <v>28</v>
      </c>
      <c r="E137" s="31" t="s">
        <v>565</v>
      </c>
      <c r="F137" s="31" t="s">
        <v>528</v>
      </c>
    </row>
    <row r="138" spans="1:6" ht="18.75">
      <c r="A138" s="31">
        <v>128</v>
      </c>
      <c r="B138" s="31" t="s">
        <v>1196</v>
      </c>
      <c r="C138" s="31" t="s">
        <v>111</v>
      </c>
      <c r="D138" s="31" t="s">
        <v>28</v>
      </c>
      <c r="E138" s="31" t="s">
        <v>65</v>
      </c>
      <c r="F138" s="31" t="s">
        <v>528</v>
      </c>
    </row>
    <row r="139" spans="1:6" ht="18.75">
      <c r="A139" s="31">
        <v>129</v>
      </c>
      <c r="B139" s="31" t="s">
        <v>1197</v>
      </c>
      <c r="C139" s="31" t="s">
        <v>70</v>
      </c>
      <c r="D139" s="31" t="s">
        <v>28</v>
      </c>
      <c r="E139" s="31" t="s">
        <v>388</v>
      </c>
      <c r="F139" s="31" t="s">
        <v>683</v>
      </c>
    </row>
    <row r="140" spans="1:6" ht="18.75">
      <c r="A140" s="31">
        <v>130</v>
      </c>
      <c r="B140" s="31" t="s">
        <v>1198</v>
      </c>
      <c r="C140" s="31" t="s">
        <v>103</v>
      </c>
      <c r="D140" s="31" t="s">
        <v>28</v>
      </c>
      <c r="E140" s="31" t="s">
        <v>65</v>
      </c>
      <c r="F140" s="31" t="s">
        <v>684</v>
      </c>
    </row>
    <row r="141" spans="1:6" ht="18.75">
      <c r="A141" s="31">
        <v>131</v>
      </c>
      <c r="B141" s="31" t="s">
        <v>1199</v>
      </c>
      <c r="C141" s="31" t="s">
        <v>308</v>
      </c>
      <c r="D141" s="31" t="s">
        <v>28</v>
      </c>
      <c r="E141" s="31" t="s">
        <v>566</v>
      </c>
      <c r="F141" s="31" t="s">
        <v>684</v>
      </c>
    </row>
    <row r="142" spans="1:6" ht="18.75">
      <c r="A142" s="31">
        <v>132</v>
      </c>
      <c r="B142" s="31" t="s">
        <v>1200</v>
      </c>
      <c r="C142" s="31" t="s">
        <v>304</v>
      </c>
      <c r="D142" s="31" t="s">
        <v>28</v>
      </c>
      <c r="E142" s="31"/>
      <c r="F142" s="31" t="s">
        <v>685</v>
      </c>
    </row>
    <row r="143" spans="1:6" ht="18.75">
      <c r="A143" s="31">
        <v>133</v>
      </c>
      <c r="B143" s="31" t="s">
        <v>1201</v>
      </c>
      <c r="C143" s="31" t="s">
        <v>52</v>
      </c>
      <c r="D143" s="31" t="s">
        <v>28</v>
      </c>
      <c r="E143" s="31" t="s">
        <v>567</v>
      </c>
      <c r="F143" s="31" t="s">
        <v>531</v>
      </c>
    </row>
    <row r="144" spans="1:6" ht="18.75">
      <c r="A144" s="31">
        <v>134</v>
      </c>
      <c r="B144" s="31" t="s">
        <v>1202</v>
      </c>
      <c r="C144" s="31" t="s">
        <v>275</v>
      </c>
      <c r="D144" s="31" t="s">
        <v>28</v>
      </c>
      <c r="E144" s="31" t="s">
        <v>224</v>
      </c>
      <c r="F144" s="31" t="s">
        <v>686</v>
      </c>
    </row>
    <row r="145" spans="1:6" ht="18.75">
      <c r="A145" s="31">
        <v>135</v>
      </c>
      <c r="B145" s="31" t="s">
        <v>1203</v>
      </c>
      <c r="C145" s="31" t="s">
        <v>115</v>
      </c>
      <c r="D145" s="31" t="s">
        <v>28</v>
      </c>
      <c r="E145" s="31" t="s">
        <v>559</v>
      </c>
      <c r="F145" s="31" t="s">
        <v>687</v>
      </c>
    </row>
    <row r="146" spans="1:6" ht="18.75">
      <c r="A146" s="31">
        <v>136</v>
      </c>
      <c r="B146" s="31" t="s">
        <v>1204</v>
      </c>
      <c r="C146" s="31" t="s">
        <v>39</v>
      </c>
      <c r="D146" s="31" t="s">
        <v>28</v>
      </c>
      <c r="E146" s="31"/>
      <c r="F146" s="31" t="s">
        <v>688</v>
      </c>
    </row>
    <row r="147" spans="1:6" ht="18.75">
      <c r="A147" s="31">
        <v>137</v>
      </c>
      <c r="B147" s="31" t="s">
        <v>1205</v>
      </c>
      <c r="C147" s="31" t="s">
        <v>71</v>
      </c>
      <c r="D147" s="31" t="s">
        <v>28</v>
      </c>
      <c r="E147" s="31" t="s">
        <v>568</v>
      </c>
      <c r="F147" s="31" t="s">
        <v>689</v>
      </c>
    </row>
    <row r="148" spans="1:6" ht="18.75">
      <c r="A148" s="31">
        <v>138</v>
      </c>
      <c r="B148" s="31" t="s">
        <v>1206</v>
      </c>
      <c r="C148" s="31" t="s">
        <v>70</v>
      </c>
      <c r="D148" s="31" t="s">
        <v>28</v>
      </c>
      <c r="E148" s="31"/>
      <c r="F148" s="31" t="s">
        <v>690</v>
      </c>
    </row>
    <row r="149" spans="1:6" ht="18.75">
      <c r="A149" s="31">
        <v>139</v>
      </c>
      <c r="B149" s="31" t="s">
        <v>1207</v>
      </c>
      <c r="C149" s="31" t="s">
        <v>62</v>
      </c>
      <c r="D149" s="31" t="s">
        <v>569</v>
      </c>
      <c r="E149" s="31" t="s">
        <v>418</v>
      </c>
      <c r="F149" s="31" t="s">
        <v>691</v>
      </c>
    </row>
    <row r="150" spans="1:6" ht="18.75">
      <c r="A150" s="31">
        <v>140</v>
      </c>
      <c r="B150" s="31" t="s">
        <v>1208</v>
      </c>
      <c r="C150" s="31" t="s">
        <v>71</v>
      </c>
      <c r="D150" s="31" t="s">
        <v>28</v>
      </c>
      <c r="E150" s="31" t="s">
        <v>28</v>
      </c>
      <c r="F150" s="31" t="s">
        <v>692</v>
      </c>
    </row>
    <row r="151" spans="1:6" ht="18.75">
      <c r="A151" s="31">
        <v>141</v>
      </c>
      <c r="B151" s="31" t="s">
        <v>1209</v>
      </c>
      <c r="C151" s="31" t="s">
        <v>54</v>
      </c>
      <c r="D151" s="31" t="s">
        <v>28</v>
      </c>
      <c r="E151" s="31" t="s">
        <v>75</v>
      </c>
      <c r="F151" s="31" t="s">
        <v>693</v>
      </c>
    </row>
    <row r="152" spans="1:6" ht="18.75">
      <c r="A152" s="31">
        <v>142</v>
      </c>
      <c r="B152" s="31" t="s">
        <v>1210</v>
      </c>
      <c r="C152" s="31" t="s">
        <v>146</v>
      </c>
      <c r="D152" s="31" t="s">
        <v>28</v>
      </c>
      <c r="E152" s="31"/>
      <c r="F152" s="31" t="s">
        <v>693</v>
      </c>
    </row>
    <row r="153" spans="1:6" ht="18.75">
      <c r="A153" s="31">
        <v>143</v>
      </c>
      <c r="B153" s="31" t="s">
        <v>1211</v>
      </c>
      <c r="C153" s="31" t="s">
        <v>70</v>
      </c>
      <c r="D153" s="31" t="s">
        <v>28</v>
      </c>
      <c r="E153" s="31"/>
      <c r="F153" s="31" t="s">
        <v>694</v>
      </c>
    </row>
    <row r="154" spans="1:6" ht="18.75">
      <c r="A154" s="31">
        <v>144</v>
      </c>
      <c r="B154" s="31" t="s">
        <v>1212</v>
      </c>
      <c r="C154" s="31" t="s">
        <v>54</v>
      </c>
      <c r="D154" s="31" t="s">
        <v>72</v>
      </c>
      <c r="E154" s="31" t="s">
        <v>136</v>
      </c>
      <c r="F154" s="31" t="s">
        <v>695</v>
      </c>
    </row>
    <row r="155" spans="1:6" ht="18.75">
      <c r="A155" s="31">
        <v>145</v>
      </c>
      <c r="B155" s="31" t="s">
        <v>1213</v>
      </c>
      <c r="C155" s="31" t="s">
        <v>62</v>
      </c>
      <c r="D155" s="31" t="s">
        <v>28</v>
      </c>
      <c r="E155" s="31" t="s">
        <v>570</v>
      </c>
      <c r="F155" s="31" t="s">
        <v>696</v>
      </c>
    </row>
    <row r="156" spans="1:6" ht="18.75">
      <c r="A156" s="31">
        <v>146</v>
      </c>
      <c r="B156" s="31" t="s">
        <v>1214</v>
      </c>
      <c r="C156" s="31" t="s">
        <v>48</v>
      </c>
      <c r="D156" s="31" t="s">
        <v>28</v>
      </c>
      <c r="E156" s="31" t="s">
        <v>394</v>
      </c>
      <c r="F156" s="31" t="s">
        <v>697</v>
      </c>
    </row>
    <row r="157" spans="1:6" ht="18.75">
      <c r="A157" s="31">
        <v>147</v>
      </c>
      <c r="B157" s="31" t="s">
        <v>1215</v>
      </c>
      <c r="C157" s="31" t="s">
        <v>54</v>
      </c>
      <c r="D157" s="31" t="s">
        <v>28</v>
      </c>
      <c r="E157" s="31" t="s">
        <v>168</v>
      </c>
      <c r="F157" s="31" t="s">
        <v>698</v>
      </c>
    </row>
    <row r="158" spans="1:6" ht="18.75">
      <c r="A158" s="31">
        <v>148</v>
      </c>
      <c r="B158" s="31" t="s">
        <v>1216</v>
      </c>
      <c r="C158" s="31" t="s">
        <v>173</v>
      </c>
      <c r="D158" s="31" t="s">
        <v>28</v>
      </c>
      <c r="E158" s="31" t="s">
        <v>381</v>
      </c>
      <c r="F158" s="31" t="s">
        <v>537</v>
      </c>
    </row>
    <row r="159" spans="1:6" ht="18.75">
      <c r="A159" s="31">
        <v>149</v>
      </c>
      <c r="B159" s="31" t="s">
        <v>1217</v>
      </c>
      <c r="C159" s="31" t="s">
        <v>107</v>
      </c>
      <c r="D159" s="31" t="s">
        <v>28</v>
      </c>
      <c r="E159" s="31" t="s">
        <v>138</v>
      </c>
      <c r="F159" s="31" t="s">
        <v>699</v>
      </c>
    </row>
    <row r="160" spans="1:6" ht="24">
      <c r="A160" s="31">
        <v>150</v>
      </c>
      <c r="B160" s="31" t="s">
        <v>1218</v>
      </c>
      <c r="C160" s="31" t="s">
        <v>391</v>
      </c>
      <c r="D160" s="31" t="s">
        <v>28</v>
      </c>
      <c r="E160" s="40" t="s">
        <v>571</v>
      </c>
      <c r="F160" s="31" t="s">
        <v>700</v>
      </c>
    </row>
    <row r="161" spans="1:6" ht="18.75">
      <c r="A161" s="31">
        <v>151</v>
      </c>
      <c r="B161" s="31" t="s">
        <v>1219</v>
      </c>
      <c r="C161" s="31" t="s">
        <v>334</v>
      </c>
      <c r="D161" s="31" t="s">
        <v>28</v>
      </c>
      <c r="E161" s="31" t="s">
        <v>136</v>
      </c>
      <c r="F161" s="31" t="s">
        <v>701</v>
      </c>
    </row>
    <row r="162" spans="1:6" ht="18.75">
      <c r="A162" s="31">
        <v>152</v>
      </c>
      <c r="B162" s="31" t="s">
        <v>1220</v>
      </c>
      <c r="C162" s="31" t="s">
        <v>70</v>
      </c>
      <c r="D162" s="31" t="s">
        <v>28</v>
      </c>
      <c r="E162" s="31"/>
      <c r="F162" s="31" t="s">
        <v>702</v>
      </c>
    </row>
    <row r="163" spans="1:6" ht="18.75">
      <c r="A163" s="31">
        <v>153</v>
      </c>
      <c r="B163" s="31" t="s">
        <v>1221</v>
      </c>
      <c r="C163" s="31" t="s">
        <v>107</v>
      </c>
      <c r="D163" s="31" t="s">
        <v>28</v>
      </c>
      <c r="E163" s="31"/>
      <c r="F163" s="31" t="s">
        <v>703</v>
      </c>
    </row>
    <row r="164" spans="1:6" ht="18.75">
      <c r="A164" s="31">
        <v>154</v>
      </c>
      <c r="B164" s="31" t="s">
        <v>1222</v>
      </c>
      <c r="C164" s="31" t="s">
        <v>382</v>
      </c>
      <c r="D164" s="31" t="s">
        <v>28</v>
      </c>
      <c r="E164" s="31"/>
      <c r="F164" s="31" t="s">
        <v>704</v>
      </c>
    </row>
    <row r="165" spans="1:6" ht="18.75">
      <c r="A165" s="31">
        <v>155</v>
      </c>
      <c r="B165" s="31" t="s">
        <v>1223</v>
      </c>
      <c r="C165" s="31" t="s">
        <v>106</v>
      </c>
      <c r="D165" s="31" t="s">
        <v>72</v>
      </c>
      <c r="E165" s="31"/>
      <c r="F165" s="31" t="s">
        <v>705</v>
      </c>
    </row>
    <row r="166" spans="1:6" ht="18.75">
      <c r="A166" s="31">
        <v>156</v>
      </c>
      <c r="B166" s="31" t="s">
        <v>1224</v>
      </c>
      <c r="C166" s="31" t="s">
        <v>107</v>
      </c>
      <c r="D166" s="31" t="s">
        <v>28</v>
      </c>
      <c r="E166" s="31"/>
      <c r="F166" s="31" t="s">
        <v>706</v>
      </c>
    </row>
    <row r="167" spans="1:6" ht="18.75">
      <c r="A167" s="31">
        <v>157</v>
      </c>
      <c r="B167" s="31" t="s">
        <v>1225</v>
      </c>
      <c r="C167" s="31" t="s">
        <v>70</v>
      </c>
      <c r="D167" s="31" t="s">
        <v>28</v>
      </c>
      <c r="E167" s="31" t="s">
        <v>65</v>
      </c>
      <c r="F167" s="31" t="s">
        <v>707</v>
      </c>
    </row>
    <row r="168" spans="1:6" ht="18.75">
      <c r="A168" s="31">
        <v>158</v>
      </c>
      <c r="B168" s="31" t="s">
        <v>1226</v>
      </c>
      <c r="C168" s="31" t="s">
        <v>112</v>
      </c>
      <c r="D168" s="31" t="s">
        <v>28</v>
      </c>
      <c r="E168" s="31" t="s">
        <v>138</v>
      </c>
      <c r="F168" s="31" t="s">
        <v>708</v>
      </c>
    </row>
    <row r="169" spans="1:6" ht="18.75">
      <c r="A169" s="31">
        <v>159</v>
      </c>
      <c r="B169" s="31" t="s">
        <v>1227</v>
      </c>
      <c r="C169" s="31" t="s">
        <v>54</v>
      </c>
      <c r="D169" s="31" t="s">
        <v>572</v>
      </c>
      <c r="E169" s="31"/>
      <c r="F169" s="31" t="s">
        <v>709</v>
      </c>
    </row>
    <row r="170" spans="1:6" ht="18.75">
      <c r="A170" s="31">
        <v>160</v>
      </c>
      <c r="B170" s="31" t="s">
        <v>1228</v>
      </c>
      <c r="C170" s="31" t="s">
        <v>101</v>
      </c>
      <c r="D170" s="31" t="s">
        <v>28</v>
      </c>
      <c r="E170" s="31"/>
      <c r="F170" s="31" t="s">
        <v>710</v>
      </c>
    </row>
    <row r="171" spans="1:6" ht="18.75">
      <c r="A171" s="31">
        <v>161</v>
      </c>
      <c r="B171" s="31" t="s">
        <v>1229</v>
      </c>
      <c r="C171" s="31" t="s">
        <v>64</v>
      </c>
      <c r="D171" s="31" t="s">
        <v>28</v>
      </c>
      <c r="E171" s="31" t="s">
        <v>565</v>
      </c>
      <c r="F171" s="31" t="s">
        <v>710</v>
      </c>
    </row>
    <row r="172" spans="1:6" ht="18.75">
      <c r="A172" s="31">
        <v>162</v>
      </c>
      <c r="B172" s="31" t="s">
        <v>1230</v>
      </c>
      <c r="C172" s="31" t="s">
        <v>106</v>
      </c>
      <c r="D172" s="31" t="s">
        <v>28</v>
      </c>
      <c r="E172" s="31"/>
      <c r="F172" s="31" t="s">
        <v>711</v>
      </c>
    </row>
    <row r="173" spans="1:6" ht="18.75">
      <c r="A173" s="31">
        <v>163</v>
      </c>
      <c r="B173" s="31" t="s">
        <v>1231</v>
      </c>
      <c r="C173" s="31" t="s">
        <v>103</v>
      </c>
      <c r="D173" s="31" t="s">
        <v>28</v>
      </c>
      <c r="E173" s="31" t="s">
        <v>381</v>
      </c>
      <c r="F173" s="31" t="s">
        <v>712</v>
      </c>
    </row>
    <row r="174" spans="1:6" ht="18.75">
      <c r="A174" s="31">
        <v>164</v>
      </c>
      <c r="B174" s="31" t="s">
        <v>1232</v>
      </c>
      <c r="C174" s="31" t="s">
        <v>275</v>
      </c>
      <c r="D174" s="31" t="s">
        <v>28</v>
      </c>
      <c r="E174" s="31"/>
      <c r="F174" s="31" t="s">
        <v>713</v>
      </c>
    </row>
    <row r="175" spans="1:6" ht="18.75">
      <c r="A175" s="31">
        <v>165</v>
      </c>
      <c r="B175" s="31" t="s">
        <v>1233</v>
      </c>
      <c r="C175" s="31" t="s">
        <v>107</v>
      </c>
      <c r="D175" s="31" t="s">
        <v>28</v>
      </c>
      <c r="E175" s="31" t="s">
        <v>573</v>
      </c>
      <c r="F175" s="31" t="s">
        <v>714</v>
      </c>
    </row>
    <row r="176" spans="1:6" ht="18.75">
      <c r="A176" s="31">
        <v>166</v>
      </c>
      <c r="B176" s="31" t="s">
        <v>1234</v>
      </c>
      <c r="C176" s="31" t="s">
        <v>59</v>
      </c>
      <c r="D176" s="31" t="s">
        <v>28</v>
      </c>
      <c r="E176" s="31"/>
      <c r="F176" s="31" t="s">
        <v>539</v>
      </c>
    </row>
    <row r="177" spans="1:6" ht="18.75">
      <c r="A177" s="31">
        <v>167</v>
      </c>
      <c r="B177" s="31" t="s">
        <v>1235</v>
      </c>
      <c r="C177" s="31" t="s">
        <v>71</v>
      </c>
      <c r="D177" s="31" t="s">
        <v>28</v>
      </c>
      <c r="E177" s="31"/>
      <c r="F177" s="31" t="s">
        <v>715</v>
      </c>
    </row>
    <row r="178" spans="1:6" ht="18.75">
      <c r="A178" s="31">
        <v>168</v>
      </c>
      <c r="B178" s="31" t="s">
        <v>1236</v>
      </c>
      <c r="C178" s="31" t="s">
        <v>337</v>
      </c>
      <c r="D178" s="31" t="s">
        <v>28</v>
      </c>
      <c r="E178" s="31"/>
      <c r="F178" s="31" t="s">
        <v>716</v>
      </c>
    </row>
    <row r="179" spans="1:6" ht="18.75">
      <c r="A179" s="31">
        <v>169</v>
      </c>
      <c r="B179" s="31" t="s">
        <v>1237</v>
      </c>
      <c r="C179" s="31" t="s">
        <v>71</v>
      </c>
      <c r="D179" s="31" t="s">
        <v>28</v>
      </c>
      <c r="E179" s="31" t="s">
        <v>574</v>
      </c>
      <c r="F179" s="31" t="s">
        <v>717</v>
      </c>
    </row>
    <row r="180" spans="1:6" ht="18.75">
      <c r="A180" s="31">
        <v>170</v>
      </c>
      <c r="B180" s="31" t="s">
        <v>1238</v>
      </c>
      <c r="C180" s="31" t="s">
        <v>50</v>
      </c>
      <c r="D180" s="31" t="s">
        <v>28</v>
      </c>
      <c r="E180" s="31"/>
      <c r="F180" s="31" t="s">
        <v>718</v>
      </c>
    </row>
    <row r="181" spans="1:6" ht="18.75">
      <c r="A181" s="31">
        <v>171</v>
      </c>
      <c r="B181" s="31" t="s">
        <v>1239</v>
      </c>
      <c r="C181" s="31" t="s">
        <v>54</v>
      </c>
      <c r="D181" s="31" t="s">
        <v>28</v>
      </c>
      <c r="E181" s="31" t="s">
        <v>404</v>
      </c>
      <c r="F181" s="31" t="s">
        <v>719</v>
      </c>
    </row>
    <row r="182" spans="1:6" ht="18.75">
      <c r="A182" s="31">
        <v>172</v>
      </c>
      <c r="B182" s="31" t="s">
        <v>1240</v>
      </c>
      <c r="C182" s="31" t="s">
        <v>54</v>
      </c>
      <c r="D182" s="31" t="s">
        <v>575</v>
      </c>
      <c r="E182" s="31" t="s">
        <v>404</v>
      </c>
      <c r="F182" s="31" t="s">
        <v>719</v>
      </c>
    </row>
    <row r="183" spans="1:6" ht="18.75">
      <c r="A183" s="31">
        <v>173</v>
      </c>
      <c r="B183" s="31" t="s">
        <v>1241</v>
      </c>
      <c r="C183" s="31" t="s">
        <v>100</v>
      </c>
      <c r="D183" s="31" t="s">
        <v>28</v>
      </c>
      <c r="E183" s="31" t="s">
        <v>576</v>
      </c>
      <c r="F183" s="31" t="s">
        <v>719</v>
      </c>
    </row>
    <row r="184" spans="1:6" ht="18.75">
      <c r="A184" s="31">
        <v>174</v>
      </c>
      <c r="B184" s="31" t="s">
        <v>1242</v>
      </c>
      <c r="C184" s="31" t="s">
        <v>577</v>
      </c>
      <c r="D184" s="31" t="s">
        <v>28</v>
      </c>
      <c r="E184" s="31" t="s">
        <v>381</v>
      </c>
      <c r="F184" s="31" t="s">
        <v>720</v>
      </c>
    </row>
    <row r="185" spans="1:6" ht="18.75">
      <c r="A185" s="31">
        <v>175</v>
      </c>
      <c r="B185" s="31" t="s">
        <v>1243</v>
      </c>
      <c r="C185" s="31" t="s">
        <v>380</v>
      </c>
      <c r="D185" s="31" t="s">
        <v>28</v>
      </c>
      <c r="E185" s="31"/>
      <c r="F185" s="31" t="s">
        <v>721</v>
      </c>
    </row>
    <row r="186" spans="1:6" ht="18.75">
      <c r="A186" s="31">
        <v>176</v>
      </c>
      <c r="B186" s="31" t="s">
        <v>1244</v>
      </c>
      <c r="C186" s="31" t="s">
        <v>384</v>
      </c>
      <c r="D186" s="31" t="s">
        <v>28</v>
      </c>
      <c r="E186" s="31" t="s">
        <v>412</v>
      </c>
      <c r="F186" s="31" t="s">
        <v>722</v>
      </c>
    </row>
    <row r="187" spans="1:6" ht="18.75">
      <c r="A187" s="31">
        <v>177</v>
      </c>
      <c r="B187" s="31" t="s">
        <v>1245</v>
      </c>
      <c r="C187" s="31" t="s">
        <v>304</v>
      </c>
      <c r="D187" s="31" t="s">
        <v>28</v>
      </c>
      <c r="E187" s="31"/>
      <c r="F187" s="31" t="s">
        <v>723</v>
      </c>
    </row>
    <row r="188" spans="1:6" ht="18.75">
      <c r="A188" s="31">
        <v>178</v>
      </c>
      <c r="B188" s="31" t="s">
        <v>1246</v>
      </c>
      <c r="C188" s="31" t="s">
        <v>50</v>
      </c>
      <c r="D188" s="31" t="s">
        <v>28</v>
      </c>
      <c r="E188" s="31" t="s">
        <v>421</v>
      </c>
      <c r="F188" s="31" t="s">
        <v>542</v>
      </c>
    </row>
    <row r="189" spans="1:6" ht="18.75">
      <c r="A189" s="31">
        <v>179</v>
      </c>
      <c r="B189" s="31" t="s">
        <v>1247</v>
      </c>
      <c r="C189" s="31" t="s">
        <v>578</v>
      </c>
      <c r="D189" s="31" t="s">
        <v>113</v>
      </c>
      <c r="E189" s="31" t="s">
        <v>579</v>
      </c>
      <c r="F189" s="31" t="s">
        <v>724</v>
      </c>
    </row>
    <row r="190" spans="1:6" ht="18.75">
      <c r="A190" s="31">
        <v>180</v>
      </c>
      <c r="B190" s="31" t="s">
        <v>1248</v>
      </c>
      <c r="C190" s="31" t="s">
        <v>33</v>
      </c>
      <c r="D190" s="31" t="s">
        <v>28</v>
      </c>
      <c r="E190" s="31"/>
      <c r="F190" s="31" t="s">
        <v>725</v>
      </c>
    </row>
    <row r="191" spans="1:6" ht="18.75">
      <c r="A191" s="31">
        <v>181</v>
      </c>
      <c r="B191" s="31" t="s">
        <v>1249</v>
      </c>
      <c r="C191" s="31" t="s">
        <v>33</v>
      </c>
      <c r="D191" s="31" t="s">
        <v>28</v>
      </c>
      <c r="E191" s="31" t="s">
        <v>178</v>
      </c>
      <c r="F191" s="31" t="s">
        <v>726</v>
      </c>
    </row>
    <row r="192" spans="1:6" ht="18.75">
      <c r="A192" s="31">
        <v>182</v>
      </c>
      <c r="B192" s="31" t="s">
        <v>1250</v>
      </c>
      <c r="C192" s="31" t="s">
        <v>356</v>
      </c>
      <c r="D192" s="31" t="s">
        <v>28</v>
      </c>
      <c r="E192" s="31" t="s">
        <v>136</v>
      </c>
      <c r="F192" s="31" t="s">
        <v>727</v>
      </c>
    </row>
    <row r="193" spans="1:6" ht="18.75">
      <c r="A193" s="31">
        <v>183</v>
      </c>
      <c r="B193" s="31" t="s">
        <v>1251</v>
      </c>
      <c r="C193" s="31" t="s">
        <v>101</v>
      </c>
      <c r="D193" s="31" t="s">
        <v>28</v>
      </c>
      <c r="E193" s="31"/>
      <c r="F193" s="31" t="s">
        <v>728</v>
      </c>
    </row>
    <row r="194" spans="1:6" ht="18.75">
      <c r="A194" s="31"/>
      <c r="B194" s="31" t="s">
        <v>1252</v>
      </c>
      <c r="C194" s="31" t="s">
        <v>37</v>
      </c>
      <c r="D194" s="31" t="s">
        <v>28</v>
      </c>
      <c r="E194" s="31"/>
      <c r="F194" s="31" t="s">
        <v>46</v>
      </c>
    </row>
    <row r="195" spans="1:6" ht="18.75">
      <c r="A195" s="31"/>
      <c r="B195" s="31" t="s">
        <v>1253</v>
      </c>
      <c r="C195" s="31" t="s">
        <v>115</v>
      </c>
      <c r="D195" s="31" t="s">
        <v>113</v>
      </c>
      <c r="E195" s="31" t="s">
        <v>114</v>
      </c>
      <c r="F195" s="31" t="s">
        <v>46</v>
      </c>
    </row>
    <row r="196" spans="1:6" ht="18.75">
      <c r="A196" s="31"/>
      <c r="B196" s="31" t="s">
        <v>1254</v>
      </c>
      <c r="C196" s="31" t="s">
        <v>384</v>
      </c>
      <c r="D196" s="31" t="s">
        <v>28</v>
      </c>
      <c r="E196" s="31" t="s">
        <v>34</v>
      </c>
      <c r="F196" s="31" t="s">
        <v>46</v>
      </c>
    </row>
    <row r="197" spans="1:6" ht="18.75">
      <c r="A197" s="31"/>
      <c r="B197" s="31" t="s">
        <v>1255</v>
      </c>
      <c r="C197" s="31" t="s">
        <v>103</v>
      </c>
      <c r="D197" s="31" t="s">
        <v>28</v>
      </c>
      <c r="E197" s="31" t="s">
        <v>65</v>
      </c>
      <c r="F197" s="31" t="s">
        <v>46</v>
      </c>
    </row>
    <row r="198" spans="1:6" ht="18.75">
      <c r="A198" s="31"/>
      <c r="B198" s="31" t="s">
        <v>1256</v>
      </c>
      <c r="C198" s="31" t="s">
        <v>109</v>
      </c>
      <c r="D198" s="31" t="s">
        <v>28</v>
      </c>
      <c r="E198" s="31"/>
      <c r="F198" s="31" t="s">
        <v>46</v>
      </c>
    </row>
    <row r="199" spans="1:6" ht="18.75">
      <c r="A199" s="31"/>
      <c r="B199" s="31" t="s">
        <v>1257</v>
      </c>
      <c r="C199" s="31" t="s">
        <v>35</v>
      </c>
      <c r="D199" s="31" t="s">
        <v>28</v>
      </c>
      <c r="E199" s="31" t="s">
        <v>388</v>
      </c>
      <c r="F199" s="31" t="s">
        <v>46</v>
      </c>
    </row>
    <row r="200" spans="1:6" ht="18.75">
      <c r="A200" s="31"/>
      <c r="B200" s="31" t="s">
        <v>1258</v>
      </c>
      <c r="C200" s="31" t="s">
        <v>52</v>
      </c>
      <c r="D200" s="31" t="s">
        <v>51</v>
      </c>
      <c r="E200" s="31"/>
      <c r="F200" s="31" t="s">
        <v>46</v>
      </c>
    </row>
    <row r="201" spans="1:6" ht="18.75">
      <c r="A201" s="31"/>
      <c r="B201" s="31" t="s">
        <v>1259</v>
      </c>
      <c r="C201" s="31" t="s">
        <v>347</v>
      </c>
      <c r="D201" s="31" t="s">
        <v>113</v>
      </c>
      <c r="E201" s="31" t="s">
        <v>579</v>
      </c>
      <c r="F201" s="31" t="s">
        <v>46</v>
      </c>
    </row>
    <row r="202" spans="1:6" ht="18.75">
      <c r="A202" s="31"/>
      <c r="B202" s="31" t="s">
        <v>1260</v>
      </c>
      <c r="C202" s="31" t="s">
        <v>391</v>
      </c>
      <c r="D202" s="31" t="s">
        <v>28</v>
      </c>
      <c r="E202" s="31" t="s">
        <v>387</v>
      </c>
      <c r="F202" s="31" t="s">
        <v>46</v>
      </c>
    </row>
    <row r="203" spans="1:6" ht="18.75">
      <c r="A203" s="31"/>
      <c r="B203" s="31" t="s">
        <v>1261</v>
      </c>
      <c r="C203" s="31" t="s">
        <v>101</v>
      </c>
      <c r="D203" s="31" t="s">
        <v>373</v>
      </c>
      <c r="E203" s="31"/>
      <c r="F203" s="31" t="s">
        <v>46</v>
      </c>
    </row>
    <row r="204" spans="1:6" ht="18.75">
      <c r="A204" s="31"/>
      <c r="B204" s="31" t="s">
        <v>1262</v>
      </c>
      <c r="C204" s="31" t="s">
        <v>50</v>
      </c>
      <c r="D204" s="31" t="s">
        <v>28</v>
      </c>
      <c r="E204" s="31" t="s">
        <v>573</v>
      </c>
      <c r="F204" s="31" t="s">
        <v>46</v>
      </c>
    </row>
    <row r="205" spans="1:6" ht="18.75">
      <c r="A205" s="31"/>
      <c r="B205" s="31" t="s">
        <v>1263</v>
      </c>
      <c r="C205" s="31" t="s">
        <v>50</v>
      </c>
      <c r="D205" s="31" t="s">
        <v>28</v>
      </c>
      <c r="E205" s="31" t="s">
        <v>580</v>
      </c>
      <c r="F205" s="31" t="s">
        <v>46</v>
      </c>
    </row>
    <row r="206" spans="1:6" ht="18.75">
      <c r="A206" s="31"/>
      <c r="B206" s="31" t="s">
        <v>1264</v>
      </c>
      <c r="C206" s="31" t="s">
        <v>71</v>
      </c>
      <c r="D206" s="31" t="s">
        <v>40</v>
      </c>
      <c r="E206" s="31"/>
      <c r="F206" s="31" t="s">
        <v>46</v>
      </c>
    </row>
    <row r="207" spans="1:6" ht="18.75">
      <c r="A207" s="31"/>
      <c r="B207" s="31" t="s">
        <v>1265</v>
      </c>
      <c r="C207" s="31" t="s">
        <v>152</v>
      </c>
      <c r="D207" s="31" t="s">
        <v>28</v>
      </c>
      <c r="E207" s="31" t="s">
        <v>413</v>
      </c>
      <c r="F207" s="31" t="s">
        <v>46</v>
      </c>
    </row>
    <row r="208" spans="1:6" ht="18.75">
      <c r="A208" s="31"/>
      <c r="B208" s="31" t="s">
        <v>1266</v>
      </c>
      <c r="C208" s="31" t="s">
        <v>103</v>
      </c>
      <c r="D208" s="31" t="s">
        <v>28</v>
      </c>
      <c r="E208" s="31"/>
      <c r="F208" s="31" t="s">
        <v>46</v>
      </c>
    </row>
    <row r="209" spans="1:6" ht="18.75">
      <c r="A209" s="31"/>
      <c r="B209" s="31" t="s">
        <v>1267</v>
      </c>
      <c r="C209" s="31" t="s">
        <v>54</v>
      </c>
      <c r="D209" s="31" t="s">
        <v>28</v>
      </c>
      <c r="E209" s="31"/>
      <c r="F209" s="31" t="s">
        <v>46</v>
      </c>
    </row>
    <row r="210" spans="1:6" ht="18.75">
      <c r="A210" s="31"/>
      <c r="B210" s="31" t="s">
        <v>1268</v>
      </c>
      <c r="C210" s="31" t="s">
        <v>71</v>
      </c>
      <c r="D210" s="31" t="s">
        <v>28</v>
      </c>
      <c r="E210" s="31" t="s">
        <v>138</v>
      </c>
      <c r="F210" s="31" t="s">
        <v>46</v>
      </c>
    </row>
    <row r="211" spans="1:6" ht="18.75">
      <c r="A211" s="31"/>
      <c r="B211" s="31" t="s">
        <v>1269</v>
      </c>
      <c r="C211" s="31" t="s">
        <v>70</v>
      </c>
      <c r="D211" s="31" t="s">
        <v>28</v>
      </c>
      <c r="E211" s="31"/>
      <c r="F211" s="31" t="s">
        <v>46</v>
      </c>
    </row>
    <row r="212" spans="1:6" ht="18.75">
      <c r="A212" s="31"/>
      <c r="B212" s="31" t="s">
        <v>1270</v>
      </c>
      <c r="C212" s="31" t="s">
        <v>59</v>
      </c>
      <c r="D212" s="31" t="s">
        <v>28</v>
      </c>
      <c r="E212" s="31" t="s">
        <v>233</v>
      </c>
      <c r="F212" s="31" t="s">
        <v>46</v>
      </c>
    </row>
    <row r="213" spans="1:6" ht="18.75">
      <c r="A213" s="31"/>
      <c r="B213" s="31" t="s">
        <v>1271</v>
      </c>
      <c r="C213" s="31" t="s">
        <v>101</v>
      </c>
      <c r="D213" s="31" t="s">
        <v>28</v>
      </c>
      <c r="E213" s="31" t="s">
        <v>75</v>
      </c>
      <c r="F213" s="31" t="s">
        <v>46</v>
      </c>
    </row>
    <row r="214" spans="1:6" ht="18.75">
      <c r="A214" s="31"/>
      <c r="B214" s="31" t="s">
        <v>1272</v>
      </c>
      <c r="C214" s="31" t="s">
        <v>48</v>
      </c>
      <c r="D214" s="31" t="s">
        <v>28</v>
      </c>
      <c r="E214" s="31"/>
      <c r="F214" s="31" t="s">
        <v>46</v>
      </c>
    </row>
    <row r="215" spans="1:6" ht="18.75">
      <c r="A215" s="31"/>
      <c r="B215" s="31" t="s">
        <v>1273</v>
      </c>
      <c r="C215" s="31" t="s">
        <v>391</v>
      </c>
      <c r="D215" s="31" t="s">
        <v>28</v>
      </c>
      <c r="E215" s="31"/>
      <c r="F215" s="31" t="s">
        <v>46</v>
      </c>
    </row>
    <row r="216" spans="1:6" ht="18.75">
      <c r="A216" s="31"/>
      <c r="B216" s="31" t="s">
        <v>1274</v>
      </c>
      <c r="C216" s="31" t="s">
        <v>101</v>
      </c>
      <c r="D216" s="31" t="s">
        <v>28</v>
      </c>
      <c r="E216" s="31"/>
      <c r="F216" s="31" t="s">
        <v>46</v>
      </c>
    </row>
    <row r="217" spans="1:6" ht="18.75">
      <c r="A217" s="31"/>
      <c r="B217" s="31" t="s">
        <v>1275</v>
      </c>
      <c r="C217" s="31" t="s">
        <v>577</v>
      </c>
      <c r="D217" s="31" t="s">
        <v>28</v>
      </c>
      <c r="E217" s="31"/>
      <c r="F217" s="31" t="s">
        <v>46</v>
      </c>
    </row>
    <row r="218" spans="1:6" ht="18.75">
      <c r="A218" s="31"/>
      <c r="B218" s="31" t="s">
        <v>1276</v>
      </c>
      <c r="C218" s="31" t="s">
        <v>115</v>
      </c>
      <c r="D218" s="31" t="s">
        <v>28</v>
      </c>
      <c r="E218" s="31" t="s">
        <v>580</v>
      </c>
      <c r="F218" s="31" t="s">
        <v>46</v>
      </c>
    </row>
    <row r="219" spans="1:6" ht="18.75">
      <c r="A219" s="31"/>
      <c r="B219" s="31" t="s">
        <v>1277</v>
      </c>
      <c r="C219" s="31" t="s">
        <v>70</v>
      </c>
      <c r="D219" s="31" t="s">
        <v>28</v>
      </c>
      <c r="E219" s="31" t="s">
        <v>545</v>
      </c>
      <c r="F219" s="31" t="s">
        <v>46</v>
      </c>
    </row>
    <row r="220" spans="1:6" ht="18.75">
      <c r="A220" s="31"/>
      <c r="B220" s="31" t="s">
        <v>1278</v>
      </c>
      <c r="C220" s="31" t="s">
        <v>54</v>
      </c>
      <c r="D220" s="31" t="s">
        <v>28</v>
      </c>
      <c r="E220" s="31" t="s">
        <v>401</v>
      </c>
      <c r="F220" s="31" t="s">
        <v>46</v>
      </c>
    </row>
    <row r="221" spans="1:6" ht="18.75">
      <c r="A221" s="31"/>
      <c r="B221" s="31" t="s">
        <v>1279</v>
      </c>
      <c r="C221" s="31" t="s">
        <v>356</v>
      </c>
      <c r="D221" s="31" t="s">
        <v>113</v>
      </c>
      <c r="E221" s="31" t="s">
        <v>581</v>
      </c>
      <c r="F221" s="31" t="s">
        <v>46</v>
      </c>
    </row>
    <row r="222" spans="1:6" ht="18.75">
      <c r="A222" s="31"/>
      <c r="B222" s="31" t="s">
        <v>1280</v>
      </c>
      <c r="C222" s="31" t="s">
        <v>103</v>
      </c>
      <c r="D222" s="31" t="s">
        <v>28</v>
      </c>
      <c r="E222" s="31" t="s">
        <v>582</v>
      </c>
      <c r="F222" s="31" t="s">
        <v>46</v>
      </c>
    </row>
    <row r="223" spans="1:6" ht="18.75">
      <c r="A223" s="31"/>
      <c r="B223" s="31" t="s">
        <v>1281</v>
      </c>
      <c r="C223" s="31" t="s">
        <v>151</v>
      </c>
      <c r="D223" s="31" t="s">
        <v>28</v>
      </c>
      <c r="E223" s="31"/>
      <c r="F223" s="31" t="s">
        <v>46</v>
      </c>
    </row>
  </sheetData>
  <mergeCells count="8">
    <mergeCell ref="C7:F7"/>
    <mergeCell ref="C8:F8"/>
    <mergeCell ref="A8:B8"/>
    <mergeCell ref="A1:F1"/>
    <mergeCell ref="A2:F2"/>
    <mergeCell ref="A4:F4"/>
    <mergeCell ref="A5:F5"/>
    <mergeCell ref="A6:F6"/>
  </mergeCells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61"/>
  <sheetViews>
    <sheetView view="pageBreakPreview" zoomScaleNormal="70" zoomScaleSheetLayoutView="100" workbookViewId="0">
      <selection activeCell="A7" sqref="A7"/>
    </sheetView>
  </sheetViews>
  <sheetFormatPr defaultColWidth="12.5703125" defaultRowHeight="15.75"/>
  <cols>
    <col min="1" max="1" width="12.5703125" style="1"/>
    <col min="2" max="2" width="26.5703125" style="1" customWidth="1"/>
    <col min="3" max="3" width="14.85546875" style="1" customWidth="1"/>
    <col min="4" max="4" width="26.7109375" style="1" customWidth="1"/>
    <col min="5" max="5" width="32.28515625" style="1" customWidth="1"/>
    <col min="6" max="6" width="12.7109375" style="10" customWidth="1"/>
    <col min="7" max="16384" width="12.5703125" style="1"/>
  </cols>
  <sheetData>
    <row r="1" spans="1:9" ht="18.75">
      <c r="A1" s="58" t="s">
        <v>3</v>
      </c>
      <c r="B1" s="58"/>
      <c r="C1" s="58"/>
      <c r="D1" s="58"/>
      <c r="E1" s="58"/>
      <c r="F1" s="58"/>
      <c r="G1" s="17"/>
      <c r="H1" s="17"/>
      <c r="I1" s="17"/>
    </row>
    <row r="2" spans="1:9" ht="18.75">
      <c r="A2" s="58" t="s">
        <v>4</v>
      </c>
      <c r="B2" s="58"/>
      <c r="C2" s="58"/>
      <c r="D2" s="58"/>
      <c r="E2" s="58"/>
      <c r="F2" s="58"/>
      <c r="G2" s="17"/>
      <c r="H2" s="17"/>
      <c r="I2" s="17"/>
    </row>
    <row r="3" spans="1:9" ht="15">
      <c r="A3" s="3"/>
      <c r="B3" s="3"/>
      <c r="C3" s="5"/>
      <c r="D3" s="5"/>
      <c r="E3" s="5"/>
      <c r="F3" s="4"/>
      <c r="G3" s="6"/>
      <c r="H3" s="7"/>
      <c r="I3" s="2"/>
    </row>
    <row r="4" spans="1:9" ht="21">
      <c r="A4" s="59" t="s">
        <v>47</v>
      </c>
      <c r="B4" s="59"/>
      <c r="C4" s="59"/>
      <c r="D4" s="59"/>
      <c r="E4" s="59"/>
      <c r="F4" s="59"/>
      <c r="G4" s="20"/>
      <c r="H4" s="20"/>
      <c r="I4" s="20"/>
    </row>
    <row r="5" spans="1:9" ht="23.25">
      <c r="A5" s="60" t="s">
        <v>8</v>
      </c>
      <c r="B5" s="60"/>
      <c r="C5" s="60"/>
      <c r="D5" s="60"/>
      <c r="E5" s="60"/>
      <c r="F5" s="60"/>
      <c r="G5" s="21"/>
      <c r="H5" s="21"/>
      <c r="I5" s="21"/>
    </row>
    <row r="6" spans="1:9" ht="18.75">
      <c r="A6" s="61" t="s">
        <v>7</v>
      </c>
      <c r="B6" s="61"/>
      <c r="C6" s="61"/>
      <c r="D6" s="61"/>
      <c r="E6" s="61"/>
      <c r="F6" s="61"/>
      <c r="G6" s="22"/>
      <c r="H6" s="22"/>
      <c r="I6" s="22"/>
    </row>
    <row r="7" spans="1:9">
      <c r="A7" s="54" t="s">
        <v>1283</v>
      </c>
      <c r="B7" s="3"/>
      <c r="C7" s="55" t="s">
        <v>9</v>
      </c>
      <c r="D7" s="55"/>
      <c r="E7" s="55"/>
      <c r="F7" s="55"/>
      <c r="G7" s="23"/>
      <c r="H7" s="23"/>
      <c r="I7" s="23"/>
    </row>
    <row r="8" spans="1:9">
      <c r="A8" s="33" t="s">
        <v>369</v>
      </c>
      <c r="B8" s="33"/>
      <c r="C8" s="56" t="s">
        <v>6</v>
      </c>
      <c r="D8" s="56"/>
      <c r="E8" s="56"/>
      <c r="F8" s="56"/>
      <c r="G8" s="24"/>
      <c r="H8" s="24"/>
      <c r="I8" s="24"/>
    </row>
    <row r="9" spans="1:9">
      <c r="A9" s="3"/>
      <c r="B9" s="3"/>
      <c r="C9" s="8"/>
      <c r="D9" s="27"/>
      <c r="E9" s="27"/>
      <c r="F9" s="27"/>
      <c r="G9" s="14"/>
      <c r="H9" s="14"/>
      <c r="I9" s="2"/>
    </row>
    <row r="10" spans="1:9" ht="33.75" customHeight="1">
      <c r="A10" s="9" t="s">
        <v>30</v>
      </c>
      <c r="B10" s="35" t="s">
        <v>778</v>
      </c>
      <c r="C10" s="12" t="s">
        <v>0</v>
      </c>
      <c r="D10" s="9" t="s">
        <v>1</v>
      </c>
      <c r="E10" s="9" t="s">
        <v>2</v>
      </c>
      <c r="F10" s="18" t="s">
        <v>31</v>
      </c>
    </row>
    <row r="11" spans="1:9" ht="18.75">
      <c r="A11" s="19">
        <v>1</v>
      </c>
      <c r="B11" s="34" t="s">
        <v>929</v>
      </c>
      <c r="C11" s="19" t="s">
        <v>147</v>
      </c>
      <c r="D11" s="19" t="s">
        <v>28</v>
      </c>
      <c r="E11" s="19" t="s">
        <v>108</v>
      </c>
      <c r="F11" s="19" t="s">
        <v>432</v>
      </c>
    </row>
    <row r="12" spans="1:9" ht="18.75">
      <c r="A12" s="19">
        <v>2</v>
      </c>
      <c r="B12" s="34" t="s">
        <v>930</v>
      </c>
      <c r="C12" s="19" t="s">
        <v>101</v>
      </c>
      <c r="D12" s="19"/>
      <c r="E12" s="19"/>
      <c r="F12" s="19" t="s">
        <v>433</v>
      </c>
    </row>
    <row r="13" spans="1:9" ht="21.75">
      <c r="A13" s="19">
        <v>3</v>
      </c>
      <c r="B13" s="34" t="s">
        <v>931</v>
      </c>
      <c r="C13" s="19" t="s">
        <v>152</v>
      </c>
      <c r="D13" s="19" t="s">
        <v>28</v>
      </c>
      <c r="E13" s="19"/>
      <c r="F13" s="19" t="s">
        <v>434</v>
      </c>
      <c r="G13" s="11"/>
    </row>
    <row r="14" spans="1:9" ht="18.75">
      <c r="A14" s="19">
        <v>4</v>
      </c>
      <c r="B14" s="34" t="s">
        <v>932</v>
      </c>
      <c r="C14" s="19" t="s">
        <v>173</v>
      </c>
      <c r="D14" s="19" t="s">
        <v>28</v>
      </c>
      <c r="E14" s="19" t="s">
        <v>370</v>
      </c>
      <c r="F14" s="19" t="s">
        <v>435</v>
      </c>
    </row>
    <row r="15" spans="1:9" ht="18.75">
      <c r="A15" s="19">
        <v>5</v>
      </c>
      <c r="B15" s="34" t="s">
        <v>933</v>
      </c>
      <c r="C15" s="19" t="s">
        <v>145</v>
      </c>
      <c r="D15" s="19" t="s">
        <v>28</v>
      </c>
      <c r="E15" s="19" t="s">
        <v>371</v>
      </c>
      <c r="F15" s="19" t="s">
        <v>436</v>
      </c>
    </row>
    <row r="16" spans="1:9" ht="18.75">
      <c r="A16" s="19">
        <v>6</v>
      </c>
      <c r="B16" s="34" t="s">
        <v>934</v>
      </c>
      <c r="C16" s="19" t="s">
        <v>101</v>
      </c>
      <c r="D16" s="19"/>
      <c r="E16" s="19"/>
      <c r="F16" s="19" t="s">
        <v>437</v>
      </c>
    </row>
    <row r="17" spans="1:6" ht="18.75">
      <c r="A17" s="19">
        <v>7</v>
      </c>
      <c r="B17" s="34" t="s">
        <v>935</v>
      </c>
      <c r="C17" s="19" t="s">
        <v>151</v>
      </c>
      <c r="D17" s="19" t="s">
        <v>28</v>
      </c>
      <c r="E17" s="19" t="s">
        <v>372</v>
      </c>
      <c r="F17" s="19" t="s">
        <v>438</v>
      </c>
    </row>
    <row r="18" spans="1:6" ht="18.75">
      <c r="A18" s="19">
        <v>8</v>
      </c>
      <c r="B18" s="34" t="s">
        <v>936</v>
      </c>
      <c r="C18" s="19" t="s">
        <v>112</v>
      </c>
      <c r="D18" s="19" t="s">
        <v>373</v>
      </c>
      <c r="E18" s="19" t="s">
        <v>374</v>
      </c>
      <c r="F18" s="19" t="s">
        <v>439</v>
      </c>
    </row>
    <row r="19" spans="1:6" ht="18.75">
      <c r="A19" s="19">
        <v>9</v>
      </c>
      <c r="B19" s="34" t="s">
        <v>937</v>
      </c>
      <c r="C19" s="19" t="s">
        <v>59</v>
      </c>
      <c r="D19" s="19" t="s">
        <v>117</v>
      </c>
      <c r="E19" s="19" t="s">
        <v>375</v>
      </c>
      <c r="F19" s="19" t="s">
        <v>440</v>
      </c>
    </row>
    <row r="20" spans="1:6" ht="18.75">
      <c r="A20" s="19">
        <v>10</v>
      </c>
      <c r="B20" s="34" t="s">
        <v>938</v>
      </c>
      <c r="C20" s="19" t="s">
        <v>337</v>
      </c>
      <c r="D20" s="19" t="s">
        <v>28</v>
      </c>
      <c r="E20" s="19" t="s">
        <v>136</v>
      </c>
      <c r="F20" s="19" t="s">
        <v>441</v>
      </c>
    </row>
    <row r="21" spans="1:6" ht="18.75">
      <c r="A21" s="19">
        <v>11</v>
      </c>
      <c r="B21" s="34" t="s">
        <v>939</v>
      </c>
      <c r="C21" s="19" t="s">
        <v>152</v>
      </c>
      <c r="D21" s="19" t="s">
        <v>28</v>
      </c>
      <c r="E21" s="19"/>
      <c r="F21" s="19" t="s">
        <v>442</v>
      </c>
    </row>
    <row r="22" spans="1:6" ht="18.75">
      <c r="A22" s="19">
        <v>12</v>
      </c>
      <c r="B22" s="34" t="s">
        <v>940</v>
      </c>
      <c r="C22" s="19" t="s">
        <v>111</v>
      </c>
      <c r="D22" s="19" t="s">
        <v>28</v>
      </c>
      <c r="E22" s="19"/>
      <c r="F22" s="19" t="s">
        <v>443</v>
      </c>
    </row>
    <row r="23" spans="1:6" ht="18.75">
      <c r="A23" s="19">
        <v>13</v>
      </c>
      <c r="B23" s="34" t="s">
        <v>941</v>
      </c>
      <c r="C23" s="19" t="s">
        <v>376</v>
      </c>
      <c r="D23" s="19" t="s">
        <v>28</v>
      </c>
      <c r="E23" s="19" t="s">
        <v>377</v>
      </c>
      <c r="F23" s="19" t="s">
        <v>444</v>
      </c>
    </row>
    <row r="24" spans="1:6" ht="18.75">
      <c r="A24" s="19">
        <v>14</v>
      </c>
      <c r="B24" s="34" t="s">
        <v>942</v>
      </c>
      <c r="C24" s="19" t="s">
        <v>52</v>
      </c>
      <c r="D24" s="19" t="s">
        <v>28</v>
      </c>
      <c r="E24" s="19" t="s">
        <v>378</v>
      </c>
      <c r="F24" s="19" t="s">
        <v>445</v>
      </c>
    </row>
    <row r="25" spans="1:6" ht="18.75">
      <c r="A25" s="19">
        <v>15</v>
      </c>
      <c r="B25" s="34" t="s">
        <v>943</v>
      </c>
      <c r="C25" s="19" t="s">
        <v>345</v>
      </c>
      <c r="D25" s="19" t="s">
        <v>28</v>
      </c>
      <c r="E25" s="19"/>
      <c r="F25" s="19" t="s">
        <v>446</v>
      </c>
    </row>
    <row r="26" spans="1:6" ht="18.75">
      <c r="A26" s="19">
        <v>16</v>
      </c>
      <c r="B26" s="34" t="s">
        <v>944</v>
      </c>
      <c r="C26" s="19" t="s">
        <v>48</v>
      </c>
      <c r="D26" s="19" t="s">
        <v>379</v>
      </c>
      <c r="E26" s="19"/>
      <c r="F26" s="19" t="s">
        <v>447</v>
      </c>
    </row>
    <row r="27" spans="1:6" ht="18.75">
      <c r="A27" s="19">
        <v>17</v>
      </c>
      <c r="B27" s="34" t="s">
        <v>945</v>
      </c>
      <c r="C27" s="19" t="s">
        <v>52</v>
      </c>
      <c r="D27" s="19" t="s">
        <v>28</v>
      </c>
      <c r="E27" s="19" t="s">
        <v>38</v>
      </c>
      <c r="F27" s="19" t="s">
        <v>448</v>
      </c>
    </row>
    <row r="28" spans="1:6" ht="18.75">
      <c r="A28" s="19">
        <v>18</v>
      </c>
      <c r="B28" s="34" t="s">
        <v>946</v>
      </c>
      <c r="C28" s="19" t="s">
        <v>101</v>
      </c>
      <c r="D28" s="19" t="s">
        <v>28</v>
      </c>
      <c r="E28" s="19" t="s">
        <v>77</v>
      </c>
      <c r="F28" s="19" t="s">
        <v>449</v>
      </c>
    </row>
    <row r="29" spans="1:6" ht="18.75">
      <c r="A29" s="19">
        <v>19</v>
      </c>
      <c r="B29" s="34" t="s">
        <v>947</v>
      </c>
      <c r="C29" s="19" t="s">
        <v>112</v>
      </c>
      <c r="D29" s="19" t="s">
        <v>28</v>
      </c>
      <c r="E29" s="19"/>
      <c r="F29" s="19" t="s">
        <v>449</v>
      </c>
    </row>
    <row r="30" spans="1:6" ht="18.75">
      <c r="A30" s="19">
        <v>20</v>
      </c>
      <c r="B30" s="34" t="s">
        <v>948</v>
      </c>
      <c r="C30" s="19" t="s">
        <v>380</v>
      </c>
      <c r="D30" s="19" t="s">
        <v>274</v>
      </c>
      <c r="E30" s="19"/>
      <c r="F30" s="19" t="s">
        <v>450</v>
      </c>
    </row>
    <row r="31" spans="1:6" ht="18.75">
      <c r="A31" s="19">
        <v>21</v>
      </c>
      <c r="B31" s="34" t="s">
        <v>949</v>
      </c>
      <c r="C31" s="19" t="s">
        <v>106</v>
      </c>
      <c r="D31" s="19" t="s">
        <v>28</v>
      </c>
      <c r="E31" s="19" t="s">
        <v>38</v>
      </c>
      <c r="F31" s="19" t="s">
        <v>451</v>
      </c>
    </row>
    <row r="32" spans="1:6" ht="18.75">
      <c r="A32" s="19">
        <v>22</v>
      </c>
      <c r="B32" s="34" t="s">
        <v>950</v>
      </c>
      <c r="C32" s="19" t="s">
        <v>115</v>
      </c>
      <c r="D32" s="19" t="s">
        <v>28</v>
      </c>
      <c r="E32" s="19" t="s">
        <v>381</v>
      </c>
      <c r="F32" s="19" t="s">
        <v>452</v>
      </c>
    </row>
    <row r="33" spans="1:6" ht="18.75">
      <c r="A33" s="19">
        <v>23</v>
      </c>
      <c r="B33" s="34" t="s">
        <v>951</v>
      </c>
      <c r="C33" s="19" t="s">
        <v>382</v>
      </c>
      <c r="D33" s="19" t="s">
        <v>28</v>
      </c>
      <c r="E33" s="19" t="s">
        <v>34</v>
      </c>
      <c r="F33" s="19" t="s">
        <v>453</v>
      </c>
    </row>
    <row r="34" spans="1:6" ht="18.75">
      <c r="A34" s="19">
        <v>24</v>
      </c>
      <c r="B34" s="34" t="s">
        <v>952</v>
      </c>
      <c r="C34" s="19" t="s">
        <v>112</v>
      </c>
      <c r="D34" s="19" t="s">
        <v>113</v>
      </c>
      <c r="E34" s="19" t="s">
        <v>383</v>
      </c>
      <c r="F34" s="19" t="s">
        <v>454</v>
      </c>
    </row>
    <row r="35" spans="1:6" ht="18.75">
      <c r="A35" s="19">
        <v>25</v>
      </c>
      <c r="B35" s="34" t="s">
        <v>953</v>
      </c>
      <c r="C35" s="19" t="s">
        <v>103</v>
      </c>
      <c r="D35" s="19" t="s">
        <v>28</v>
      </c>
      <c r="E35" s="19"/>
      <c r="F35" s="19" t="s">
        <v>455</v>
      </c>
    </row>
    <row r="36" spans="1:6" ht="18.75">
      <c r="A36" s="19">
        <v>26</v>
      </c>
      <c r="B36" s="34" t="s">
        <v>954</v>
      </c>
      <c r="C36" s="19" t="s">
        <v>384</v>
      </c>
      <c r="D36" s="19" t="s">
        <v>116</v>
      </c>
      <c r="E36" s="19"/>
      <c r="F36" s="19" t="s">
        <v>456</v>
      </c>
    </row>
    <row r="37" spans="1:6" ht="18.75">
      <c r="A37" s="19">
        <v>27</v>
      </c>
      <c r="B37" s="34" t="s">
        <v>955</v>
      </c>
      <c r="C37" s="19" t="s">
        <v>52</v>
      </c>
      <c r="D37" s="19" t="s">
        <v>28</v>
      </c>
      <c r="E37" s="19" t="s">
        <v>53</v>
      </c>
      <c r="F37" s="19" t="s">
        <v>457</v>
      </c>
    </row>
    <row r="38" spans="1:6" ht="18.75">
      <c r="A38" s="19">
        <v>28</v>
      </c>
      <c r="B38" s="34" t="s">
        <v>956</v>
      </c>
      <c r="C38" s="19" t="s">
        <v>54</v>
      </c>
      <c r="D38" s="19" t="s">
        <v>28</v>
      </c>
      <c r="E38" s="19"/>
      <c r="F38" s="19" t="s">
        <v>458</v>
      </c>
    </row>
    <row r="39" spans="1:6" ht="18.75">
      <c r="A39" s="19">
        <v>29</v>
      </c>
      <c r="B39" s="34" t="s">
        <v>957</v>
      </c>
      <c r="C39" s="19" t="s">
        <v>106</v>
      </c>
      <c r="D39" s="19" t="s">
        <v>28</v>
      </c>
      <c r="E39" s="19" t="s">
        <v>385</v>
      </c>
      <c r="F39" s="19" t="s">
        <v>459</v>
      </c>
    </row>
    <row r="40" spans="1:6" ht="18.75">
      <c r="A40" s="19">
        <v>30</v>
      </c>
      <c r="B40" s="34" t="s">
        <v>958</v>
      </c>
      <c r="C40" s="19" t="s">
        <v>111</v>
      </c>
      <c r="D40" s="19" t="s">
        <v>28</v>
      </c>
      <c r="E40" s="19" t="s">
        <v>386</v>
      </c>
      <c r="F40" s="19" t="s">
        <v>460</v>
      </c>
    </row>
    <row r="41" spans="1:6" ht="18.75">
      <c r="A41" s="19">
        <v>31</v>
      </c>
      <c r="B41" s="34" t="s">
        <v>959</v>
      </c>
      <c r="C41" s="19" t="s">
        <v>54</v>
      </c>
      <c r="D41" s="19" t="s">
        <v>113</v>
      </c>
      <c r="E41" s="19" t="s">
        <v>114</v>
      </c>
      <c r="F41" s="19" t="s">
        <v>461</v>
      </c>
    </row>
    <row r="42" spans="1:6" ht="18.75">
      <c r="A42" s="19">
        <v>32</v>
      </c>
      <c r="B42" s="34" t="s">
        <v>960</v>
      </c>
      <c r="C42" s="19" t="s">
        <v>62</v>
      </c>
      <c r="D42" s="19" t="s">
        <v>28</v>
      </c>
      <c r="E42" s="19" t="s">
        <v>387</v>
      </c>
      <c r="F42" s="19" t="s">
        <v>462</v>
      </c>
    </row>
    <row r="43" spans="1:6" ht="18.75">
      <c r="A43" s="19">
        <v>33</v>
      </c>
      <c r="B43" s="34" t="s">
        <v>961</v>
      </c>
      <c r="C43" s="19" t="s">
        <v>347</v>
      </c>
      <c r="D43" s="19" t="s">
        <v>28</v>
      </c>
      <c r="E43" s="19" t="s">
        <v>387</v>
      </c>
      <c r="F43" s="19" t="s">
        <v>463</v>
      </c>
    </row>
    <row r="44" spans="1:6" ht="18.75">
      <c r="A44" s="19">
        <v>34</v>
      </c>
      <c r="B44" s="34" t="s">
        <v>962</v>
      </c>
      <c r="C44" s="19" t="s">
        <v>71</v>
      </c>
      <c r="D44" s="19" t="s">
        <v>28</v>
      </c>
      <c r="E44" s="19" t="s">
        <v>388</v>
      </c>
      <c r="F44" s="19" t="s">
        <v>464</v>
      </c>
    </row>
    <row r="45" spans="1:6" ht="18.75">
      <c r="A45" s="19">
        <v>35</v>
      </c>
      <c r="B45" s="34" t="s">
        <v>963</v>
      </c>
      <c r="C45" s="19" t="s">
        <v>147</v>
      </c>
      <c r="D45" s="19" t="s">
        <v>113</v>
      </c>
      <c r="E45" s="19" t="s">
        <v>114</v>
      </c>
      <c r="F45" s="19" t="s">
        <v>465</v>
      </c>
    </row>
    <row r="46" spans="1:6" ht="18.75">
      <c r="A46" s="19">
        <v>36</v>
      </c>
      <c r="B46" s="34" t="s">
        <v>964</v>
      </c>
      <c r="C46" s="19" t="s">
        <v>112</v>
      </c>
      <c r="D46" s="19" t="s">
        <v>28</v>
      </c>
      <c r="E46" s="19"/>
      <c r="F46" s="19" t="s">
        <v>466</v>
      </c>
    </row>
    <row r="47" spans="1:6" ht="18.75">
      <c r="A47" s="19">
        <v>37</v>
      </c>
      <c r="B47" s="34" t="s">
        <v>965</v>
      </c>
      <c r="C47" s="19" t="s">
        <v>64</v>
      </c>
      <c r="D47" s="19" t="s">
        <v>28</v>
      </c>
      <c r="E47" s="19" t="s">
        <v>227</v>
      </c>
      <c r="F47" s="19" t="s">
        <v>467</v>
      </c>
    </row>
    <row r="48" spans="1:6" ht="18.75">
      <c r="A48" s="19">
        <v>38</v>
      </c>
      <c r="B48" s="34" t="s">
        <v>966</v>
      </c>
      <c r="C48" s="19" t="s">
        <v>54</v>
      </c>
      <c r="D48" s="19" t="s">
        <v>28</v>
      </c>
      <c r="E48" s="19" t="s">
        <v>77</v>
      </c>
      <c r="F48" s="19" t="s">
        <v>468</v>
      </c>
    </row>
    <row r="49" spans="1:6" ht="18.75">
      <c r="A49" s="19">
        <v>39</v>
      </c>
      <c r="B49" s="34" t="s">
        <v>967</v>
      </c>
      <c r="C49" s="19" t="s">
        <v>111</v>
      </c>
      <c r="D49" s="19" t="s">
        <v>28</v>
      </c>
      <c r="E49" s="19"/>
      <c r="F49" s="19" t="s">
        <v>469</v>
      </c>
    </row>
    <row r="50" spans="1:6" ht="18.75">
      <c r="A50" s="19">
        <v>40</v>
      </c>
      <c r="B50" s="34" t="s">
        <v>968</v>
      </c>
      <c r="C50" s="19" t="s">
        <v>70</v>
      </c>
      <c r="D50" s="19" t="s">
        <v>28</v>
      </c>
      <c r="E50" s="19" t="s">
        <v>389</v>
      </c>
      <c r="F50" s="19" t="s">
        <v>470</v>
      </c>
    </row>
    <row r="51" spans="1:6" ht="18.75">
      <c r="A51" s="19">
        <v>41</v>
      </c>
      <c r="B51" s="34" t="s">
        <v>969</v>
      </c>
      <c r="C51" s="19" t="s">
        <v>48</v>
      </c>
      <c r="D51" s="19" t="s">
        <v>28</v>
      </c>
      <c r="E51" s="19"/>
      <c r="F51" s="19" t="s">
        <v>471</v>
      </c>
    </row>
    <row r="52" spans="1:6" ht="18.75">
      <c r="A52" s="19">
        <v>42</v>
      </c>
      <c r="B52" s="34" t="s">
        <v>970</v>
      </c>
      <c r="C52" s="19" t="s">
        <v>337</v>
      </c>
      <c r="D52" s="19" t="s">
        <v>28</v>
      </c>
      <c r="E52" s="19" t="s">
        <v>227</v>
      </c>
      <c r="F52" s="19" t="s">
        <v>472</v>
      </c>
    </row>
    <row r="53" spans="1:6" ht="18.75">
      <c r="A53" s="19">
        <v>43</v>
      </c>
      <c r="B53" s="34" t="s">
        <v>928</v>
      </c>
      <c r="C53" s="19" t="s">
        <v>50</v>
      </c>
      <c r="D53" s="19" t="s">
        <v>28</v>
      </c>
      <c r="E53" s="19" t="s">
        <v>179</v>
      </c>
      <c r="F53" s="19" t="s">
        <v>473</v>
      </c>
    </row>
    <row r="54" spans="1:6" ht="18.75">
      <c r="A54" s="19">
        <v>44</v>
      </c>
      <c r="B54" s="34" t="s">
        <v>971</v>
      </c>
      <c r="C54" s="19" t="s">
        <v>111</v>
      </c>
      <c r="D54" s="19" t="s">
        <v>28</v>
      </c>
      <c r="E54" s="19" t="s">
        <v>390</v>
      </c>
      <c r="F54" s="19" t="s">
        <v>474</v>
      </c>
    </row>
    <row r="55" spans="1:6" ht="18.75">
      <c r="A55" s="19">
        <v>45</v>
      </c>
      <c r="B55" s="34" t="s">
        <v>972</v>
      </c>
      <c r="C55" s="19" t="s">
        <v>391</v>
      </c>
      <c r="D55" s="19" t="s">
        <v>28</v>
      </c>
      <c r="E55" s="19"/>
      <c r="F55" s="19" t="s">
        <v>475</v>
      </c>
    </row>
    <row r="56" spans="1:6" ht="18.75">
      <c r="A56" s="19">
        <v>46</v>
      </c>
      <c r="B56" s="34" t="s">
        <v>973</v>
      </c>
      <c r="C56" s="19" t="s">
        <v>33</v>
      </c>
      <c r="D56" s="19" t="s">
        <v>28</v>
      </c>
      <c r="E56" s="19" t="s">
        <v>392</v>
      </c>
      <c r="F56" s="19" t="s">
        <v>475</v>
      </c>
    </row>
    <row r="57" spans="1:6" ht="18.75">
      <c r="A57" s="19">
        <v>47</v>
      </c>
      <c r="B57" s="34" t="s">
        <v>974</v>
      </c>
      <c r="C57" s="19" t="s">
        <v>64</v>
      </c>
      <c r="D57" s="19" t="s">
        <v>28</v>
      </c>
      <c r="E57" s="19" t="s">
        <v>393</v>
      </c>
      <c r="F57" s="19" t="s">
        <v>476</v>
      </c>
    </row>
    <row r="58" spans="1:6" ht="18.75">
      <c r="A58" s="19">
        <v>48</v>
      </c>
      <c r="B58" s="34" t="s">
        <v>975</v>
      </c>
      <c r="C58" s="19" t="s">
        <v>64</v>
      </c>
      <c r="D58" s="19" t="s">
        <v>28</v>
      </c>
      <c r="E58" s="19" t="s">
        <v>394</v>
      </c>
      <c r="F58" s="19" t="s">
        <v>477</v>
      </c>
    </row>
    <row r="59" spans="1:6" ht="18.75">
      <c r="A59" s="19">
        <v>49</v>
      </c>
      <c r="B59" s="34" t="s">
        <v>976</v>
      </c>
      <c r="C59" s="19" t="s">
        <v>395</v>
      </c>
      <c r="D59" s="19" t="s">
        <v>172</v>
      </c>
      <c r="E59" s="19" t="s">
        <v>396</v>
      </c>
      <c r="F59" s="19" t="s">
        <v>478</v>
      </c>
    </row>
    <row r="60" spans="1:6" ht="18.75">
      <c r="A60" s="19">
        <v>50</v>
      </c>
      <c r="B60" s="34" t="s">
        <v>977</v>
      </c>
      <c r="C60" s="19" t="s">
        <v>380</v>
      </c>
      <c r="D60" s="19" t="s">
        <v>172</v>
      </c>
      <c r="E60" s="19" t="s">
        <v>396</v>
      </c>
      <c r="F60" s="19" t="s">
        <v>478</v>
      </c>
    </row>
    <row r="61" spans="1:6" ht="18.75">
      <c r="A61" s="19">
        <v>51</v>
      </c>
      <c r="B61" s="34" t="s">
        <v>978</v>
      </c>
      <c r="C61" s="19" t="s">
        <v>308</v>
      </c>
      <c r="D61" s="19" t="s">
        <v>113</v>
      </c>
      <c r="E61" s="19"/>
      <c r="F61" s="19" t="s">
        <v>479</v>
      </c>
    </row>
    <row r="62" spans="1:6" ht="18.75">
      <c r="A62" s="19">
        <v>52</v>
      </c>
      <c r="B62" s="34" t="s">
        <v>979</v>
      </c>
      <c r="C62" s="19" t="s">
        <v>50</v>
      </c>
      <c r="D62" s="19" t="s">
        <v>28</v>
      </c>
      <c r="E62" s="19" t="s">
        <v>73</v>
      </c>
      <c r="F62" s="19" t="s">
        <v>480</v>
      </c>
    </row>
    <row r="63" spans="1:6" ht="18.75">
      <c r="A63" s="19">
        <v>53</v>
      </c>
      <c r="B63" s="34" t="s">
        <v>980</v>
      </c>
      <c r="C63" s="19" t="s">
        <v>101</v>
      </c>
      <c r="D63" s="19" t="s">
        <v>28</v>
      </c>
      <c r="E63" s="19"/>
      <c r="F63" s="19" t="s">
        <v>481</v>
      </c>
    </row>
    <row r="64" spans="1:6" ht="18.75">
      <c r="A64" s="19">
        <v>54</v>
      </c>
      <c r="B64" s="34" t="s">
        <v>981</v>
      </c>
      <c r="C64" s="19" t="s">
        <v>59</v>
      </c>
      <c r="D64" s="19" t="s">
        <v>28</v>
      </c>
      <c r="E64" s="19"/>
      <c r="F64" s="19" t="s">
        <v>482</v>
      </c>
    </row>
    <row r="65" spans="1:6" ht="18.75">
      <c r="A65" s="19">
        <v>55</v>
      </c>
      <c r="B65" s="34" t="s">
        <v>982</v>
      </c>
      <c r="C65" s="19" t="s">
        <v>308</v>
      </c>
      <c r="D65" s="19" t="s">
        <v>373</v>
      </c>
      <c r="E65" s="19"/>
      <c r="F65" s="19" t="s">
        <v>483</v>
      </c>
    </row>
    <row r="66" spans="1:6" ht="18.75">
      <c r="A66" s="19">
        <v>56</v>
      </c>
      <c r="B66" s="34" t="s">
        <v>983</v>
      </c>
      <c r="C66" s="19" t="s">
        <v>304</v>
      </c>
      <c r="D66" s="19" t="s">
        <v>28</v>
      </c>
      <c r="E66" s="19" t="s">
        <v>397</v>
      </c>
      <c r="F66" s="19" t="s">
        <v>484</v>
      </c>
    </row>
    <row r="67" spans="1:6" ht="18.75">
      <c r="A67" s="19">
        <v>57</v>
      </c>
      <c r="B67" s="34" t="s">
        <v>984</v>
      </c>
      <c r="C67" s="19" t="s">
        <v>398</v>
      </c>
      <c r="D67" s="19" t="s">
        <v>28</v>
      </c>
      <c r="E67" s="19" t="s">
        <v>136</v>
      </c>
      <c r="F67" s="19" t="s">
        <v>485</v>
      </c>
    </row>
    <row r="68" spans="1:6" ht="18.75">
      <c r="A68" s="19">
        <v>58</v>
      </c>
      <c r="B68" s="34" t="s">
        <v>985</v>
      </c>
      <c r="C68" s="19" t="s">
        <v>173</v>
      </c>
      <c r="D68" s="19" t="s">
        <v>28</v>
      </c>
      <c r="E68" s="19"/>
      <c r="F68" s="19" t="s">
        <v>486</v>
      </c>
    </row>
    <row r="69" spans="1:6" ht="18.75">
      <c r="A69" s="19">
        <v>59</v>
      </c>
      <c r="B69" s="34" t="s">
        <v>986</v>
      </c>
      <c r="C69" s="19" t="s">
        <v>382</v>
      </c>
      <c r="D69" s="19" t="s">
        <v>113</v>
      </c>
      <c r="E69" s="19" t="s">
        <v>114</v>
      </c>
      <c r="F69" s="19" t="s">
        <v>487</v>
      </c>
    </row>
    <row r="70" spans="1:6" ht="18.75">
      <c r="A70" s="19">
        <v>60</v>
      </c>
      <c r="B70" s="34" t="s">
        <v>987</v>
      </c>
      <c r="C70" s="19" t="s">
        <v>133</v>
      </c>
      <c r="D70" s="19" t="s">
        <v>28</v>
      </c>
      <c r="E70" s="19"/>
      <c r="F70" s="19" t="s">
        <v>488</v>
      </c>
    </row>
    <row r="71" spans="1:6" ht="18.75">
      <c r="A71" s="19">
        <v>61</v>
      </c>
      <c r="B71" s="34" t="s">
        <v>988</v>
      </c>
      <c r="C71" s="19" t="s">
        <v>115</v>
      </c>
      <c r="D71" s="19" t="s">
        <v>28</v>
      </c>
      <c r="E71" s="19"/>
      <c r="F71" s="19" t="s">
        <v>489</v>
      </c>
    </row>
    <row r="72" spans="1:6" ht="18.75">
      <c r="A72" s="19">
        <v>62</v>
      </c>
      <c r="B72" s="34" t="s">
        <v>989</v>
      </c>
      <c r="C72" s="19" t="s">
        <v>50</v>
      </c>
      <c r="D72" s="19" t="s">
        <v>74</v>
      </c>
      <c r="E72" s="19"/>
      <c r="F72" s="19" t="s">
        <v>490</v>
      </c>
    </row>
    <row r="73" spans="1:6" ht="18.75">
      <c r="A73" s="19">
        <v>63</v>
      </c>
      <c r="B73" s="34" t="s">
        <v>990</v>
      </c>
      <c r="C73" s="19" t="s">
        <v>345</v>
      </c>
      <c r="D73" s="19" t="s">
        <v>28</v>
      </c>
      <c r="E73" s="19" t="s">
        <v>399</v>
      </c>
      <c r="F73" s="19" t="s">
        <v>491</v>
      </c>
    </row>
    <row r="74" spans="1:6" ht="18.75">
      <c r="A74" s="19">
        <v>64</v>
      </c>
      <c r="B74" s="34" t="s">
        <v>991</v>
      </c>
      <c r="C74" s="19" t="s">
        <v>107</v>
      </c>
      <c r="D74" s="19" t="s">
        <v>28</v>
      </c>
      <c r="E74" s="19" t="s">
        <v>400</v>
      </c>
      <c r="F74" s="19" t="s">
        <v>492</v>
      </c>
    </row>
    <row r="75" spans="1:6" ht="18.75">
      <c r="A75" s="19">
        <v>65</v>
      </c>
      <c r="B75" s="34" t="s">
        <v>992</v>
      </c>
      <c r="C75" s="19" t="s">
        <v>115</v>
      </c>
      <c r="D75" s="19" t="s">
        <v>28</v>
      </c>
      <c r="E75" s="19" t="s">
        <v>65</v>
      </c>
      <c r="F75" s="19" t="s">
        <v>493</v>
      </c>
    </row>
    <row r="76" spans="1:6" ht="18.75">
      <c r="A76" s="19">
        <v>66</v>
      </c>
      <c r="B76" s="34" t="s">
        <v>993</v>
      </c>
      <c r="C76" s="19" t="s">
        <v>71</v>
      </c>
      <c r="D76" s="19" t="s">
        <v>28</v>
      </c>
      <c r="E76" s="19" t="s">
        <v>38</v>
      </c>
      <c r="F76" s="19" t="s">
        <v>494</v>
      </c>
    </row>
    <row r="77" spans="1:6" ht="18.75">
      <c r="A77" s="19">
        <v>67</v>
      </c>
      <c r="B77" s="34" t="s">
        <v>994</v>
      </c>
      <c r="C77" s="19" t="s">
        <v>133</v>
      </c>
      <c r="D77" s="19" t="s">
        <v>28</v>
      </c>
      <c r="E77" s="19"/>
      <c r="F77" s="19" t="s">
        <v>495</v>
      </c>
    </row>
    <row r="78" spans="1:6" ht="18.75">
      <c r="A78" s="19">
        <v>68</v>
      </c>
      <c r="B78" s="34" t="s">
        <v>995</v>
      </c>
      <c r="C78" s="19" t="s">
        <v>50</v>
      </c>
      <c r="D78" s="19" t="s">
        <v>28</v>
      </c>
      <c r="E78" s="19" t="s">
        <v>388</v>
      </c>
      <c r="F78" s="19" t="s">
        <v>496</v>
      </c>
    </row>
    <row r="79" spans="1:6" ht="18.75">
      <c r="A79" s="19">
        <v>69</v>
      </c>
      <c r="B79" s="34" t="s">
        <v>996</v>
      </c>
      <c r="C79" s="19" t="s">
        <v>111</v>
      </c>
      <c r="D79" s="19" t="s">
        <v>28</v>
      </c>
      <c r="E79" s="19"/>
      <c r="F79" s="19" t="s">
        <v>496</v>
      </c>
    </row>
    <row r="80" spans="1:6" ht="18.75">
      <c r="A80" s="19">
        <v>70</v>
      </c>
      <c r="B80" s="34" t="s">
        <v>997</v>
      </c>
      <c r="C80" s="19" t="s">
        <v>137</v>
      </c>
      <c r="D80" s="19" t="s">
        <v>28</v>
      </c>
      <c r="E80" s="19" t="s">
        <v>401</v>
      </c>
      <c r="F80" s="19" t="s">
        <v>497</v>
      </c>
    </row>
    <row r="81" spans="1:6" ht="18.75">
      <c r="A81" s="19">
        <v>71</v>
      </c>
      <c r="B81" s="34" t="s">
        <v>998</v>
      </c>
      <c r="C81" s="19" t="s">
        <v>382</v>
      </c>
      <c r="D81" s="19" t="s">
        <v>28</v>
      </c>
      <c r="E81" s="19" t="s">
        <v>34</v>
      </c>
      <c r="F81" s="19" t="s">
        <v>498</v>
      </c>
    </row>
    <row r="82" spans="1:6" ht="18.75">
      <c r="A82" s="19">
        <v>72</v>
      </c>
      <c r="B82" s="34" t="s">
        <v>999</v>
      </c>
      <c r="C82" s="19" t="s">
        <v>54</v>
      </c>
      <c r="D82" s="19" t="s">
        <v>113</v>
      </c>
      <c r="E82" s="19"/>
      <c r="F82" s="19" t="s">
        <v>499</v>
      </c>
    </row>
    <row r="83" spans="1:6" ht="18.75">
      <c r="A83" s="19">
        <v>73</v>
      </c>
      <c r="B83" s="34" t="s">
        <v>1000</v>
      </c>
      <c r="C83" s="19" t="s">
        <v>107</v>
      </c>
      <c r="D83" s="19" t="s">
        <v>28</v>
      </c>
      <c r="E83" s="19"/>
      <c r="F83" s="19" t="s">
        <v>500</v>
      </c>
    </row>
    <row r="84" spans="1:6" ht="18.75">
      <c r="A84" s="19">
        <v>74</v>
      </c>
      <c r="B84" s="34" t="s">
        <v>1001</v>
      </c>
      <c r="C84" s="19" t="s">
        <v>62</v>
      </c>
      <c r="D84" s="19" t="s">
        <v>28</v>
      </c>
      <c r="E84" s="19"/>
      <c r="F84" s="19" t="s">
        <v>501</v>
      </c>
    </row>
    <row r="85" spans="1:6" ht="18.75">
      <c r="A85" s="19">
        <v>75</v>
      </c>
      <c r="B85" s="34" t="s">
        <v>1002</v>
      </c>
      <c r="C85" s="19" t="s">
        <v>112</v>
      </c>
      <c r="D85" s="19" t="s">
        <v>28</v>
      </c>
      <c r="E85" s="19"/>
      <c r="F85" s="19" t="s">
        <v>502</v>
      </c>
    </row>
    <row r="86" spans="1:6" ht="18.75">
      <c r="A86" s="19">
        <v>76</v>
      </c>
      <c r="B86" s="34" t="s">
        <v>1003</v>
      </c>
      <c r="C86" s="19" t="s">
        <v>50</v>
      </c>
      <c r="D86" s="19" t="s">
        <v>28</v>
      </c>
      <c r="E86" s="19"/>
      <c r="F86" s="19" t="s">
        <v>503</v>
      </c>
    </row>
    <row r="87" spans="1:6" ht="18.75">
      <c r="A87" s="19">
        <v>77</v>
      </c>
      <c r="B87" s="34" t="s">
        <v>1004</v>
      </c>
      <c r="C87" s="19" t="s">
        <v>103</v>
      </c>
      <c r="D87" s="19" t="s">
        <v>28</v>
      </c>
      <c r="E87" s="19" t="s">
        <v>136</v>
      </c>
      <c r="F87" s="19" t="s">
        <v>504</v>
      </c>
    </row>
    <row r="88" spans="1:6" ht="18.75">
      <c r="A88" s="19">
        <v>78</v>
      </c>
      <c r="B88" s="34" t="s">
        <v>1005</v>
      </c>
      <c r="C88" s="19" t="s">
        <v>54</v>
      </c>
      <c r="D88" s="19" t="s">
        <v>28</v>
      </c>
      <c r="E88" s="19" t="s">
        <v>402</v>
      </c>
      <c r="F88" s="19" t="s">
        <v>505</v>
      </c>
    </row>
    <row r="89" spans="1:6" ht="18.75">
      <c r="A89" s="19">
        <v>79</v>
      </c>
      <c r="B89" s="34" t="s">
        <v>1006</v>
      </c>
      <c r="C89" s="19" t="s">
        <v>112</v>
      </c>
      <c r="D89" s="19" t="s">
        <v>28</v>
      </c>
      <c r="E89" s="19"/>
      <c r="F89" s="19" t="s">
        <v>506</v>
      </c>
    </row>
    <row r="90" spans="1:6" ht="18.75">
      <c r="A90" s="19">
        <v>80</v>
      </c>
      <c r="B90" s="34" t="s">
        <v>1007</v>
      </c>
      <c r="C90" s="19" t="s">
        <v>52</v>
      </c>
      <c r="D90" s="19" t="s">
        <v>28</v>
      </c>
      <c r="E90" s="19" t="s">
        <v>386</v>
      </c>
      <c r="F90" s="19" t="s">
        <v>506</v>
      </c>
    </row>
    <row r="91" spans="1:6" ht="18.75">
      <c r="A91" s="19">
        <v>81</v>
      </c>
      <c r="B91" s="34" t="s">
        <v>1008</v>
      </c>
      <c r="C91" s="19" t="s">
        <v>384</v>
      </c>
      <c r="D91" s="19" t="s">
        <v>28</v>
      </c>
      <c r="E91" s="19" t="s">
        <v>110</v>
      </c>
      <c r="F91" s="19" t="s">
        <v>507</v>
      </c>
    </row>
    <row r="92" spans="1:6" ht="18.75">
      <c r="A92" s="19">
        <v>82</v>
      </c>
      <c r="B92" s="34" t="s">
        <v>1009</v>
      </c>
      <c r="C92" s="19" t="s">
        <v>52</v>
      </c>
      <c r="D92" s="19" t="s">
        <v>28</v>
      </c>
      <c r="E92" s="19" t="s">
        <v>403</v>
      </c>
      <c r="F92" s="19" t="s">
        <v>508</v>
      </c>
    </row>
    <row r="93" spans="1:6" ht="18.75">
      <c r="A93" s="19">
        <v>83</v>
      </c>
      <c r="B93" s="34" t="s">
        <v>1010</v>
      </c>
      <c r="C93" s="19" t="s">
        <v>103</v>
      </c>
      <c r="D93" s="19" t="s">
        <v>28</v>
      </c>
      <c r="E93" s="19" t="s">
        <v>404</v>
      </c>
      <c r="F93" s="19" t="s">
        <v>509</v>
      </c>
    </row>
    <row r="94" spans="1:6" ht="18.75">
      <c r="A94" s="19">
        <v>84</v>
      </c>
      <c r="B94" s="34" t="s">
        <v>1011</v>
      </c>
      <c r="C94" s="19" t="s">
        <v>54</v>
      </c>
      <c r="D94" s="19" t="s">
        <v>28</v>
      </c>
      <c r="E94" s="19"/>
      <c r="F94" s="19" t="s">
        <v>510</v>
      </c>
    </row>
    <row r="95" spans="1:6" ht="18.75">
      <c r="A95" s="19">
        <v>85</v>
      </c>
      <c r="B95" s="34" t="s">
        <v>1012</v>
      </c>
      <c r="C95" s="19" t="s">
        <v>48</v>
      </c>
      <c r="D95" s="19" t="s">
        <v>28</v>
      </c>
      <c r="E95" s="19" t="s">
        <v>136</v>
      </c>
      <c r="F95" s="19" t="s">
        <v>511</v>
      </c>
    </row>
    <row r="96" spans="1:6" ht="18.75">
      <c r="A96" s="19">
        <v>86</v>
      </c>
      <c r="B96" s="34" t="s">
        <v>1013</v>
      </c>
      <c r="C96" s="19" t="s">
        <v>395</v>
      </c>
      <c r="D96" s="19" t="s">
        <v>28</v>
      </c>
      <c r="E96" s="19"/>
      <c r="F96" s="19" t="s">
        <v>512</v>
      </c>
    </row>
    <row r="97" spans="1:6" ht="18.75">
      <c r="A97" s="19">
        <v>87</v>
      </c>
      <c r="B97" s="34" t="s">
        <v>1014</v>
      </c>
      <c r="C97" s="19" t="s">
        <v>405</v>
      </c>
      <c r="D97" s="19" t="s">
        <v>28</v>
      </c>
      <c r="E97" s="19"/>
      <c r="F97" s="19" t="s">
        <v>513</v>
      </c>
    </row>
    <row r="98" spans="1:6" ht="18.75">
      <c r="A98" s="19">
        <v>88</v>
      </c>
      <c r="B98" s="34" t="s">
        <v>1015</v>
      </c>
      <c r="C98" s="19" t="s">
        <v>173</v>
      </c>
      <c r="D98" s="19" t="s">
        <v>28</v>
      </c>
      <c r="E98" s="19" t="s">
        <v>177</v>
      </c>
      <c r="F98" s="19" t="s">
        <v>514</v>
      </c>
    </row>
    <row r="99" spans="1:6" ht="18.75">
      <c r="A99" s="19">
        <v>89</v>
      </c>
      <c r="B99" s="34" t="s">
        <v>1016</v>
      </c>
      <c r="C99" s="19" t="s">
        <v>50</v>
      </c>
      <c r="D99" s="19" t="s">
        <v>28</v>
      </c>
      <c r="E99" s="19" t="s">
        <v>406</v>
      </c>
      <c r="F99" s="19" t="s">
        <v>515</v>
      </c>
    </row>
    <row r="100" spans="1:6" ht="18.75">
      <c r="A100" s="19">
        <v>90</v>
      </c>
      <c r="B100" s="34" t="s">
        <v>1017</v>
      </c>
      <c r="C100" s="19" t="s">
        <v>59</v>
      </c>
      <c r="D100" s="19" t="s">
        <v>28</v>
      </c>
      <c r="E100" s="19" t="s">
        <v>407</v>
      </c>
      <c r="F100" s="19" t="s">
        <v>516</v>
      </c>
    </row>
    <row r="101" spans="1:6" ht="18.75">
      <c r="A101" s="19">
        <v>91</v>
      </c>
      <c r="B101" s="34" t="s">
        <v>1018</v>
      </c>
      <c r="C101" s="19" t="s">
        <v>106</v>
      </c>
      <c r="D101" s="19" t="s">
        <v>28</v>
      </c>
      <c r="E101" s="19"/>
      <c r="F101" s="19" t="s">
        <v>517</v>
      </c>
    </row>
    <row r="102" spans="1:6" ht="18.75">
      <c r="A102" s="19">
        <v>92</v>
      </c>
      <c r="B102" s="34" t="s">
        <v>1019</v>
      </c>
      <c r="C102" s="19" t="s">
        <v>173</v>
      </c>
      <c r="D102" s="19" t="s">
        <v>28</v>
      </c>
      <c r="E102" s="19"/>
      <c r="F102" s="19" t="s">
        <v>518</v>
      </c>
    </row>
    <row r="103" spans="1:6" ht="18.75">
      <c r="A103" s="19">
        <v>93</v>
      </c>
      <c r="B103" s="34" t="s">
        <v>1020</v>
      </c>
      <c r="C103" s="19" t="s">
        <v>382</v>
      </c>
      <c r="D103" s="19" t="s">
        <v>408</v>
      </c>
      <c r="E103" s="19" t="s">
        <v>409</v>
      </c>
      <c r="F103" s="19" t="s">
        <v>519</v>
      </c>
    </row>
    <row r="104" spans="1:6" ht="18.75">
      <c r="A104" s="19">
        <v>94</v>
      </c>
      <c r="B104" s="34" t="s">
        <v>1021</v>
      </c>
      <c r="C104" s="19" t="s">
        <v>275</v>
      </c>
      <c r="D104" s="19" t="s">
        <v>28</v>
      </c>
      <c r="E104" s="19" t="s">
        <v>410</v>
      </c>
      <c r="F104" s="19" t="s">
        <v>520</v>
      </c>
    </row>
    <row r="105" spans="1:6" ht="18.75">
      <c r="A105" s="19">
        <v>95</v>
      </c>
      <c r="B105" s="34" t="s">
        <v>1022</v>
      </c>
      <c r="C105" s="19" t="s">
        <v>411</v>
      </c>
      <c r="D105" s="19" t="s">
        <v>28</v>
      </c>
      <c r="E105" s="19" t="s">
        <v>412</v>
      </c>
      <c r="F105" s="19" t="s">
        <v>521</v>
      </c>
    </row>
    <row r="106" spans="1:6" ht="18.75">
      <c r="A106" s="19">
        <v>96</v>
      </c>
      <c r="B106" s="34" t="s">
        <v>1023</v>
      </c>
      <c r="C106" s="19" t="s">
        <v>382</v>
      </c>
      <c r="D106" s="19" t="s">
        <v>28</v>
      </c>
      <c r="E106" s="19" t="s">
        <v>404</v>
      </c>
      <c r="F106" s="19" t="s">
        <v>522</v>
      </c>
    </row>
    <row r="107" spans="1:6" ht="18.75">
      <c r="A107" s="19">
        <v>97</v>
      </c>
      <c r="B107" s="34" t="s">
        <v>1024</v>
      </c>
      <c r="C107" s="19" t="s">
        <v>52</v>
      </c>
      <c r="D107" s="19" t="s">
        <v>119</v>
      </c>
      <c r="E107" s="19"/>
      <c r="F107" s="19" t="s">
        <v>522</v>
      </c>
    </row>
    <row r="108" spans="1:6" ht="18.75">
      <c r="A108" s="19">
        <v>98</v>
      </c>
      <c r="B108" s="34" t="s">
        <v>1025</v>
      </c>
      <c r="C108" s="19" t="s">
        <v>103</v>
      </c>
      <c r="D108" s="19" t="s">
        <v>28</v>
      </c>
      <c r="E108" s="19" t="s">
        <v>413</v>
      </c>
      <c r="F108" s="19" t="s">
        <v>523</v>
      </c>
    </row>
    <row r="109" spans="1:6" ht="18.75">
      <c r="A109" s="19">
        <v>99</v>
      </c>
      <c r="B109" s="34" t="s">
        <v>1026</v>
      </c>
      <c r="C109" s="19" t="s">
        <v>54</v>
      </c>
      <c r="D109" s="19" t="s">
        <v>28</v>
      </c>
      <c r="E109" s="19"/>
      <c r="F109" s="19" t="s">
        <v>524</v>
      </c>
    </row>
    <row r="110" spans="1:6" ht="18.75">
      <c r="A110" s="19">
        <v>100</v>
      </c>
      <c r="B110" s="34" t="s">
        <v>1027</v>
      </c>
      <c r="C110" s="19" t="s">
        <v>54</v>
      </c>
      <c r="D110" s="19" t="s">
        <v>72</v>
      </c>
      <c r="E110" s="19"/>
      <c r="F110" s="19" t="s">
        <v>525</v>
      </c>
    </row>
    <row r="111" spans="1:6" ht="18.75">
      <c r="A111" s="19">
        <v>101</v>
      </c>
      <c r="B111" s="34" t="s">
        <v>1028</v>
      </c>
      <c r="C111" s="19" t="s">
        <v>152</v>
      </c>
      <c r="D111" s="19" t="s">
        <v>28</v>
      </c>
      <c r="E111" s="19"/>
      <c r="F111" s="19" t="s">
        <v>526</v>
      </c>
    </row>
    <row r="112" spans="1:6" ht="18.75">
      <c r="A112" s="19">
        <v>102</v>
      </c>
      <c r="B112" s="34" t="s">
        <v>1029</v>
      </c>
      <c r="C112" s="19" t="s">
        <v>173</v>
      </c>
      <c r="D112" s="19" t="s">
        <v>28</v>
      </c>
      <c r="E112" s="19" t="s">
        <v>413</v>
      </c>
      <c r="F112" s="19" t="s">
        <v>527</v>
      </c>
    </row>
    <row r="113" spans="1:6" ht="18.75">
      <c r="A113" s="19">
        <v>103</v>
      </c>
      <c r="B113" s="34" t="s">
        <v>1030</v>
      </c>
      <c r="C113" s="19" t="s">
        <v>134</v>
      </c>
      <c r="D113" s="19" t="s">
        <v>113</v>
      </c>
      <c r="E113" s="19" t="s">
        <v>414</v>
      </c>
      <c r="F113" s="19" t="s">
        <v>528</v>
      </c>
    </row>
    <row r="114" spans="1:6" ht="18.75">
      <c r="A114" s="19">
        <v>104</v>
      </c>
      <c r="B114" s="34" t="s">
        <v>1031</v>
      </c>
      <c r="C114" s="19" t="s">
        <v>415</v>
      </c>
      <c r="D114" s="19" t="s">
        <v>28</v>
      </c>
      <c r="E114" s="19" t="s">
        <v>136</v>
      </c>
      <c r="F114" s="19" t="s">
        <v>529</v>
      </c>
    </row>
    <row r="115" spans="1:6" ht="18.75">
      <c r="A115" s="19">
        <v>105</v>
      </c>
      <c r="B115" s="34" t="s">
        <v>1032</v>
      </c>
      <c r="C115" s="19" t="s">
        <v>112</v>
      </c>
      <c r="D115" s="19" t="s">
        <v>379</v>
      </c>
      <c r="E115" s="19"/>
      <c r="F115" s="19" t="s">
        <v>530</v>
      </c>
    </row>
    <row r="116" spans="1:6" ht="18.75">
      <c r="A116" s="19">
        <v>106</v>
      </c>
      <c r="B116" s="34" t="s">
        <v>1033</v>
      </c>
      <c r="C116" s="19" t="s">
        <v>54</v>
      </c>
      <c r="D116" s="19" t="s">
        <v>28</v>
      </c>
      <c r="E116" s="19"/>
      <c r="F116" s="19" t="s">
        <v>531</v>
      </c>
    </row>
    <row r="117" spans="1:6" ht="18.75">
      <c r="A117" s="19">
        <v>107</v>
      </c>
      <c r="B117" s="34" t="s">
        <v>1034</v>
      </c>
      <c r="C117" s="19" t="s">
        <v>107</v>
      </c>
      <c r="D117" s="19" t="s">
        <v>40</v>
      </c>
      <c r="E117" s="19"/>
      <c r="F117" s="19" t="s">
        <v>532</v>
      </c>
    </row>
    <row r="118" spans="1:6" ht="18.75">
      <c r="A118" s="19">
        <v>108</v>
      </c>
      <c r="B118" s="34" t="s">
        <v>1035</v>
      </c>
      <c r="C118" s="19" t="s">
        <v>64</v>
      </c>
      <c r="D118" s="19" t="s">
        <v>72</v>
      </c>
      <c r="E118" s="19" t="s">
        <v>416</v>
      </c>
      <c r="F118" s="19" t="s">
        <v>533</v>
      </c>
    </row>
    <row r="119" spans="1:6" ht="18.75">
      <c r="A119" s="19">
        <v>109</v>
      </c>
      <c r="B119" s="34" t="s">
        <v>1036</v>
      </c>
      <c r="C119" s="19" t="s">
        <v>112</v>
      </c>
      <c r="D119" s="19" t="s">
        <v>28</v>
      </c>
      <c r="E119" s="19" t="s">
        <v>417</v>
      </c>
      <c r="F119" s="19" t="s">
        <v>533</v>
      </c>
    </row>
    <row r="120" spans="1:6" ht="18.75">
      <c r="A120" s="19">
        <v>110</v>
      </c>
      <c r="B120" s="34" t="s">
        <v>1037</v>
      </c>
      <c r="C120" s="19" t="s">
        <v>376</v>
      </c>
      <c r="D120" s="19" t="s">
        <v>172</v>
      </c>
      <c r="E120" s="19" t="s">
        <v>418</v>
      </c>
      <c r="F120" s="19" t="s">
        <v>534</v>
      </c>
    </row>
    <row r="121" spans="1:6" ht="18.75">
      <c r="A121" s="19">
        <v>111</v>
      </c>
      <c r="B121" s="34" t="s">
        <v>1038</v>
      </c>
      <c r="C121" s="19" t="s">
        <v>109</v>
      </c>
      <c r="D121" s="19" t="s">
        <v>28</v>
      </c>
      <c r="E121" s="19"/>
      <c r="F121" s="19" t="s">
        <v>535</v>
      </c>
    </row>
    <row r="122" spans="1:6" ht="18.75">
      <c r="A122" s="19">
        <v>112</v>
      </c>
      <c r="B122" s="34" t="s">
        <v>1039</v>
      </c>
      <c r="C122" s="19" t="s">
        <v>380</v>
      </c>
      <c r="D122" s="19" t="s">
        <v>28</v>
      </c>
      <c r="E122" s="19"/>
      <c r="F122" s="19" t="s">
        <v>535</v>
      </c>
    </row>
    <row r="123" spans="1:6" ht="18.75">
      <c r="A123" s="19">
        <v>113</v>
      </c>
      <c r="B123" s="34" t="s">
        <v>1040</v>
      </c>
      <c r="C123" s="19" t="s">
        <v>334</v>
      </c>
      <c r="D123" s="19" t="s">
        <v>113</v>
      </c>
      <c r="E123" s="19" t="s">
        <v>419</v>
      </c>
      <c r="F123" s="19" t="s">
        <v>536</v>
      </c>
    </row>
    <row r="124" spans="1:6" ht="18.75">
      <c r="A124" s="19">
        <v>114</v>
      </c>
      <c r="B124" s="34" t="s">
        <v>1041</v>
      </c>
      <c r="C124" s="19" t="s">
        <v>107</v>
      </c>
      <c r="D124" s="19" t="s">
        <v>28</v>
      </c>
      <c r="E124" s="19" t="s">
        <v>118</v>
      </c>
      <c r="F124" s="19" t="s">
        <v>537</v>
      </c>
    </row>
    <row r="125" spans="1:6" ht="18.75">
      <c r="A125" s="19">
        <v>115</v>
      </c>
      <c r="B125" s="34" t="s">
        <v>1042</v>
      </c>
      <c r="C125" s="19" t="s">
        <v>107</v>
      </c>
      <c r="D125" s="19" t="s">
        <v>28</v>
      </c>
      <c r="E125" s="19" t="s">
        <v>77</v>
      </c>
      <c r="F125" s="19" t="s">
        <v>538</v>
      </c>
    </row>
    <row r="126" spans="1:6" ht="18.75">
      <c r="A126" s="19">
        <v>116</v>
      </c>
      <c r="B126" s="34" t="s">
        <v>1043</v>
      </c>
      <c r="C126" s="19" t="s">
        <v>52</v>
      </c>
      <c r="D126" s="19" t="s">
        <v>28</v>
      </c>
      <c r="E126" s="19"/>
      <c r="F126" s="19" t="s">
        <v>539</v>
      </c>
    </row>
    <row r="127" spans="1:6" ht="18.75">
      <c r="A127" s="19">
        <v>117</v>
      </c>
      <c r="B127" s="34" t="s">
        <v>1044</v>
      </c>
      <c r="C127" s="19" t="s">
        <v>173</v>
      </c>
      <c r="D127" s="19" t="s">
        <v>28</v>
      </c>
      <c r="E127" s="19" t="s">
        <v>413</v>
      </c>
      <c r="F127" s="19" t="s">
        <v>540</v>
      </c>
    </row>
    <row r="128" spans="1:6" ht="18.75">
      <c r="A128" s="19">
        <v>118</v>
      </c>
      <c r="B128" s="34" t="s">
        <v>1045</v>
      </c>
      <c r="C128" s="19" t="s">
        <v>420</v>
      </c>
      <c r="D128" s="19" t="s">
        <v>28</v>
      </c>
      <c r="E128" s="19" t="s">
        <v>412</v>
      </c>
      <c r="F128" s="19" t="s">
        <v>541</v>
      </c>
    </row>
    <row r="129" spans="1:6" ht="18.75">
      <c r="A129" s="19">
        <v>119</v>
      </c>
      <c r="B129" s="34" t="s">
        <v>1046</v>
      </c>
      <c r="C129" s="19" t="s">
        <v>420</v>
      </c>
      <c r="D129" s="19" t="s">
        <v>28</v>
      </c>
      <c r="E129" s="19" t="s">
        <v>421</v>
      </c>
      <c r="F129" s="19" t="s">
        <v>542</v>
      </c>
    </row>
    <row r="130" spans="1:6" ht="18.75">
      <c r="A130" s="19">
        <v>120</v>
      </c>
      <c r="B130" s="34" t="s">
        <v>1047</v>
      </c>
      <c r="C130" s="19" t="s">
        <v>384</v>
      </c>
      <c r="D130" s="19" t="s">
        <v>28</v>
      </c>
      <c r="E130" s="19" t="s">
        <v>421</v>
      </c>
      <c r="F130" s="19" t="s">
        <v>542</v>
      </c>
    </row>
    <row r="131" spans="1:6" ht="18.75">
      <c r="A131" s="19">
        <v>121</v>
      </c>
      <c r="B131" s="34" t="s">
        <v>1048</v>
      </c>
      <c r="C131" s="19" t="s">
        <v>54</v>
      </c>
      <c r="D131" s="19" t="s">
        <v>28</v>
      </c>
      <c r="E131" s="19" t="s">
        <v>421</v>
      </c>
      <c r="F131" s="19" t="s">
        <v>542</v>
      </c>
    </row>
    <row r="132" spans="1:6" ht="18.75">
      <c r="A132" s="19"/>
      <c r="B132" s="34" t="s">
        <v>1049</v>
      </c>
      <c r="C132" s="19" t="s">
        <v>54</v>
      </c>
      <c r="D132" s="19" t="s">
        <v>373</v>
      </c>
      <c r="E132" s="19" t="s">
        <v>53</v>
      </c>
      <c r="F132" s="19" t="s">
        <v>46</v>
      </c>
    </row>
    <row r="133" spans="1:6" ht="18.75">
      <c r="A133" s="19"/>
      <c r="B133" s="34" t="s">
        <v>1050</v>
      </c>
      <c r="C133" s="19" t="s">
        <v>422</v>
      </c>
      <c r="D133" s="19" t="s">
        <v>172</v>
      </c>
      <c r="E133" s="19" t="s">
        <v>396</v>
      </c>
      <c r="F133" s="19" t="s">
        <v>46</v>
      </c>
    </row>
    <row r="134" spans="1:6" ht="18.75">
      <c r="A134" s="19"/>
      <c r="B134" s="34" t="s">
        <v>1051</v>
      </c>
      <c r="C134" s="19" t="s">
        <v>106</v>
      </c>
      <c r="D134" s="19" t="s">
        <v>28</v>
      </c>
      <c r="E134" s="19" t="s">
        <v>388</v>
      </c>
      <c r="F134" s="19" t="s">
        <v>46</v>
      </c>
    </row>
    <row r="135" spans="1:6" ht="18.75">
      <c r="A135" s="19"/>
      <c r="B135" s="34" t="s">
        <v>1052</v>
      </c>
      <c r="C135" s="19" t="s">
        <v>380</v>
      </c>
      <c r="D135" s="19" t="s">
        <v>28</v>
      </c>
      <c r="E135" s="19" t="s">
        <v>34</v>
      </c>
      <c r="F135" s="19" t="s">
        <v>46</v>
      </c>
    </row>
    <row r="136" spans="1:6" ht="18.75">
      <c r="A136" s="19"/>
      <c r="B136" s="34" t="s">
        <v>1053</v>
      </c>
      <c r="C136" s="19" t="s">
        <v>71</v>
      </c>
      <c r="D136" s="19" t="s">
        <v>28</v>
      </c>
      <c r="E136" s="19" t="s">
        <v>423</v>
      </c>
      <c r="F136" s="19" t="s">
        <v>46</v>
      </c>
    </row>
    <row r="137" spans="1:6" ht="18.75">
      <c r="A137" s="19"/>
      <c r="B137" s="34" t="s">
        <v>1054</v>
      </c>
      <c r="C137" s="19" t="s">
        <v>405</v>
      </c>
      <c r="D137" s="19" t="s">
        <v>28</v>
      </c>
      <c r="E137" s="19"/>
      <c r="F137" s="19" t="s">
        <v>46</v>
      </c>
    </row>
    <row r="138" spans="1:6" ht="18.75">
      <c r="A138" s="19"/>
      <c r="B138" s="34" t="s">
        <v>1055</v>
      </c>
      <c r="C138" s="19" t="s">
        <v>103</v>
      </c>
      <c r="D138" s="19" t="s">
        <v>28</v>
      </c>
      <c r="E138" s="19"/>
      <c r="F138" s="19" t="s">
        <v>46</v>
      </c>
    </row>
    <row r="139" spans="1:6" ht="18.75">
      <c r="A139" s="19"/>
      <c r="B139" s="34" t="s">
        <v>1056</v>
      </c>
      <c r="C139" s="19" t="s">
        <v>37</v>
      </c>
      <c r="D139" s="19" t="s">
        <v>28</v>
      </c>
      <c r="E139" s="19"/>
      <c r="F139" s="19" t="s">
        <v>46</v>
      </c>
    </row>
    <row r="140" spans="1:6" ht="22.5">
      <c r="A140" s="19"/>
      <c r="B140" s="34" t="s">
        <v>1057</v>
      </c>
      <c r="C140" s="19" t="s">
        <v>411</v>
      </c>
      <c r="D140" s="19" t="s">
        <v>424</v>
      </c>
      <c r="E140" s="36" t="s">
        <v>425</v>
      </c>
      <c r="F140" s="19" t="s">
        <v>46</v>
      </c>
    </row>
    <row r="141" spans="1:6" ht="18.75">
      <c r="A141" s="19"/>
      <c r="B141" s="34" t="s">
        <v>1058</v>
      </c>
      <c r="C141" s="19" t="s">
        <v>422</v>
      </c>
      <c r="D141" s="19" t="s">
        <v>28</v>
      </c>
      <c r="E141" s="19" t="s">
        <v>387</v>
      </c>
      <c r="F141" s="19" t="s">
        <v>46</v>
      </c>
    </row>
    <row r="142" spans="1:6" ht="18.75">
      <c r="A142" s="19"/>
      <c r="B142" s="34" t="s">
        <v>1059</v>
      </c>
      <c r="C142" s="19" t="s">
        <v>111</v>
      </c>
      <c r="D142" s="19" t="s">
        <v>51</v>
      </c>
      <c r="E142" s="19"/>
      <c r="F142" s="19" t="s">
        <v>46</v>
      </c>
    </row>
    <row r="143" spans="1:6" ht="18.75">
      <c r="A143" s="19"/>
      <c r="B143" s="34" t="s">
        <v>1060</v>
      </c>
      <c r="C143" s="19" t="s">
        <v>111</v>
      </c>
      <c r="D143" s="19" t="s">
        <v>28</v>
      </c>
      <c r="E143" s="19" t="s">
        <v>426</v>
      </c>
      <c r="F143" s="19" t="s">
        <v>46</v>
      </c>
    </row>
    <row r="144" spans="1:6" ht="18.75">
      <c r="A144" s="19"/>
      <c r="B144" s="34" t="s">
        <v>1061</v>
      </c>
      <c r="C144" s="19" t="s">
        <v>101</v>
      </c>
      <c r="D144" s="19" t="s">
        <v>28</v>
      </c>
      <c r="E144" s="19"/>
      <c r="F144" s="19" t="s">
        <v>46</v>
      </c>
    </row>
    <row r="145" spans="1:6" ht="18.75">
      <c r="A145" s="19"/>
      <c r="B145" s="34" t="s">
        <v>1062</v>
      </c>
      <c r="C145" s="19" t="s">
        <v>103</v>
      </c>
      <c r="D145" s="19" t="s">
        <v>28</v>
      </c>
      <c r="E145" s="19" t="s">
        <v>65</v>
      </c>
      <c r="F145" s="19" t="s">
        <v>46</v>
      </c>
    </row>
    <row r="146" spans="1:6" ht="18.75">
      <c r="A146" s="19"/>
      <c r="B146" s="34" t="s">
        <v>1063</v>
      </c>
      <c r="C146" s="19" t="s">
        <v>427</v>
      </c>
      <c r="D146" s="19" t="s">
        <v>28</v>
      </c>
      <c r="E146" s="19"/>
      <c r="F146" s="19" t="s">
        <v>46</v>
      </c>
    </row>
    <row r="147" spans="1:6" ht="18.75">
      <c r="A147" s="19"/>
      <c r="B147" s="34" t="s">
        <v>1064</v>
      </c>
      <c r="C147" s="19" t="s">
        <v>346</v>
      </c>
      <c r="D147" s="19" t="s">
        <v>28</v>
      </c>
      <c r="E147" s="19" t="s">
        <v>178</v>
      </c>
      <c r="F147" s="19" t="s">
        <v>46</v>
      </c>
    </row>
    <row r="148" spans="1:6" ht="18.75">
      <c r="A148" s="19"/>
      <c r="B148" s="34" t="s">
        <v>1065</v>
      </c>
      <c r="C148" s="19" t="s">
        <v>395</v>
      </c>
      <c r="D148" s="19" t="s">
        <v>428</v>
      </c>
      <c r="E148" s="19"/>
      <c r="F148" s="19" t="s">
        <v>46</v>
      </c>
    </row>
    <row r="149" spans="1:6" ht="18.75">
      <c r="A149" s="19"/>
      <c r="B149" s="34" t="s">
        <v>1066</v>
      </c>
      <c r="C149" s="19" t="s">
        <v>106</v>
      </c>
      <c r="D149" s="19" t="s">
        <v>28</v>
      </c>
      <c r="E149" s="19" t="s">
        <v>429</v>
      </c>
      <c r="F149" s="19" t="s">
        <v>46</v>
      </c>
    </row>
    <row r="150" spans="1:6" ht="18.75">
      <c r="A150" s="19"/>
      <c r="B150" s="34" t="s">
        <v>1067</v>
      </c>
      <c r="C150" s="19" t="s">
        <v>430</v>
      </c>
      <c r="D150" s="19" t="s">
        <v>28</v>
      </c>
      <c r="E150" s="19"/>
      <c r="F150" s="19" t="s">
        <v>46</v>
      </c>
    </row>
    <row r="151" spans="1:6" ht="18.75">
      <c r="A151" s="19"/>
      <c r="B151" s="34" t="s">
        <v>1068</v>
      </c>
      <c r="C151" s="19" t="s">
        <v>62</v>
      </c>
      <c r="D151" s="19" t="s">
        <v>28</v>
      </c>
      <c r="E151" s="19" t="s">
        <v>431</v>
      </c>
      <c r="F151" s="19" t="s">
        <v>46</v>
      </c>
    </row>
    <row r="152" spans="1:6" ht="15">
      <c r="F152" s="28"/>
    </row>
    <row r="153" spans="1:6" ht="15">
      <c r="F153" s="28"/>
    </row>
    <row r="154" spans="1:6" ht="15">
      <c r="F154" s="28"/>
    </row>
    <row r="155" spans="1:6" ht="15">
      <c r="F155" s="28"/>
    </row>
    <row r="156" spans="1:6" ht="15">
      <c r="F156" s="28"/>
    </row>
    <row r="157" spans="1:6" ht="15">
      <c r="F157" s="28"/>
    </row>
    <row r="158" spans="1:6" ht="15">
      <c r="F158" s="28"/>
    </row>
    <row r="159" spans="1:6" ht="15">
      <c r="F159" s="28"/>
    </row>
    <row r="160" spans="1:6" ht="15">
      <c r="F160" s="28"/>
    </row>
    <row r="161" spans="6:6" ht="15">
      <c r="F161" s="28"/>
    </row>
  </sheetData>
  <mergeCells count="7">
    <mergeCell ref="C7:F7"/>
    <mergeCell ref="C8:F8"/>
    <mergeCell ref="A1:F1"/>
    <mergeCell ref="A2:F2"/>
    <mergeCell ref="A4:F4"/>
    <mergeCell ref="A5:F5"/>
    <mergeCell ref="A6:F6"/>
  </mergeCells>
  <pageMargins left="0.7" right="0.7" top="0.75" bottom="0.75" header="0.3" footer="0.3"/>
  <pageSetup paperSize="9" scale="6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4"/>
  <sheetViews>
    <sheetView view="pageBreakPreview" zoomScaleSheetLayoutView="100" workbookViewId="0">
      <selection activeCell="A7" sqref="A7"/>
    </sheetView>
  </sheetViews>
  <sheetFormatPr defaultColWidth="12.5703125" defaultRowHeight="15"/>
  <cols>
    <col min="1" max="1" width="12.5703125" style="3"/>
    <col min="2" max="2" width="24.140625" style="3" customWidth="1"/>
    <col min="3" max="3" width="14.7109375" style="1" customWidth="1"/>
    <col min="4" max="4" width="20.7109375" style="1" customWidth="1"/>
    <col min="5" max="5" width="29.28515625" style="1" customWidth="1"/>
    <col min="6" max="6" width="0.140625" style="1" hidden="1" customWidth="1"/>
    <col min="7" max="7" width="0.42578125" style="1" hidden="1" customWidth="1"/>
    <col min="8" max="8" width="0.5703125" style="1" hidden="1" customWidth="1"/>
    <col min="9" max="9" width="21.5703125" style="2" customWidth="1"/>
    <col min="10" max="16384" width="12.5703125" style="1"/>
  </cols>
  <sheetData>
    <row r="1" spans="1:9" ht="18.75">
      <c r="A1" s="58" t="s">
        <v>3</v>
      </c>
      <c r="B1" s="58"/>
      <c r="C1" s="58"/>
      <c r="D1" s="58"/>
      <c r="E1" s="58"/>
      <c r="F1" s="58"/>
      <c r="G1" s="58"/>
      <c r="H1" s="58"/>
      <c r="I1" s="58"/>
    </row>
    <row r="2" spans="1:9" ht="18.75">
      <c r="A2" s="58" t="s">
        <v>4</v>
      </c>
      <c r="B2" s="58"/>
      <c r="C2" s="58"/>
      <c r="D2" s="58"/>
      <c r="E2" s="58"/>
      <c r="F2" s="58"/>
      <c r="G2" s="58"/>
      <c r="H2" s="58"/>
      <c r="I2" s="58"/>
    </row>
    <row r="3" spans="1:9">
      <c r="C3" s="5"/>
      <c r="D3" s="5"/>
      <c r="E3" s="5"/>
      <c r="F3" s="4"/>
      <c r="G3" s="6"/>
      <c r="H3" s="7"/>
    </row>
    <row r="4" spans="1:9" ht="21">
      <c r="A4" s="59" t="s">
        <v>47</v>
      </c>
      <c r="B4" s="59"/>
      <c r="C4" s="59"/>
      <c r="D4" s="59"/>
      <c r="E4" s="59"/>
      <c r="F4" s="59"/>
      <c r="G4" s="59"/>
      <c r="H4" s="59"/>
      <c r="I4" s="59"/>
    </row>
    <row r="5" spans="1:9" ht="23.25">
      <c r="A5" s="60" t="s">
        <v>8</v>
      </c>
      <c r="B5" s="60"/>
      <c r="C5" s="60"/>
      <c r="D5" s="60"/>
      <c r="E5" s="60"/>
      <c r="F5" s="60"/>
      <c r="G5" s="60"/>
      <c r="H5" s="60"/>
      <c r="I5" s="60"/>
    </row>
    <row r="6" spans="1:9" ht="18.75">
      <c r="A6" s="61" t="s">
        <v>16</v>
      </c>
      <c r="B6" s="61"/>
      <c r="C6" s="61"/>
      <c r="D6" s="61"/>
      <c r="E6" s="61"/>
      <c r="F6" s="61"/>
      <c r="G6" s="61"/>
      <c r="H6" s="61"/>
      <c r="I6" s="61"/>
    </row>
    <row r="7" spans="1:9" ht="15.75">
      <c r="A7" s="54" t="s">
        <v>1283</v>
      </c>
      <c r="C7" s="55" t="s">
        <v>9</v>
      </c>
      <c r="D7" s="55"/>
      <c r="E7" s="55"/>
      <c r="F7" s="55"/>
      <c r="G7" s="55"/>
      <c r="H7" s="55"/>
      <c r="I7" s="55"/>
    </row>
    <row r="8" spans="1:9" ht="15.75">
      <c r="A8" s="33" t="s">
        <v>29</v>
      </c>
      <c r="B8" s="33"/>
      <c r="C8" s="24" t="s">
        <v>6</v>
      </c>
      <c r="D8" s="24"/>
      <c r="E8" s="24"/>
      <c r="F8" s="24"/>
      <c r="G8" s="24"/>
      <c r="H8" s="24"/>
      <c r="I8" s="24"/>
    </row>
    <row r="9" spans="1:9" ht="15.75">
      <c r="C9" s="8"/>
      <c r="D9" s="13"/>
      <c r="E9" s="13"/>
      <c r="F9" s="13"/>
      <c r="G9" s="13"/>
      <c r="H9" s="13"/>
    </row>
    <row r="10" spans="1:9" ht="48" customHeight="1">
      <c r="A10" s="29" t="s">
        <v>30</v>
      </c>
      <c r="B10" s="37" t="s">
        <v>778</v>
      </c>
      <c r="C10" s="30" t="s">
        <v>0</v>
      </c>
      <c r="D10" s="29" t="s">
        <v>1</v>
      </c>
      <c r="E10" s="29" t="s">
        <v>2</v>
      </c>
      <c r="F10" s="29" t="s">
        <v>2</v>
      </c>
      <c r="G10" s="29" t="s">
        <v>2</v>
      </c>
      <c r="H10" s="29" t="s">
        <v>2</v>
      </c>
      <c r="I10" s="29" t="s">
        <v>31</v>
      </c>
    </row>
    <row r="11" spans="1:9" s="2" customFormat="1" ht="18" customHeight="1">
      <c r="A11" s="62" t="s">
        <v>10</v>
      </c>
      <c r="B11" s="63"/>
      <c r="C11" s="63"/>
      <c r="D11" s="63"/>
      <c r="E11" s="63"/>
      <c r="F11" s="63"/>
      <c r="G11" s="63"/>
      <c r="H11" s="63"/>
      <c r="I11" s="64"/>
    </row>
    <row r="12" spans="1:9" ht="18.75">
      <c r="A12" s="19">
        <v>1</v>
      </c>
      <c r="B12" s="34" t="s">
        <v>741</v>
      </c>
      <c r="C12" s="41">
        <f ca="1">YEAR(F12)</f>
        <v>2006</v>
      </c>
      <c r="D12" s="41" t="str">
        <f ca="1">IFERROR(__xludf.DUMMYFUNCTION("""COMPUTED_VALUE"""),"Красноярск")</f>
        <v>Красноярск</v>
      </c>
      <c r="E12" s="42" t="str">
        <f ca="1">IFERROR(__xludf.DUMMYFUNCTION("""COMPUTED_VALUE"""),"Здоровый мир")</f>
        <v>Здоровый мир</v>
      </c>
      <c r="F12" s="43" t="str">
        <f ca="1">IFERROR(__xludf.DUMMYFUNCTION("""COMPUTED_VALUE"""),"07.06.2006")</f>
        <v>07.06.2006</v>
      </c>
      <c r="G12" s="43">
        <f ca="1">YEAR(F12)</f>
        <v>2006</v>
      </c>
      <c r="H12" s="44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12" s="45" t="s">
        <v>32</v>
      </c>
    </row>
    <row r="13" spans="1:9" s="2" customFormat="1" ht="15.75" customHeight="1">
      <c r="A13" s="62" t="s">
        <v>11</v>
      </c>
      <c r="B13" s="63"/>
      <c r="C13" s="63"/>
      <c r="D13" s="63"/>
      <c r="E13" s="63"/>
      <c r="F13" s="63"/>
      <c r="G13" s="63"/>
      <c r="H13" s="63"/>
      <c r="I13" s="64"/>
    </row>
    <row r="14" spans="1:9" ht="18.75">
      <c r="A14" s="19">
        <v>1</v>
      </c>
      <c r="B14" s="34" t="s">
        <v>730</v>
      </c>
      <c r="C14" s="19" t="s">
        <v>33</v>
      </c>
      <c r="D14" s="19" t="s">
        <v>28</v>
      </c>
      <c r="E14" s="19" t="s">
        <v>34</v>
      </c>
      <c r="F14" s="46" t="str">
        <f ca="1">IFERROR(__xludf.DUMMYFUNCTION("""COMPUTED_VALUE"""),"16.03.1996")</f>
        <v>16.03.1996</v>
      </c>
      <c r="G14" s="46">
        <f ca="1">YEAR(F14)</f>
        <v>1996</v>
      </c>
      <c r="H14" s="47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14" s="19" t="s">
        <v>41</v>
      </c>
    </row>
    <row r="15" spans="1:9" ht="18.75">
      <c r="A15" s="19">
        <v>2</v>
      </c>
      <c r="B15" s="34" t="s">
        <v>734</v>
      </c>
      <c r="C15" s="19" t="s">
        <v>35</v>
      </c>
      <c r="D15" s="19" t="s">
        <v>28</v>
      </c>
      <c r="E15" s="19" t="s">
        <v>36</v>
      </c>
      <c r="F15" s="46" t="str">
        <f ca="1">IFERROR(__xludf.DUMMYFUNCTION("""COMPUTED_VALUE"""),"05.06.1996")</f>
        <v>05.06.1996</v>
      </c>
      <c r="G15" s="46">
        <f ca="1">YEAR(F15)</f>
        <v>1996</v>
      </c>
      <c r="H15" s="47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15" s="19" t="s">
        <v>42</v>
      </c>
    </row>
    <row r="16" spans="1:9" ht="18.75">
      <c r="A16" s="19">
        <v>3</v>
      </c>
      <c r="B16" s="34" t="s">
        <v>738</v>
      </c>
      <c r="C16" s="19" t="s">
        <v>37</v>
      </c>
      <c r="D16" s="19" t="s">
        <v>28</v>
      </c>
      <c r="E16" s="19" t="s">
        <v>38</v>
      </c>
      <c r="F16" s="47" t="str">
        <f ca="1">IFERROR(__xludf.DUMMYFUNCTION("""COMPUTED_VALUE"""),"31.08.1998")</f>
        <v>31.08.1998</v>
      </c>
      <c r="G16" s="46">
        <f ca="1">YEAR(F16)</f>
        <v>1998</v>
      </c>
      <c r="H16" s="47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16" s="19" t="s">
        <v>43</v>
      </c>
    </row>
    <row r="17" spans="1:9" ht="18.75">
      <c r="A17" s="19">
        <v>4</v>
      </c>
      <c r="B17" s="34" t="s">
        <v>769</v>
      </c>
      <c r="C17" s="19" t="s">
        <v>39</v>
      </c>
      <c r="D17" s="19" t="s">
        <v>28</v>
      </c>
      <c r="E17" s="19"/>
      <c r="F17" s="47" t="str">
        <f ca="1">IFERROR(__xludf.DUMMYFUNCTION("""COMPUTED_VALUE"""),"07.06.2000")</f>
        <v>07.06.2000</v>
      </c>
      <c r="G17" s="46">
        <f ca="1">YEAR(F17)</f>
        <v>2000</v>
      </c>
      <c r="H17" s="47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17" s="19" t="s">
        <v>44</v>
      </c>
    </row>
    <row r="18" spans="1:9" ht="18.75">
      <c r="A18" s="19">
        <v>5</v>
      </c>
      <c r="B18" s="34" t="s">
        <v>773</v>
      </c>
      <c r="C18" s="19" t="s">
        <v>37</v>
      </c>
      <c r="D18" s="19" t="s">
        <v>28</v>
      </c>
      <c r="E18" s="19"/>
      <c r="F18" s="46"/>
      <c r="G18" s="46"/>
      <c r="H18" s="47"/>
      <c r="I18" s="19" t="s">
        <v>45</v>
      </c>
    </row>
    <row r="19" spans="1:9" s="2" customFormat="1" ht="15.75" customHeight="1">
      <c r="A19" s="62" t="s">
        <v>12</v>
      </c>
      <c r="B19" s="63"/>
      <c r="C19" s="63"/>
      <c r="D19" s="63"/>
      <c r="E19" s="63"/>
      <c r="F19" s="63"/>
      <c r="G19" s="63"/>
      <c r="H19" s="63"/>
      <c r="I19" s="64"/>
    </row>
    <row r="20" spans="1:9" ht="18.75">
      <c r="A20" s="48">
        <v>1</v>
      </c>
      <c r="B20" s="34" t="s">
        <v>731</v>
      </c>
      <c r="C20" s="48" t="s">
        <v>48</v>
      </c>
      <c r="D20" s="48" t="s">
        <v>49</v>
      </c>
      <c r="E20" s="48" t="s">
        <v>49</v>
      </c>
      <c r="F20" s="49" t="str">
        <f ca="1">IFERROR(__xludf.DUMMYFUNCTION("""COMPUTED_VALUE"""),"13.11.1986")</f>
        <v>13.11.1986</v>
      </c>
      <c r="G20" s="50">
        <f t="shared" ref="G20:G42" ca="1" si="0">YEAR(F20)</f>
        <v>1986</v>
      </c>
      <c r="H20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20" s="48" t="s">
        <v>78</v>
      </c>
    </row>
    <row r="21" spans="1:9" ht="18.75">
      <c r="A21" s="48">
        <v>2</v>
      </c>
      <c r="B21" s="34" t="s">
        <v>732</v>
      </c>
      <c r="C21" s="48" t="s">
        <v>50</v>
      </c>
      <c r="D21" s="48" t="s">
        <v>51</v>
      </c>
      <c r="E21" s="48"/>
      <c r="F21" s="50" t="str">
        <f ca="1">IFERROR(__xludf.DUMMYFUNCTION("""COMPUTED_VALUE"""),"06.02.1992")</f>
        <v>06.02.1992</v>
      </c>
      <c r="G21" s="50">
        <f t="shared" ca="1" si="0"/>
        <v>1992</v>
      </c>
      <c r="H21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21" s="48" t="s">
        <v>79</v>
      </c>
    </row>
    <row r="22" spans="1:9" ht="18.75">
      <c r="A22" s="48">
        <v>3</v>
      </c>
      <c r="B22" s="34" t="s">
        <v>735</v>
      </c>
      <c r="C22" s="48" t="s">
        <v>52</v>
      </c>
      <c r="D22" s="48" t="s">
        <v>28</v>
      </c>
      <c r="E22" s="48" t="s">
        <v>53</v>
      </c>
      <c r="F22" s="49" t="str">
        <f ca="1">IFERROR(__xludf.DUMMYFUNCTION("""COMPUTED_VALUE"""),"21.11.1988")</f>
        <v>21.11.1988</v>
      </c>
      <c r="G22" s="50">
        <f t="shared" ca="1" si="0"/>
        <v>1988</v>
      </c>
      <c r="H22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22" s="48" t="s">
        <v>80</v>
      </c>
    </row>
    <row r="23" spans="1:9" ht="18.75">
      <c r="A23" s="48">
        <v>4</v>
      </c>
      <c r="B23" s="34" t="s">
        <v>736</v>
      </c>
      <c r="C23" s="48" t="s">
        <v>54</v>
      </c>
      <c r="D23" s="48" t="s">
        <v>55</v>
      </c>
      <c r="E23" s="48" t="s">
        <v>56</v>
      </c>
      <c r="F23" s="49" t="str">
        <f ca="1">IFERROR(__xludf.DUMMYFUNCTION("""COMPUTED_VALUE"""),"14.05.1989")</f>
        <v>14.05.1989</v>
      </c>
      <c r="G23" s="50">
        <f t="shared" ca="1" si="0"/>
        <v>1989</v>
      </c>
      <c r="H23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23" s="48" t="s">
        <v>81</v>
      </c>
    </row>
    <row r="24" spans="1:9" ht="18.75">
      <c r="A24" s="48">
        <v>5</v>
      </c>
      <c r="B24" s="34" t="s">
        <v>737</v>
      </c>
      <c r="C24" s="48" t="s">
        <v>48</v>
      </c>
      <c r="D24" s="48" t="s">
        <v>57</v>
      </c>
      <c r="E24" s="48" t="s">
        <v>58</v>
      </c>
      <c r="F24" s="50" t="str">
        <f ca="1">IFERROR(__xludf.DUMMYFUNCTION("""COMPUTED_VALUE"""),"05.05.1993")</f>
        <v>05.05.1993</v>
      </c>
      <c r="G24" s="50">
        <f t="shared" ca="1" si="0"/>
        <v>1993</v>
      </c>
      <c r="H24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24" s="48" t="s">
        <v>82</v>
      </c>
    </row>
    <row r="25" spans="1:9" ht="18.75">
      <c r="A25" s="48">
        <v>6</v>
      </c>
      <c r="B25" s="34" t="s">
        <v>739</v>
      </c>
      <c r="C25" s="48" t="s">
        <v>59</v>
      </c>
      <c r="D25" s="48" t="s">
        <v>28</v>
      </c>
      <c r="E25" s="48" t="s">
        <v>60</v>
      </c>
      <c r="F25" s="50" t="str">
        <f ca="1">IFERROR(__xludf.DUMMYFUNCTION("""COMPUTED_VALUE"""),"10.03.1986")</f>
        <v>10.03.1986</v>
      </c>
      <c r="G25" s="50">
        <f t="shared" ca="1" si="0"/>
        <v>1986</v>
      </c>
      <c r="H25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25" s="48" t="s">
        <v>83</v>
      </c>
    </row>
    <row r="26" spans="1:9" ht="18.75">
      <c r="A26" s="48">
        <v>7</v>
      </c>
      <c r="B26" s="34" t="s">
        <v>740</v>
      </c>
      <c r="C26" s="48" t="s">
        <v>54</v>
      </c>
      <c r="D26" s="48" t="s">
        <v>28</v>
      </c>
      <c r="E26" s="48" t="s">
        <v>61</v>
      </c>
      <c r="F26" s="50" t="str">
        <f ca="1">IFERROR(__xludf.DUMMYFUNCTION("""COMPUTED_VALUE"""),"11.06.1985")</f>
        <v>11.06.1985</v>
      </c>
      <c r="G26" s="50">
        <f t="shared" ca="1" si="0"/>
        <v>1985</v>
      </c>
      <c r="H26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26" s="48" t="s">
        <v>84</v>
      </c>
    </row>
    <row r="27" spans="1:9" ht="18.75">
      <c r="A27" s="48">
        <v>8</v>
      </c>
      <c r="B27" s="34" t="s">
        <v>742</v>
      </c>
      <c r="C27" s="48" t="s">
        <v>52</v>
      </c>
      <c r="D27" s="48" t="s">
        <v>28</v>
      </c>
      <c r="E27" s="48" t="s">
        <v>38</v>
      </c>
      <c r="F27" s="50" t="str">
        <f ca="1">IFERROR(__xludf.DUMMYFUNCTION("""COMPUTED_VALUE"""),"30.05.1989")</f>
        <v>30.05.1989</v>
      </c>
      <c r="G27" s="50">
        <f t="shared" ca="1" si="0"/>
        <v>1989</v>
      </c>
      <c r="H27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27" s="48" t="s">
        <v>85</v>
      </c>
    </row>
    <row r="28" spans="1:9" ht="18.75">
      <c r="A28" s="48">
        <v>9</v>
      </c>
      <c r="B28" s="34" t="s">
        <v>743</v>
      </c>
      <c r="C28" s="48" t="s">
        <v>62</v>
      </c>
      <c r="D28" s="48" t="s">
        <v>63</v>
      </c>
      <c r="E28" s="48"/>
      <c r="F28" s="49" t="str">
        <f ca="1">IFERROR(__xludf.DUMMYFUNCTION("""COMPUTED_VALUE"""),"17.02.1990")</f>
        <v>17.02.1990</v>
      </c>
      <c r="G28" s="50">
        <f t="shared" ca="1" si="0"/>
        <v>1990</v>
      </c>
      <c r="H28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28" s="48" t="s">
        <v>86</v>
      </c>
    </row>
    <row r="29" spans="1:9" ht="18.75">
      <c r="A29" s="48">
        <v>10</v>
      </c>
      <c r="B29" s="34" t="s">
        <v>745</v>
      </c>
      <c r="C29" s="48" t="s">
        <v>64</v>
      </c>
      <c r="D29" s="48" t="s">
        <v>28</v>
      </c>
      <c r="E29" s="48" t="s">
        <v>65</v>
      </c>
      <c r="F29" s="50" t="str">
        <f ca="1">IFERROR(__xludf.DUMMYFUNCTION("""COMPUTED_VALUE"""),"23.01.1986")</f>
        <v>23.01.1986</v>
      </c>
      <c r="G29" s="50">
        <f t="shared" ca="1" si="0"/>
        <v>1986</v>
      </c>
      <c r="H29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29" s="48" t="s">
        <v>87</v>
      </c>
    </row>
    <row r="30" spans="1:9" ht="18.75">
      <c r="A30" s="48">
        <v>11</v>
      </c>
      <c r="B30" s="34" t="s">
        <v>746</v>
      </c>
      <c r="C30" s="48" t="s">
        <v>54</v>
      </c>
      <c r="D30" s="48" t="s">
        <v>66</v>
      </c>
      <c r="E30" s="48"/>
      <c r="F30" s="50" t="str">
        <f ca="1">IFERROR(__xludf.DUMMYFUNCTION("""COMPUTED_VALUE"""),"16.12.1989")</f>
        <v>16.12.1989</v>
      </c>
      <c r="G30" s="50">
        <f t="shared" ca="1" si="0"/>
        <v>1989</v>
      </c>
      <c r="H30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30" s="48" t="s">
        <v>88</v>
      </c>
    </row>
    <row r="31" spans="1:9" ht="18.75">
      <c r="A31" s="48">
        <v>12</v>
      </c>
      <c r="B31" s="34" t="s">
        <v>748</v>
      </c>
      <c r="C31" s="48" t="s">
        <v>59</v>
      </c>
      <c r="D31" s="48" t="s">
        <v>28</v>
      </c>
      <c r="E31" s="48" t="s">
        <v>67</v>
      </c>
      <c r="F31" s="49" t="str">
        <f ca="1">IFERROR(__xludf.DUMMYFUNCTION("""COMPUTED_VALUE"""),"23.04.1991")</f>
        <v>23.04.1991</v>
      </c>
      <c r="G31" s="50">
        <f t="shared" ca="1" si="0"/>
        <v>1991</v>
      </c>
      <c r="H31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31" s="48" t="s">
        <v>89</v>
      </c>
    </row>
    <row r="32" spans="1:9" ht="18.75">
      <c r="A32" s="48">
        <v>13</v>
      </c>
      <c r="B32" s="34" t="s">
        <v>750</v>
      </c>
      <c r="C32" s="48" t="s">
        <v>64</v>
      </c>
      <c r="D32" s="48" t="s">
        <v>28</v>
      </c>
      <c r="E32" s="48" t="s">
        <v>68</v>
      </c>
      <c r="F32" s="50" t="str">
        <f ca="1">IFERROR(__xludf.DUMMYFUNCTION("""COMPUTED_VALUE"""),"20.05.1987")</f>
        <v>20.05.1987</v>
      </c>
      <c r="G32" s="50">
        <f t="shared" ca="1" si="0"/>
        <v>1987</v>
      </c>
      <c r="H32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32" s="48" t="s">
        <v>90</v>
      </c>
    </row>
    <row r="33" spans="1:9" ht="18.75">
      <c r="A33" s="48">
        <v>14</v>
      </c>
      <c r="B33" s="34" t="s">
        <v>753</v>
      </c>
      <c r="C33" s="48" t="s">
        <v>59</v>
      </c>
      <c r="D33" s="48" t="s">
        <v>28</v>
      </c>
      <c r="E33" s="48"/>
      <c r="F33" s="50" t="str">
        <f ca="1">IFERROR(__xludf.DUMMYFUNCTION("""COMPUTED_VALUE"""),"06.02.1987")</f>
        <v>06.02.1987</v>
      </c>
      <c r="G33" s="50">
        <f t="shared" ca="1" si="0"/>
        <v>1987</v>
      </c>
      <c r="H33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33" s="48" t="s">
        <v>91</v>
      </c>
    </row>
    <row r="34" spans="1:9" ht="18.75">
      <c r="A34" s="48">
        <v>15</v>
      </c>
      <c r="B34" s="34" t="s">
        <v>758</v>
      </c>
      <c r="C34" s="48" t="s">
        <v>59</v>
      </c>
      <c r="D34" s="48" t="s">
        <v>28</v>
      </c>
      <c r="E34" s="48" t="s">
        <v>69</v>
      </c>
      <c r="F34" s="50" t="str">
        <f ca="1">IFERROR(__xludf.DUMMYFUNCTION("""COMPUTED_VALUE"""),"15.09.1993")</f>
        <v>15.09.1993</v>
      </c>
      <c r="G34" s="50">
        <f t="shared" ca="1" si="0"/>
        <v>1993</v>
      </c>
      <c r="H34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34" s="48" t="s">
        <v>92</v>
      </c>
    </row>
    <row r="35" spans="1:9" ht="18.75">
      <c r="A35" s="48">
        <v>16</v>
      </c>
      <c r="B35" s="34" t="s">
        <v>760</v>
      </c>
      <c r="C35" s="48" t="s">
        <v>70</v>
      </c>
      <c r="D35" s="48" t="s">
        <v>28</v>
      </c>
      <c r="E35" s="48"/>
      <c r="F35" s="50" t="str">
        <f ca="1">IFERROR(__xludf.DUMMYFUNCTION("""COMPUTED_VALUE"""),"29.07.1986")</f>
        <v>29.07.1986</v>
      </c>
      <c r="G35" s="50">
        <f t="shared" ca="1" si="0"/>
        <v>1986</v>
      </c>
      <c r="H35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35" s="48" t="s">
        <v>93</v>
      </c>
    </row>
    <row r="36" spans="1:9" ht="18.75">
      <c r="A36" s="48">
        <v>17</v>
      </c>
      <c r="B36" s="34" t="s">
        <v>761</v>
      </c>
      <c r="C36" s="48" t="s">
        <v>62</v>
      </c>
      <c r="D36" s="48" t="s">
        <v>63</v>
      </c>
      <c r="E36" s="48"/>
      <c r="F36" s="50" t="str">
        <f ca="1">IFERROR(__xludf.DUMMYFUNCTION("""COMPUTED_VALUE"""),"06.09.1986")</f>
        <v>06.09.1986</v>
      </c>
      <c r="G36" s="50">
        <f t="shared" ca="1" si="0"/>
        <v>1986</v>
      </c>
      <c r="H36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36" s="48" t="s">
        <v>94</v>
      </c>
    </row>
    <row r="37" spans="1:9" ht="18.75">
      <c r="A37" s="48">
        <v>18</v>
      </c>
      <c r="B37" s="34" t="s">
        <v>764</v>
      </c>
      <c r="C37" s="48" t="s">
        <v>71</v>
      </c>
      <c r="D37" s="48" t="s">
        <v>72</v>
      </c>
      <c r="E37" s="48"/>
      <c r="F37" s="50" t="str">
        <f ca="1">IFERROR(__xludf.DUMMYFUNCTION("""COMPUTED_VALUE"""),"12.01.1989")</f>
        <v>12.01.1989</v>
      </c>
      <c r="G37" s="50">
        <f t="shared" ca="1" si="0"/>
        <v>1989</v>
      </c>
      <c r="H37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37" s="48" t="s">
        <v>95</v>
      </c>
    </row>
    <row r="38" spans="1:9" ht="18.75">
      <c r="A38" s="48">
        <v>19</v>
      </c>
      <c r="B38" s="34" t="s">
        <v>766</v>
      </c>
      <c r="C38" s="48" t="s">
        <v>70</v>
      </c>
      <c r="D38" s="48" t="s">
        <v>28</v>
      </c>
      <c r="E38" s="48" t="s">
        <v>73</v>
      </c>
      <c r="F38" s="50" t="str">
        <f ca="1">IFERROR(__xludf.DUMMYFUNCTION("""COMPUTED_VALUE"""),"24.08.1986")</f>
        <v>24.08.1986</v>
      </c>
      <c r="G38" s="50">
        <f t="shared" ca="1" si="0"/>
        <v>1986</v>
      </c>
      <c r="H38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38" s="48" t="s">
        <v>96</v>
      </c>
    </row>
    <row r="39" spans="1:9" ht="18.75">
      <c r="A39" s="48">
        <v>20</v>
      </c>
      <c r="B39" s="34" t="s">
        <v>767</v>
      </c>
      <c r="C39" s="48" t="s">
        <v>54</v>
      </c>
      <c r="D39" s="48" t="s">
        <v>28</v>
      </c>
      <c r="E39" s="48" t="s">
        <v>38</v>
      </c>
      <c r="F39" s="50" t="str">
        <f ca="1">IFERROR(__xludf.DUMMYFUNCTION("""COMPUTED_VALUE"""),"06.08.1990")</f>
        <v>06.08.1990</v>
      </c>
      <c r="G39" s="50">
        <f t="shared" ca="1" si="0"/>
        <v>1990</v>
      </c>
      <c r="H39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39" s="48" t="s">
        <v>97</v>
      </c>
    </row>
    <row r="40" spans="1:9" ht="18.75">
      <c r="A40" s="48">
        <v>21</v>
      </c>
      <c r="B40" s="34" t="s">
        <v>768</v>
      </c>
      <c r="C40" s="48" t="s">
        <v>52</v>
      </c>
      <c r="D40" s="48" t="s">
        <v>28</v>
      </c>
      <c r="E40" s="48" t="s">
        <v>65</v>
      </c>
      <c r="F40" s="50" t="str">
        <f ca="1">IFERROR(__xludf.DUMMYFUNCTION("""COMPUTED_VALUE"""),"15.11.1987")</f>
        <v>15.11.1987</v>
      </c>
      <c r="G40" s="50">
        <f t="shared" ca="1" si="0"/>
        <v>1987</v>
      </c>
      <c r="H40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40" s="48" t="s">
        <v>97</v>
      </c>
    </row>
    <row r="41" spans="1:9" ht="18.75">
      <c r="A41" s="48">
        <v>22</v>
      </c>
      <c r="B41" s="34" t="s">
        <v>776</v>
      </c>
      <c r="C41" s="48" t="s">
        <v>54</v>
      </c>
      <c r="D41" s="48" t="s">
        <v>28</v>
      </c>
      <c r="E41" s="48"/>
      <c r="F41" s="50" t="str">
        <f ca="1">IFERROR(__xludf.DUMMYFUNCTION("""COMPUTED_VALUE"""),"29.07.1992")</f>
        <v>29.07.1992</v>
      </c>
      <c r="G41" s="50">
        <f t="shared" ca="1" si="0"/>
        <v>1992</v>
      </c>
      <c r="H41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41" s="48" t="s">
        <v>98</v>
      </c>
    </row>
    <row r="42" spans="1:9" ht="18.75">
      <c r="A42" s="48">
        <v>23</v>
      </c>
      <c r="B42" s="34" t="s">
        <v>777</v>
      </c>
      <c r="C42" s="48" t="s">
        <v>48</v>
      </c>
      <c r="D42" s="48" t="s">
        <v>28</v>
      </c>
      <c r="E42" s="48"/>
      <c r="F42" s="49" t="str">
        <f ca="1">IFERROR(__xludf.DUMMYFUNCTION("""COMPUTED_VALUE"""),"23.01.1988")</f>
        <v>23.01.1988</v>
      </c>
      <c r="G42" s="50">
        <f t="shared" ca="1" si="0"/>
        <v>1988</v>
      </c>
      <c r="H42" s="49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42" s="48" t="s">
        <v>99</v>
      </c>
    </row>
    <row r="43" spans="1:9" ht="15.75" customHeight="1">
      <c r="A43" s="62" t="s">
        <v>13</v>
      </c>
      <c r="B43" s="63"/>
      <c r="C43" s="63"/>
      <c r="D43" s="63"/>
      <c r="E43" s="63"/>
      <c r="F43" s="63"/>
      <c r="G43" s="63"/>
      <c r="H43" s="63"/>
      <c r="I43" s="64"/>
    </row>
    <row r="44" spans="1:9" ht="18.75">
      <c r="A44" s="19">
        <v>1</v>
      </c>
      <c r="B44" s="34" t="s">
        <v>733</v>
      </c>
      <c r="C44" s="19" t="s">
        <v>100</v>
      </c>
      <c r="D44" s="19" t="s">
        <v>28</v>
      </c>
      <c r="E44" s="19" t="s">
        <v>77</v>
      </c>
      <c r="F44" s="25" t="str">
        <f ca="1">IFERROR(__xludf.DUMMYFUNCTION("""COMPUTED_VALUE"""),"19.12.1982")</f>
        <v>19.12.1982</v>
      </c>
      <c r="G44" s="25">
        <f t="shared" ref="G44:G56" ca="1" si="1">YEAR(F44)</f>
        <v>1982</v>
      </c>
      <c r="H44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44" s="19" t="s">
        <v>120</v>
      </c>
    </row>
    <row r="45" spans="1:9" ht="18.75">
      <c r="A45" s="19">
        <v>2</v>
      </c>
      <c r="B45" s="34" t="s">
        <v>747</v>
      </c>
      <c r="C45" s="19" t="s">
        <v>101</v>
      </c>
      <c r="D45" s="19" t="s">
        <v>28</v>
      </c>
      <c r="E45" s="19" t="s">
        <v>102</v>
      </c>
      <c r="F45" s="25" t="str">
        <f ca="1">IFERROR(__xludf.DUMMYFUNCTION("""COMPUTED_VALUE"""),"13.05.1983")</f>
        <v>13.05.1983</v>
      </c>
      <c r="G45" s="25">
        <f t="shared" ca="1" si="1"/>
        <v>1983</v>
      </c>
      <c r="H45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45" s="19" t="s">
        <v>121</v>
      </c>
    </row>
    <row r="46" spans="1:9" ht="18.75">
      <c r="A46" s="19">
        <v>3</v>
      </c>
      <c r="B46" s="34" t="s">
        <v>749</v>
      </c>
      <c r="C46" s="19" t="s">
        <v>103</v>
      </c>
      <c r="D46" s="19" t="s">
        <v>104</v>
      </c>
      <c r="E46" s="19" t="s">
        <v>105</v>
      </c>
      <c r="F46" s="26" t="str">
        <f ca="1">IFERROR(__xludf.DUMMYFUNCTION("""COMPUTED_VALUE"""),"30.03.1981")</f>
        <v>30.03.1981</v>
      </c>
      <c r="G46" s="25">
        <f t="shared" ca="1" si="1"/>
        <v>1981</v>
      </c>
      <c r="H46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46" s="19" t="s">
        <v>122</v>
      </c>
    </row>
    <row r="47" spans="1:9" ht="18.75">
      <c r="A47" s="19">
        <v>4</v>
      </c>
      <c r="B47" s="34" t="s">
        <v>752</v>
      </c>
      <c r="C47" s="19" t="s">
        <v>106</v>
      </c>
      <c r="D47" s="19" t="s">
        <v>28</v>
      </c>
      <c r="E47" s="19" t="s">
        <v>38</v>
      </c>
      <c r="F47" s="26" t="str">
        <f ca="1">IFERROR(__xludf.DUMMYFUNCTION("""COMPUTED_VALUE"""),"01.08.1981")</f>
        <v>01.08.1981</v>
      </c>
      <c r="G47" s="25">
        <f t="shared" ca="1" si="1"/>
        <v>1981</v>
      </c>
      <c r="H47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47" s="19" t="s">
        <v>123</v>
      </c>
    </row>
    <row r="48" spans="1:9" ht="18.75">
      <c r="A48" s="19">
        <v>5</v>
      </c>
      <c r="B48" s="34" t="s">
        <v>754</v>
      </c>
      <c r="C48" s="19" t="s">
        <v>107</v>
      </c>
      <c r="D48" s="19" t="s">
        <v>28</v>
      </c>
      <c r="E48" s="19"/>
      <c r="F48" s="25" t="str">
        <f ca="1">IFERROR(__xludf.DUMMYFUNCTION("""COMPUTED_VALUE"""),"07.10.1975")</f>
        <v>07.10.1975</v>
      </c>
      <c r="G48" s="25">
        <f t="shared" ca="1" si="1"/>
        <v>1975</v>
      </c>
      <c r="H48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48" s="19" t="s">
        <v>124</v>
      </c>
    </row>
    <row r="49" spans="1:9" ht="18.75">
      <c r="A49" s="19">
        <v>6</v>
      </c>
      <c r="B49" s="34" t="s">
        <v>755</v>
      </c>
      <c r="C49" s="19" t="s">
        <v>101</v>
      </c>
      <c r="D49" s="19" t="s">
        <v>28</v>
      </c>
      <c r="E49" s="19" t="s">
        <v>108</v>
      </c>
      <c r="F49" s="25" t="str">
        <f ca="1">IFERROR(__xludf.DUMMYFUNCTION("""COMPUTED_VALUE"""),"17.12.1983")</f>
        <v>17.12.1983</v>
      </c>
      <c r="G49" s="25">
        <f t="shared" ca="1" si="1"/>
        <v>1983</v>
      </c>
      <c r="H49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49" s="19" t="s">
        <v>125</v>
      </c>
    </row>
    <row r="50" spans="1:9" ht="18.75">
      <c r="A50" s="19">
        <v>7</v>
      </c>
      <c r="B50" s="34" t="s">
        <v>756</v>
      </c>
      <c r="C50" s="19" t="s">
        <v>109</v>
      </c>
      <c r="D50" s="19" t="s">
        <v>28</v>
      </c>
      <c r="E50" s="19" t="s">
        <v>110</v>
      </c>
      <c r="F50" s="25" t="str">
        <f ca="1">IFERROR(__xludf.DUMMYFUNCTION("""COMPUTED_VALUE"""),"14.03.1984")</f>
        <v>14.03.1984</v>
      </c>
      <c r="G50" s="25">
        <f t="shared" ca="1" si="1"/>
        <v>1984</v>
      </c>
      <c r="H50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50" s="19" t="s">
        <v>126</v>
      </c>
    </row>
    <row r="51" spans="1:9" ht="18.75">
      <c r="A51" s="19">
        <v>8</v>
      </c>
      <c r="B51" s="34" t="s">
        <v>757</v>
      </c>
      <c r="C51" s="19" t="s">
        <v>111</v>
      </c>
      <c r="D51" s="19" t="s">
        <v>28</v>
      </c>
      <c r="E51" s="19" t="s">
        <v>69</v>
      </c>
      <c r="F51" s="25" t="str">
        <f ca="1">IFERROR(__xludf.DUMMYFUNCTION("""COMPUTED_VALUE"""),"07.06.1975")</f>
        <v>07.06.1975</v>
      </c>
      <c r="G51" s="25">
        <f t="shared" ca="1" si="1"/>
        <v>1975</v>
      </c>
      <c r="H51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51" s="19" t="s">
        <v>127</v>
      </c>
    </row>
    <row r="52" spans="1:9" ht="18.75">
      <c r="A52" s="19">
        <v>9</v>
      </c>
      <c r="B52" s="34" t="s">
        <v>759</v>
      </c>
      <c r="C52" s="19" t="s">
        <v>111</v>
      </c>
      <c r="D52" s="19" t="s">
        <v>28</v>
      </c>
      <c r="E52" s="19"/>
      <c r="F52" s="25" t="str">
        <f ca="1">IFERROR(__xludf.DUMMYFUNCTION("""COMPUTED_VALUE"""),"21.12.1980")</f>
        <v>21.12.1980</v>
      </c>
      <c r="G52" s="25">
        <f t="shared" ca="1" si="1"/>
        <v>1980</v>
      </c>
      <c r="H52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52" s="19" t="s">
        <v>128</v>
      </c>
    </row>
    <row r="53" spans="1:9" ht="18.75">
      <c r="A53" s="19">
        <v>10</v>
      </c>
      <c r="B53" s="34" t="s">
        <v>765</v>
      </c>
      <c r="C53" s="19" t="s">
        <v>107</v>
      </c>
      <c r="D53" s="19" t="s">
        <v>28</v>
      </c>
      <c r="E53" s="19"/>
      <c r="F53" s="26" t="str">
        <f ca="1">IFERROR(__xludf.DUMMYFUNCTION("""COMPUTED_VALUE"""),"04.02.1978")</f>
        <v>04.02.1978</v>
      </c>
      <c r="G53" s="25">
        <f t="shared" ca="1" si="1"/>
        <v>1978</v>
      </c>
      <c r="H53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53" s="19" t="s">
        <v>129</v>
      </c>
    </row>
    <row r="54" spans="1:9" ht="18.75">
      <c r="A54" s="19">
        <v>11</v>
      </c>
      <c r="B54" s="34" t="s">
        <v>770</v>
      </c>
      <c r="C54" s="19" t="s">
        <v>107</v>
      </c>
      <c r="D54" s="19" t="s">
        <v>28</v>
      </c>
      <c r="E54" s="19"/>
      <c r="F54" s="25" t="str">
        <f ca="1">IFERROR(__xludf.DUMMYFUNCTION("""COMPUTED_VALUE"""),"01.09.1976")</f>
        <v>01.09.1976</v>
      </c>
      <c r="G54" s="25">
        <f t="shared" ca="1" si="1"/>
        <v>1976</v>
      </c>
      <c r="H54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54" s="19" t="s">
        <v>130</v>
      </c>
    </row>
    <row r="55" spans="1:9" ht="18.75">
      <c r="A55" s="19">
        <v>12</v>
      </c>
      <c r="B55" s="34" t="s">
        <v>771</v>
      </c>
      <c r="C55" s="19" t="s">
        <v>112</v>
      </c>
      <c r="D55" s="19" t="s">
        <v>113</v>
      </c>
      <c r="E55" s="19" t="s">
        <v>114</v>
      </c>
      <c r="F55" s="25" t="str">
        <f ca="1">IFERROR(__xludf.DUMMYFUNCTION("""COMPUTED_VALUE"""),"05.12.1984")</f>
        <v>05.12.1984</v>
      </c>
      <c r="G55" s="25">
        <f t="shared" ca="1" si="1"/>
        <v>1984</v>
      </c>
      <c r="H55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55" s="19" t="s">
        <v>131</v>
      </c>
    </row>
    <row r="56" spans="1:9" ht="18.75">
      <c r="A56" s="19">
        <v>13</v>
      </c>
      <c r="B56" s="34" t="s">
        <v>774</v>
      </c>
      <c r="C56" s="19" t="s">
        <v>111</v>
      </c>
      <c r="D56" s="19" t="s">
        <v>28</v>
      </c>
      <c r="E56" s="19"/>
      <c r="F56" s="25" t="str">
        <f ca="1">IFERROR(__xludf.DUMMYFUNCTION("""COMPUTED_VALUE"""),"23.07.1976")</f>
        <v>23.07.1976</v>
      </c>
      <c r="G56" s="25">
        <f t="shared" ca="1" si="1"/>
        <v>1976</v>
      </c>
      <c r="H56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56" s="19" t="s">
        <v>132</v>
      </c>
    </row>
    <row r="57" spans="1:9" ht="15.75" customHeight="1">
      <c r="A57" s="65" t="s">
        <v>14</v>
      </c>
      <c r="B57" s="66"/>
      <c r="C57" s="66"/>
      <c r="D57" s="66"/>
      <c r="E57" s="66"/>
      <c r="F57" s="66"/>
      <c r="G57" s="66"/>
      <c r="H57" s="66"/>
      <c r="I57" s="67"/>
    </row>
    <row r="58" spans="1:9" ht="18.75">
      <c r="A58" s="19">
        <v>1</v>
      </c>
      <c r="B58" s="34" t="s">
        <v>744</v>
      </c>
      <c r="C58" s="19" t="s">
        <v>133</v>
      </c>
      <c r="D58" s="19" t="s">
        <v>28</v>
      </c>
      <c r="E58" s="19"/>
      <c r="F58" s="25" t="str">
        <f ca="1">IFERROR(__xludf.DUMMYFUNCTION("""COMPUTED_VALUE"""),"25.11.1967")</f>
        <v>25.11.1967</v>
      </c>
      <c r="G58" s="25">
        <f ca="1">YEAR(F58)</f>
        <v>1967</v>
      </c>
      <c r="H58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58" s="19" t="s">
        <v>139</v>
      </c>
    </row>
    <row r="59" spans="1:9" ht="18.75">
      <c r="A59" s="19">
        <v>2</v>
      </c>
      <c r="B59" s="34" t="s">
        <v>751</v>
      </c>
      <c r="C59" s="19" t="s">
        <v>134</v>
      </c>
      <c r="D59" s="19" t="s">
        <v>113</v>
      </c>
      <c r="E59" s="19"/>
      <c r="F59" s="26" t="str">
        <f ca="1">IFERROR(__xludf.DUMMYFUNCTION("""COMPUTED_VALUE"""),"01.08.1972")</f>
        <v>01.08.1972</v>
      </c>
      <c r="G59" s="25">
        <f ca="1">YEAR(F59)</f>
        <v>1972</v>
      </c>
      <c r="H59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59" s="19" t="s">
        <v>140</v>
      </c>
    </row>
    <row r="60" spans="1:9" ht="18.75">
      <c r="A60" s="19">
        <v>3</v>
      </c>
      <c r="B60" s="34" t="s">
        <v>762</v>
      </c>
      <c r="C60" s="19" t="s">
        <v>135</v>
      </c>
      <c r="D60" s="19" t="s">
        <v>55</v>
      </c>
      <c r="E60" s="19" t="s">
        <v>136</v>
      </c>
      <c r="F60" s="25" t="str">
        <f ca="1">IFERROR(__xludf.DUMMYFUNCTION("""COMPUTED_VALUE"""),"18.10.1968")</f>
        <v>18.10.1968</v>
      </c>
      <c r="G60" s="25">
        <f ca="1">YEAR(F60)</f>
        <v>1968</v>
      </c>
      <c r="H60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60" s="19" t="s">
        <v>141</v>
      </c>
    </row>
    <row r="61" spans="1:9" ht="18.75">
      <c r="A61" s="19">
        <v>4</v>
      </c>
      <c r="B61" s="34" t="s">
        <v>772</v>
      </c>
      <c r="C61" s="19" t="s">
        <v>137</v>
      </c>
      <c r="D61" s="19" t="s">
        <v>28</v>
      </c>
      <c r="E61" s="19"/>
      <c r="F61" s="25" t="str">
        <f ca="1">IFERROR(__xludf.DUMMYFUNCTION("""COMPUTED_VALUE"""),"13.03.1968")</f>
        <v>13.03.1968</v>
      </c>
      <c r="G61" s="25">
        <f ca="1">YEAR(F61)</f>
        <v>1968</v>
      </c>
      <c r="H61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61" s="19" t="s">
        <v>142</v>
      </c>
    </row>
    <row r="62" spans="1:9" ht="18.75">
      <c r="A62" s="19">
        <v>5</v>
      </c>
      <c r="B62" s="34" t="s">
        <v>775</v>
      </c>
      <c r="C62" s="19" t="s">
        <v>135</v>
      </c>
      <c r="D62" s="19" t="s">
        <v>28</v>
      </c>
      <c r="E62" s="19" t="s">
        <v>138</v>
      </c>
      <c r="F62" s="25" t="str">
        <f ca="1">IFERROR(__xludf.DUMMYFUNCTION("""COMPUTED_VALUE"""),"21.07.1973")</f>
        <v>21.07.1973</v>
      </c>
      <c r="G62" s="25">
        <f ca="1">YEAR(F62)</f>
        <v>1973</v>
      </c>
      <c r="H62" s="26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62" s="19" t="s">
        <v>143</v>
      </c>
    </row>
    <row r="63" spans="1:9" ht="15.75" customHeight="1">
      <c r="A63" s="65" t="s">
        <v>15</v>
      </c>
      <c r="B63" s="66"/>
      <c r="C63" s="66"/>
      <c r="D63" s="66"/>
      <c r="E63" s="66"/>
      <c r="F63" s="66"/>
      <c r="G63" s="66"/>
      <c r="H63" s="66"/>
      <c r="I63" s="67"/>
    </row>
    <row r="64" spans="1:9" ht="18.75">
      <c r="A64" s="19">
        <v>1</v>
      </c>
      <c r="B64" s="34" t="s">
        <v>763</v>
      </c>
      <c r="C64" s="41">
        <f ca="1">YEAR(F64)</f>
        <v>1962</v>
      </c>
      <c r="D64" s="41" t="str">
        <f ca="1">IFERROR(__xludf.DUMMYFUNCTION("""COMPUTED_VALUE"""),"Красноярск")</f>
        <v>Красноярск</v>
      </c>
      <c r="E64" s="41" t="str">
        <f ca="1">IFERROR(__xludf.DUMMYFUNCTION("""COMPUTED_VALUE"""),"КГАУ ЦСП")</f>
        <v>КГАУ ЦСП</v>
      </c>
      <c r="F64" s="46" t="str">
        <f ca="1">IFERROR(__xludf.DUMMYFUNCTION("""COMPUTED_VALUE"""),"06.11.1962")</f>
        <v>06.11.1962</v>
      </c>
      <c r="G64" s="46">
        <f ca="1">YEAR(F64)</f>
        <v>1962</v>
      </c>
      <c r="H64" s="47" t="str">
        <f ca="1">IFERROR(__xludf.DUMMYFUNCTION("""COMPUTED_VALUE"""),"Слот на Рождественский забег 2024 (Newyear2024-21, Выберите дистанцию: Полумарафон 21.1 км) - 1x500 ≡ 500")</f>
        <v>Слот на Рождественский забег 2024 (Newyear2024-21, Выберите дистанцию: Полумарафон 21.1 км) - 1x500 ≡ 500</v>
      </c>
      <c r="I64" s="19" t="s">
        <v>144</v>
      </c>
    </row>
  </sheetData>
  <mergeCells count="12">
    <mergeCell ref="A63:I63"/>
    <mergeCell ref="A57:I57"/>
    <mergeCell ref="A43:I43"/>
    <mergeCell ref="A19:I19"/>
    <mergeCell ref="A13:I13"/>
    <mergeCell ref="A11:I11"/>
    <mergeCell ref="C7:I7"/>
    <mergeCell ref="A1:I1"/>
    <mergeCell ref="A2:I2"/>
    <mergeCell ref="A4:I4"/>
    <mergeCell ref="A5:I5"/>
    <mergeCell ref="A6:I6"/>
  </mergeCells>
  <conditionalFormatting sqref="C20:C42 C44:C56 C58:C62 C64 C14:C18 C12">
    <cfRule type="cellIs" dxfId="4" priority="1" operator="equal">
      <formula>1899</formula>
    </cfRule>
  </conditionalFormatting>
  <pageMargins left="0.7" right="0.7" top="0.75" bottom="0.75" header="0.3" footer="0.3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73"/>
  <sheetViews>
    <sheetView tabSelected="1" view="pageBreakPreview" topLeftCell="A2" zoomScaleSheetLayoutView="100" workbookViewId="0">
      <selection activeCell="A7" sqref="A7"/>
    </sheetView>
  </sheetViews>
  <sheetFormatPr defaultColWidth="12.5703125" defaultRowHeight="15.75"/>
  <cols>
    <col min="1" max="1" width="12.5703125" style="1"/>
    <col min="2" max="2" width="30.7109375" style="1" customWidth="1"/>
    <col min="3" max="3" width="14.85546875" style="1" customWidth="1"/>
    <col min="4" max="4" width="26.7109375" style="1" customWidth="1"/>
    <col min="5" max="5" width="32.28515625" style="1" customWidth="1"/>
    <col min="6" max="6" width="12.7109375" style="10" customWidth="1"/>
    <col min="7" max="16384" width="12.5703125" style="1"/>
  </cols>
  <sheetData>
    <row r="1" spans="1:9" ht="18.75">
      <c r="A1" s="58" t="s">
        <v>3</v>
      </c>
      <c r="B1" s="58"/>
      <c r="C1" s="58"/>
      <c r="D1" s="58"/>
      <c r="E1" s="58"/>
      <c r="F1" s="58"/>
      <c r="G1" s="17"/>
      <c r="H1" s="17"/>
      <c r="I1" s="17"/>
    </row>
    <row r="2" spans="1:9" ht="18.75">
      <c r="A2" s="58" t="s">
        <v>4</v>
      </c>
      <c r="B2" s="58"/>
      <c r="C2" s="58"/>
      <c r="D2" s="58"/>
      <c r="E2" s="58"/>
      <c r="F2" s="58"/>
      <c r="G2" s="17"/>
      <c r="H2" s="17"/>
      <c r="I2" s="17"/>
    </row>
    <row r="3" spans="1:9" ht="15">
      <c r="A3" s="3"/>
      <c r="B3" s="3"/>
      <c r="C3" s="5"/>
      <c r="D3" s="5"/>
      <c r="E3" s="5"/>
      <c r="F3" s="4"/>
      <c r="G3" s="6"/>
      <c r="H3" s="7"/>
      <c r="I3" s="2"/>
    </row>
    <row r="4" spans="1:9" ht="21">
      <c r="A4" s="59" t="s">
        <v>47</v>
      </c>
      <c r="B4" s="59"/>
      <c r="C4" s="59"/>
      <c r="D4" s="59"/>
      <c r="E4" s="59"/>
      <c r="F4" s="59"/>
      <c r="G4" s="20"/>
      <c r="H4" s="20"/>
      <c r="I4" s="20"/>
    </row>
    <row r="5" spans="1:9" ht="23.25">
      <c r="A5" s="60" t="s">
        <v>8</v>
      </c>
      <c r="B5" s="60"/>
      <c r="C5" s="60"/>
      <c r="D5" s="60"/>
      <c r="E5" s="60"/>
      <c r="F5" s="60"/>
      <c r="G5" s="21"/>
      <c r="H5" s="21"/>
      <c r="I5" s="21"/>
    </row>
    <row r="6" spans="1:9" ht="18.75">
      <c r="A6" s="61" t="s">
        <v>27</v>
      </c>
      <c r="B6" s="61"/>
      <c r="C6" s="61"/>
      <c r="D6" s="61"/>
      <c r="E6" s="61"/>
      <c r="F6" s="61"/>
      <c r="G6" s="22"/>
      <c r="H6" s="22"/>
      <c r="I6" s="22"/>
    </row>
    <row r="7" spans="1:9">
      <c r="A7" s="54" t="s">
        <v>1283</v>
      </c>
      <c r="B7" s="3"/>
      <c r="C7" s="55" t="s">
        <v>9</v>
      </c>
      <c r="D7" s="55"/>
      <c r="E7" s="55"/>
      <c r="F7" s="55"/>
      <c r="G7" s="23"/>
      <c r="H7" s="23"/>
      <c r="I7" s="23"/>
    </row>
    <row r="8" spans="1:9">
      <c r="A8" s="33" t="s">
        <v>29</v>
      </c>
      <c r="B8" s="33"/>
      <c r="C8" s="24" t="s">
        <v>6</v>
      </c>
      <c r="D8" s="24"/>
      <c r="E8" s="24"/>
      <c r="F8" s="24"/>
      <c r="G8" s="24"/>
      <c r="H8" s="24"/>
      <c r="I8" s="24"/>
    </row>
    <row r="9" spans="1:9">
      <c r="A9" s="3"/>
      <c r="B9" s="3"/>
      <c r="C9" s="8"/>
      <c r="D9" s="27"/>
      <c r="E9" s="27"/>
      <c r="F9" s="27"/>
      <c r="G9" s="13"/>
      <c r="H9" s="13"/>
      <c r="I9" s="2"/>
    </row>
    <row r="10" spans="1:9" ht="36.75" customHeight="1">
      <c r="A10" s="29" t="s">
        <v>30</v>
      </c>
      <c r="B10" s="37" t="s">
        <v>778</v>
      </c>
      <c r="C10" s="30" t="s">
        <v>0</v>
      </c>
      <c r="D10" s="29" t="s">
        <v>1</v>
      </c>
      <c r="E10" s="29" t="s">
        <v>2</v>
      </c>
      <c r="F10" s="29" t="s">
        <v>31</v>
      </c>
    </row>
    <row r="11" spans="1:9" ht="18" customHeight="1">
      <c r="A11" s="68" t="s">
        <v>17</v>
      </c>
      <c r="B11" s="69"/>
      <c r="C11" s="69"/>
      <c r="D11" s="69"/>
      <c r="E11" s="69"/>
      <c r="F11" s="70"/>
    </row>
    <row r="12" spans="1:9" ht="18.75">
      <c r="A12" s="31">
        <v>1</v>
      </c>
      <c r="B12" s="51" t="s">
        <v>779</v>
      </c>
      <c r="C12" s="31" t="s">
        <v>145</v>
      </c>
      <c r="D12" s="31" t="s">
        <v>28</v>
      </c>
      <c r="E12" s="31"/>
      <c r="F12" s="31" t="s">
        <v>153</v>
      </c>
    </row>
    <row r="13" spans="1:9" ht="18.75">
      <c r="A13" s="31">
        <v>2</v>
      </c>
      <c r="B13" s="51" t="s">
        <v>783</v>
      </c>
      <c r="C13" s="31" t="s">
        <v>146</v>
      </c>
      <c r="D13" s="31" t="s">
        <v>49</v>
      </c>
      <c r="E13" s="31" t="s">
        <v>49</v>
      </c>
      <c r="F13" s="31" t="s">
        <v>154</v>
      </c>
    </row>
    <row r="14" spans="1:9" ht="18.75">
      <c r="A14" s="31">
        <v>3</v>
      </c>
      <c r="B14" s="51" t="s">
        <v>1282</v>
      </c>
      <c r="C14" s="31" t="s">
        <v>35</v>
      </c>
      <c r="D14" s="31" t="s">
        <v>28</v>
      </c>
      <c r="E14" s="31" t="s">
        <v>65</v>
      </c>
      <c r="F14" s="31" t="s">
        <v>155</v>
      </c>
    </row>
    <row r="15" spans="1:9" ht="18.75">
      <c r="A15" s="31">
        <v>4</v>
      </c>
      <c r="B15" s="51" t="s">
        <v>805</v>
      </c>
      <c r="C15" s="31" t="s">
        <v>147</v>
      </c>
      <c r="D15" s="31" t="s">
        <v>148</v>
      </c>
      <c r="E15" s="31" t="s">
        <v>149</v>
      </c>
      <c r="F15" s="31" t="s">
        <v>156</v>
      </c>
    </row>
    <row r="16" spans="1:9" ht="18.75">
      <c r="A16" s="31">
        <v>5</v>
      </c>
      <c r="B16" s="51" t="s">
        <v>813</v>
      </c>
      <c r="C16" s="31" t="s">
        <v>35</v>
      </c>
      <c r="D16" s="31" t="s">
        <v>28</v>
      </c>
      <c r="E16" s="31" t="s">
        <v>65</v>
      </c>
      <c r="F16" s="31" t="s">
        <v>157</v>
      </c>
    </row>
    <row r="17" spans="1:6" ht="18.75">
      <c r="A17" s="31">
        <v>6</v>
      </c>
      <c r="B17" s="51" t="s">
        <v>837</v>
      </c>
      <c r="C17" s="31" t="s">
        <v>35</v>
      </c>
      <c r="D17" s="31" t="s">
        <v>57</v>
      </c>
      <c r="E17" s="31"/>
      <c r="F17" s="31" t="s">
        <v>158</v>
      </c>
    </row>
    <row r="18" spans="1:6" ht="18.75">
      <c r="A18" s="31">
        <v>7</v>
      </c>
      <c r="B18" s="51" t="s">
        <v>853</v>
      </c>
      <c r="C18" s="31" t="s">
        <v>147</v>
      </c>
      <c r="D18" s="31" t="s">
        <v>113</v>
      </c>
      <c r="E18" s="38" t="s">
        <v>150</v>
      </c>
      <c r="F18" s="31" t="s">
        <v>159</v>
      </c>
    </row>
    <row r="19" spans="1:6" ht="18.75">
      <c r="A19" s="31">
        <v>8</v>
      </c>
      <c r="B19" s="51" t="s">
        <v>879</v>
      </c>
      <c r="C19" s="31" t="s">
        <v>151</v>
      </c>
      <c r="D19" s="31" t="s">
        <v>28</v>
      </c>
      <c r="E19" s="31"/>
      <c r="F19" s="31" t="s">
        <v>160</v>
      </c>
    </row>
    <row r="20" spans="1:6" ht="18.75">
      <c r="A20" s="31">
        <v>9</v>
      </c>
      <c r="B20" s="51" t="s">
        <v>901</v>
      </c>
      <c r="C20" s="31" t="s">
        <v>151</v>
      </c>
      <c r="D20" s="31" t="s">
        <v>28</v>
      </c>
      <c r="E20" s="31" t="s">
        <v>38</v>
      </c>
      <c r="F20" s="31" t="s">
        <v>161</v>
      </c>
    </row>
    <row r="21" spans="1:6" ht="18.75">
      <c r="A21" s="68" t="s">
        <v>18</v>
      </c>
      <c r="B21" s="69"/>
      <c r="C21" s="69"/>
      <c r="D21" s="69"/>
      <c r="E21" s="69"/>
      <c r="F21" s="70"/>
    </row>
    <row r="22" spans="1:6" ht="18.75">
      <c r="A22" s="31">
        <v>1</v>
      </c>
      <c r="B22" s="51" t="s">
        <v>780</v>
      </c>
      <c r="C22" s="31" t="s">
        <v>54</v>
      </c>
      <c r="D22" s="31" t="s">
        <v>28</v>
      </c>
      <c r="E22" s="31" t="s">
        <v>162</v>
      </c>
      <c r="F22" s="31" t="s">
        <v>180</v>
      </c>
    </row>
    <row r="23" spans="1:6" ht="18.75">
      <c r="A23" s="31">
        <v>2</v>
      </c>
      <c r="B23" s="51" t="s">
        <v>782</v>
      </c>
      <c r="C23" s="31" t="s">
        <v>59</v>
      </c>
      <c r="D23" s="31" t="s">
        <v>28</v>
      </c>
      <c r="E23" s="31" t="s">
        <v>163</v>
      </c>
      <c r="F23" s="31" t="s">
        <v>181</v>
      </c>
    </row>
    <row r="24" spans="1:6" ht="18.75">
      <c r="A24" s="31">
        <v>3</v>
      </c>
      <c r="B24" s="51" t="s">
        <v>784</v>
      </c>
      <c r="C24" s="31" t="s">
        <v>62</v>
      </c>
      <c r="D24" s="31" t="s">
        <v>28</v>
      </c>
      <c r="E24" s="31" t="s">
        <v>77</v>
      </c>
      <c r="F24" s="31" t="s">
        <v>182</v>
      </c>
    </row>
    <row r="25" spans="1:6" ht="18.75">
      <c r="A25" s="31">
        <v>4</v>
      </c>
      <c r="B25" s="51" t="s">
        <v>785</v>
      </c>
      <c r="C25" s="31" t="s">
        <v>52</v>
      </c>
      <c r="D25" s="31" t="s">
        <v>28</v>
      </c>
      <c r="E25" s="31" t="s">
        <v>77</v>
      </c>
      <c r="F25" s="31" t="s">
        <v>183</v>
      </c>
    </row>
    <row r="26" spans="1:6" ht="18.75">
      <c r="A26" s="31">
        <v>5</v>
      </c>
      <c r="B26" s="51" t="s">
        <v>786</v>
      </c>
      <c r="C26" s="31" t="s">
        <v>50</v>
      </c>
      <c r="D26" s="31" t="s">
        <v>28</v>
      </c>
      <c r="E26" s="31"/>
      <c r="F26" s="31" t="s">
        <v>184</v>
      </c>
    </row>
    <row r="27" spans="1:6" ht="18.75">
      <c r="A27" s="31">
        <v>6</v>
      </c>
      <c r="B27" s="51" t="s">
        <v>787</v>
      </c>
      <c r="C27" s="31" t="s">
        <v>71</v>
      </c>
      <c r="D27" s="31" t="s">
        <v>28</v>
      </c>
      <c r="E27" s="31"/>
      <c r="F27" s="31" t="s">
        <v>185</v>
      </c>
    </row>
    <row r="28" spans="1:6" ht="18.75">
      <c r="A28" s="31">
        <v>7</v>
      </c>
      <c r="B28" s="51" t="s">
        <v>789</v>
      </c>
      <c r="C28" s="31" t="s">
        <v>54</v>
      </c>
      <c r="D28" s="31" t="s">
        <v>28</v>
      </c>
      <c r="E28" s="31" t="s">
        <v>53</v>
      </c>
      <c r="F28" s="31" t="s">
        <v>186</v>
      </c>
    </row>
    <row r="29" spans="1:6" ht="18.75">
      <c r="A29" s="31">
        <v>8</v>
      </c>
      <c r="B29" s="51" t="s">
        <v>797</v>
      </c>
      <c r="C29" s="31" t="s">
        <v>50</v>
      </c>
      <c r="D29" s="31" t="s">
        <v>28</v>
      </c>
      <c r="E29" s="31" t="s">
        <v>36</v>
      </c>
      <c r="F29" s="31" t="s">
        <v>187</v>
      </c>
    </row>
    <row r="30" spans="1:6" ht="18.75">
      <c r="A30" s="31">
        <v>9</v>
      </c>
      <c r="B30" s="51" t="s">
        <v>798</v>
      </c>
      <c r="C30" s="31" t="s">
        <v>64</v>
      </c>
      <c r="D30" s="31" t="s">
        <v>28</v>
      </c>
      <c r="E30" s="31" t="s">
        <v>164</v>
      </c>
      <c r="F30" s="31" t="s">
        <v>188</v>
      </c>
    </row>
    <row r="31" spans="1:6" ht="18.75">
      <c r="A31" s="31">
        <v>10</v>
      </c>
      <c r="B31" s="51" t="s">
        <v>802</v>
      </c>
      <c r="C31" s="31" t="s">
        <v>50</v>
      </c>
      <c r="D31" s="31" t="s">
        <v>28</v>
      </c>
      <c r="E31" s="31" t="s">
        <v>77</v>
      </c>
      <c r="F31" s="31" t="s">
        <v>189</v>
      </c>
    </row>
    <row r="32" spans="1:6" ht="18.75">
      <c r="A32" s="31">
        <v>11</v>
      </c>
      <c r="B32" s="51" t="s">
        <v>807</v>
      </c>
      <c r="C32" s="31"/>
      <c r="D32" s="31"/>
      <c r="E32" s="31"/>
      <c r="F32" s="31" t="s">
        <v>190</v>
      </c>
    </row>
    <row r="33" spans="1:6" ht="18.75">
      <c r="A33" s="31">
        <v>12</v>
      </c>
      <c r="B33" s="51" t="s">
        <v>808</v>
      </c>
      <c r="C33" s="31" t="s">
        <v>54</v>
      </c>
      <c r="D33" s="31" t="s">
        <v>28</v>
      </c>
      <c r="E33" s="31" t="s">
        <v>76</v>
      </c>
      <c r="F33" s="31" t="s">
        <v>191</v>
      </c>
    </row>
    <row r="34" spans="1:6" ht="18.75">
      <c r="A34" s="31">
        <v>13</v>
      </c>
      <c r="B34" s="51" t="s">
        <v>815</v>
      </c>
      <c r="C34" s="31" t="s">
        <v>54</v>
      </c>
      <c r="D34" s="31" t="s">
        <v>28</v>
      </c>
      <c r="E34" s="31" t="s">
        <v>53</v>
      </c>
      <c r="F34" s="31" t="s">
        <v>192</v>
      </c>
    </row>
    <row r="35" spans="1:6" ht="18.75">
      <c r="A35" s="31">
        <v>14</v>
      </c>
      <c r="B35" s="51" t="s">
        <v>826</v>
      </c>
      <c r="C35" s="31" t="s">
        <v>54</v>
      </c>
      <c r="D35" s="31" t="s">
        <v>28</v>
      </c>
      <c r="E35" s="31" t="s">
        <v>165</v>
      </c>
      <c r="F35" s="31" t="s">
        <v>193</v>
      </c>
    </row>
    <row r="36" spans="1:6" ht="18.75">
      <c r="A36" s="31">
        <v>15</v>
      </c>
      <c r="B36" s="51" t="s">
        <v>827</v>
      </c>
      <c r="C36" s="31" t="s">
        <v>48</v>
      </c>
      <c r="D36" s="31" t="s">
        <v>28</v>
      </c>
      <c r="E36" s="31" t="s">
        <v>166</v>
      </c>
      <c r="F36" s="31" t="s">
        <v>194</v>
      </c>
    </row>
    <row r="37" spans="1:6" ht="18.75">
      <c r="A37" s="31">
        <v>16</v>
      </c>
      <c r="B37" s="51" t="s">
        <v>828</v>
      </c>
      <c r="C37" s="31" t="s">
        <v>70</v>
      </c>
      <c r="D37" s="31" t="s">
        <v>28</v>
      </c>
      <c r="E37" s="31" t="s">
        <v>166</v>
      </c>
      <c r="F37" s="31" t="s">
        <v>195</v>
      </c>
    </row>
    <row r="38" spans="1:6" ht="18.75">
      <c r="A38" s="31">
        <v>17</v>
      </c>
      <c r="B38" s="51" t="s">
        <v>834</v>
      </c>
      <c r="C38" s="31" t="s">
        <v>64</v>
      </c>
      <c r="D38" s="31" t="s">
        <v>28</v>
      </c>
      <c r="E38" s="31" t="s">
        <v>167</v>
      </c>
      <c r="F38" s="31" t="s">
        <v>196</v>
      </c>
    </row>
    <row r="39" spans="1:6" ht="18.75">
      <c r="A39" s="31">
        <v>18</v>
      </c>
      <c r="B39" s="51" t="s">
        <v>836</v>
      </c>
      <c r="C39" s="31" t="s">
        <v>71</v>
      </c>
      <c r="D39" s="31" t="s">
        <v>28</v>
      </c>
      <c r="E39" s="31" t="s">
        <v>73</v>
      </c>
      <c r="F39" s="31" t="s">
        <v>197</v>
      </c>
    </row>
    <row r="40" spans="1:6" ht="18.75">
      <c r="A40" s="31">
        <v>19</v>
      </c>
      <c r="B40" s="51" t="s">
        <v>838</v>
      </c>
      <c r="C40" s="31" t="s">
        <v>50</v>
      </c>
      <c r="D40" s="31" t="s">
        <v>117</v>
      </c>
      <c r="E40" s="31" t="s">
        <v>65</v>
      </c>
      <c r="F40" s="31" t="s">
        <v>82</v>
      </c>
    </row>
    <row r="41" spans="1:6" ht="23.25" customHeight="1">
      <c r="A41" s="31">
        <v>20</v>
      </c>
      <c r="B41" s="51" t="s">
        <v>840</v>
      </c>
      <c r="C41" s="31" t="s">
        <v>71</v>
      </c>
      <c r="D41" s="31" t="s">
        <v>28</v>
      </c>
      <c r="E41" s="53" t="s">
        <v>168</v>
      </c>
      <c r="F41" s="31" t="s">
        <v>198</v>
      </c>
    </row>
    <row r="42" spans="1:6" ht="18.75">
      <c r="A42" s="31">
        <v>21</v>
      </c>
      <c r="B42" s="51" t="s">
        <v>843</v>
      </c>
      <c r="C42" s="31" t="s">
        <v>50</v>
      </c>
      <c r="D42" s="31" t="s">
        <v>28</v>
      </c>
      <c r="E42" s="31"/>
      <c r="F42" s="31" t="s">
        <v>199</v>
      </c>
    </row>
    <row r="43" spans="1:6" ht="18.75">
      <c r="A43" s="31">
        <v>22</v>
      </c>
      <c r="B43" s="51" t="s">
        <v>848</v>
      </c>
      <c r="C43" s="31" t="s">
        <v>54</v>
      </c>
      <c r="D43" s="31" t="s">
        <v>72</v>
      </c>
      <c r="E43" s="39" t="s">
        <v>169</v>
      </c>
      <c r="F43" s="31" t="s">
        <v>200</v>
      </c>
    </row>
    <row r="44" spans="1:6" ht="18.75">
      <c r="A44" s="31">
        <v>23</v>
      </c>
      <c r="B44" s="51" t="s">
        <v>849</v>
      </c>
      <c r="C44" s="31" t="s">
        <v>52</v>
      </c>
      <c r="D44" s="31" t="s">
        <v>28</v>
      </c>
      <c r="E44" s="31" t="s">
        <v>170</v>
      </c>
      <c r="F44" s="31" t="s">
        <v>201</v>
      </c>
    </row>
    <row r="45" spans="1:6" ht="18.75">
      <c r="A45" s="31">
        <v>24</v>
      </c>
      <c r="B45" s="51" t="s">
        <v>854</v>
      </c>
      <c r="C45" s="31" t="s">
        <v>59</v>
      </c>
      <c r="D45" s="31" t="s">
        <v>55</v>
      </c>
      <c r="E45" s="31" t="s">
        <v>65</v>
      </c>
      <c r="F45" s="31" t="s">
        <v>202</v>
      </c>
    </row>
    <row r="46" spans="1:6" ht="18.75">
      <c r="A46" s="31">
        <v>25</v>
      </c>
      <c r="B46" s="51" t="s">
        <v>855</v>
      </c>
      <c r="C46" s="31" t="s">
        <v>70</v>
      </c>
      <c r="D46" s="31" t="s">
        <v>28</v>
      </c>
      <c r="E46" s="31" t="s">
        <v>38</v>
      </c>
      <c r="F46" s="31" t="s">
        <v>202</v>
      </c>
    </row>
    <row r="47" spans="1:6" ht="18.75">
      <c r="A47" s="31">
        <v>26</v>
      </c>
      <c r="B47" s="51" t="s">
        <v>861</v>
      </c>
      <c r="C47" s="31" t="s">
        <v>54</v>
      </c>
      <c r="D47" s="31" t="s">
        <v>28</v>
      </c>
      <c r="E47" s="31" t="s">
        <v>171</v>
      </c>
      <c r="F47" s="31" t="s">
        <v>203</v>
      </c>
    </row>
    <row r="48" spans="1:6" ht="18.75">
      <c r="A48" s="31">
        <v>27</v>
      </c>
      <c r="B48" s="51" t="s">
        <v>863</v>
      </c>
      <c r="C48" s="31" t="s">
        <v>70</v>
      </c>
      <c r="D48" s="31" t="s">
        <v>172</v>
      </c>
      <c r="E48" s="31"/>
      <c r="F48" s="31" t="s">
        <v>83</v>
      </c>
    </row>
    <row r="49" spans="1:6" ht="18.75">
      <c r="A49" s="31">
        <v>28</v>
      </c>
      <c r="B49" s="51" t="s">
        <v>865</v>
      </c>
      <c r="C49" s="31" t="s">
        <v>173</v>
      </c>
      <c r="D49" s="31" t="s">
        <v>28</v>
      </c>
      <c r="E49" s="31" t="s">
        <v>28</v>
      </c>
      <c r="F49" s="31" t="s">
        <v>204</v>
      </c>
    </row>
    <row r="50" spans="1:6" ht="18.75">
      <c r="A50" s="31">
        <v>29</v>
      </c>
      <c r="B50" s="51" t="s">
        <v>866</v>
      </c>
      <c r="C50" s="31" t="s">
        <v>59</v>
      </c>
      <c r="D50" s="31" t="s">
        <v>28</v>
      </c>
      <c r="E50" s="31" t="s">
        <v>138</v>
      </c>
      <c r="F50" s="31" t="s">
        <v>205</v>
      </c>
    </row>
    <row r="51" spans="1:6" ht="18.75">
      <c r="A51" s="31">
        <v>30</v>
      </c>
      <c r="B51" s="51" t="s">
        <v>873</v>
      </c>
      <c r="C51" s="31" t="s">
        <v>71</v>
      </c>
      <c r="D51" s="31" t="s">
        <v>28</v>
      </c>
      <c r="E51" s="31"/>
      <c r="F51" s="31" t="s">
        <v>206</v>
      </c>
    </row>
    <row r="52" spans="1:6" ht="18.75">
      <c r="A52" s="31">
        <v>31</v>
      </c>
      <c r="B52" s="51" t="s">
        <v>881</v>
      </c>
      <c r="C52" s="31" t="s">
        <v>54</v>
      </c>
      <c r="D52" s="31" t="s">
        <v>28</v>
      </c>
      <c r="E52" s="31"/>
      <c r="F52" s="31" t="s">
        <v>207</v>
      </c>
    </row>
    <row r="53" spans="1:6" ht="18.75">
      <c r="A53" s="31">
        <v>32</v>
      </c>
      <c r="B53" s="51" t="s">
        <v>890</v>
      </c>
      <c r="C53" s="31" t="s">
        <v>50</v>
      </c>
      <c r="D53" s="31" t="s">
        <v>28</v>
      </c>
      <c r="E53" s="31" t="s">
        <v>174</v>
      </c>
      <c r="F53" s="31" t="s">
        <v>88</v>
      </c>
    </row>
    <row r="54" spans="1:6" ht="18.75">
      <c r="A54" s="31">
        <v>33</v>
      </c>
      <c r="B54" s="51" t="s">
        <v>892</v>
      </c>
      <c r="C54" s="31" t="s">
        <v>59</v>
      </c>
      <c r="D54" s="31" t="s">
        <v>28</v>
      </c>
      <c r="E54" s="31"/>
      <c r="F54" s="31" t="s">
        <v>208</v>
      </c>
    </row>
    <row r="55" spans="1:6" ht="18.75">
      <c r="A55" s="31">
        <v>34</v>
      </c>
      <c r="B55" s="51" t="s">
        <v>893</v>
      </c>
      <c r="C55" s="31" t="s">
        <v>50</v>
      </c>
      <c r="D55" s="31" t="s">
        <v>28</v>
      </c>
      <c r="E55" s="31" t="s">
        <v>175</v>
      </c>
      <c r="F55" s="31" t="s">
        <v>209</v>
      </c>
    </row>
    <row r="56" spans="1:6" ht="18.75">
      <c r="A56" s="31">
        <v>35</v>
      </c>
      <c r="B56" s="51" t="s">
        <v>895</v>
      </c>
      <c r="C56" s="31" t="s">
        <v>50</v>
      </c>
      <c r="D56" s="31" t="s">
        <v>28</v>
      </c>
      <c r="E56" s="31"/>
      <c r="F56" s="31" t="s">
        <v>210</v>
      </c>
    </row>
    <row r="57" spans="1:6" ht="18.75">
      <c r="A57" s="31">
        <v>36</v>
      </c>
      <c r="B57" s="51" t="s">
        <v>896</v>
      </c>
      <c r="C57" s="31" t="s">
        <v>71</v>
      </c>
      <c r="D57" s="31" t="s">
        <v>28</v>
      </c>
      <c r="E57" s="31" t="s">
        <v>176</v>
      </c>
      <c r="F57" s="31" t="s">
        <v>211</v>
      </c>
    </row>
    <row r="58" spans="1:6" ht="18.75">
      <c r="A58" s="31">
        <v>37</v>
      </c>
      <c r="B58" s="51" t="s">
        <v>858</v>
      </c>
      <c r="C58" s="31" t="s">
        <v>71</v>
      </c>
      <c r="D58" s="31" t="s">
        <v>28</v>
      </c>
      <c r="E58" s="31" t="s">
        <v>136</v>
      </c>
      <c r="F58" s="31" t="s">
        <v>212</v>
      </c>
    </row>
    <row r="59" spans="1:6" ht="18.75">
      <c r="A59" s="31">
        <v>38</v>
      </c>
      <c r="B59" s="51" t="s">
        <v>899</v>
      </c>
      <c r="C59" s="31" t="s">
        <v>59</v>
      </c>
      <c r="D59" s="31" t="s">
        <v>28</v>
      </c>
      <c r="E59" s="31"/>
      <c r="F59" s="31" t="s">
        <v>213</v>
      </c>
    </row>
    <row r="60" spans="1:6" ht="18.75">
      <c r="A60" s="31">
        <v>39</v>
      </c>
      <c r="B60" s="51" t="s">
        <v>902</v>
      </c>
      <c r="C60" s="31" t="s">
        <v>54</v>
      </c>
      <c r="D60" s="31" t="s">
        <v>28</v>
      </c>
      <c r="E60" s="31"/>
      <c r="F60" s="31" t="s">
        <v>214</v>
      </c>
    </row>
    <row r="61" spans="1:6" ht="18.75">
      <c r="A61" s="31">
        <v>40</v>
      </c>
      <c r="B61" s="51" t="s">
        <v>906</v>
      </c>
      <c r="C61" s="31" t="s">
        <v>70</v>
      </c>
      <c r="D61" s="31" t="s">
        <v>28</v>
      </c>
      <c r="E61" s="31"/>
      <c r="F61" s="31" t="s">
        <v>215</v>
      </c>
    </row>
    <row r="62" spans="1:6" ht="18.75">
      <c r="A62" s="31">
        <v>41</v>
      </c>
      <c r="B62" s="51" t="s">
        <v>908</v>
      </c>
      <c r="C62" s="31" t="s">
        <v>50</v>
      </c>
      <c r="D62" s="31" t="s">
        <v>28</v>
      </c>
      <c r="E62" s="31"/>
      <c r="F62" s="31" t="s">
        <v>216</v>
      </c>
    </row>
    <row r="63" spans="1:6" ht="18.75">
      <c r="A63" s="31">
        <v>42</v>
      </c>
      <c r="B63" s="51" t="s">
        <v>910</v>
      </c>
      <c r="C63" s="31" t="s">
        <v>52</v>
      </c>
      <c r="D63" s="31" t="s">
        <v>28</v>
      </c>
      <c r="E63" s="31"/>
      <c r="F63" s="31" t="s">
        <v>217</v>
      </c>
    </row>
    <row r="64" spans="1:6" ht="18.75">
      <c r="A64" s="31">
        <v>43</v>
      </c>
      <c r="B64" s="51" t="s">
        <v>913</v>
      </c>
      <c r="C64" s="31" t="s">
        <v>50</v>
      </c>
      <c r="D64" s="31" t="s">
        <v>28</v>
      </c>
      <c r="E64" s="31" t="s">
        <v>38</v>
      </c>
      <c r="F64" s="31" t="s">
        <v>218</v>
      </c>
    </row>
    <row r="65" spans="1:6" ht="18.75">
      <c r="A65" s="31">
        <v>44</v>
      </c>
      <c r="B65" s="51" t="s">
        <v>915</v>
      </c>
      <c r="C65" s="31" t="s">
        <v>52</v>
      </c>
      <c r="D65" s="31" t="s">
        <v>28</v>
      </c>
      <c r="E65" s="31" t="s">
        <v>177</v>
      </c>
      <c r="F65" s="31" t="s">
        <v>95</v>
      </c>
    </row>
    <row r="66" spans="1:6" ht="18.75">
      <c r="A66" s="31">
        <v>45</v>
      </c>
      <c r="B66" s="51" t="s">
        <v>916</v>
      </c>
      <c r="C66" s="31" t="s">
        <v>54</v>
      </c>
      <c r="D66" s="31" t="s">
        <v>28</v>
      </c>
      <c r="E66" s="31"/>
      <c r="F66" s="31" t="s">
        <v>219</v>
      </c>
    </row>
    <row r="67" spans="1:6" ht="18.75">
      <c r="A67" s="31">
        <v>46</v>
      </c>
      <c r="B67" s="51" t="s">
        <v>917</v>
      </c>
      <c r="C67" s="31" t="s">
        <v>50</v>
      </c>
      <c r="D67" s="31" t="s">
        <v>28</v>
      </c>
      <c r="E67" s="31"/>
      <c r="F67" s="31" t="s">
        <v>220</v>
      </c>
    </row>
    <row r="68" spans="1:6" ht="18.75">
      <c r="A68" s="31">
        <v>47</v>
      </c>
      <c r="B68" s="51" t="s">
        <v>922</v>
      </c>
      <c r="C68" s="31" t="s">
        <v>173</v>
      </c>
      <c r="D68" s="31" t="s">
        <v>28</v>
      </c>
      <c r="E68" s="31" t="s">
        <v>38</v>
      </c>
      <c r="F68" s="31" t="s">
        <v>221</v>
      </c>
    </row>
    <row r="69" spans="1:6" ht="18.75">
      <c r="A69" s="31">
        <v>48</v>
      </c>
      <c r="B69" s="51" t="s">
        <v>924</v>
      </c>
      <c r="C69" s="31" t="s">
        <v>54</v>
      </c>
      <c r="D69" s="31" t="s">
        <v>28</v>
      </c>
      <c r="E69" s="31"/>
      <c r="F69" s="31" t="s">
        <v>222</v>
      </c>
    </row>
    <row r="70" spans="1:6" ht="18.75">
      <c r="A70" s="68" t="s">
        <v>20</v>
      </c>
      <c r="B70" s="69"/>
      <c r="C70" s="69"/>
      <c r="D70" s="69"/>
      <c r="E70" s="69"/>
      <c r="F70" s="70"/>
    </row>
    <row r="71" spans="1:6" ht="18.75">
      <c r="A71" s="31">
        <v>1</v>
      </c>
      <c r="B71" s="51" t="s">
        <v>781</v>
      </c>
      <c r="C71" s="31" t="s">
        <v>112</v>
      </c>
      <c r="D71" s="31" t="s">
        <v>28</v>
      </c>
      <c r="E71" s="31" t="s">
        <v>223</v>
      </c>
      <c r="F71" s="31" t="s">
        <v>239</v>
      </c>
    </row>
    <row r="72" spans="1:6" ht="18.75">
      <c r="A72" s="31">
        <v>2</v>
      </c>
      <c r="B72" s="51" t="s">
        <v>791</v>
      </c>
      <c r="C72" s="31" t="s">
        <v>112</v>
      </c>
      <c r="D72" s="31" t="s">
        <v>40</v>
      </c>
      <c r="E72" s="31"/>
      <c r="F72" s="31" t="s">
        <v>240</v>
      </c>
    </row>
    <row r="73" spans="1:6" ht="18.75">
      <c r="A73" s="31">
        <v>3</v>
      </c>
      <c r="B73" s="51" t="s">
        <v>792</v>
      </c>
      <c r="C73" s="31" t="s">
        <v>101</v>
      </c>
      <c r="D73" s="31" t="s">
        <v>28</v>
      </c>
      <c r="E73" s="31" t="s">
        <v>38</v>
      </c>
      <c r="F73" s="31" t="s">
        <v>241</v>
      </c>
    </row>
    <row r="74" spans="1:6" ht="18.75">
      <c r="A74" s="31">
        <v>4</v>
      </c>
      <c r="B74" s="51" t="s">
        <v>796</v>
      </c>
      <c r="C74" s="31" t="s">
        <v>107</v>
      </c>
      <c r="D74" s="31" t="s">
        <v>28</v>
      </c>
      <c r="E74" s="31"/>
      <c r="F74" s="31" t="s">
        <v>187</v>
      </c>
    </row>
    <row r="75" spans="1:6" ht="18.75">
      <c r="A75" s="31">
        <v>5</v>
      </c>
      <c r="B75" s="51" t="s">
        <v>803</v>
      </c>
      <c r="C75" s="31" t="s">
        <v>111</v>
      </c>
      <c r="D75" s="31" t="s">
        <v>28</v>
      </c>
      <c r="E75" s="31"/>
      <c r="F75" s="31" t="s">
        <v>242</v>
      </c>
    </row>
    <row r="76" spans="1:6" ht="18.75">
      <c r="A76" s="31">
        <v>6</v>
      </c>
      <c r="B76" s="51" t="s">
        <v>806</v>
      </c>
      <c r="C76" s="31" t="s">
        <v>107</v>
      </c>
      <c r="D76" s="31" t="s">
        <v>28</v>
      </c>
      <c r="E76" s="31" t="s">
        <v>224</v>
      </c>
      <c r="F76" s="31" t="s">
        <v>243</v>
      </c>
    </row>
    <row r="77" spans="1:6" ht="18.75">
      <c r="A77" s="31">
        <v>7</v>
      </c>
      <c r="B77" s="51" t="s">
        <v>809</v>
      </c>
      <c r="C77" s="31" t="s">
        <v>106</v>
      </c>
      <c r="D77" s="31" t="s">
        <v>225</v>
      </c>
      <c r="E77" s="31" t="s">
        <v>226</v>
      </c>
      <c r="F77" s="31" t="s">
        <v>244</v>
      </c>
    </row>
    <row r="78" spans="1:6" ht="18.75">
      <c r="A78" s="31">
        <v>8</v>
      </c>
      <c r="B78" s="51" t="s">
        <v>814</v>
      </c>
      <c r="C78" s="31" t="s">
        <v>111</v>
      </c>
      <c r="D78" s="31" t="s">
        <v>28</v>
      </c>
      <c r="E78" s="31" t="s">
        <v>167</v>
      </c>
      <c r="F78" s="31" t="s">
        <v>245</v>
      </c>
    </row>
    <row r="79" spans="1:6" ht="18.75">
      <c r="A79" s="31">
        <v>9</v>
      </c>
      <c r="B79" s="51" t="s">
        <v>820</v>
      </c>
      <c r="C79" s="31" t="s">
        <v>107</v>
      </c>
      <c r="D79" s="31" t="s">
        <v>28</v>
      </c>
      <c r="E79" s="31" t="s">
        <v>77</v>
      </c>
      <c r="F79" s="31" t="s">
        <v>246</v>
      </c>
    </row>
    <row r="80" spans="1:6" ht="18.75">
      <c r="A80" s="31">
        <v>10</v>
      </c>
      <c r="B80" s="51" t="s">
        <v>821</v>
      </c>
      <c r="C80" s="31" t="s">
        <v>101</v>
      </c>
      <c r="D80" s="31" t="s">
        <v>28</v>
      </c>
      <c r="E80" s="31" t="s">
        <v>227</v>
      </c>
      <c r="F80" s="31" t="s">
        <v>247</v>
      </c>
    </row>
    <row r="81" spans="1:6" ht="18.75">
      <c r="A81" s="31">
        <v>11</v>
      </c>
      <c r="B81" s="51" t="s">
        <v>822</v>
      </c>
      <c r="C81" s="31" t="s">
        <v>111</v>
      </c>
      <c r="D81" s="31" t="s">
        <v>28</v>
      </c>
      <c r="E81" s="31" t="s">
        <v>228</v>
      </c>
      <c r="F81" s="31" t="s">
        <v>248</v>
      </c>
    </row>
    <row r="82" spans="1:6" ht="18.75">
      <c r="A82" s="31">
        <v>12</v>
      </c>
      <c r="B82" s="51" t="s">
        <v>823</v>
      </c>
      <c r="C82" s="31" t="s">
        <v>107</v>
      </c>
      <c r="D82" s="31" t="s">
        <v>28</v>
      </c>
      <c r="E82" s="31" t="s">
        <v>77</v>
      </c>
      <c r="F82" s="31" t="s">
        <v>249</v>
      </c>
    </row>
    <row r="83" spans="1:6" ht="18.75">
      <c r="A83" s="31">
        <v>13</v>
      </c>
      <c r="B83" s="51" t="s">
        <v>830</v>
      </c>
      <c r="C83" s="31" t="s">
        <v>111</v>
      </c>
      <c r="D83" s="31" t="s">
        <v>28</v>
      </c>
      <c r="E83" s="31" t="s">
        <v>102</v>
      </c>
      <c r="F83" s="31" t="s">
        <v>250</v>
      </c>
    </row>
    <row r="84" spans="1:6" ht="18.75">
      <c r="A84" s="31">
        <v>14</v>
      </c>
      <c r="B84" s="51" t="s">
        <v>831</v>
      </c>
      <c r="C84" s="31" t="s">
        <v>107</v>
      </c>
      <c r="D84" s="31" t="s">
        <v>113</v>
      </c>
      <c r="E84" s="31" t="s">
        <v>229</v>
      </c>
      <c r="F84" s="31" t="s">
        <v>251</v>
      </c>
    </row>
    <row r="85" spans="1:6" ht="18.75">
      <c r="A85" s="31">
        <v>15</v>
      </c>
      <c r="B85" s="51" t="s">
        <v>832</v>
      </c>
      <c r="C85" s="31" t="s">
        <v>112</v>
      </c>
      <c r="D85" s="31" t="s">
        <v>28</v>
      </c>
      <c r="E85" s="31" t="s">
        <v>77</v>
      </c>
      <c r="F85" s="31" t="s">
        <v>252</v>
      </c>
    </row>
    <row r="86" spans="1:6" ht="18.75">
      <c r="A86" s="31">
        <v>16</v>
      </c>
      <c r="B86" s="51" t="s">
        <v>842</v>
      </c>
      <c r="C86" s="31" t="s">
        <v>106</v>
      </c>
      <c r="D86" s="31" t="s">
        <v>28</v>
      </c>
      <c r="E86" s="31" t="s">
        <v>230</v>
      </c>
      <c r="F86" s="31" t="s">
        <v>253</v>
      </c>
    </row>
    <row r="87" spans="1:6" ht="18.75">
      <c r="A87" s="31">
        <v>17</v>
      </c>
      <c r="B87" s="51" t="s">
        <v>847</v>
      </c>
      <c r="C87" s="31" t="s">
        <v>106</v>
      </c>
      <c r="D87" s="31" t="s">
        <v>28</v>
      </c>
      <c r="E87" s="31" t="s">
        <v>170</v>
      </c>
      <c r="F87" s="31" t="s">
        <v>254</v>
      </c>
    </row>
    <row r="88" spans="1:6" ht="18.75">
      <c r="A88" s="31">
        <v>18</v>
      </c>
      <c r="B88" s="51" t="s">
        <v>856</v>
      </c>
      <c r="C88" s="31" t="s">
        <v>107</v>
      </c>
      <c r="D88" s="31" t="s">
        <v>28</v>
      </c>
      <c r="E88" s="31"/>
      <c r="F88" s="31" t="s">
        <v>255</v>
      </c>
    </row>
    <row r="89" spans="1:6" ht="18.75">
      <c r="A89" s="31">
        <v>19</v>
      </c>
      <c r="B89" s="51" t="s">
        <v>858</v>
      </c>
      <c r="C89" s="31" t="s">
        <v>101</v>
      </c>
      <c r="D89" s="31" t="s">
        <v>28</v>
      </c>
      <c r="E89" s="31"/>
      <c r="F89" s="31" t="s">
        <v>256</v>
      </c>
    </row>
    <row r="90" spans="1:6" ht="18.75">
      <c r="A90" s="31">
        <v>20</v>
      </c>
      <c r="B90" s="51" t="s">
        <v>859</v>
      </c>
      <c r="C90" s="31" t="s">
        <v>101</v>
      </c>
      <c r="D90" s="31" t="s">
        <v>113</v>
      </c>
      <c r="E90" s="31" t="s">
        <v>114</v>
      </c>
      <c r="F90" s="31" t="s">
        <v>257</v>
      </c>
    </row>
    <row r="91" spans="1:6" ht="18.75">
      <c r="A91" s="31">
        <v>21</v>
      </c>
      <c r="B91" s="51" t="s">
        <v>860</v>
      </c>
      <c r="C91" s="31" t="s">
        <v>101</v>
      </c>
      <c r="D91" s="31" t="s">
        <v>28</v>
      </c>
      <c r="E91" s="31" t="s">
        <v>231</v>
      </c>
      <c r="F91" s="31" t="s">
        <v>258</v>
      </c>
    </row>
    <row r="92" spans="1:6" ht="18.75">
      <c r="A92" s="31">
        <v>22</v>
      </c>
      <c r="B92" s="51" t="s">
        <v>864</v>
      </c>
      <c r="C92" s="31" t="s">
        <v>112</v>
      </c>
      <c r="D92" s="31" t="s">
        <v>28</v>
      </c>
      <c r="E92" s="31"/>
      <c r="F92" s="31" t="s">
        <v>259</v>
      </c>
    </row>
    <row r="93" spans="1:6" ht="18.75">
      <c r="A93" s="31">
        <v>23</v>
      </c>
      <c r="B93" s="51" t="s">
        <v>867</v>
      </c>
      <c r="C93" s="31" t="s">
        <v>101</v>
      </c>
      <c r="D93" s="31" t="s">
        <v>28</v>
      </c>
      <c r="E93" s="31" t="s">
        <v>232</v>
      </c>
      <c r="F93" s="31" t="s">
        <v>260</v>
      </c>
    </row>
    <row r="94" spans="1:6" ht="18.75">
      <c r="A94" s="31">
        <v>24</v>
      </c>
      <c r="B94" s="51" t="s">
        <v>868</v>
      </c>
      <c r="C94" s="31" t="s">
        <v>107</v>
      </c>
      <c r="D94" s="31" t="s">
        <v>28</v>
      </c>
      <c r="E94" s="31" t="s">
        <v>233</v>
      </c>
      <c r="F94" s="31" t="s">
        <v>261</v>
      </c>
    </row>
    <row r="95" spans="1:6" ht="18.75">
      <c r="A95" s="31">
        <v>25</v>
      </c>
      <c r="B95" s="51" t="s">
        <v>870</v>
      </c>
      <c r="C95" s="31" t="s">
        <v>107</v>
      </c>
      <c r="D95" s="31" t="s">
        <v>28</v>
      </c>
      <c r="E95" s="31" t="s">
        <v>234</v>
      </c>
      <c r="F95" s="31" t="s">
        <v>262</v>
      </c>
    </row>
    <row r="96" spans="1:6" ht="18.75">
      <c r="A96" s="31">
        <v>26</v>
      </c>
      <c r="B96" s="51" t="s">
        <v>875</v>
      </c>
      <c r="C96" s="31" t="s">
        <v>106</v>
      </c>
      <c r="D96" s="31" t="s">
        <v>28</v>
      </c>
      <c r="E96" s="31" t="s">
        <v>38</v>
      </c>
      <c r="F96" s="31" t="s">
        <v>85</v>
      </c>
    </row>
    <row r="97" spans="1:6" ht="18.75">
      <c r="A97" s="31">
        <v>27</v>
      </c>
      <c r="B97" s="51" t="s">
        <v>876</v>
      </c>
      <c r="C97" s="31" t="s">
        <v>107</v>
      </c>
      <c r="D97" s="31" t="s">
        <v>235</v>
      </c>
      <c r="E97" s="31" t="s">
        <v>38</v>
      </c>
      <c r="F97" s="31" t="s">
        <v>85</v>
      </c>
    </row>
    <row r="98" spans="1:6" ht="18.75">
      <c r="A98" s="31">
        <v>28</v>
      </c>
      <c r="B98" s="51" t="s">
        <v>882</v>
      </c>
      <c r="C98" s="31" t="s">
        <v>107</v>
      </c>
      <c r="D98" s="31" t="s">
        <v>28</v>
      </c>
      <c r="E98" s="31" t="s">
        <v>236</v>
      </c>
      <c r="F98" s="31" t="s">
        <v>263</v>
      </c>
    </row>
    <row r="99" spans="1:6" ht="18.75">
      <c r="A99" s="31">
        <v>29</v>
      </c>
      <c r="B99" s="51" t="s">
        <v>886</v>
      </c>
      <c r="C99" s="31" t="s">
        <v>106</v>
      </c>
      <c r="D99" s="31" t="s">
        <v>28</v>
      </c>
      <c r="E99" s="31" t="s">
        <v>170</v>
      </c>
      <c r="F99" s="31" t="s">
        <v>264</v>
      </c>
    </row>
    <row r="100" spans="1:6" ht="18.75">
      <c r="A100" s="31">
        <v>30</v>
      </c>
      <c r="B100" s="51" t="s">
        <v>887</v>
      </c>
      <c r="C100" s="31" t="s">
        <v>106</v>
      </c>
      <c r="D100" s="31" t="s">
        <v>28</v>
      </c>
      <c r="E100" s="31" t="s">
        <v>237</v>
      </c>
      <c r="F100" s="31" t="s">
        <v>265</v>
      </c>
    </row>
    <row r="101" spans="1:6" ht="18.75">
      <c r="A101" s="31">
        <v>31</v>
      </c>
      <c r="B101" s="51" t="s">
        <v>888</v>
      </c>
      <c r="C101" s="31" t="s">
        <v>107</v>
      </c>
      <c r="D101" s="31" t="s">
        <v>28</v>
      </c>
      <c r="E101" s="31" t="s">
        <v>170</v>
      </c>
      <c r="F101" s="31" t="s">
        <v>266</v>
      </c>
    </row>
    <row r="102" spans="1:6" ht="18.75">
      <c r="A102" s="31">
        <v>32</v>
      </c>
      <c r="B102" s="51" t="s">
        <v>889</v>
      </c>
      <c r="C102" s="31" t="s">
        <v>111</v>
      </c>
      <c r="D102" s="31" t="s">
        <v>28</v>
      </c>
      <c r="E102" s="31"/>
      <c r="F102" s="31" t="s">
        <v>267</v>
      </c>
    </row>
    <row r="103" spans="1:6" ht="18.75">
      <c r="A103" s="31">
        <v>33</v>
      </c>
      <c r="B103" s="51" t="s">
        <v>898</v>
      </c>
      <c r="C103" s="31" t="s">
        <v>107</v>
      </c>
      <c r="D103" s="31" t="s">
        <v>28</v>
      </c>
      <c r="E103" s="31"/>
      <c r="F103" s="31" t="s">
        <v>268</v>
      </c>
    </row>
    <row r="104" spans="1:6" ht="18.75">
      <c r="A104" s="31">
        <v>34</v>
      </c>
      <c r="B104" s="51" t="s">
        <v>900</v>
      </c>
      <c r="C104" s="31" t="s">
        <v>107</v>
      </c>
      <c r="D104" s="31" t="s">
        <v>28</v>
      </c>
      <c r="E104" s="31"/>
      <c r="F104" s="31" t="s">
        <v>269</v>
      </c>
    </row>
    <row r="105" spans="1:6" ht="18.75">
      <c r="A105" s="31">
        <v>35</v>
      </c>
      <c r="B105" s="51" t="s">
        <v>903</v>
      </c>
      <c r="C105" s="31" t="s">
        <v>112</v>
      </c>
      <c r="D105" s="31" t="s">
        <v>28</v>
      </c>
      <c r="E105" s="31" t="s">
        <v>238</v>
      </c>
      <c r="F105" s="31" t="s">
        <v>270</v>
      </c>
    </row>
    <row r="106" spans="1:6" ht="18.75">
      <c r="A106" s="31">
        <v>36</v>
      </c>
      <c r="B106" s="51" t="s">
        <v>905</v>
      </c>
      <c r="C106" s="31" t="s">
        <v>112</v>
      </c>
      <c r="D106" s="31" t="s">
        <v>28</v>
      </c>
      <c r="E106" s="31"/>
      <c r="F106" s="31" t="s">
        <v>271</v>
      </c>
    </row>
    <row r="107" spans="1:6" ht="18.75">
      <c r="A107" s="31">
        <v>37</v>
      </c>
      <c r="B107" s="51" t="s">
        <v>914</v>
      </c>
      <c r="C107" s="31" t="s">
        <v>107</v>
      </c>
      <c r="D107" s="31" t="s">
        <v>28</v>
      </c>
      <c r="E107" s="31"/>
      <c r="F107" s="31" t="s">
        <v>272</v>
      </c>
    </row>
    <row r="108" spans="1:6" ht="18.75">
      <c r="A108" s="31">
        <v>38</v>
      </c>
      <c r="B108" s="51" t="s">
        <v>927</v>
      </c>
      <c r="C108" s="31" t="s">
        <v>107</v>
      </c>
      <c r="D108" s="31" t="s">
        <v>28</v>
      </c>
      <c r="E108" s="31" t="s">
        <v>136</v>
      </c>
      <c r="F108" s="31" t="s">
        <v>273</v>
      </c>
    </row>
    <row r="109" spans="1:6" ht="18.75">
      <c r="A109" s="68" t="s">
        <v>19</v>
      </c>
      <c r="B109" s="69"/>
      <c r="C109" s="69"/>
      <c r="D109" s="69"/>
      <c r="E109" s="69"/>
      <c r="F109" s="70"/>
    </row>
    <row r="110" spans="1:6" ht="18.75">
      <c r="A110" s="31">
        <v>1</v>
      </c>
      <c r="B110" s="51" t="s">
        <v>788</v>
      </c>
      <c r="C110" s="31" t="s">
        <v>109</v>
      </c>
      <c r="D110" s="31" t="s">
        <v>274</v>
      </c>
      <c r="E110" s="31"/>
      <c r="F110" s="31" t="s">
        <v>186</v>
      </c>
    </row>
    <row r="111" spans="1:6" ht="18.75">
      <c r="A111" s="31">
        <v>2</v>
      </c>
      <c r="B111" s="51" t="s">
        <v>793</v>
      </c>
      <c r="C111" s="31" t="s">
        <v>103</v>
      </c>
      <c r="D111" s="31" t="s">
        <v>28</v>
      </c>
      <c r="E111" s="31" t="s">
        <v>138</v>
      </c>
      <c r="F111" s="31" t="s">
        <v>286</v>
      </c>
    </row>
    <row r="112" spans="1:6" ht="18.75">
      <c r="A112" s="31">
        <v>3</v>
      </c>
      <c r="B112" s="51" t="s">
        <v>794</v>
      </c>
      <c r="C112" s="31" t="s">
        <v>275</v>
      </c>
      <c r="D112" s="31" t="s">
        <v>276</v>
      </c>
      <c r="E112" s="52" t="s">
        <v>277</v>
      </c>
      <c r="F112" s="31" t="s">
        <v>287</v>
      </c>
    </row>
    <row r="113" spans="1:6" ht="18.75">
      <c r="A113" s="31">
        <v>4</v>
      </c>
      <c r="B113" s="51" t="s">
        <v>799</v>
      </c>
      <c r="C113" s="31" t="s">
        <v>115</v>
      </c>
      <c r="D113" s="31" t="s">
        <v>28</v>
      </c>
      <c r="E113" s="31" t="s">
        <v>223</v>
      </c>
      <c r="F113" s="31" t="s">
        <v>288</v>
      </c>
    </row>
    <row r="114" spans="1:6" ht="18.75">
      <c r="A114" s="31">
        <v>5</v>
      </c>
      <c r="B114" s="51" t="s">
        <v>800</v>
      </c>
      <c r="C114" s="31" t="s">
        <v>115</v>
      </c>
      <c r="D114" s="31" t="s">
        <v>276</v>
      </c>
      <c r="E114" s="52" t="s">
        <v>277</v>
      </c>
      <c r="F114" s="31" t="s">
        <v>289</v>
      </c>
    </row>
    <row r="115" spans="1:6" ht="18.75">
      <c r="A115" s="31">
        <v>6</v>
      </c>
      <c r="B115" s="51" t="s">
        <v>819</v>
      </c>
      <c r="C115" s="31" t="s">
        <v>103</v>
      </c>
      <c r="D115" s="31" t="s">
        <v>28</v>
      </c>
      <c r="E115" s="31" t="s">
        <v>278</v>
      </c>
      <c r="F115" s="31" t="s">
        <v>290</v>
      </c>
    </row>
    <row r="116" spans="1:6" ht="18.75">
      <c r="A116" s="31">
        <v>7</v>
      </c>
      <c r="B116" s="51" t="s">
        <v>824</v>
      </c>
      <c r="C116" s="31" t="s">
        <v>109</v>
      </c>
      <c r="D116" s="31" t="s">
        <v>28</v>
      </c>
      <c r="E116" s="31" t="s">
        <v>279</v>
      </c>
      <c r="F116" s="31" t="s">
        <v>291</v>
      </c>
    </row>
    <row r="117" spans="1:6" ht="18.75">
      <c r="A117" s="31">
        <v>8</v>
      </c>
      <c r="B117" s="51" t="s">
        <v>829</v>
      </c>
      <c r="C117" s="31" t="s">
        <v>275</v>
      </c>
      <c r="D117" s="31" t="s">
        <v>28</v>
      </c>
      <c r="E117" s="31" t="s">
        <v>280</v>
      </c>
      <c r="F117" s="31" t="s">
        <v>250</v>
      </c>
    </row>
    <row r="118" spans="1:6" ht="18.75">
      <c r="A118" s="31">
        <v>9</v>
      </c>
      <c r="B118" s="51" t="s">
        <v>833</v>
      </c>
      <c r="C118" s="31" t="s">
        <v>100</v>
      </c>
      <c r="D118" s="31" t="s">
        <v>55</v>
      </c>
      <c r="E118" s="31" t="s">
        <v>281</v>
      </c>
      <c r="F118" s="31" t="s">
        <v>292</v>
      </c>
    </row>
    <row r="119" spans="1:6" ht="18.75">
      <c r="A119" s="31">
        <v>10</v>
      </c>
      <c r="B119" s="51" t="s">
        <v>844</v>
      </c>
      <c r="C119" s="31" t="s">
        <v>115</v>
      </c>
      <c r="D119" s="31" t="s">
        <v>28</v>
      </c>
      <c r="E119" s="31" t="s">
        <v>77</v>
      </c>
      <c r="F119" s="31" t="s">
        <v>293</v>
      </c>
    </row>
    <row r="120" spans="1:6" ht="18.75">
      <c r="A120" s="31">
        <v>11</v>
      </c>
      <c r="B120" s="51" t="s">
        <v>846</v>
      </c>
      <c r="C120" s="31" t="s">
        <v>115</v>
      </c>
      <c r="D120" s="31" t="s">
        <v>282</v>
      </c>
      <c r="E120" s="31" t="s">
        <v>283</v>
      </c>
      <c r="F120" s="31" t="s">
        <v>294</v>
      </c>
    </row>
    <row r="121" spans="1:6" ht="18.75">
      <c r="A121" s="31">
        <v>12</v>
      </c>
      <c r="B121" s="51" t="s">
        <v>850</v>
      </c>
      <c r="C121" s="31" t="s">
        <v>115</v>
      </c>
      <c r="D121" s="31" t="s">
        <v>28</v>
      </c>
      <c r="E121" s="31"/>
      <c r="F121" s="31" t="s">
        <v>295</v>
      </c>
    </row>
    <row r="122" spans="1:6" ht="18.75">
      <c r="A122" s="31">
        <v>13</v>
      </c>
      <c r="B122" s="51" t="s">
        <v>851</v>
      </c>
      <c r="C122" s="31" t="s">
        <v>109</v>
      </c>
      <c r="D122" s="31" t="s">
        <v>28</v>
      </c>
      <c r="E122" s="31"/>
      <c r="F122" s="31" t="s">
        <v>296</v>
      </c>
    </row>
    <row r="123" spans="1:6" ht="18.75">
      <c r="A123" s="31">
        <v>14</v>
      </c>
      <c r="B123" s="51" t="s">
        <v>872</v>
      </c>
      <c r="C123" s="31" t="s">
        <v>109</v>
      </c>
      <c r="D123" s="31" t="s">
        <v>28</v>
      </c>
      <c r="E123" s="31"/>
      <c r="F123" s="31" t="s">
        <v>297</v>
      </c>
    </row>
    <row r="124" spans="1:6" ht="18.75">
      <c r="A124" s="31">
        <v>15</v>
      </c>
      <c r="B124" s="51" t="s">
        <v>885</v>
      </c>
      <c r="C124" s="31" t="s">
        <v>103</v>
      </c>
      <c r="D124" s="31" t="s">
        <v>28</v>
      </c>
      <c r="E124" s="31"/>
      <c r="F124" s="31" t="s">
        <v>298</v>
      </c>
    </row>
    <row r="125" spans="1:6" ht="18.75">
      <c r="A125" s="31">
        <v>16</v>
      </c>
      <c r="B125" s="51" t="s">
        <v>904</v>
      </c>
      <c r="C125" s="31" t="s">
        <v>109</v>
      </c>
      <c r="D125" s="31" t="s">
        <v>284</v>
      </c>
      <c r="E125" s="39" t="s">
        <v>285</v>
      </c>
      <c r="F125" s="31" t="s">
        <v>299</v>
      </c>
    </row>
    <row r="126" spans="1:6" ht="18.75">
      <c r="A126" s="31">
        <v>17</v>
      </c>
      <c r="B126" s="51" t="s">
        <v>909</v>
      </c>
      <c r="C126" s="31" t="s">
        <v>275</v>
      </c>
      <c r="D126" s="31" t="s">
        <v>28</v>
      </c>
      <c r="E126" s="31"/>
      <c r="F126" s="31" t="s">
        <v>300</v>
      </c>
    </row>
    <row r="127" spans="1:6" ht="18.75">
      <c r="A127" s="31">
        <v>18</v>
      </c>
      <c r="B127" s="51" t="s">
        <v>923</v>
      </c>
      <c r="C127" s="31" t="s">
        <v>115</v>
      </c>
      <c r="D127" s="31" t="s">
        <v>28</v>
      </c>
      <c r="E127" s="31"/>
      <c r="F127" s="31" t="s">
        <v>301</v>
      </c>
    </row>
    <row r="128" spans="1:6" ht="18.75">
      <c r="A128" s="31">
        <v>19</v>
      </c>
      <c r="B128" s="51" t="s">
        <v>926</v>
      </c>
      <c r="C128" s="31" t="s">
        <v>100</v>
      </c>
      <c r="D128" s="31" t="s">
        <v>28</v>
      </c>
      <c r="E128" s="31" t="s">
        <v>38</v>
      </c>
      <c r="F128" s="31" t="s">
        <v>302</v>
      </c>
    </row>
    <row r="129" spans="1:6" ht="18.75">
      <c r="A129" s="68" t="s">
        <v>21</v>
      </c>
      <c r="B129" s="69"/>
      <c r="C129" s="69"/>
      <c r="D129" s="69"/>
      <c r="E129" s="69"/>
      <c r="F129" s="70"/>
    </row>
    <row r="130" spans="1:6" ht="18.75">
      <c r="A130" s="31">
        <v>1</v>
      </c>
      <c r="B130" s="51" t="s">
        <v>790</v>
      </c>
      <c r="C130" s="31" t="s">
        <v>303</v>
      </c>
      <c r="D130" s="31" t="s">
        <v>172</v>
      </c>
      <c r="E130" s="31" t="s">
        <v>164</v>
      </c>
      <c r="F130" s="31" t="s">
        <v>317</v>
      </c>
    </row>
    <row r="131" spans="1:6" ht="18.75">
      <c r="A131" s="31">
        <v>2</v>
      </c>
      <c r="B131" s="51" t="s">
        <v>795</v>
      </c>
      <c r="C131" s="31" t="s">
        <v>304</v>
      </c>
      <c r="D131" s="31" t="s">
        <v>28</v>
      </c>
      <c r="E131" s="31" t="s">
        <v>305</v>
      </c>
      <c r="F131" s="31" t="s">
        <v>318</v>
      </c>
    </row>
    <row r="132" spans="1:6" ht="18.75">
      <c r="A132" s="31">
        <v>3</v>
      </c>
      <c r="B132" s="51" t="s">
        <v>801</v>
      </c>
      <c r="C132" s="31" t="s">
        <v>133</v>
      </c>
      <c r="D132" s="31" t="s">
        <v>49</v>
      </c>
      <c r="E132" s="31" t="s">
        <v>49</v>
      </c>
      <c r="F132" s="31" t="s">
        <v>319</v>
      </c>
    </row>
    <row r="133" spans="1:6" ht="18.75">
      <c r="A133" s="31">
        <v>4</v>
      </c>
      <c r="B133" s="51" t="s">
        <v>811</v>
      </c>
      <c r="C133" s="31" t="s">
        <v>304</v>
      </c>
      <c r="D133" s="31" t="s">
        <v>306</v>
      </c>
      <c r="E133" s="31" t="s">
        <v>307</v>
      </c>
      <c r="F133" s="31" t="s">
        <v>320</v>
      </c>
    </row>
    <row r="134" spans="1:6" ht="18.75">
      <c r="A134" s="31">
        <v>5</v>
      </c>
      <c r="B134" s="51" t="s">
        <v>812</v>
      </c>
      <c r="C134" s="31" t="s">
        <v>303</v>
      </c>
      <c r="D134" s="31" t="s">
        <v>28</v>
      </c>
      <c r="E134" s="31" t="s">
        <v>136</v>
      </c>
      <c r="F134" s="31" t="s">
        <v>321</v>
      </c>
    </row>
    <row r="135" spans="1:6" ht="18.75">
      <c r="A135" s="31">
        <v>6</v>
      </c>
      <c r="B135" s="51" t="s">
        <v>816</v>
      </c>
      <c r="C135" s="31" t="s">
        <v>303</v>
      </c>
      <c r="D135" s="31" t="s">
        <v>28</v>
      </c>
      <c r="E135" s="31" t="s">
        <v>53</v>
      </c>
      <c r="F135" s="31" t="s">
        <v>192</v>
      </c>
    </row>
    <row r="136" spans="1:6" ht="18.75">
      <c r="A136" s="31">
        <v>7</v>
      </c>
      <c r="B136" s="51" t="s">
        <v>817</v>
      </c>
      <c r="C136" s="31" t="s">
        <v>308</v>
      </c>
      <c r="D136" s="31" t="s">
        <v>28</v>
      </c>
      <c r="E136" s="31" t="s">
        <v>136</v>
      </c>
      <c r="F136" s="31" t="s">
        <v>322</v>
      </c>
    </row>
    <row r="137" spans="1:6" ht="18.75">
      <c r="A137" s="31">
        <v>8</v>
      </c>
      <c r="B137" s="51" t="s">
        <v>825</v>
      </c>
      <c r="C137" s="31" t="s">
        <v>304</v>
      </c>
      <c r="D137" s="31" t="s">
        <v>28</v>
      </c>
      <c r="E137" s="31" t="s">
        <v>309</v>
      </c>
      <c r="F137" s="31" t="s">
        <v>323</v>
      </c>
    </row>
    <row r="138" spans="1:6" ht="18.75">
      <c r="A138" s="31">
        <v>9</v>
      </c>
      <c r="B138" s="51" t="s">
        <v>835</v>
      </c>
      <c r="C138" s="31" t="s">
        <v>137</v>
      </c>
      <c r="D138" s="31" t="s">
        <v>116</v>
      </c>
      <c r="E138" s="39" t="s">
        <v>310</v>
      </c>
      <c r="F138" s="31" t="s">
        <v>324</v>
      </c>
    </row>
    <row r="139" spans="1:6" ht="18.75">
      <c r="A139" s="31">
        <v>10</v>
      </c>
      <c r="B139" s="51" t="s">
        <v>874</v>
      </c>
      <c r="C139" s="31" t="s">
        <v>304</v>
      </c>
      <c r="D139" s="31" t="s">
        <v>28</v>
      </c>
      <c r="E139" s="31" t="s">
        <v>311</v>
      </c>
      <c r="F139" s="31" t="s">
        <v>325</v>
      </c>
    </row>
    <row r="140" spans="1:6" ht="18.75">
      <c r="A140" s="31">
        <v>11</v>
      </c>
      <c r="B140" s="51" t="s">
        <v>880</v>
      </c>
      <c r="C140" s="31" t="s">
        <v>137</v>
      </c>
      <c r="D140" s="31" t="s">
        <v>28</v>
      </c>
      <c r="E140" s="39" t="s">
        <v>312</v>
      </c>
      <c r="F140" s="31" t="s">
        <v>326</v>
      </c>
    </row>
    <row r="141" spans="1:6" ht="18.75">
      <c r="A141" s="31">
        <v>12</v>
      </c>
      <c r="B141" s="51" t="s">
        <v>883</v>
      </c>
      <c r="C141" s="31" t="s">
        <v>308</v>
      </c>
      <c r="D141" s="31" t="s">
        <v>28</v>
      </c>
      <c r="E141" s="31" t="s">
        <v>313</v>
      </c>
      <c r="F141" s="31" t="s">
        <v>139</v>
      </c>
    </row>
    <row r="142" spans="1:6" ht="18.75">
      <c r="A142" s="31">
        <v>13</v>
      </c>
      <c r="B142" s="51" t="s">
        <v>884</v>
      </c>
      <c r="C142" s="31" t="s">
        <v>304</v>
      </c>
      <c r="D142" s="31" t="s">
        <v>28</v>
      </c>
      <c r="E142" s="31"/>
      <c r="F142" s="31" t="s">
        <v>327</v>
      </c>
    </row>
    <row r="143" spans="1:6" ht="18.75">
      <c r="A143" s="31">
        <v>14</v>
      </c>
      <c r="B143" s="51" t="s">
        <v>891</v>
      </c>
      <c r="C143" s="31" t="s">
        <v>304</v>
      </c>
      <c r="D143" s="31" t="s">
        <v>28</v>
      </c>
      <c r="E143" s="31"/>
      <c r="F143" s="31" t="s">
        <v>89</v>
      </c>
    </row>
    <row r="144" spans="1:6" ht="18.75">
      <c r="A144" s="31">
        <v>15</v>
      </c>
      <c r="B144" s="51" t="s">
        <v>894</v>
      </c>
      <c r="C144" s="31" t="s">
        <v>304</v>
      </c>
      <c r="D144" s="31" t="s">
        <v>28</v>
      </c>
      <c r="E144" s="31"/>
      <c r="F144" s="31" t="s">
        <v>328</v>
      </c>
    </row>
    <row r="145" spans="1:6" ht="18.75">
      <c r="A145" s="31">
        <v>16</v>
      </c>
      <c r="B145" s="51" t="s">
        <v>911</v>
      </c>
      <c r="C145" s="31" t="s">
        <v>308</v>
      </c>
      <c r="D145" s="31" t="s">
        <v>28</v>
      </c>
      <c r="E145" s="31" t="s">
        <v>314</v>
      </c>
      <c r="F145" s="31" t="s">
        <v>329</v>
      </c>
    </row>
    <row r="146" spans="1:6" ht="18.75">
      <c r="A146" s="31">
        <v>17</v>
      </c>
      <c r="B146" s="51" t="s">
        <v>912</v>
      </c>
      <c r="C146" s="31" t="s">
        <v>308</v>
      </c>
      <c r="D146" s="31" t="s">
        <v>315</v>
      </c>
      <c r="E146" s="31" t="s">
        <v>316</v>
      </c>
      <c r="F146" s="31" t="s">
        <v>330</v>
      </c>
    </row>
    <row r="147" spans="1:6" ht="18.75">
      <c r="A147" s="31">
        <v>18</v>
      </c>
      <c r="B147" s="51" t="s">
        <v>921</v>
      </c>
      <c r="C147" s="31" t="s">
        <v>304</v>
      </c>
      <c r="D147" s="31" t="s">
        <v>28</v>
      </c>
      <c r="E147" s="31" t="s">
        <v>38</v>
      </c>
      <c r="F147" s="31" t="s">
        <v>132</v>
      </c>
    </row>
    <row r="148" spans="1:6" ht="18.75">
      <c r="A148" s="68" t="s">
        <v>22</v>
      </c>
      <c r="B148" s="69"/>
      <c r="C148" s="69"/>
      <c r="D148" s="69"/>
      <c r="E148" s="69"/>
      <c r="F148" s="70"/>
    </row>
    <row r="149" spans="1:6" ht="18.75">
      <c r="A149" s="31">
        <v>1</v>
      </c>
      <c r="B149" s="51" t="s">
        <v>839</v>
      </c>
      <c r="C149" s="31" t="s">
        <v>135</v>
      </c>
      <c r="D149" s="31" t="s">
        <v>28</v>
      </c>
      <c r="E149" s="31" t="s">
        <v>69</v>
      </c>
      <c r="F149" s="31" t="s">
        <v>339</v>
      </c>
    </row>
    <row r="150" spans="1:6" ht="18.75">
      <c r="A150" s="31">
        <v>2</v>
      </c>
      <c r="B150" s="51" t="s">
        <v>857</v>
      </c>
      <c r="C150" s="31" t="s">
        <v>331</v>
      </c>
      <c r="D150" s="31" t="s">
        <v>332</v>
      </c>
      <c r="E150" s="31" t="s">
        <v>333</v>
      </c>
      <c r="F150" s="31" t="s">
        <v>340</v>
      </c>
    </row>
    <row r="151" spans="1:6" ht="18.75">
      <c r="A151" s="31">
        <v>3</v>
      </c>
      <c r="B151" s="51" t="s">
        <v>869</v>
      </c>
      <c r="C151" s="31" t="s">
        <v>334</v>
      </c>
      <c r="D151" s="31" t="s">
        <v>148</v>
      </c>
      <c r="E151" s="31" t="s">
        <v>335</v>
      </c>
      <c r="F151" s="31" t="s">
        <v>341</v>
      </c>
    </row>
    <row r="152" spans="1:6" ht="18.75">
      <c r="A152" s="31">
        <v>4</v>
      </c>
      <c r="B152" s="51" t="s">
        <v>871</v>
      </c>
      <c r="C152" s="31" t="s">
        <v>331</v>
      </c>
      <c r="D152" s="31" t="s">
        <v>336</v>
      </c>
      <c r="E152" s="31"/>
      <c r="F152" s="31" t="s">
        <v>342</v>
      </c>
    </row>
    <row r="153" spans="1:6" ht="18.75">
      <c r="A153" s="31">
        <v>5</v>
      </c>
      <c r="B153" s="51" t="s">
        <v>877</v>
      </c>
      <c r="C153" s="31" t="s">
        <v>337</v>
      </c>
      <c r="D153" s="31" t="s">
        <v>28</v>
      </c>
      <c r="E153" s="31" t="s">
        <v>223</v>
      </c>
      <c r="F153" s="31" t="s">
        <v>343</v>
      </c>
    </row>
    <row r="154" spans="1:6" ht="18.75">
      <c r="A154" s="31">
        <v>6</v>
      </c>
      <c r="B154" s="51" t="s">
        <v>878</v>
      </c>
      <c r="C154" s="31" t="s">
        <v>135</v>
      </c>
      <c r="D154" s="31" t="s">
        <v>28</v>
      </c>
      <c r="E154" s="31" t="s">
        <v>338</v>
      </c>
      <c r="F154" s="31" t="s">
        <v>343</v>
      </c>
    </row>
    <row r="155" spans="1:6" ht="18.75">
      <c r="A155" s="31">
        <v>7</v>
      </c>
      <c r="B155" s="51" t="s">
        <v>919</v>
      </c>
      <c r="C155" s="31" t="s">
        <v>334</v>
      </c>
      <c r="D155" s="31" t="s">
        <v>28</v>
      </c>
      <c r="E155" s="31" t="s">
        <v>136</v>
      </c>
      <c r="F155" s="31" t="s">
        <v>344</v>
      </c>
    </row>
    <row r="156" spans="1:6" ht="18.75">
      <c r="A156" s="68" t="s">
        <v>23</v>
      </c>
      <c r="B156" s="69"/>
      <c r="C156" s="69"/>
      <c r="D156" s="69"/>
      <c r="E156" s="69"/>
      <c r="F156" s="70"/>
    </row>
    <row r="157" spans="1:6" ht="18.75">
      <c r="A157" s="31">
        <v>1</v>
      </c>
      <c r="B157" s="51" t="s">
        <v>810</v>
      </c>
      <c r="C157" s="31" t="s">
        <v>345</v>
      </c>
      <c r="D157" s="31" t="s">
        <v>28</v>
      </c>
      <c r="E157" s="31" t="s">
        <v>136</v>
      </c>
      <c r="F157" s="31" t="s">
        <v>349</v>
      </c>
    </row>
    <row r="158" spans="1:6" ht="18.75">
      <c r="A158" s="31">
        <v>2</v>
      </c>
      <c r="B158" s="51" t="s">
        <v>818</v>
      </c>
      <c r="C158" s="31" t="s">
        <v>346</v>
      </c>
      <c r="D158" s="31" t="s">
        <v>28</v>
      </c>
      <c r="E158" s="31" t="s">
        <v>305</v>
      </c>
      <c r="F158" s="31" t="s">
        <v>350</v>
      </c>
    </row>
    <row r="159" spans="1:6" ht="18.75">
      <c r="A159" s="31">
        <v>3</v>
      </c>
      <c r="B159" s="51" t="s">
        <v>841</v>
      </c>
      <c r="C159" s="31" t="s">
        <v>347</v>
      </c>
      <c r="D159" s="31" t="s">
        <v>119</v>
      </c>
      <c r="E159" s="31"/>
      <c r="F159" s="31" t="s">
        <v>351</v>
      </c>
    </row>
    <row r="160" spans="1:6" ht="18.75">
      <c r="A160" s="31">
        <v>4</v>
      </c>
      <c r="B160" s="51" t="s">
        <v>897</v>
      </c>
      <c r="C160" s="31" t="s">
        <v>348</v>
      </c>
      <c r="D160" s="31" t="s">
        <v>28</v>
      </c>
      <c r="E160" s="31" t="s">
        <v>136</v>
      </c>
      <c r="F160" s="31" t="s">
        <v>352</v>
      </c>
    </row>
    <row r="161" spans="1:7" ht="18.75">
      <c r="A161" s="68" t="s">
        <v>24</v>
      </c>
      <c r="B161" s="69"/>
      <c r="C161" s="69"/>
      <c r="D161" s="69"/>
      <c r="E161" s="69"/>
      <c r="F161" s="70"/>
    </row>
    <row r="162" spans="1:7" ht="18.75">
      <c r="A162" s="31">
        <v>1</v>
      </c>
      <c r="B162" s="51" t="s">
        <v>845</v>
      </c>
      <c r="C162" s="31" t="s">
        <v>353</v>
      </c>
      <c r="D162" s="31" t="s">
        <v>354</v>
      </c>
      <c r="E162" s="31" t="s">
        <v>136</v>
      </c>
      <c r="F162" s="31" t="s">
        <v>358</v>
      </c>
    </row>
    <row r="163" spans="1:7" ht="18.75">
      <c r="A163" s="31">
        <v>2</v>
      </c>
      <c r="B163" s="51" t="s">
        <v>852</v>
      </c>
      <c r="C163" s="31" t="s">
        <v>355</v>
      </c>
      <c r="D163" s="31" t="s">
        <v>28</v>
      </c>
      <c r="E163" s="31" t="s">
        <v>136</v>
      </c>
      <c r="F163" s="31" t="s">
        <v>359</v>
      </c>
    </row>
    <row r="164" spans="1:7" ht="18.75">
      <c r="A164" s="31">
        <v>3</v>
      </c>
      <c r="B164" s="51" t="s">
        <v>862</v>
      </c>
      <c r="C164" s="31" t="s">
        <v>356</v>
      </c>
      <c r="D164" s="31" t="s">
        <v>28</v>
      </c>
      <c r="E164" s="31" t="s">
        <v>357</v>
      </c>
      <c r="F164" s="31" t="s">
        <v>360</v>
      </c>
    </row>
    <row r="165" spans="1:7" ht="18.75">
      <c r="A165" s="68" t="s">
        <v>25</v>
      </c>
      <c r="B165" s="69"/>
      <c r="C165" s="69"/>
      <c r="D165" s="69"/>
      <c r="E165" s="69"/>
      <c r="F165" s="70"/>
    </row>
    <row r="166" spans="1:7" ht="18.75">
      <c r="A166" s="31">
        <v>1</v>
      </c>
      <c r="B166" s="51" t="s">
        <v>907</v>
      </c>
      <c r="C166" s="31" t="s">
        <v>361</v>
      </c>
      <c r="D166" s="31" t="s">
        <v>72</v>
      </c>
      <c r="E166" s="31" t="s">
        <v>136</v>
      </c>
      <c r="F166" s="31" t="s">
        <v>363</v>
      </c>
    </row>
    <row r="167" spans="1:7" ht="18.75">
      <c r="A167" s="31">
        <v>2</v>
      </c>
      <c r="B167" s="51" t="s">
        <v>920</v>
      </c>
      <c r="C167" s="31" t="s">
        <v>361</v>
      </c>
      <c r="D167" s="31" t="s">
        <v>113</v>
      </c>
      <c r="E167" s="31" t="s">
        <v>362</v>
      </c>
      <c r="F167" s="31" t="s">
        <v>364</v>
      </c>
    </row>
    <row r="168" spans="1:7" ht="18.75">
      <c r="A168" s="68" t="s">
        <v>26</v>
      </c>
      <c r="B168" s="69"/>
      <c r="C168" s="69"/>
      <c r="D168" s="69"/>
      <c r="E168" s="69"/>
      <c r="F168" s="70"/>
    </row>
    <row r="169" spans="1:7" ht="18.75">
      <c r="A169" s="31">
        <v>1</v>
      </c>
      <c r="B169" s="51" t="s">
        <v>918</v>
      </c>
      <c r="C169" s="31" t="s">
        <v>365</v>
      </c>
      <c r="D169" s="31" t="s">
        <v>28</v>
      </c>
      <c r="E169" s="31" t="s">
        <v>136</v>
      </c>
      <c r="F169" s="31" t="s">
        <v>367</v>
      </c>
    </row>
    <row r="170" spans="1:7" ht="18.75">
      <c r="A170" s="31">
        <v>2</v>
      </c>
      <c r="B170" s="51" t="s">
        <v>925</v>
      </c>
      <c r="C170" s="31" t="s">
        <v>366</v>
      </c>
      <c r="D170" s="31" t="s">
        <v>28</v>
      </c>
      <c r="E170" s="31" t="s">
        <v>110</v>
      </c>
      <c r="F170" s="31" t="s">
        <v>368</v>
      </c>
    </row>
    <row r="173" spans="1:7" ht="21.75">
      <c r="G173" s="11"/>
    </row>
  </sheetData>
  <mergeCells count="16">
    <mergeCell ref="A168:F168"/>
    <mergeCell ref="A165:F165"/>
    <mergeCell ref="A161:F161"/>
    <mergeCell ref="A156:F156"/>
    <mergeCell ref="C7:F7"/>
    <mergeCell ref="A11:F11"/>
    <mergeCell ref="A148:F148"/>
    <mergeCell ref="A129:F129"/>
    <mergeCell ref="A109:F109"/>
    <mergeCell ref="A70:F70"/>
    <mergeCell ref="A21:F21"/>
    <mergeCell ref="A1:F1"/>
    <mergeCell ref="A2:F2"/>
    <mergeCell ref="A4:F4"/>
    <mergeCell ref="A5:F5"/>
    <mergeCell ref="A6:F6"/>
  </mergeCells>
  <conditionalFormatting sqref="C12:C20 C22:C23 C71:C108 C149:C155 C157:C160 C166:C167 C169:C170 C110:C128 C162:C164 C25:C69 C130:C147">
    <cfRule type="cellIs" dxfId="3" priority="2" operator="equal">
      <formula>1899</formula>
    </cfRule>
  </conditionalFormatting>
  <conditionalFormatting sqref="C24">
    <cfRule type="cellIs" dxfId="2" priority="1" operator="equal">
      <formula>1899</formula>
    </cfRule>
  </conditionalFormatting>
  <pageMargins left="0.7" right="0.7" top="0.75" bottom="0.75" header="0.3" footer="0.3"/>
  <pageSetup paperSize="9" scale="67" fitToHeight="0" orientation="portrait" r:id="rId1"/>
  <rowBreaks count="2" manualBreakCount="2">
    <brk id="59" max="5" man="1"/>
    <brk id="119" max="5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60"/>
  <sheetViews>
    <sheetView view="pageBreakPreview" zoomScaleNormal="70" zoomScaleSheetLayoutView="100" workbookViewId="0">
      <selection activeCell="A7" sqref="A7"/>
    </sheetView>
  </sheetViews>
  <sheetFormatPr defaultColWidth="12.5703125" defaultRowHeight="15.75"/>
  <cols>
    <col min="1" max="1" width="12.5703125" style="1"/>
    <col min="2" max="2" width="30.7109375" style="1" customWidth="1"/>
    <col min="3" max="3" width="14.85546875" style="1" customWidth="1"/>
    <col min="4" max="4" width="26.7109375" style="1" customWidth="1"/>
    <col min="5" max="5" width="32.28515625" style="1" customWidth="1"/>
    <col min="6" max="6" width="15.5703125" style="10" customWidth="1"/>
    <col min="7" max="16384" width="12.5703125" style="1"/>
  </cols>
  <sheetData>
    <row r="1" spans="1:8" ht="18.75">
      <c r="A1" s="58" t="s">
        <v>3</v>
      </c>
      <c r="B1" s="58"/>
      <c r="C1" s="58"/>
      <c r="D1" s="58"/>
      <c r="E1" s="58"/>
      <c r="F1" s="58"/>
      <c r="G1" s="17"/>
      <c r="H1" s="17"/>
    </row>
    <row r="2" spans="1:8" ht="18.75">
      <c r="A2" s="58" t="s">
        <v>4</v>
      </c>
      <c r="B2" s="58"/>
      <c r="C2" s="58"/>
      <c r="D2" s="58"/>
      <c r="E2" s="58"/>
      <c r="F2" s="58"/>
      <c r="G2" s="17"/>
      <c r="H2" s="17"/>
    </row>
    <row r="3" spans="1:8" ht="15">
      <c r="A3" s="3"/>
      <c r="B3" s="3"/>
      <c r="C3" s="5"/>
      <c r="D3" s="5"/>
      <c r="E3" s="5"/>
      <c r="F3" s="4"/>
      <c r="G3" s="7"/>
      <c r="H3" s="2"/>
    </row>
    <row r="4" spans="1:8" ht="21">
      <c r="A4" s="59" t="s">
        <v>47</v>
      </c>
      <c r="B4" s="59"/>
      <c r="C4" s="59"/>
      <c r="D4" s="59"/>
      <c r="E4" s="59"/>
      <c r="F4" s="59"/>
      <c r="G4" s="20"/>
      <c r="H4" s="20"/>
    </row>
    <row r="5" spans="1:8" ht="23.25">
      <c r="A5" s="60" t="s">
        <v>8</v>
      </c>
      <c r="B5" s="60"/>
      <c r="C5" s="60"/>
      <c r="D5" s="60"/>
      <c r="E5" s="60"/>
      <c r="F5" s="60"/>
      <c r="G5" s="21"/>
      <c r="H5" s="21"/>
    </row>
    <row r="6" spans="1:8" ht="18.75">
      <c r="A6" s="61" t="s">
        <v>27</v>
      </c>
      <c r="B6" s="61"/>
      <c r="C6" s="61"/>
      <c r="D6" s="61"/>
      <c r="E6" s="61"/>
      <c r="F6" s="61"/>
      <c r="G6" s="22"/>
      <c r="H6" s="22"/>
    </row>
    <row r="7" spans="1:8">
      <c r="A7" s="54" t="s">
        <v>1283</v>
      </c>
      <c r="B7" s="3"/>
      <c r="C7" s="55" t="s">
        <v>9</v>
      </c>
      <c r="D7" s="55"/>
      <c r="E7" s="55"/>
      <c r="F7" s="55"/>
      <c r="G7" s="23"/>
      <c r="H7" s="23"/>
    </row>
    <row r="8" spans="1:8">
      <c r="A8" s="33" t="s">
        <v>29</v>
      </c>
      <c r="B8" s="33"/>
      <c r="C8" s="56" t="s">
        <v>6</v>
      </c>
      <c r="D8" s="56"/>
      <c r="E8" s="56"/>
      <c r="F8" s="56"/>
      <c r="G8" s="24"/>
      <c r="H8" s="24"/>
    </row>
    <row r="9" spans="1:8">
      <c r="A9" s="3"/>
      <c r="B9" s="3"/>
      <c r="C9" s="8"/>
      <c r="D9" s="27"/>
      <c r="E9" s="27"/>
      <c r="F9" s="27"/>
      <c r="G9" s="27"/>
      <c r="H9" s="2"/>
    </row>
    <row r="10" spans="1:8" ht="33.75" customHeight="1">
      <c r="A10" s="9" t="s">
        <v>30</v>
      </c>
      <c r="B10" s="35" t="s">
        <v>778</v>
      </c>
      <c r="C10" s="12" t="s">
        <v>0</v>
      </c>
      <c r="D10" s="9" t="s">
        <v>1</v>
      </c>
      <c r="E10" s="9" t="s">
        <v>2</v>
      </c>
      <c r="F10" s="18" t="s">
        <v>31</v>
      </c>
    </row>
    <row r="11" spans="1:8" ht="18.75">
      <c r="A11" s="19">
        <v>1</v>
      </c>
      <c r="B11" s="34" t="s">
        <v>779</v>
      </c>
      <c r="C11" s="19" t="s">
        <v>145</v>
      </c>
      <c r="D11" s="19" t="s">
        <v>28</v>
      </c>
      <c r="E11" s="19"/>
      <c r="F11" s="19" t="s">
        <v>153</v>
      </c>
    </row>
    <row r="12" spans="1:8" ht="18.75">
      <c r="A12" s="19">
        <v>2</v>
      </c>
      <c r="B12" s="34" t="s">
        <v>780</v>
      </c>
      <c r="C12" s="19" t="s">
        <v>54</v>
      </c>
      <c r="D12" s="19" t="s">
        <v>28</v>
      </c>
      <c r="E12" s="19" t="s">
        <v>162</v>
      </c>
      <c r="F12" s="19" t="s">
        <v>180</v>
      </c>
    </row>
    <row r="13" spans="1:8" ht="18.75">
      <c r="A13" s="19">
        <v>3</v>
      </c>
      <c r="B13" s="34" t="s">
        <v>781</v>
      </c>
      <c r="C13" s="19" t="s">
        <v>112</v>
      </c>
      <c r="D13" s="19" t="s">
        <v>28</v>
      </c>
      <c r="E13" s="19" t="s">
        <v>223</v>
      </c>
      <c r="F13" s="19" t="s">
        <v>239</v>
      </c>
    </row>
    <row r="14" spans="1:8" ht="18.75">
      <c r="A14" s="19">
        <v>4</v>
      </c>
      <c r="B14" s="34" t="s">
        <v>782</v>
      </c>
      <c r="C14" s="19" t="s">
        <v>59</v>
      </c>
      <c r="D14" s="19" t="s">
        <v>28</v>
      </c>
      <c r="E14" s="19" t="s">
        <v>163</v>
      </c>
      <c r="F14" s="19" t="s">
        <v>181</v>
      </c>
    </row>
    <row r="15" spans="1:8" ht="18.75">
      <c r="A15" s="19">
        <v>5</v>
      </c>
      <c r="B15" s="34" t="s">
        <v>783</v>
      </c>
      <c r="C15" s="19" t="s">
        <v>146</v>
      </c>
      <c r="D15" s="19" t="s">
        <v>49</v>
      </c>
      <c r="E15" s="19" t="s">
        <v>49</v>
      </c>
      <c r="F15" s="19" t="s">
        <v>154</v>
      </c>
    </row>
    <row r="16" spans="1:8" ht="18.75">
      <c r="A16" s="19">
        <v>6</v>
      </c>
      <c r="B16" s="34" t="s">
        <v>784</v>
      </c>
      <c r="C16" s="19" t="s">
        <v>62</v>
      </c>
      <c r="D16" s="19" t="s">
        <v>28</v>
      </c>
      <c r="E16" s="19" t="s">
        <v>77</v>
      </c>
      <c r="F16" s="19" t="s">
        <v>182</v>
      </c>
    </row>
    <row r="17" spans="1:6" ht="18.75">
      <c r="A17" s="19">
        <v>7</v>
      </c>
      <c r="B17" s="34" t="s">
        <v>785</v>
      </c>
      <c r="C17" s="19" t="s">
        <v>52</v>
      </c>
      <c r="D17" s="19" t="s">
        <v>28</v>
      </c>
      <c r="E17" s="19" t="s">
        <v>77</v>
      </c>
      <c r="F17" s="19" t="s">
        <v>183</v>
      </c>
    </row>
    <row r="18" spans="1:6" ht="18.75">
      <c r="A18" s="19">
        <v>8</v>
      </c>
      <c r="B18" s="34" t="s">
        <v>786</v>
      </c>
      <c r="C18" s="19" t="s">
        <v>50</v>
      </c>
      <c r="D18" s="19" t="s">
        <v>28</v>
      </c>
      <c r="E18" s="19"/>
      <c r="F18" s="19" t="s">
        <v>184</v>
      </c>
    </row>
    <row r="19" spans="1:6" ht="18.75">
      <c r="A19" s="19">
        <v>9</v>
      </c>
      <c r="B19" s="34" t="s">
        <v>787</v>
      </c>
      <c r="C19" s="19" t="s">
        <v>71</v>
      </c>
      <c r="D19" s="19" t="s">
        <v>28</v>
      </c>
      <c r="E19" s="19"/>
      <c r="F19" s="19" t="s">
        <v>185</v>
      </c>
    </row>
    <row r="20" spans="1:6" ht="18.75">
      <c r="A20" s="19">
        <v>10</v>
      </c>
      <c r="B20" s="34" t="s">
        <v>788</v>
      </c>
      <c r="C20" s="19" t="s">
        <v>109</v>
      </c>
      <c r="D20" s="19" t="s">
        <v>274</v>
      </c>
      <c r="E20" s="19"/>
      <c r="F20" s="19" t="s">
        <v>186</v>
      </c>
    </row>
    <row r="21" spans="1:6" ht="18.75">
      <c r="A21" s="19">
        <v>11</v>
      </c>
      <c r="B21" s="34" t="s">
        <v>789</v>
      </c>
      <c r="C21" s="19" t="s">
        <v>54</v>
      </c>
      <c r="D21" s="19" t="s">
        <v>28</v>
      </c>
      <c r="E21" s="19" t="s">
        <v>53</v>
      </c>
      <c r="F21" s="19" t="s">
        <v>186</v>
      </c>
    </row>
    <row r="22" spans="1:6" ht="18.75">
      <c r="A22" s="19">
        <v>12</v>
      </c>
      <c r="B22" s="34" t="s">
        <v>790</v>
      </c>
      <c r="C22" s="19" t="s">
        <v>303</v>
      </c>
      <c r="D22" s="19" t="s">
        <v>172</v>
      </c>
      <c r="E22" s="19" t="s">
        <v>164</v>
      </c>
      <c r="F22" s="19" t="s">
        <v>317</v>
      </c>
    </row>
    <row r="23" spans="1:6" ht="18.75">
      <c r="A23" s="19">
        <v>13</v>
      </c>
      <c r="B23" s="34" t="s">
        <v>791</v>
      </c>
      <c r="C23" s="19" t="s">
        <v>112</v>
      </c>
      <c r="D23" s="19" t="s">
        <v>40</v>
      </c>
      <c r="E23" s="19"/>
      <c r="F23" s="19" t="s">
        <v>240</v>
      </c>
    </row>
    <row r="24" spans="1:6" ht="18.75">
      <c r="A24" s="19">
        <v>14</v>
      </c>
      <c r="B24" s="34" t="s">
        <v>792</v>
      </c>
      <c r="C24" s="19" t="s">
        <v>101</v>
      </c>
      <c r="D24" s="19" t="s">
        <v>28</v>
      </c>
      <c r="E24" s="19" t="s">
        <v>38</v>
      </c>
      <c r="F24" s="19" t="s">
        <v>241</v>
      </c>
    </row>
    <row r="25" spans="1:6" ht="18.75">
      <c r="A25" s="19">
        <v>15</v>
      </c>
      <c r="B25" s="34" t="s">
        <v>793</v>
      </c>
      <c r="C25" s="19" t="s">
        <v>103</v>
      </c>
      <c r="D25" s="19" t="s">
        <v>28</v>
      </c>
      <c r="E25" s="19" t="s">
        <v>138</v>
      </c>
      <c r="F25" s="19" t="s">
        <v>286</v>
      </c>
    </row>
    <row r="26" spans="1:6" ht="18.75">
      <c r="A26" s="19">
        <v>16</v>
      </c>
      <c r="B26" s="34" t="s">
        <v>794</v>
      </c>
      <c r="C26" s="19" t="s">
        <v>275</v>
      </c>
      <c r="D26" s="19" t="s">
        <v>276</v>
      </c>
      <c r="E26" s="32" t="s">
        <v>277</v>
      </c>
      <c r="F26" s="19" t="s">
        <v>287</v>
      </c>
    </row>
    <row r="27" spans="1:6" ht="18.75">
      <c r="A27" s="19">
        <v>17</v>
      </c>
      <c r="B27" s="34" t="s">
        <v>795</v>
      </c>
      <c r="C27" s="19" t="s">
        <v>304</v>
      </c>
      <c r="D27" s="19" t="s">
        <v>28</v>
      </c>
      <c r="E27" s="19" t="s">
        <v>305</v>
      </c>
      <c r="F27" s="19" t="s">
        <v>318</v>
      </c>
    </row>
    <row r="28" spans="1:6" ht="18.75">
      <c r="A28" s="19">
        <v>18</v>
      </c>
      <c r="B28" s="34" t="s">
        <v>796</v>
      </c>
      <c r="C28" s="19" t="s">
        <v>107</v>
      </c>
      <c r="D28" s="19" t="s">
        <v>28</v>
      </c>
      <c r="E28" s="19"/>
      <c r="F28" s="19" t="s">
        <v>187</v>
      </c>
    </row>
    <row r="29" spans="1:6" ht="18.75">
      <c r="A29" s="19">
        <v>19</v>
      </c>
      <c r="B29" s="34" t="s">
        <v>797</v>
      </c>
      <c r="C29" s="19" t="s">
        <v>50</v>
      </c>
      <c r="D29" s="19" t="s">
        <v>28</v>
      </c>
      <c r="E29" s="19" t="s">
        <v>36</v>
      </c>
      <c r="F29" s="19" t="s">
        <v>187</v>
      </c>
    </row>
    <row r="30" spans="1:6" ht="18.75">
      <c r="A30" s="19">
        <v>20</v>
      </c>
      <c r="B30" s="34" t="s">
        <v>798</v>
      </c>
      <c r="C30" s="19" t="s">
        <v>64</v>
      </c>
      <c r="D30" s="19" t="s">
        <v>28</v>
      </c>
      <c r="E30" s="19" t="s">
        <v>164</v>
      </c>
      <c r="F30" s="19" t="s">
        <v>188</v>
      </c>
    </row>
    <row r="31" spans="1:6" ht="18.75">
      <c r="A31" s="19">
        <v>21</v>
      </c>
      <c r="B31" s="34" t="s">
        <v>799</v>
      </c>
      <c r="C31" s="19" t="s">
        <v>115</v>
      </c>
      <c r="D31" s="19" t="s">
        <v>28</v>
      </c>
      <c r="E31" s="19" t="s">
        <v>223</v>
      </c>
      <c r="F31" s="19" t="s">
        <v>288</v>
      </c>
    </row>
    <row r="32" spans="1:6" ht="18.75">
      <c r="A32" s="19">
        <v>22</v>
      </c>
      <c r="B32" s="34" t="s">
        <v>800</v>
      </c>
      <c r="C32" s="19" t="s">
        <v>115</v>
      </c>
      <c r="D32" s="19" t="s">
        <v>276</v>
      </c>
      <c r="E32" s="15" t="s">
        <v>277</v>
      </c>
      <c r="F32" s="19" t="s">
        <v>289</v>
      </c>
    </row>
    <row r="33" spans="1:6" ht="18.75">
      <c r="A33" s="19">
        <v>23</v>
      </c>
      <c r="B33" s="34" t="s">
        <v>801</v>
      </c>
      <c r="C33" s="19" t="s">
        <v>133</v>
      </c>
      <c r="D33" s="19" t="s">
        <v>49</v>
      </c>
      <c r="E33" s="19" t="s">
        <v>49</v>
      </c>
      <c r="F33" s="19" t="s">
        <v>319</v>
      </c>
    </row>
    <row r="34" spans="1:6" ht="18.75">
      <c r="A34" s="19">
        <v>24</v>
      </c>
      <c r="B34" s="34" t="s">
        <v>802</v>
      </c>
      <c r="C34" s="19" t="s">
        <v>50</v>
      </c>
      <c r="D34" s="19" t="s">
        <v>28</v>
      </c>
      <c r="E34" s="19" t="s">
        <v>77</v>
      </c>
      <c r="F34" s="19" t="s">
        <v>189</v>
      </c>
    </row>
    <row r="35" spans="1:6" ht="18.75">
      <c r="A35" s="19">
        <v>25</v>
      </c>
      <c r="B35" s="34" t="s">
        <v>803</v>
      </c>
      <c r="C35" s="19" t="s">
        <v>111</v>
      </c>
      <c r="D35" s="19" t="s">
        <v>28</v>
      </c>
      <c r="E35" s="19"/>
      <c r="F35" s="19" t="s">
        <v>242</v>
      </c>
    </row>
    <row r="36" spans="1:6" ht="18.75">
      <c r="A36" s="19">
        <v>26</v>
      </c>
      <c r="B36" s="34" t="s">
        <v>804</v>
      </c>
      <c r="C36" s="19" t="s">
        <v>35</v>
      </c>
      <c r="D36" s="19" t="s">
        <v>28</v>
      </c>
      <c r="E36" s="19" t="s">
        <v>65</v>
      </c>
      <c r="F36" s="19" t="s">
        <v>155</v>
      </c>
    </row>
    <row r="37" spans="1:6" ht="18.75">
      <c r="A37" s="19">
        <v>27</v>
      </c>
      <c r="B37" s="34" t="s">
        <v>805</v>
      </c>
      <c r="C37" s="19" t="s">
        <v>147</v>
      </c>
      <c r="D37" s="19" t="s">
        <v>148</v>
      </c>
      <c r="E37" s="19" t="s">
        <v>149</v>
      </c>
      <c r="F37" s="19" t="s">
        <v>156</v>
      </c>
    </row>
    <row r="38" spans="1:6" ht="18.75">
      <c r="A38" s="19">
        <v>28</v>
      </c>
      <c r="B38" s="34" t="s">
        <v>806</v>
      </c>
      <c r="C38" s="19" t="s">
        <v>107</v>
      </c>
      <c r="D38" s="19" t="s">
        <v>28</v>
      </c>
      <c r="E38" s="19" t="s">
        <v>224</v>
      </c>
      <c r="F38" s="19" t="s">
        <v>243</v>
      </c>
    </row>
    <row r="39" spans="1:6" ht="18.75">
      <c r="A39" s="19">
        <v>29</v>
      </c>
      <c r="B39" s="34" t="s">
        <v>807</v>
      </c>
      <c r="C39" s="19"/>
      <c r="D39" s="19"/>
      <c r="E39" s="19"/>
      <c r="F39" s="19" t="s">
        <v>190</v>
      </c>
    </row>
    <row r="40" spans="1:6" ht="18.75">
      <c r="A40" s="19">
        <v>30</v>
      </c>
      <c r="B40" s="34" t="s">
        <v>808</v>
      </c>
      <c r="C40" s="19" t="s">
        <v>54</v>
      </c>
      <c r="D40" s="19" t="s">
        <v>28</v>
      </c>
      <c r="E40" s="19" t="s">
        <v>76</v>
      </c>
      <c r="F40" s="19" t="s">
        <v>191</v>
      </c>
    </row>
    <row r="41" spans="1:6" ht="18.75">
      <c r="A41" s="19">
        <v>31</v>
      </c>
      <c r="B41" s="34" t="s">
        <v>809</v>
      </c>
      <c r="C41" s="19" t="s">
        <v>106</v>
      </c>
      <c r="D41" s="19" t="s">
        <v>225</v>
      </c>
      <c r="E41" s="19" t="s">
        <v>226</v>
      </c>
      <c r="F41" s="19" t="s">
        <v>244</v>
      </c>
    </row>
    <row r="42" spans="1:6" ht="18.75">
      <c r="A42" s="19">
        <v>32</v>
      </c>
      <c r="B42" s="34" t="s">
        <v>810</v>
      </c>
      <c r="C42" s="19" t="s">
        <v>345</v>
      </c>
      <c r="D42" s="19" t="s">
        <v>28</v>
      </c>
      <c r="E42" s="19" t="s">
        <v>136</v>
      </c>
      <c r="F42" s="19" t="s">
        <v>349</v>
      </c>
    </row>
    <row r="43" spans="1:6" ht="18.75">
      <c r="A43" s="19">
        <v>33</v>
      </c>
      <c r="B43" s="34" t="s">
        <v>811</v>
      </c>
      <c r="C43" s="19" t="s">
        <v>304</v>
      </c>
      <c r="D43" s="19" t="s">
        <v>306</v>
      </c>
      <c r="E43" s="19" t="s">
        <v>307</v>
      </c>
      <c r="F43" s="19" t="s">
        <v>320</v>
      </c>
    </row>
    <row r="44" spans="1:6" ht="18.75">
      <c r="A44" s="19">
        <v>34</v>
      </c>
      <c r="B44" s="34" t="s">
        <v>812</v>
      </c>
      <c r="C44" s="19" t="s">
        <v>303</v>
      </c>
      <c r="D44" s="19" t="s">
        <v>28</v>
      </c>
      <c r="E44" s="19" t="s">
        <v>136</v>
      </c>
      <c r="F44" s="19" t="s">
        <v>321</v>
      </c>
    </row>
    <row r="45" spans="1:6" ht="18.75">
      <c r="A45" s="19">
        <v>35</v>
      </c>
      <c r="B45" s="34" t="s">
        <v>813</v>
      </c>
      <c r="C45" s="19" t="s">
        <v>35</v>
      </c>
      <c r="D45" s="19" t="s">
        <v>28</v>
      </c>
      <c r="E45" s="19" t="s">
        <v>65</v>
      </c>
      <c r="F45" s="19" t="s">
        <v>157</v>
      </c>
    </row>
    <row r="46" spans="1:6" ht="18.75">
      <c r="A46" s="19">
        <v>36</v>
      </c>
      <c r="B46" s="34" t="s">
        <v>814</v>
      </c>
      <c r="C46" s="19" t="s">
        <v>111</v>
      </c>
      <c r="D46" s="19" t="s">
        <v>28</v>
      </c>
      <c r="E46" s="19" t="s">
        <v>167</v>
      </c>
      <c r="F46" s="19" t="s">
        <v>245</v>
      </c>
    </row>
    <row r="47" spans="1:6" ht="18.75">
      <c r="A47" s="19">
        <v>37</v>
      </c>
      <c r="B47" s="34" t="s">
        <v>815</v>
      </c>
      <c r="C47" s="19" t="s">
        <v>54</v>
      </c>
      <c r="D47" s="19" t="s">
        <v>28</v>
      </c>
      <c r="E47" s="19" t="s">
        <v>53</v>
      </c>
      <c r="F47" s="19" t="s">
        <v>192</v>
      </c>
    </row>
    <row r="48" spans="1:6" ht="18.75">
      <c r="A48" s="19">
        <v>38</v>
      </c>
      <c r="B48" s="34" t="s">
        <v>816</v>
      </c>
      <c r="C48" s="19" t="s">
        <v>303</v>
      </c>
      <c r="D48" s="19" t="s">
        <v>28</v>
      </c>
      <c r="E48" s="19" t="s">
        <v>53</v>
      </c>
      <c r="F48" s="19" t="s">
        <v>192</v>
      </c>
    </row>
    <row r="49" spans="1:6" ht="18.75">
      <c r="A49" s="19">
        <v>39</v>
      </c>
      <c r="B49" s="34" t="s">
        <v>817</v>
      </c>
      <c r="C49" s="19" t="s">
        <v>308</v>
      </c>
      <c r="D49" s="19" t="s">
        <v>28</v>
      </c>
      <c r="E49" s="19" t="s">
        <v>136</v>
      </c>
      <c r="F49" s="19" t="s">
        <v>322</v>
      </c>
    </row>
    <row r="50" spans="1:6" ht="18.75">
      <c r="A50" s="19">
        <v>40</v>
      </c>
      <c r="B50" s="34" t="s">
        <v>818</v>
      </c>
      <c r="C50" s="19" t="s">
        <v>346</v>
      </c>
      <c r="D50" s="19" t="s">
        <v>28</v>
      </c>
      <c r="E50" s="19" t="s">
        <v>305</v>
      </c>
      <c r="F50" s="19" t="s">
        <v>350</v>
      </c>
    </row>
    <row r="51" spans="1:6" ht="18.75">
      <c r="A51" s="19">
        <v>41</v>
      </c>
      <c r="B51" s="34" t="s">
        <v>819</v>
      </c>
      <c r="C51" s="19" t="s">
        <v>103</v>
      </c>
      <c r="D51" s="19" t="s">
        <v>28</v>
      </c>
      <c r="E51" s="19" t="s">
        <v>278</v>
      </c>
      <c r="F51" s="19" t="s">
        <v>290</v>
      </c>
    </row>
    <row r="52" spans="1:6" ht="18.75">
      <c r="A52" s="19">
        <v>42</v>
      </c>
      <c r="B52" s="34" t="s">
        <v>820</v>
      </c>
      <c r="C52" s="19" t="s">
        <v>107</v>
      </c>
      <c r="D52" s="19" t="s">
        <v>28</v>
      </c>
      <c r="E52" s="19" t="s">
        <v>77</v>
      </c>
      <c r="F52" s="19" t="s">
        <v>246</v>
      </c>
    </row>
    <row r="53" spans="1:6" ht="18.75">
      <c r="A53" s="19">
        <v>43</v>
      </c>
      <c r="B53" s="34" t="s">
        <v>821</v>
      </c>
      <c r="C53" s="19" t="s">
        <v>101</v>
      </c>
      <c r="D53" s="19" t="s">
        <v>28</v>
      </c>
      <c r="E53" s="19" t="s">
        <v>227</v>
      </c>
      <c r="F53" s="19" t="s">
        <v>247</v>
      </c>
    </row>
    <row r="54" spans="1:6" ht="18.75">
      <c r="A54" s="19">
        <v>44</v>
      </c>
      <c r="B54" s="34" t="s">
        <v>822</v>
      </c>
      <c r="C54" s="19" t="s">
        <v>111</v>
      </c>
      <c r="D54" s="19" t="s">
        <v>28</v>
      </c>
      <c r="E54" s="19" t="s">
        <v>228</v>
      </c>
      <c r="F54" s="19" t="s">
        <v>248</v>
      </c>
    </row>
    <row r="55" spans="1:6" ht="18.75">
      <c r="A55" s="19">
        <v>45</v>
      </c>
      <c r="B55" s="34" t="s">
        <v>823</v>
      </c>
      <c r="C55" s="19" t="s">
        <v>107</v>
      </c>
      <c r="D55" s="19" t="s">
        <v>28</v>
      </c>
      <c r="E55" s="19" t="s">
        <v>77</v>
      </c>
      <c r="F55" s="19" t="s">
        <v>249</v>
      </c>
    </row>
    <row r="56" spans="1:6" ht="18.75">
      <c r="A56" s="19">
        <v>46</v>
      </c>
      <c r="B56" s="34" t="s">
        <v>824</v>
      </c>
      <c r="C56" s="19" t="s">
        <v>109</v>
      </c>
      <c r="D56" s="19" t="s">
        <v>28</v>
      </c>
      <c r="E56" s="19" t="s">
        <v>279</v>
      </c>
      <c r="F56" s="19" t="s">
        <v>291</v>
      </c>
    </row>
    <row r="57" spans="1:6" ht="18.75">
      <c r="A57" s="19">
        <v>47</v>
      </c>
      <c r="B57" s="34" t="s">
        <v>825</v>
      </c>
      <c r="C57" s="19" t="s">
        <v>304</v>
      </c>
      <c r="D57" s="19" t="s">
        <v>28</v>
      </c>
      <c r="E57" s="19" t="s">
        <v>309</v>
      </c>
      <c r="F57" s="19" t="s">
        <v>323</v>
      </c>
    </row>
    <row r="58" spans="1:6" ht="18.75">
      <c r="A58" s="19">
        <v>48</v>
      </c>
      <c r="B58" s="34" t="s">
        <v>826</v>
      </c>
      <c r="C58" s="19" t="s">
        <v>54</v>
      </c>
      <c r="D58" s="19" t="s">
        <v>28</v>
      </c>
      <c r="E58" s="19" t="s">
        <v>165</v>
      </c>
      <c r="F58" s="19" t="s">
        <v>193</v>
      </c>
    </row>
    <row r="59" spans="1:6" ht="18.75">
      <c r="A59" s="19">
        <v>49</v>
      </c>
      <c r="B59" s="34" t="s">
        <v>827</v>
      </c>
      <c r="C59" s="19" t="s">
        <v>48</v>
      </c>
      <c r="D59" s="19" t="s">
        <v>28</v>
      </c>
      <c r="E59" s="19" t="s">
        <v>166</v>
      </c>
      <c r="F59" s="19" t="s">
        <v>194</v>
      </c>
    </row>
    <row r="60" spans="1:6" ht="18.75">
      <c r="A60" s="19">
        <v>50</v>
      </c>
      <c r="B60" s="34" t="s">
        <v>828</v>
      </c>
      <c r="C60" s="19" t="s">
        <v>70</v>
      </c>
      <c r="D60" s="19" t="s">
        <v>28</v>
      </c>
      <c r="E60" s="19" t="s">
        <v>166</v>
      </c>
      <c r="F60" s="19" t="s">
        <v>195</v>
      </c>
    </row>
    <row r="61" spans="1:6" ht="18.75">
      <c r="A61" s="19">
        <v>51</v>
      </c>
      <c r="B61" s="34" t="s">
        <v>829</v>
      </c>
      <c r="C61" s="19" t="s">
        <v>275</v>
      </c>
      <c r="D61" s="19" t="s">
        <v>28</v>
      </c>
      <c r="E61" s="19" t="s">
        <v>280</v>
      </c>
      <c r="F61" s="19" t="s">
        <v>250</v>
      </c>
    </row>
    <row r="62" spans="1:6" ht="18.75">
      <c r="A62" s="19">
        <v>52</v>
      </c>
      <c r="B62" s="34" t="s">
        <v>830</v>
      </c>
      <c r="C62" s="19" t="s">
        <v>111</v>
      </c>
      <c r="D62" s="19" t="s">
        <v>28</v>
      </c>
      <c r="E62" s="19" t="s">
        <v>102</v>
      </c>
      <c r="F62" s="19" t="s">
        <v>250</v>
      </c>
    </row>
    <row r="63" spans="1:6" ht="18.75">
      <c r="A63" s="19">
        <v>53</v>
      </c>
      <c r="B63" s="34" t="s">
        <v>831</v>
      </c>
      <c r="C63" s="19" t="s">
        <v>107</v>
      </c>
      <c r="D63" s="19" t="s">
        <v>113</v>
      </c>
      <c r="E63" s="19" t="s">
        <v>229</v>
      </c>
      <c r="F63" s="19" t="s">
        <v>251</v>
      </c>
    </row>
    <row r="64" spans="1:6" ht="18.75">
      <c r="A64" s="19">
        <v>54</v>
      </c>
      <c r="B64" s="34" t="s">
        <v>832</v>
      </c>
      <c r="C64" s="19" t="s">
        <v>112</v>
      </c>
      <c r="D64" s="19" t="s">
        <v>28</v>
      </c>
      <c r="E64" s="19" t="s">
        <v>77</v>
      </c>
      <c r="F64" s="19" t="s">
        <v>252</v>
      </c>
    </row>
    <row r="65" spans="1:6" ht="18.75">
      <c r="A65" s="19">
        <v>55</v>
      </c>
      <c r="B65" s="34" t="s">
        <v>833</v>
      </c>
      <c r="C65" s="19" t="s">
        <v>100</v>
      </c>
      <c r="D65" s="19" t="s">
        <v>55</v>
      </c>
      <c r="E65" s="19" t="s">
        <v>281</v>
      </c>
      <c r="F65" s="19" t="s">
        <v>292</v>
      </c>
    </row>
    <row r="66" spans="1:6" ht="18.75">
      <c r="A66" s="19">
        <v>56</v>
      </c>
      <c r="B66" s="34" t="s">
        <v>834</v>
      </c>
      <c r="C66" s="19" t="s">
        <v>64</v>
      </c>
      <c r="D66" s="19" t="s">
        <v>28</v>
      </c>
      <c r="E66" s="19" t="s">
        <v>167</v>
      </c>
      <c r="F66" s="19" t="s">
        <v>196</v>
      </c>
    </row>
    <row r="67" spans="1:6" ht="18.75">
      <c r="A67" s="19">
        <v>57</v>
      </c>
      <c r="B67" s="34" t="s">
        <v>835</v>
      </c>
      <c r="C67" s="19" t="s">
        <v>137</v>
      </c>
      <c r="D67" s="19" t="s">
        <v>116</v>
      </c>
      <c r="E67" s="16" t="s">
        <v>310</v>
      </c>
      <c r="F67" s="19" t="s">
        <v>324</v>
      </c>
    </row>
    <row r="68" spans="1:6" ht="18.75">
      <c r="A68" s="19">
        <v>58</v>
      </c>
      <c r="B68" s="34" t="s">
        <v>836</v>
      </c>
      <c r="C68" s="19" t="s">
        <v>71</v>
      </c>
      <c r="D68" s="19" t="s">
        <v>28</v>
      </c>
      <c r="E68" s="19" t="s">
        <v>73</v>
      </c>
      <c r="F68" s="19" t="s">
        <v>197</v>
      </c>
    </row>
    <row r="69" spans="1:6" ht="18.75">
      <c r="A69" s="19">
        <v>59</v>
      </c>
      <c r="B69" s="34" t="s">
        <v>837</v>
      </c>
      <c r="C69" s="19" t="s">
        <v>35</v>
      </c>
      <c r="D69" s="19" t="s">
        <v>57</v>
      </c>
      <c r="E69" s="19"/>
      <c r="F69" s="19" t="s">
        <v>158</v>
      </c>
    </row>
    <row r="70" spans="1:6" ht="18.75">
      <c r="A70" s="19">
        <v>60</v>
      </c>
      <c r="B70" s="34" t="s">
        <v>838</v>
      </c>
      <c r="C70" s="19" t="s">
        <v>50</v>
      </c>
      <c r="D70" s="19" t="s">
        <v>117</v>
      </c>
      <c r="E70" s="19" t="s">
        <v>65</v>
      </c>
      <c r="F70" s="19" t="s">
        <v>82</v>
      </c>
    </row>
    <row r="71" spans="1:6" ht="18.75">
      <c r="A71" s="19">
        <v>61</v>
      </c>
      <c r="B71" s="34" t="s">
        <v>839</v>
      </c>
      <c r="C71" s="19" t="s">
        <v>135</v>
      </c>
      <c r="D71" s="19" t="s">
        <v>28</v>
      </c>
      <c r="E71" s="19" t="s">
        <v>69</v>
      </c>
      <c r="F71" s="19" t="s">
        <v>339</v>
      </c>
    </row>
    <row r="72" spans="1:6" ht="30">
      <c r="A72" s="19">
        <v>62</v>
      </c>
      <c r="B72" s="34" t="s">
        <v>840</v>
      </c>
      <c r="C72" s="19" t="s">
        <v>71</v>
      </c>
      <c r="D72" s="19" t="s">
        <v>28</v>
      </c>
      <c r="E72" s="32" t="s">
        <v>168</v>
      </c>
      <c r="F72" s="19" t="s">
        <v>198</v>
      </c>
    </row>
    <row r="73" spans="1:6" ht="18.75">
      <c r="A73" s="19">
        <v>63</v>
      </c>
      <c r="B73" s="34" t="s">
        <v>841</v>
      </c>
      <c r="C73" s="19" t="s">
        <v>347</v>
      </c>
      <c r="D73" s="19" t="s">
        <v>119</v>
      </c>
      <c r="E73" s="19"/>
      <c r="F73" s="19" t="s">
        <v>351</v>
      </c>
    </row>
    <row r="74" spans="1:6" ht="18.75">
      <c r="A74" s="19">
        <v>64</v>
      </c>
      <c r="B74" s="34" t="s">
        <v>842</v>
      </c>
      <c r="C74" s="19" t="s">
        <v>106</v>
      </c>
      <c r="D74" s="19" t="s">
        <v>28</v>
      </c>
      <c r="E74" s="19" t="s">
        <v>230</v>
      </c>
      <c r="F74" s="19" t="s">
        <v>253</v>
      </c>
    </row>
    <row r="75" spans="1:6" ht="18.75">
      <c r="A75" s="19">
        <v>65</v>
      </c>
      <c r="B75" s="34" t="s">
        <v>843</v>
      </c>
      <c r="C75" s="19" t="s">
        <v>50</v>
      </c>
      <c r="D75" s="19" t="s">
        <v>28</v>
      </c>
      <c r="E75" s="19"/>
      <c r="F75" s="19" t="s">
        <v>199</v>
      </c>
    </row>
    <row r="76" spans="1:6" ht="18.75">
      <c r="A76" s="19">
        <v>66</v>
      </c>
      <c r="B76" s="34" t="s">
        <v>844</v>
      </c>
      <c r="C76" s="19" t="s">
        <v>115</v>
      </c>
      <c r="D76" s="19" t="s">
        <v>28</v>
      </c>
      <c r="E76" s="19" t="s">
        <v>77</v>
      </c>
      <c r="F76" s="19" t="s">
        <v>293</v>
      </c>
    </row>
    <row r="77" spans="1:6" ht="18.75">
      <c r="A77" s="19">
        <v>67</v>
      </c>
      <c r="B77" s="34" t="s">
        <v>845</v>
      </c>
      <c r="C77" s="19" t="s">
        <v>353</v>
      </c>
      <c r="D77" s="19" t="s">
        <v>354</v>
      </c>
      <c r="E77" s="19" t="s">
        <v>136</v>
      </c>
      <c r="F77" s="19" t="s">
        <v>358</v>
      </c>
    </row>
    <row r="78" spans="1:6" ht="18.75">
      <c r="A78" s="19">
        <v>68</v>
      </c>
      <c r="B78" s="34" t="s">
        <v>846</v>
      </c>
      <c r="C78" s="19" t="s">
        <v>115</v>
      </c>
      <c r="D78" s="19" t="s">
        <v>282</v>
      </c>
      <c r="E78" s="19" t="s">
        <v>283</v>
      </c>
      <c r="F78" s="19" t="s">
        <v>294</v>
      </c>
    </row>
    <row r="79" spans="1:6" ht="18.75">
      <c r="A79" s="19">
        <v>69</v>
      </c>
      <c r="B79" s="34" t="s">
        <v>847</v>
      </c>
      <c r="C79" s="19" t="s">
        <v>106</v>
      </c>
      <c r="D79" s="19" t="s">
        <v>28</v>
      </c>
      <c r="E79" s="19" t="s">
        <v>170</v>
      </c>
      <c r="F79" s="19" t="s">
        <v>254</v>
      </c>
    </row>
    <row r="80" spans="1:6" ht="18.75">
      <c r="A80" s="19">
        <v>70</v>
      </c>
      <c r="B80" s="34" t="s">
        <v>848</v>
      </c>
      <c r="C80" s="19" t="s">
        <v>54</v>
      </c>
      <c r="D80" s="19" t="s">
        <v>72</v>
      </c>
      <c r="E80" s="15" t="s">
        <v>169</v>
      </c>
      <c r="F80" s="19" t="s">
        <v>200</v>
      </c>
    </row>
    <row r="81" spans="1:6" ht="18.75">
      <c r="A81" s="19">
        <v>71</v>
      </c>
      <c r="B81" s="34" t="s">
        <v>849</v>
      </c>
      <c r="C81" s="19" t="s">
        <v>52</v>
      </c>
      <c r="D81" s="19" t="s">
        <v>28</v>
      </c>
      <c r="E81" s="19" t="s">
        <v>170</v>
      </c>
      <c r="F81" s="19" t="s">
        <v>201</v>
      </c>
    </row>
    <row r="82" spans="1:6" ht="18.75">
      <c r="A82" s="19">
        <v>72</v>
      </c>
      <c r="B82" s="34" t="s">
        <v>850</v>
      </c>
      <c r="C82" s="19" t="s">
        <v>115</v>
      </c>
      <c r="D82" s="19" t="s">
        <v>28</v>
      </c>
      <c r="E82" s="19"/>
      <c r="F82" s="19" t="s">
        <v>295</v>
      </c>
    </row>
    <row r="83" spans="1:6" ht="18.75">
      <c r="A83" s="19">
        <v>73</v>
      </c>
      <c r="B83" s="34" t="s">
        <v>851</v>
      </c>
      <c r="C83" s="19" t="s">
        <v>109</v>
      </c>
      <c r="D83" s="19" t="s">
        <v>28</v>
      </c>
      <c r="E83" s="19"/>
      <c r="F83" s="19" t="s">
        <v>296</v>
      </c>
    </row>
    <row r="84" spans="1:6" ht="18.75">
      <c r="A84" s="19">
        <v>74</v>
      </c>
      <c r="B84" s="34" t="s">
        <v>852</v>
      </c>
      <c r="C84" s="19" t="s">
        <v>355</v>
      </c>
      <c r="D84" s="19" t="s">
        <v>28</v>
      </c>
      <c r="E84" s="19" t="s">
        <v>136</v>
      </c>
      <c r="F84" s="19" t="s">
        <v>359</v>
      </c>
    </row>
    <row r="85" spans="1:6" ht="18.75">
      <c r="A85" s="19">
        <v>75</v>
      </c>
      <c r="B85" s="34" t="s">
        <v>853</v>
      </c>
      <c r="C85" s="19" t="s">
        <v>147</v>
      </c>
      <c r="D85" s="19" t="s">
        <v>113</v>
      </c>
      <c r="E85" s="15" t="s">
        <v>150</v>
      </c>
      <c r="F85" s="19" t="s">
        <v>159</v>
      </c>
    </row>
    <row r="86" spans="1:6" ht="18.75">
      <c r="A86" s="19">
        <v>76</v>
      </c>
      <c r="B86" s="34" t="s">
        <v>854</v>
      </c>
      <c r="C86" s="19" t="s">
        <v>59</v>
      </c>
      <c r="D86" s="19" t="s">
        <v>55</v>
      </c>
      <c r="E86" s="19" t="s">
        <v>65</v>
      </c>
      <c r="F86" s="19" t="s">
        <v>202</v>
      </c>
    </row>
    <row r="87" spans="1:6" ht="18.75">
      <c r="A87" s="19">
        <v>77</v>
      </c>
      <c r="B87" s="34" t="s">
        <v>855</v>
      </c>
      <c r="C87" s="19" t="s">
        <v>70</v>
      </c>
      <c r="D87" s="19" t="s">
        <v>28</v>
      </c>
      <c r="E87" s="19" t="s">
        <v>38</v>
      </c>
      <c r="F87" s="19" t="s">
        <v>202</v>
      </c>
    </row>
    <row r="88" spans="1:6" ht="18.75">
      <c r="A88" s="19">
        <v>78</v>
      </c>
      <c r="B88" s="34" t="s">
        <v>856</v>
      </c>
      <c r="C88" s="19" t="s">
        <v>107</v>
      </c>
      <c r="D88" s="19" t="s">
        <v>28</v>
      </c>
      <c r="E88" s="19"/>
      <c r="F88" s="19" t="s">
        <v>255</v>
      </c>
    </row>
    <row r="89" spans="1:6" ht="18.75">
      <c r="A89" s="19">
        <v>79</v>
      </c>
      <c r="B89" s="34" t="s">
        <v>857</v>
      </c>
      <c r="C89" s="19" t="s">
        <v>331</v>
      </c>
      <c r="D89" s="19" t="s">
        <v>332</v>
      </c>
      <c r="E89" s="19" t="s">
        <v>333</v>
      </c>
      <c r="F89" s="19" t="s">
        <v>340</v>
      </c>
    </row>
    <row r="90" spans="1:6" ht="18.75">
      <c r="A90" s="19">
        <v>80</v>
      </c>
      <c r="B90" s="34" t="s">
        <v>858</v>
      </c>
      <c r="C90" s="19" t="s">
        <v>101</v>
      </c>
      <c r="D90" s="19" t="s">
        <v>28</v>
      </c>
      <c r="E90" s="19"/>
      <c r="F90" s="19" t="s">
        <v>256</v>
      </c>
    </row>
    <row r="91" spans="1:6" ht="18.75">
      <c r="A91" s="19">
        <v>81</v>
      </c>
      <c r="B91" s="34" t="s">
        <v>859</v>
      </c>
      <c r="C91" s="19" t="s">
        <v>101</v>
      </c>
      <c r="D91" s="19" t="s">
        <v>113</v>
      </c>
      <c r="E91" s="19" t="s">
        <v>114</v>
      </c>
      <c r="F91" s="19" t="s">
        <v>257</v>
      </c>
    </row>
    <row r="92" spans="1:6" ht="18.75">
      <c r="A92" s="19">
        <v>82</v>
      </c>
      <c r="B92" s="34" t="s">
        <v>860</v>
      </c>
      <c r="C92" s="19" t="s">
        <v>101</v>
      </c>
      <c r="D92" s="19" t="s">
        <v>28</v>
      </c>
      <c r="E92" s="19" t="s">
        <v>231</v>
      </c>
      <c r="F92" s="19" t="s">
        <v>258</v>
      </c>
    </row>
    <row r="93" spans="1:6" ht="18.75">
      <c r="A93" s="19">
        <v>83</v>
      </c>
      <c r="B93" s="34" t="s">
        <v>861</v>
      </c>
      <c r="C93" s="19" t="s">
        <v>54</v>
      </c>
      <c r="D93" s="19" t="s">
        <v>28</v>
      </c>
      <c r="E93" s="19" t="s">
        <v>171</v>
      </c>
      <c r="F93" s="19" t="s">
        <v>203</v>
      </c>
    </row>
    <row r="94" spans="1:6" ht="18.75">
      <c r="A94" s="19">
        <v>84</v>
      </c>
      <c r="B94" s="34" t="s">
        <v>862</v>
      </c>
      <c r="C94" s="19" t="s">
        <v>356</v>
      </c>
      <c r="D94" s="19" t="s">
        <v>28</v>
      </c>
      <c r="E94" s="19" t="s">
        <v>357</v>
      </c>
      <c r="F94" s="19" t="s">
        <v>360</v>
      </c>
    </row>
    <row r="95" spans="1:6" ht="18.75">
      <c r="A95" s="19">
        <v>85</v>
      </c>
      <c r="B95" s="34" t="s">
        <v>863</v>
      </c>
      <c r="C95" s="19" t="s">
        <v>70</v>
      </c>
      <c r="D95" s="19" t="s">
        <v>172</v>
      </c>
      <c r="E95" s="19"/>
      <c r="F95" s="19" t="s">
        <v>83</v>
      </c>
    </row>
    <row r="96" spans="1:6" ht="18.75">
      <c r="A96" s="19">
        <v>86</v>
      </c>
      <c r="B96" s="34" t="s">
        <v>864</v>
      </c>
      <c r="C96" s="19" t="s">
        <v>112</v>
      </c>
      <c r="D96" s="19" t="s">
        <v>28</v>
      </c>
      <c r="E96" s="19"/>
      <c r="F96" s="19" t="s">
        <v>259</v>
      </c>
    </row>
    <row r="97" spans="1:6" ht="18.75">
      <c r="A97" s="19">
        <v>87</v>
      </c>
      <c r="B97" s="34" t="s">
        <v>865</v>
      </c>
      <c r="C97" s="19" t="s">
        <v>173</v>
      </c>
      <c r="D97" s="19" t="s">
        <v>28</v>
      </c>
      <c r="E97" s="19" t="s">
        <v>28</v>
      </c>
      <c r="F97" s="19" t="s">
        <v>204</v>
      </c>
    </row>
    <row r="98" spans="1:6" ht="18.75">
      <c r="A98" s="19">
        <v>88</v>
      </c>
      <c r="B98" s="34" t="s">
        <v>866</v>
      </c>
      <c r="C98" s="19" t="s">
        <v>59</v>
      </c>
      <c r="D98" s="19" t="s">
        <v>28</v>
      </c>
      <c r="E98" s="19" t="s">
        <v>138</v>
      </c>
      <c r="F98" s="19" t="s">
        <v>205</v>
      </c>
    </row>
    <row r="99" spans="1:6" ht="18.75">
      <c r="A99" s="19">
        <v>89</v>
      </c>
      <c r="B99" s="34" t="s">
        <v>867</v>
      </c>
      <c r="C99" s="19" t="s">
        <v>101</v>
      </c>
      <c r="D99" s="19" t="s">
        <v>28</v>
      </c>
      <c r="E99" s="19" t="s">
        <v>232</v>
      </c>
      <c r="F99" s="19" t="s">
        <v>260</v>
      </c>
    </row>
    <row r="100" spans="1:6" ht="18.75">
      <c r="A100" s="19">
        <v>90</v>
      </c>
      <c r="B100" s="34" t="s">
        <v>868</v>
      </c>
      <c r="C100" s="19" t="s">
        <v>107</v>
      </c>
      <c r="D100" s="19" t="s">
        <v>28</v>
      </c>
      <c r="E100" s="19" t="s">
        <v>233</v>
      </c>
      <c r="F100" s="19" t="s">
        <v>261</v>
      </c>
    </row>
    <row r="101" spans="1:6" ht="18.75">
      <c r="A101" s="19">
        <v>91</v>
      </c>
      <c r="B101" s="34" t="s">
        <v>869</v>
      </c>
      <c r="C101" s="19" t="s">
        <v>334</v>
      </c>
      <c r="D101" s="19" t="s">
        <v>148</v>
      </c>
      <c r="E101" s="19" t="s">
        <v>335</v>
      </c>
      <c r="F101" s="19" t="s">
        <v>341</v>
      </c>
    </row>
    <row r="102" spans="1:6" ht="18.75">
      <c r="A102" s="19">
        <v>92</v>
      </c>
      <c r="B102" s="34" t="s">
        <v>870</v>
      </c>
      <c r="C102" s="19" t="s">
        <v>107</v>
      </c>
      <c r="D102" s="19" t="s">
        <v>28</v>
      </c>
      <c r="E102" s="19" t="s">
        <v>234</v>
      </c>
      <c r="F102" s="19" t="s">
        <v>262</v>
      </c>
    </row>
    <row r="103" spans="1:6" ht="18.75">
      <c r="A103" s="19">
        <v>93</v>
      </c>
      <c r="B103" s="34" t="s">
        <v>871</v>
      </c>
      <c r="C103" s="19" t="s">
        <v>331</v>
      </c>
      <c r="D103" s="19" t="s">
        <v>336</v>
      </c>
      <c r="E103" s="19"/>
      <c r="F103" s="19" t="s">
        <v>342</v>
      </c>
    </row>
    <row r="104" spans="1:6" ht="18.75">
      <c r="A104" s="19">
        <v>94</v>
      </c>
      <c r="B104" s="34" t="s">
        <v>872</v>
      </c>
      <c r="C104" s="19" t="s">
        <v>109</v>
      </c>
      <c r="D104" s="19" t="s">
        <v>28</v>
      </c>
      <c r="E104" s="19"/>
      <c r="F104" s="19" t="s">
        <v>297</v>
      </c>
    </row>
    <row r="105" spans="1:6" ht="18.75">
      <c r="A105" s="19">
        <v>95</v>
      </c>
      <c r="B105" s="34" t="s">
        <v>873</v>
      </c>
      <c r="C105" s="19" t="s">
        <v>71</v>
      </c>
      <c r="D105" s="19" t="s">
        <v>28</v>
      </c>
      <c r="E105" s="19"/>
      <c r="F105" s="19" t="s">
        <v>206</v>
      </c>
    </row>
    <row r="106" spans="1:6" ht="18.75">
      <c r="A106" s="19">
        <v>96</v>
      </c>
      <c r="B106" s="34" t="s">
        <v>874</v>
      </c>
      <c r="C106" s="19" t="s">
        <v>304</v>
      </c>
      <c r="D106" s="19" t="s">
        <v>28</v>
      </c>
      <c r="E106" s="19" t="s">
        <v>311</v>
      </c>
      <c r="F106" s="19" t="s">
        <v>325</v>
      </c>
    </row>
    <row r="107" spans="1:6" ht="18.75">
      <c r="A107" s="19">
        <v>97</v>
      </c>
      <c r="B107" s="34" t="s">
        <v>875</v>
      </c>
      <c r="C107" s="19" t="s">
        <v>106</v>
      </c>
      <c r="D107" s="19" t="s">
        <v>28</v>
      </c>
      <c r="E107" s="19" t="s">
        <v>38</v>
      </c>
      <c r="F107" s="19" t="s">
        <v>85</v>
      </c>
    </row>
    <row r="108" spans="1:6" ht="18.75">
      <c r="A108" s="19">
        <v>98</v>
      </c>
      <c r="B108" s="34" t="s">
        <v>876</v>
      </c>
      <c r="C108" s="19" t="s">
        <v>107</v>
      </c>
      <c r="D108" s="19" t="s">
        <v>235</v>
      </c>
      <c r="E108" s="19" t="s">
        <v>38</v>
      </c>
      <c r="F108" s="19" t="s">
        <v>85</v>
      </c>
    </row>
    <row r="109" spans="1:6" ht="18.75">
      <c r="A109" s="19">
        <v>99</v>
      </c>
      <c r="B109" s="34" t="s">
        <v>877</v>
      </c>
      <c r="C109" s="19" t="s">
        <v>337</v>
      </c>
      <c r="D109" s="19" t="s">
        <v>28</v>
      </c>
      <c r="E109" s="19" t="s">
        <v>223</v>
      </c>
      <c r="F109" s="19" t="s">
        <v>343</v>
      </c>
    </row>
    <row r="110" spans="1:6" ht="18.75">
      <c r="A110" s="19">
        <v>100</v>
      </c>
      <c r="B110" s="34" t="s">
        <v>878</v>
      </c>
      <c r="C110" s="19" t="s">
        <v>135</v>
      </c>
      <c r="D110" s="19" t="s">
        <v>28</v>
      </c>
      <c r="E110" s="19" t="s">
        <v>338</v>
      </c>
      <c r="F110" s="19" t="s">
        <v>343</v>
      </c>
    </row>
    <row r="111" spans="1:6" ht="18.75">
      <c r="A111" s="19">
        <v>101</v>
      </c>
      <c r="B111" s="34" t="s">
        <v>879</v>
      </c>
      <c r="C111" s="19" t="s">
        <v>151</v>
      </c>
      <c r="D111" s="19" t="s">
        <v>28</v>
      </c>
      <c r="E111" s="19"/>
      <c r="F111" s="19" t="s">
        <v>160</v>
      </c>
    </row>
    <row r="112" spans="1:6" ht="18.75">
      <c r="A112" s="19">
        <v>102</v>
      </c>
      <c r="B112" s="34" t="s">
        <v>880</v>
      </c>
      <c r="C112" s="19" t="s">
        <v>137</v>
      </c>
      <c r="D112" s="19" t="s">
        <v>28</v>
      </c>
      <c r="E112" s="16" t="s">
        <v>312</v>
      </c>
      <c r="F112" s="19" t="s">
        <v>326</v>
      </c>
    </row>
    <row r="113" spans="1:6" ht="18.75">
      <c r="A113" s="19">
        <v>103</v>
      </c>
      <c r="B113" s="34" t="s">
        <v>881</v>
      </c>
      <c r="C113" s="19" t="s">
        <v>54</v>
      </c>
      <c r="D113" s="19" t="s">
        <v>28</v>
      </c>
      <c r="E113" s="19"/>
      <c r="F113" s="19" t="s">
        <v>207</v>
      </c>
    </row>
    <row r="114" spans="1:6" ht="18.75">
      <c r="A114" s="19">
        <v>104</v>
      </c>
      <c r="B114" s="34" t="s">
        <v>882</v>
      </c>
      <c r="C114" s="19" t="s">
        <v>107</v>
      </c>
      <c r="D114" s="19" t="s">
        <v>28</v>
      </c>
      <c r="E114" s="19" t="s">
        <v>236</v>
      </c>
      <c r="F114" s="19" t="s">
        <v>263</v>
      </c>
    </row>
    <row r="115" spans="1:6" ht="18.75">
      <c r="A115" s="19">
        <v>105</v>
      </c>
      <c r="B115" s="34" t="s">
        <v>883</v>
      </c>
      <c r="C115" s="19" t="s">
        <v>308</v>
      </c>
      <c r="D115" s="19" t="s">
        <v>28</v>
      </c>
      <c r="E115" s="19" t="s">
        <v>313</v>
      </c>
      <c r="F115" s="19" t="s">
        <v>139</v>
      </c>
    </row>
    <row r="116" spans="1:6" ht="18.75">
      <c r="A116" s="19">
        <v>106</v>
      </c>
      <c r="B116" s="34" t="s">
        <v>884</v>
      </c>
      <c r="C116" s="19" t="s">
        <v>304</v>
      </c>
      <c r="D116" s="19" t="s">
        <v>28</v>
      </c>
      <c r="E116" s="19"/>
      <c r="F116" s="19" t="s">
        <v>327</v>
      </c>
    </row>
    <row r="117" spans="1:6" ht="18.75">
      <c r="A117" s="19">
        <v>107</v>
      </c>
      <c r="B117" s="34" t="s">
        <v>885</v>
      </c>
      <c r="C117" s="19" t="s">
        <v>103</v>
      </c>
      <c r="D117" s="19" t="s">
        <v>28</v>
      </c>
      <c r="E117" s="19"/>
      <c r="F117" s="19" t="s">
        <v>298</v>
      </c>
    </row>
    <row r="118" spans="1:6" ht="18.75">
      <c r="A118" s="19">
        <v>108</v>
      </c>
      <c r="B118" s="34" t="s">
        <v>886</v>
      </c>
      <c r="C118" s="19" t="s">
        <v>106</v>
      </c>
      <c r="D118" s="19" t="s">
        <v>28</v>
      </c>
      <c r="E118" s="19" t="s">
        <v>170</v>
      </c>
      <c r="F118" s="19" t="s">
        <v>264</v>
      </c>
    </row>
    <row r="119" spans="1:6" ht="18.75">
      <c r="A119" s="19">
        <v>109</v>
      </c>
      <c r="B119" s="34" t="s">
        <v>887</v>
      </c>
      <c r="C119" s="19" t="s">
        <v>106</v>
      </c>
      <c r="D119" s="19" t="s">
        <v>28</v>
      </c>
      <c r="E119" s="19" t="s">
        <v>237</v>
      </c>
      <c r="F119" s="19" t="s">
        <v>265</v>
      </c>
    </row>
    <row r="120" spans="1:6" ht="18.75">
      <c r="A120" s="19">
        <v>110</v>
      </c>
      <c r="B120" s="34" t="s">
        <v>888</v>
      </c>
      <c r="C120" s="19" t="s">
        <v>107</v>
      </c>
      <c r="D120" s="19" t="s">
        <v>28</v>
      </c>
      <c r="E120" s="19" t="s">
        <v>170</v>
      </c>
      <c r="F120" s="19" t="s">
        <v>266</v>
      </c>
    </row>
    <row r="121" spans="1:6" ht="18.75">
      <c r="A121" s="19">
        <v>111</v>
      </c>
      <c r="B121" s="34" t="s">
        <v>889</v>
      </c>
      <c r="C121" s="19" t="s">
        <v>111</v>
      </c>
      <c r="D121" s="19" t="s">
        <v>28</v>
      </c>
      <c r="E121" s="19"/>
      <c r="F121" s="19" t="s">
        <v>267</v>
      </c>
    </row>
    <row r="122" spans="1:6" ht="18.75">
      <c r="A122" s="19">
        <v>112</v>
      </c>
      <c r="B122" s="34" t="s">
        <v>890</v>
      </c>
      <c r="C122" s="19" t="s">
        <v>50</v>
      </c>
      <c r="D122" s="19" t="s">
        <v>28</v>
      </c>
      <c r="E122" s="19" t="s">
        <v>174</v>
      </c>
      <c r="F122" s="19" t="s">
        <v>88</v>
      </c>
    </row>
    <row r="123" spans="1:6" ht="18.75">
      <c r="A123" s="19">
        <v>113</v>
      </c>
      <c r="B123" s="34" t="s">
        <v>891</v>
      </c>
      <c r="C123" s="19" t="s">
        <v>304</v>
      </c>
      <c r="D123" s="19" t="s">
        <v>28</v>
      </c>
      <c r="E123" s="19"/>
      <c r="F123" s="19" t="s">
        <v>89</v>
      </c>
    </row>
    <row r="124" spans="1:6" ht="18.75">
      <c r="A124" s="19">
        <v>114</v>
      </c>
      <c r="B124" s="34" t="s">
        <v>892</v>
      </c>
      <c r="C124" s="19" t="s">
        <v>59</v>
      </c>
      <c r="D124" s="19" t="s">
        <v>28</v>
      </c>
      <c r="E124" s="19"/>
      <c r="F124" s="19" t="s">
        <v>208</v>
      </c>
    </row>
    <row r="125" spans="1:6" ht="18.75">
      <c r="A125" s="19">
        <v>115</v>
      </c>
      <c r="B125" s="34" t="s">
        <v>893</v>
      </c>
      <c r="C125" s="19" t="s">
        <v>50</v>
      </c>
      <c r="D125" s="19" t="s">
        <v>28</v>
      </c>
      <c r="E125" s="19" t="s">
        <v>175</v>
      </c>
      <c r="F125" s="19" t="s">
        <v>209</v>
      </c>
    </row>
    <row r="126" spans="1:6" ht="18.75">
      <c r="A126" s="19">
        <v>116</v>
      </c>
      <c r="B126" s="34" t="s">
        <v>894</v>
      </c>
      <c r="C126" s="19" t="s">
        <v>304</v>
      </c>
      <c r="D126" s="19" t="s">
        <v>28</v>
      </c>
      <c r="E126" s="19"/>
      <c r="F126" s="19" t="s">
        <v>328</v>
      </c>
    </row>
    <row r="127" spans="1:6" ht="18.75">
      <c r="A127" s="19">
        <v>117</v>
      </c>
      <c r="B127" s="34" t="s">
        <v>895</v>
      </c>
      <c r="C127" s="19" t="s">
        <v>50</v>
      </c>
      <c r="D127" s="19" t="s">
        <v>28</v>
      </c>
      <c r="E127" s="19"/>
      <c r="F127" s="19" t="s">
        <v>210</v>
      </c>
    </row>
    <row r="128" spans="1:6" ht="18.75">
      <c r="A128" s="19">
        <v>118</v>
      </c>
      <c r="B128" s="34" t="s">
        <v>896</v>
      </c>
      <c r="C128" s="19" t="s">
        <v>71</v>
      </c>
      <c r="D128" s="19" t="s">
        <v>28</v>
      </c>
      <c r="E128" s="19" t="s">
        <v>176</v>
      </c>
      <c r="F128" s="19" t="s">
        <v>211</v>
      </c>
    </row>
    <row r="129" spans="1:6" ht="18.75">
      <c r="A129" s="19">
        <v>119</v>
      </c>
      <c r="B129" s="34" t="s">
        <v>897</v>
      </c>
      <c r="C129" s="19" t="s">
        <v>348</v>
      </c>
      <c r="D129" s="19" t="s">
        <v>28</v>
      </c>
      <c r="E129" s="19" t="s">
        <v>136</v>
      </c>
      <c r="F129" s="19" t="s">
        <v>352</v>
      </c>
    </row>
    <row r="130" spans="1:6" ht="18.75">
      <c r="A130" s="19">
        <v>120</v>
      </c>
      <c r="B130" s="34" t="s">
        <v>858</v>
      </c>
      <c r="C130" s="19" t="s">
        <v>71</v>
      </c>
      <c r="D130" s="19" t="s">
        <v>28</v>
      </c>
      <c r="E130" s="19" t="s">
        <v>136</v>
      </c>
      <c r="F130" s="19" t="s">
        <v>212</v>
      </c>
    </row>
    <row r="131" spans="1:6" ht="18.75">
      <c r="A131" s="19">
        <v>121</v>
      </c>
      <c r="B131" s="34" t="s">
        <v>898</v>
      </c>
      <c r="C131" s="19" t="s">
        <v>107</v>
      </c>
      <c r="D131" s="19" t="s">
        <v>28</v>
      </c>
      <c r="E131" s="19"/>
      <c r="F131" s="19" t="s">
        <v>268</v>
      </c>
    </row>
    <row r="132" spans="1:6" ht="18.75">
      <c r="A132" s="19">
        <v>122</v>
      </c>
      <c r="B132" s="34" t="s">
        <v>899</v>
      </c>
      <c r="C132" s="19" t="s">
        <v>59</v>
      </c>
      <c r="D132" s="19" t="s">
        <v>28</v>
      </c>
      <c r="E132" s="19"/>
      <c r="F132" s="19" t="s">
        <v>213</v>
      </c>
    </row>
    <row r="133" spans="1:6" ht="18.75">
      <c r="A133" s="19">
        <v>123</v>
      </c>
      <c r="B133" s="34" t="s">
        <v>900</v>
      </c>
      <c r="C133" s="19" t="s">
        <v>107</v>
      </c>
      <c r="D133" s="19" t="s">
        <v>28</v>
      </c>
      <c r="E133" s="19"/>
      <c r="F133" s="19" t="s">
        <v>269</v>
      </c>
    </row>
    <row r="134" spans="1:6" ht="18.75">
      <c r="A134" s="19">
        <v>124</v>
      </c>
      <c r="B134" s="34" t="s">
        <v>901</v>
      </c>
      <c r="C134" s="19" t="s">
        <v>151</v>
      </c>
      <c r="D134" s="19" t="s">
        <v>28</v>
      </c>
      <c r="E134" s="19" t="s">
        <v>38</v>
      </c>
      <c r="F134" s="19" t="s">
        <v>161</v>
      </c>
    </row>
    <row r="135" spans="1:6" ht="18.75">
      <c r="A135" s="19">
        <v>125</v>
      </c>
      <c r="B135" s="34" t="s">
        <v>902</v>
      </c>
      <c r="C135" s="19" t="s">
        <v>54</v>
      </c>
      <c r="D135" s="19" t="s">
        <v>28</v>
      </c>
      <c r="E135" s="19"/>
      <c r="F135" s="19" t="s">
        <v>214</v>
      </c>
    </row>
    <row r="136" spans="1:6" ht="18.75">
      <c r="A136" s="19">
        <v>126</v>
      </c>
      <c r="B136" s="34" t="s">
        <v>903</v>
      </c>
      <c r="C136" s="19" t="s">
        <v>112</v>
      </c>
      <c r="D136" s="19" t="s">
        <v>28</v>
      </c>
      <c r="E136" s="19" t="s">
        <v>238</v>
      </c>
      <c r="F136" s="19" t="s">
        <v>270</v>
      </c>
    </row>
    <row r="137" spans="1:6" ht="18.75">
      <c r="A137" s="19">
        <v>127</v>
      </c>
      <c r="B137" s="34" t="s">
        <v>904</v>
      </c>
      <c r="C137" s="19" t="s">
        <v>109</v>
      </c>
      <c r="D137" s="19" t="s">
        <v>284</v>
      </c>
      <c r="E137" s="15" t="s">
        <v>285</v>
      </c>
      <c r="F137" s="19" t="s">
        <v>299</v>
      </c>
    </row>
    <row r="138" spans="1:6" ht="18.75">
      <c r="A138" s="19">
        <v>128</v>
      </c>
      <c r="B138" s="34" t="s">
        <v>905</v>
      </c>
      <c r="C138" s="19" t="s">
        <v>112</v>
      </c>
      <c r="D138" s="19" t="s">
        <v>28</v>
      </c>
      <c r="E138" s="19"/>
      <c r="F138" s="19" t="s">
        <v>271</v>
      </c>
    </row>
    <row r="139" spans="1:6" ht="18.75">
      <c r="A139" s="19">
        <v>129</v>
      </c>
      <c r="B139" s="34" t="s">
        <v>906</v>
      </c>
      <c r="C139" s="19" t="s">
        <v>70</v>
      </c>
      <c r="D139" s="19" t="s">
        <v>28</v>
      </c>
      <c r="E139" s="19"/>
      <c r="F139" s="19" t="s">
        <v>215</v>
      </c>
    </row>
    <row r="140" spans="1:6" ht="18.75">
      <c r="A140" s="19">
        <v>130</v>
      </c>
      <c r="B140" s="34" t="s">
        <v>907</v>
      </c>
      <c r="C140" s="19" t="s">
        <v>361</v>
      </c>
      <c r="D140" s="19" t="s">
        <v>72</v>
      </c>
      <c r="E140" s="19" t="s">
        <v>136</v>
      </c>
      <c r="F140" s="19" t="s">
        <v>363</v>
      </c>
    </row>
    <row r="141" spans="1:6" ht="18.75">
      <c r="A141" s="19">
        <v>131</v>
      </c>
      <c r="B141" s="34" t="s">
        <v>908</v>
      </c>
      <c r="C141" s="19" t="s">
        <v>50</v>
      </c>
      <c r="D141" s="19" t="s">
        <v>28</v>
      </c>
      <c r="E141" s="19"/>
      <c r="F141" s="19" t="s">
        <v>216</v>
      </c>
    </row>
    <row r="142" spans="1:6" ht="18.75">
      <c r="A142" s="19">
        <v>132</v>
      </c>
      <c r="B142" s="34" t="s">
        <v>909</v>
      </c>
      <c r="C142" s="19" t="s">
        <v>275</v>
      </c>
      <c r="D142" s="19" t="s">
        <v>28</v>
      </c>
      <c r="E142" s="19"/>
      <c r="F142" s="19" t="s">
        <v>300</v>
      </c>
    </row>
    <row r="143" spans="1:6" ht="18.75">
      <c r="A143" s="19">
        <v>133</v>
      </c>
      <c r="B143" s="34" t="s">
        <v>910</v>
      </c>
      <c r="C143" s="19" t="s">
        <v>52</v>
      </c>
      <c r="D143" s="19" t="s">
        <v>28</v>
      </c>
      <c r="E143" s="19"/>
      <c r="F143" s="19" t="s">
        <v>217</v>
      </c>
    </row>
    <row r="144" spans="1:6" ht="18.75">
      <c r="A144" s="19">
        <v>134</v>
      </c>
      <c r="B144" s="34" t="s">
        <v>911</v>
      </c>
      <c r="C144" s="19" t="s">
        <v>308</v>
      </c>
      <c r="D144" s="19" t="s">
        <v>28</v>
      </c>
      <c r="E144" s="19" t="s">
        <v>314</v>
      </c>
      <c r="F144" s="19" t="s">
        <v>329</v>
      </c>
    </row>
    <row r="145" spans="1:6" ht="18.75">
      <c r="A145" s="19">
        <v>135</v>
      </c>
      <c r="B145" s="34" t="s">
        <v>912</v>
      </c>
      <c r="C145" s="19" t="s">
        <v>308</v>
      </c>
      <c r="D145" s="19" t="s">
        <v>315</v>
      </c>
      <c r="E145" s="19" t="s">
        <v>316</v>
      </c>
      <c r="F145" s="19" t="s">
        <v>330</v>
      </c>
    </row>
    <row r="146" spans="1:6" ht="18.75">
      <c r="A146" s="19">
        <v>136</v>
      </c>
      <c r="B146" s="34" t="s">
        <v>913</v>
      </c>
      <c r="C146" s="19" t="s">
        <v>50</v>
      </c>
      <c r="D146" s="19" t="s">
        <v>28</v>
      </c>
      <c r="E146" s="19" t="s">
        <v>38</v>
      </c>
      <c r="F146" s="19" t="s">
        <v>218</v>
      </c>
    </row>
    <row r="147" spans="1:6" ht="18.75">
      <c r="A147" s="19">
        <v>137</v>
      </c>
      <c r="B147" s="34" t="s">
        <v>914</v>
      </c>
      <c r="C147" s="19" t="s">
        <v>107</v>
      </c>
      <c r="D147" s="19" t="s">
        <v>28</v>
      </c>
      <c r="E147" s="19"/>
      <c r="F147" s="19" t="s">
        <v>272</v>
      </c>
    </row>
    <row r="148" spans="1:6" ht="18.75">
      <c r="A148" s="19">
        <v>138</v>
      </c>
      <c r="B148" s="34" t="s">
        <v>915</v>
      </c>
      <c r="C148" s="19" t="s">
        <v>52</v>
      </c>
      <c r="D148" s="19" t="s">
        <v>28</v>
      </c>
      <c r="E148" s="19" t="s">
        <v>177</v>
      </c>
      <c r="F148" s="19" t="s">
        <v>95</v>
      </c>
    </row>
    <row r="149" spans="1:6" ht="18.75">
      <c r="A149" s="19">
        <v>139</v>
      </c>
      <c r="B149" s="34" t="s">
        <v>916</v>
      </c>
      <c r="C149" s="19" t="s">
        <v>54</v>
      </c>
      <c r="D149" s="19" t="s">
        <v>28</v>
      </c>
      <c r="E149" s="19"/>
      <c r="F149" s="19" t="s">
        <v>219</v>
      </c>
    </row>
    <row r="150" spans="1:6" ht="18.75">
      <c r="A150" s="19">
        <v>140</v>
      </c>
      <c r="B150" s="34" t="s">
        <v>917</v>
      </c>
      <c r="C150" s="19" t="s">
        <v>50</v>
      </c>
      <c r="D150" s="19" t="s">
        <v>28</v>
      </c>
      <c r="E150" s="19"/>
      <c r="F150" s="19" t="s">
        <v>220</v>
      </c>
    </row>
    <row r="151" spans="1:6" ht="18.75">
      <c r="A151" s="19">
        <v>141</v>
      </c>
      <c r="B151" s="34" t="s">
        <v>918</v>
      </c>
      <c r="C151" s="19" t="s">
        <v>365</v>
      </c>
      <c r="D151" s="19" t="s">
        <v>28</v>
      </c>
      <c r="E151" s="19" t="s">
        <v>136</v>
      </c>
      <c r="F151" s="19" t="s">
        <v>367</v>
      </c>
    </row>
    <row r="152" spans="1:6" ht="18.75">
      <c r="A152" s="19">
        <v>142</v>
      </c>
      <c r="B152" s="34" t="s">
        <v>919</v>
      </c>
      <c r="C152" s="19" t="s">
        <v>334</v>
      </c>
      <c r="D152" s="19" t="s">
        <v>28</v>
      </c>
      <c r="E152" s="19" t="s">
        <v>136</v>
      </c>
      <c r="F152" s="19" t="s">
        <v>344</v>
      </c>
    </row>
    <row r="153" spans="1:6" ht="18.75">
      <c r="A153" s="19">
        <v>143</v>
      </c>
      <c r="B153" s="34" t="s">
        <v>920</v>
      </c>
      <c r="C153" s="19" t="s">
        <v>361</v>
      </c>
      <c r="D153" s="19" t="s">
        <v>113</v>
      </c>
      <c r="E153" s="19" t="s">
        <v>362</v>
      </c>
      <c r="F153" s="19" t="s">
        <v>364</v>
      </c>
    </row>
    <row r="154" spans="1:6" ht="18.75">
      <c r="A154" s="19">
        <v>144</v>
      </c>
      <c r="B154" s="34" t="s">
        <v>921</v>
      </c>
      <c r="C154" s="19" t="s">
        <v>304</v>
      </c>
      <c r="D154" s="19" t="s">
        <v>28</v>
      </c>
      <c r="E154" s="19" t="s">
        <v>38</v>
      </c>
      <c r="F154" s="19" t="s">
        <v>132</v>
      </c>
    </row>
    <row r="155" spans="1:6" ht="18.75">
      <c r="A155" s="19">
        <v>145</v>
      </c>
      <c r="B155" s="34" t="s">
        <v>922</v>
      </c>
      <c r="C155" s="19" t="s">
        <v>173</v>
      </c>
      <c r="D155" s="19" t="s">
        <v>28</v>
      </c>
      <c r="E155" s="19" t="s">
        <v>38</v>
      </c>
      <c r="F155" s="19" t="s">
        <v>221</v>
      </c>
    </row>
    <row r="156" spans="1:6" ht="18.75">
      <c r="A156" s="19">
        <v>146</v>
      </c>
      <c r="B156" s="34" t="s">
        <v>923</v>
      </c>
      <c r="C156" s="19" t="s">
        <v>115</v>
      </c>
      <c r="D156" s="19" t="s">
        <v>28</v>
      </c>
      <c r="E156" s="19"/>
      <c r="F156" s="19" t="s">
        <v>301</v>
      </c>
    </row>
    <row r="157" spans="1:6" ht="18.75">
      <c r="A157" s="19">
        <v>147</v>
      </c>
      <c r="B157" s="34" t="s">
        <v>924</v>
      </c>
      <c r="C157" s="19" t="s">
        <v>54</v>
      </c>
      <c r="D157" s="19" t="s">
        <v>28</v>
      </c>
      <c r="E157" s="19"/>
      <c r="F157" s="19" t="s">
        <v>222</v>
      </c>
    </row>
    <row r="158" spans="1:6" ht="18.75">
      <c r="A158" s="19">
        <v>148</v>
      </c>
      <c r="B158" s="34" t="s">
        <v>925</v>
      </c>
      <c r="C158" s="19" t="s">
        <v>366</v>
      </c>
      <c r="D158" s="19" t="s">
        <v>28</v>
      </c>
      <c r="E158" s="19" t="s">
        <v>110</v>
      </c>
      <c r="F158" s="19" t="s">
        <v>368</v>
      </c>
    </row>
    <row r="159" spans="1:6" ht="18.75">
      <c r="A159" s="19">
        <v>149</v>
      </c>
      <c r="B159" s="34" t="s">
        <v>926</v>
      </c>
      <c r="C159" s="19" t="s">
        <v>100</v>
      </c>
      <c r="D159" s="19" t="s">
        <v>28</v>
      </c>
      <c r="E159" s="19" t="s">
        <v>38</v>
      </c>
      <c r="F159" s="19" t="s">
        <v>302</v>
      </c>
    </row>
    <row r="160" spans="1:6" ht="18.75">
      <c r="A160" s="19">
        <v>150</v>
      </c>
      <c r="B160" s="34" t="s">
        <v>927</v>
      </c>
      <c r="C160" s="19" t="s">
        <v>107</v>
      </c>
      <c r="D160" s="19" t="s">
        <v>28</v>
      </c>
      <c r="E160" s="19" t="s">
        <v>136</v>
      </c>
      <c r="F160" s="19" t="s">
        <v>273</v>
      </c>
    </row>
  </sheetData>
  <sortState ref="A11:K160">
    <sortCondition ref="F11:F160"/>
  </sortState>
  <mergeCells count="7">
    <mergeCell ref="C8:F8"/>
    <mergeCell ref="A1:F1"/>
    <mergeCell ref="A2:F2"/>
    <mergeCell ref="A4:F4"/>
    <mergeCell ref="A5:F5"/>
    <mergeCell ref="A6:F6"/>
    <mergeCell ref="C7:F7"/>
  </mergeCells>
  <conditionalFormatting sqref="C11:C21 C23:C160">
    <cfRule type="cellIs" dxfId="1" priority="2" operator="equal">
      <formula>1899</formula>
    </cfRule>
  </conditionalFormatting>
  <conditionalFormatting sqref="C22">
    <cfRule type="cellIs" dxfId="0" priority="1" operator="equal">
      <formula>1899</formula>
    </cfRule>
  </conditionalFormatting>
  <pageMargins left="0.7" right="0.7" top="0.75" bottom="0.75" header="0.3" footer="0.3"/>
  <pageSetup paperSize="9" scale="65" fitToHeight="0" orientation="portrait" r:id="rId1"/>
  <rowBreaks count="1" manualBreakCount="1">
    <brk id="65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8"/>
  <sheetViews>
    <sheetView view="pageBreakPreview" zoomScaleSheetLayoutView="100" workbookViewId="0">
      <selection activeCell="A7" sqref="A7"/>
    </sheetView>
  </sheetViews>
  <sheetFormatPr defaultColWidth="12.5703125" defaultRowHeight="15"/>
  <cols>
    <col min="1" max="1" width="9.5703125" style="3" customWidth="1"/>
    <col min="2" max="2" width="26.85546875" style="3" customWidth="1"/>
    <col min="3" max="3" width="12.28515625" style="1" customWidth="1"/>
    <col min="4" max="4" width="20.7109375" style="1" customWidth="1"/>
    <col min="5" max="5" width="24.28515625" style="1" customWidth="1"/>
    <col min="6" max="6" width="0.140625" style="1" hidden="1" customWidth="1"/>
    <col min="7" max="7" width="0.42578125" style="1" hidden="1" customWidth="1"/>
    <col min="8" max="8" width="0.5703125" style="1" hidden="1" customWidth="1"/>
    <col min="9" max="9" width="17.140625" style="2" customWidth="1"/>
    <col min="10" max="16384" width="12.5703125" style="1"/>
  </cols>
  <sheetData>
    <row r="1" spans="1:9" ht="15.75">
      <c r="A1" s="72" t="s">
        <v>3</v>
      </c>
      <c r="B1" s="72"/>
      <c r="C1" s="72"/>
      <c r="D1" s="72"/>
      <c r="E1" s="72"/>
      <c r="F1" s="72"/>
      <c r="G1" s="72"/>
      <c r="H1" s="72"/>
      <c r="I1" s="72"/>
    </row>
    <row r="2" spans="1:9" ht="15.75">
      <c r="A2" s="72" t="s">
        <v>4</v>
      </c>
      <c r="B2" s="72"/>
      <c r="C2" s="72"/>
      <c r="D2" s="72"/>
      <c r="E2" s="72"/>
      <c r="F2" s="72"/>
      <c r="G2" s="72"/>
      <c r="H2" s="72"/>
      <c r="I2" s="72"/>
    </row>
    <row r="3" spans="1:9">
      <c r="C3" s="5"/>
      <c r="D3" s="5"/>
      <c r="E3" s="5"/>
      <c r="F3" s="4"/>
      <c r="G3" s="6"/>
      <c r="H3" s="7"/>
    </row>
    <row r="4" spans="1:9" ht="21">
      <c r="A4" s="59" t="s">
        <v>47</v>
      </c>
      <c r="B4" s="59"/>
      <c r="C4" s="59"/>
      <c r="D4" s="59"/>
      <c r="E4" s="59"/>
      <c r="F4" s="59"/>
      <c r="G4" s="59"/>
      <c r="H4" s="59"/>
      <c r="I4" s="59"/>
    </row>
    <row r="5" spans="1:9" ht="23.25">
      <c r="A5" s="60" t="s">
        <v>8</v>
      </c>
      <c r="B5" s="60"/>
      <c r="C5" s="60"/>
      <c r="D5" s="60"/>
      <c r="E5" s="60"/>
      <c r="F5" s="60"/>
      <c r="G5" s="60"/>
      <c r="H5" s="60"/>
      <c r="I5" s="60"/>
    </row>
    <row r="6" spans="1:9" ht="18.75">
      <c r="A6" s="61" t="s">
        <v>16</v>
      </c>
      <c r="B6" s="61"/>
      <c r="C6" s="61"/>
      <c r="D6" s="61"/>
      <c r="E6" s="61"/>
      <c r="F6" s="61"/>
      <c r="G6" s="61"/>
      <c r="H6" s="61"/>
      <c r="I6" s="61"/>
    </row>
    <row r="7" spans="1:9" ht="15.75">
      <c r="A7" s="54" t="s">
        <v>1283</v>
      </c>
      <c r="C7" s="55" t="s">
        <v>9</v>
      </c>
      <c r="D7" s="55"/>
      <c r="E7" s="55"/>
      <c r="F7" s="55"/>
      <c r="G7" s="55"/>
      <c r="H7" s="55"/>
      <c r="I7" s="55"/>
    </row>
    <row r="8" spans="1:9" ht="15.75">
      <c r="A8" s="57" t="s">
        <v>29</v>
      </c>
      <c r="B8" s="57"/>
      <c r="C8" s="71" t="s">
        <v>6</v>
      </c>
      <c r="D8" s="71"/>
      <c r="E8" s="71"/>
      <c r="F8" s="71"/>
      <c r="G8" s="71"/>
      <c r="H8" s="71"/>
      <c r="I8" s="71"/>
    </row>
    <row r="9" spans="1:9" ht="15.75">
      <c r="C9" s="8"/>
      <c r="D9" s="27"/>
      <c r="E9" s="27"/>
      <c r="F9" s="27"/>
      <c r="G9" s="27"/>
      <c r="H9" s="27"/>
    </row>
    <row r="10" spans="1:9" ht="38.25" customHeight="1">
      <c r="A10" s="9" t="s">
        <v>30</v>
      </c>
      <c r="B10" s="15" t="s">
        <v>778</v>
      </c>
      <c r="C10" s="12" t="s">
        <v>0</v>
      </c>
      <c r="D10" s="9" t="s">
        <v>1</v>
      </c>
      <c r="E10" s="9" t="s">
        <v>2</v>
      </c>
      <c r="F10" s="9" t="s">
        <v>2</v>
      </c>
      <c r="G10" s="9" t="s">
        <v>2</v>
      </c>
      <c r="H10" s="9" t="s">
        <v>2</v>
      </c>
      <c r="I10" s="18" t="s">
        <v>31</v>
      </c>
    </row>
    <row r="11" spans="1:9" ht="18.75">
      <c r="A11" s="19">
        <v>1</v>
      </c>
      <c r="B11" s="19" t="s">
        <v>730</v>
      </c>
      <c r="C11" s="19" t="s">
        <v>33</v>
      </c>
      <c r="D11" s="19" t="s">
        <v>28</v>
      </c>
      <c r="E11" s="19" t="s">
        <v>34</v>
      </c>
      <c r="F11" s="19"/>
      <c r="G11" s="19"/>
      <c r="H11" s="19"/>
      <c r="I11" s="19" t="s">
        <v>41</v>
      </c>
    </row>
    <row r="12" spans="1:9" ht="18.75">
      <c r="A12" s="19">
        <v>2</v>
      </c>
      <c r="B12" s="19" t="s">
        <v>731</v>
      </c>
      <c r="C12" s="19" t="s">
        <v>48</v>
      </c>
      <c r="D12" s="19" t="s">
        <v>49</v>
      </c>
      <c r="E12" s="19" t="s">
        <v>49</v>
      </c>
      <c r="F12" s="19"/>
      <c r="G12" s="19"/>
      <c r="H12" s="19"/>
      <c r="I12" s="19" t="s">
        <v>78</v>
      </c>
    </row>
    <row r="13" spans="1:9" ht="18.75">
      <c r="A13" s="19">
        <v>3</v>
      </c>
      <c r="B13" s="19" t="s">
        <v>732</v>
      </c>
      <c r="C13" s="19" t="s">
        <v>50</v>
      </c>
      <c r="D13" s="19" t="s">
        <v>51</v>
      </c>
      <c r="E13" s="19"/>
      <c r="F13" s="19"/>
      <c r="G13" s="19"/>
      <c r="H13" s="19"/>
      <c r="I13" s="19" t="s">
        <v>79</v>
      </c>
    </row>
    <row r="14" spans="1:9" ht="18.75">
      <c r="A14" s="19">
        <v>4</v>
      </c>
      <c r="B14" s="19" t="s">
        <v>733</v>
      </c>
      <c r="C14" s="19" t="s">
        <v>100</v>
      </c>
      <c r="D14" s="19" t="s">
        <v>28</v>
      </c>
      <c r="E14" s="19" t="s">
        <v>77</v>
      </c>
      <c r="F14" s="19"/>
      <c r="G14" s="19"/>
      <c r="H14" s="19"/>
      <c r="I14" s="19" t="s">
        <v>120</v>
      </c>
    </row>
    <row r="15" spans="1:9" ht="18.75">
      <c r="A15" s="19">
        <v>5</v>
      </c>
      <c r="B15" s="19" t="s">
        <v>734</v>
      </c>
      <c r="C15" s="19" t="s">
        <v>35</v>
      </c>
      <c r="D15" s="19" t="s">
        <v>28</v>
      </c>
      <c r="E15" s="19" t="s">
        <v>36</v>
      </c>
      <c r="F15" s="19"/>
      <c r="G15" s="19"/>
      <c r="H15" s="19"/>
      <c r="I15" s="19" t="s">
        <v>42</v>
      </c>
    </row>
    <row r="16" spans="1:9" ht="18.75">
      <c r="A16" s="19">
        <v>6</v>
      </c>
      <c r="B16" s="19" t="s">
        <v>735</v>
      </c>
      <c r="C16" s="19" t="s">
        <v>52</v>
      </c>
      <c r="D16" s="19" t="s">
        <v>28</v>
      </c>
      <c r="E16" s="19" t="s">
        <v>53</v>
      </c>
      <c r="F16" s="19"/>
      <c r="G16" s="19"/>
      <c r="H16" s="19"/>
      <c r="I16" s="19" t="s">
        <v>80</v>
      </c>
    </row>
    <row r="17" spans="1:9" ht="18.75">
      <c r="A17" s="19">
        <v>7</v>
      </c>
      <c r="B17" s="19" t="s">
        <v>736</v>
      </c>
      <c r="C17" s="19" t="s">
        <v>54</v>
      </c>
      <c r="D17" s="19" t="s">
        <v>55</v>
      </c>
      <c r="E17" s="19" t="s">
        <v>56</v>
      </c>
      <c r="F17" s="19"/>
      <c r="G17" s="19"/>
      <c r="H17" s="19"/>
      <c r="I17" s="19" t="s">
        <v>81</v>
      </c>
    </row>
    <row r="18" spans="1:9" ht="18.75">
      <c r="A18" s="19">
        <v>8</v>
      </c>
      <c r="B18" s="19" t="s">
        <v>737</v>
      </c>
      <c r="C18" s="19" t="s">
        <v>48</v>
      </c>
      <c r="D18" s="19" t="s">
        <v>57</v>
      </c>
      <c r="E18" s="19" t="s">
        <v>58</v>
      </c>
      <c r="F18" s="19"/>
      <c r="G18" s="19"/>
      <c r="H18" s="19"/>
      <c r="I18" s="19" t="s">
        <v>82</v>
      </c>
    </row>
    <row r="19" spans="1:9" ht="18.75">
      <c r="A19" s="19">
        <v>9</v>
      </c>
      <c r="B19" s="19" t="s">
        <v>738</v>
      </c>
      <c r="C19" s="19" t="s">
        <v>37</v>
      </c>
      <c r="D19" s="19" t="s">
        <v>28</v>
      </c>
      <c r="E19" s="19" t="s">
        <v>38</v>
      </c>
      <c r="F19" s="19"/>
      <c r="G19" s="19"/>
      <c r="H19" s="19"/>
      <c r="I19" s="19" t="s">
        <v>43</v>
      </c>
    </row>
    <row r="20" spans="1:9" ht="18.75">
      <c r="A20" s="19">
        <v>10</v>
      </c>
      <c r="B20" s="19" t="s">
        <v>739</v>
      </c>
      <c r="C20" s="19" t="s">
        <v>59</v>
      </c>
      <c r="D20" s="19" t="s">
        <v>28</v>
      </c>
      <c r="E20" s="16" t="s">
        <v>60</v>
      </c>
      <c r="F20" s="19"/>
      <c r="G20" s="19"/>
      <c r="H20" s="19"/>
      <c r="I20" s="19" t="s">
        <v>83</v>
      </c>
    </row>
    <row r="21" spans="1:9" ht="18.75">
      <c r="A21" s="19">
        <v>11</v>
      </c>
      <c r="B21" s="19" t="s">
        <v>740</v>
      </c>
      <c r="C21" s="19" t="s">
        <v>54</v>
      </c>
      <c r="D21" s="19" t="s">
        <v>28</v>
      </c>
      <c r="E21" s="19" t="s">
        <v>61</v>
      </c>
      <c r="F21" s="19"/>
      <c r="G21" s="19"/>
      <c r="H21" s="19"/>
      <c r="I21" s="19" t="s">
        <v>84</v>
      </c>
    </row>
    <row r="22" spans="1:9" ht="18.75">
      <c r="A22" s="19">
        <v>12</v>
      </c>
      <c r="B22" s="19" t="s">
        <v>741</v>
      </c>
      <c r="C22" s="19" t="s">
        <v>391</v>
      </c>
      <c r="D22" s="19" t="s">
        <v>28</v>
      </c>
      <c r="E22" s="19" t="s">
        <v>34</v>
      </c>
      <c r="F22" s="19"/>
      <c r="G22" s="19"/>
      <c r="H22" s="19"/>
      <c r="I22" s="19" t="s">
        <v>32</v>
      </c>
    </row>
    <row r="23" spans="1:9" ht="18.75">
      <c r="A23" s="19">
        <v>13</v>
      </c>
      <c r="B23" s="19" t="s">
        <v>742</v>
      </c>
      <c r="C23" s="19" t="s">
        <v>52</v>
      </c>
      <c r="D23" s="19" t="s">
        <v>28</v>
      </c>
      <c r="E23" s="19" t="s">
        <v>38</v>
      </c>
      <c r="F23" s="19"/>
      <c r="G23" s="19"/>
      <c r="H23" s="19"/>
      <c r="I23" s="19" t="s">
        <v>85</v>
      </c>
    </row>
    <row r="24" spans="1:9" ht="18.75">
      <c r="A24" s="19">
        <v>14</v>
      </c>
      <c r="B24" s="19" t="s">
        <v>743</v>
      </c>
      <c r="C24" s="19" t="s">
        <v>62</v>
      </c>
      <c r="D24" s="19" t="s">
        <v>63</v>
      </c>
      <c r="E24" s="19"/>
      <c r="F24" s="19"/>
      <c r="G24" s="19"/>
      <c r="H24" s="19"/>
      <c r="I24" s="19" t="s">
        <v>86</v>
      </c>
    </row>
    <row r="25" spans="1:9" ht="18.75">
      <c r="A25" s="19">
        <v>15</v>
      </c>
      <c r="B25" s="19" t="s">
        <v>744</v>
      </c>
      <c r="C25" s="19" t="s">
        <v>133</v>
      </c>
      <c r="D25" s="19" t="s">
        <v>28</v>
      </c>
      <c r="E25" s="19"/>
      <c r="F25" s="19"/>
      <c r="G25" s="19"/>
      <c r="H25" s="19"/>
      <c r="I25" s="19" t="s">
        <v>139</v>
      </c>
    </row>
    <row r="26" spans="1:9" ht="18.75">
      <c r="A26" s="19">
        <v>16</v>
      </c>
      <c r="B26" s="19" t="s">
        <v>745</v>
      </c>
      <c r="C26" s="19" t="s">
        <v>64</v>
      </c>
      <c r="D26" s="19" t="s">
        <v>28</v>
      </c>
      <c r="E26" s="19" t="s">
        <v>65</v>
      </c>
      <c r="F26" s="19"/>
      <c r="G26" s="19"/>
      <c r="H26" s="19"/>
      <c r="I26" s="19" t="s">
        <v>87</v>
      </c>
    </row>
    <row r="27" spans="1:9" ht="18.75">
      <c r="A27" s="19">
        <v>17</v>
      </c>
      <c r="B27" s="19" t="s">
        <v>746</v>
      </c>
      <c r="C27" s="19" t="s">
        <v>54</v>
      </c>
      <c r="D27" s="19" t="s">
        <v>66</v>
      </c>
      <c r="E27" s="19"/>
      <c r="F27" s="19"/>
      <c r="G27" s="19"/>
      <c r="H27" s="19"/>
      <c r="I27" s="19" t="s">
        <v>88</v>
      </c>
    </row>
    <row r="28" spans="1:9" ht="18.75">
      <c r="A28" s="19">
        <v>18</v>
      </c>
      <c r="B28" s="19" t="s">
        <v>747</v>
      </c>
      <c r="C28" s="19" t="s">
        <v>101</v>
      </c>
      <c r="D28" s="19" t="s">
        <v>28</v>
      </c>
      <c r="E28" s="19" t="s">
        <v>102</v>
      </c>
      <c r="F28" s="19"/>
      <c r="G28" s="19"/>
      <c r="H28" s="19"/>
      <c r="I28" s="19" t="s">
        <v>121</v>
      </c>
    </row>
    <row r="29" spans="1:9" ht="18.75">
      <c r="A29" s="19">
        <v>19</v>
      </c>
      <c r="B29" s="19" t="s">
        <v>748</v>
      </c>
      <c r="C29" s="19" t="s">
        <v>59</v>
      </c>
      <c r="D29" s="19" t="s">
        <v>28</v>
      </c>
      <c r="E29" s="19" t="s">
        <v>67</v>
      </c>
      <c r="F29" s="19"/>
      <c r="G29" s="19"/>
      <c r="H29" s="19"/>
      <c r="I29" s="19" t="s">
        <v>89</v>
      </c>
    </row>
    <row r="30" spans="1:9" ht="18.75">
      <c r="A30" s="19">
        <v>20</v>
      </c>
      <c r="B30" s="19" t="s">
        <v>749</v>
      </c>
      <c r="C30" s="19" t="s">
        <v>103</v>
      </c>
      <c r="D30" s="19" t="s">
        <v>104</v>
      </c>
      <c r="E30" s="19" t="s">
        <v>105</v>
      </c>
      <c r="F30" s="19"/>
      <c r="G30" s="19"/>
      <c r="H30" s="19"/>
      <c r="I30" s="19" t="s">
        <v>122</v>
      </c>
    </row>
    <row r="31" spans="1:9" ht="18.75">
      <c r="A31" s="19">
        <v>21</v>
      </c>
      <c r="B31" s="19" t="s">
        <v>750</v>
      </c>
      <c r="C31" s="19" t="s">
        <v>64</v>
      </c>
      <c r="D31" s="19" t="s">
        <v>28</v>
      </c>
      <c r="E31" s="19" t="s">
        <v>68</v>
      </c>
      <c r="F31" s="19"/>
      <c r="G31" s="19"/>
      <c r="H31" s="19"/>
      <c r="I31" s="19" t="s">
        <v>90</v>
      </c>
    </row>
    <row r="32" spans="1:9" ht="18.75">
      <c r="A32" s="19">
        <v>22</v>
      </c>
      <c r="B32" s="19" t="s">
        <v>751</v>
      </c>
      <c r="C32" s="19" t="s">
        <v>134</v>
      </c>
      <c r="D32" s="19" t="s">
        <v>113</v>
      </c>
      <c r="E32" s="19"/>
      <c r="F32" s="19"/>
      <c r="G32" s="19"/>
      <c r="H32" s="19"/>
      <c r="I32" s="19" t="s">
        <v>140</v>
      </c>
    </row>
    <row r="33" spans="1:9" ht="18.75">
      <c r="A33" s="19">
        <v>23</v>
      </c>
      <c r="B33" s="19" t="s">
        <v>752</v>
      </c>
      <c r="C33" s="19" t="s">
        <v>106</v>
      </c>
      <c r="D33" s="19" t="s">
        <v>28</v>
      </c>
      <c r="E33" s="19" t="s">
        <v>38</v>
      </c>
      <c r="F33" s="19"/>
      <c r="G33" s="19"/>
      <c r="H33" s="19"/>
      <c r="I33" s="19" t="s">
        <v>123</v>
      </c>
    </row>
    <row r="34" spans="1:9" ht="18.75">
      <c r="A34" s="19">
        <v>24</v>
      </c>
      <c r="B34" s="19" t="s">
        <v>753</v>
      </c>
      <c r="C34" s="19" t="s">
        <v>59</v>
      </c>
      <c r="D34" s="19" t="s">
        <v>28</v>
      </c>
      <c r="E34" s="19"/>
      <c r="F34" s="19"/>
      <c r="G34" s="19"/>
      <c r="H34" s="19"/>
      <c r="I34" s="19" t="s">
        <v>91</v>
      </c>
    </row>
    <row r="35" spans="1:9" ht="18.75">
      <c r="A35" s="19">
        <v>25</v>
      </c>
      <c r="B35" s="19" t="s">
        <v>754</v>
      </c>
      <c r="C35" s="19" t="s">
        <v>107</v>
      </c>
      <c r="D35" s="19" t="s">
        <v>28</v>
      </c>
      <c r="E35" s="19"/>
      <c r="F35" s="19"/>
      <c r="G35" s="19"/>
      <c r="H35" s="19"/>
      <c r="I35" s="19" t="s">
        <v>124</v>
      </c>
    </row>
    <row r="36" spans="1:9" ht="18.75">
      <c r="A36" s="19">
        <v>26</v>
      </c>
      <c r="B36" s="19" t="s">
        <v>755</v>
      </c>
      <c r="C36" s="19" t="s">
        <v>101</v>
      </c>
      <c r="D36" s="19" t="s">
        <v>28</v>
      </c>
      <c r="E36" s="19" t="s">
        <v>108</v>
      </c>
      <c r="F36" s="19"/>
      <c r="G36" s="19"/>
      <c r="H36" s="19"/>
      <c r="I36" s="19" t="s">
        <v>125</v>
      </c>
    </row>
    <row r="37" spans="1:9" ht="18.75">
      <c r="A37" s="19">
        <v>27</v>
      </c>
      <c r="B37" s="19" t="s">
        <v>756</v>
      </c>
      <c r="C37" s="19" t="s">
        <v>109</v>
      </c>
      <c r="D37" s="19" t="s">
        <v>28</v>
      </c>
      <c r="E37" s="19" t="s">
        <v>110</v>
      </c>
      <c r="F37" s="19"/>
      <c r="G37" s="19"/>
      <c r="H37" s="19"/>
      <c r="I37" s="19" t="s">
        <v>126</v>
      </c>
    </row>
    <row r="38" spans="1:9" ht="18.75">
      <c r="A38" s="19">
        <v>28</v>
      </c>
      <c r="B38" s="19" t="s">
        <v>757</v>
      </c>
      <c r="C38" s="19" t="s">
        <v>111</v>
      </c>
      <c r="D38" s="19" t="s">
        <v>28</v>
      </c>
      <c r="E38" s="19" t="s">
        <v>69</v>
      </c>
      <c r="F38" s="19"/>
      <c r="G38" s="19"/>
      <c r="H38" s="19"/>
      <c r="I38" s="19" t="s">
        <v>127</v>
      </c>
    </row>
    <row r="39" spans="1:9" ht="18.75">
      <c r="A39" s="19">
        <v>29</v>
      </c>
      <c r="B39" s="19" t="s">
        <v>758</v>
      </c>
      <c r="C39" s="19" t="s">
        <v>59</v>
      </c>
      <c r="D39" s="19" t="s">
        <v>28</v>
      </c>
      <c r="E39" s="19" t="s">
        <v>69</v>
      </c>
      <c r="F39" s="19"/>
      <c r="G39" s="19"/>
      <c r="H39" s="19"/>
      <c r="I39" s="19" t="s">
        <v>92</v>
      </c>
    </row>
    <row r="40" spans="1:9" ht="18.75">
      <c r="A40" s="19">
        <v>30</v>
      </c>
      <c r="B40" s="19" t="s">
        <v>759</v>
      </c>
      <c r="C40" s="19" t="s">
        <v>111</v>
      </c>
      <c r="D40" s="19" t="s">
        <v>28</v>
      </c>
      <c r="E40" s="19"/>
      <c r="F40" s="19"/>
      <c r="G40" s="19"/>
      <c r="H40" s="19"/>
      <c r="I40" s="19" t="s">
        <v>128</v>
      </c>
    </row>
    <row r="41" spans="1:9" ht="18.75">
      <c r="A41" s="19">
        <v>31</v>
      </c>
      <c r="B41" s="19" t="s">
        <v>760</v>
      </c>
      <c r="C41" s="19" t="s">
        <v>70</v>
      </c>
      <c r="D41" s="19" t="s">
        <v>28</v>
      </c>
      <c r="E41" s="19"/>
      <c r="F41" s="19"/>
      <c r="G41" s="19"/>
      <c r="H41" s="19"/>
      <c r="I41" s="19" t="s">
        <v>93</v>
      </c>
    </row>
    <row r="42" spans="1:9" ht="18.75">
      <c r="A42" s="19">
        <v>32</v>
      </c>
      <c r="B42" s="19" t="s">
        <v>761</v>
      </c>
      <c r="C42" s="19" t="s">
        <v>62</v>
      </c>
      <c r="D42" s="19" t="s">
        <v>63</v>
      </c>
      <c r="E42" s="19"/>
      <c r="F42" s="19"/>
      <c r="G42" s="19"/>
      <c r="H42" s="19"/>
      <c r="I42" s="19" t="s">
        <v>94</v>
      </c>
    </row>
    <row r="43" spans="1:9" ht="18.75">
      <c r="A43" s="19">
        <v>33</v>
      </c>
      <c r="B43" s="19" t="s">
        <v>762</v>
      </c>
      <c r="C43" s="19" t="s">
        <v>135</v>
      </c>
      <c r="D43" s="19" t="s">
        <v>55</v>
      </c>
      <c r="E43" s="19" t="s">
        <v>136</v>
      </c>
      <c r="F43" s="19"/>
      <c r="G43" s="19"/>
      <c r="H43" s="19"/>
      <c r="I43" s="19" t="s">
        <v>141</v>
      </c>
    </row>
    <row r="44" spans="1:9" ht="18.75">
      <c r="A44" s="19">
        <v>34</v>
      </c>
      <c r="B44" s="19" t="s">
        <v>763</v>
      </c>
      <c r="C44" s="19" t="s">
        <v>550</v>
      </c>
      <c r="D44" s="19" t="s">
        <v>28</v>
      </c>
      <c r="E44" s="19" t="s">
        <v>729</v>
      </c>
      <c r="F44" s="19"/>
      <c r="G44" s="19"/>
      <c r="H44" s="19"/>
      <c r="I44" s="19" t="s">
        <v>144</v>
      </c>
    </row>
    <row r="45" spans="1:9" ht="18.75">
      <c r="A45" s="19">
        <v>35</v>
      </c>
      <c r="B45" s="19" t="s">
        <v>764</v>
      </c>
      <c r="C45" s="19" t="s">
        <v>71</v>
      </c>
      <c r="D45" s="19" t="s">
        <v>72</v>
      </c>
      <c r="E45" s="19"/>
      <c r="F45" s="19"/>
      <c r="G45" s="19"/>
      <c r="H45" s="19"/>
      <c r="I45" s="19" t="s">
        <v>95</v>
      </c>
    </row>
    <row r="46" spans="1:9" ht="18.75">
      <c r="A46" s="19">
        <v>36</v>
      </c>
      <c r="B46" s="19" t="s">
        <v>765</v>
      </c>
      <c r="C46" s="19" t="s">
        <v>107</v>
      </c>
      <c r="D46" s="19" t="s">
        <v>28</v>
      </c>
      <c r="E46" s="19"/>
      <c r="F46" s="19"/>
      <c r="G46" s="19"/>
      <c r="H46" s="19"/>
      <c r="I46" s="19" t="s">
        <v>129</v>
      </c>
    </row>
    <row r="47" spans="1:9" ht="18.75">
      <c r="A47" s="19">
        <v>37</v>
      </c>
      <c r="B47" s="19" t="s">
        <v>766</v>
      </c>
      <c r="C47" s="19" t="s">
        <v>70</v>
      </c>
      <c r="D47" s="19" t="s">
        <v>28</v>
      </c>
      <c r="E47" s="19" t="s">
        <v>73</v>
      </c>
      <c r="F47" s="19"/>
      <c r="G47" s="19"/>
      <c r="H47" s="19"/>
      <c r="I47" s="19" t="s">
        <v>96</v>
      </c>
    </row>
    <row r="48" spans="1:9" ht="18.75">
      <c r="A48" s="19">
        <v>38</v>
      </c>
      <c r="B48" s="19" t="s">
        <v>767</v>
      </c>
      <c r="C48" s="19" t="s">
        <v>54</v>
      </c>
      <c r="D48" s="19" t="s">
        <v>28</v>
      </c>
      <c r="E48" s="19" t="s">
        <v>38</v>
      </c>
      <c r="F48" s="19"/>
      <c r="G48" s="19"/>
      <c r="H48" s="19"/>
      <c r="I48" s="19" t="s">
        <v>97</v>
      </c>
    </row>
    <row r="49" spans="1:9" ht="18.75">
      <c r="A49" s="19">
        <v>39</v>
      </c>
      <c r="B49" s="19" t="s">
        <v>768</v>
      </c>
      <c r="C49" s="19" t="s">
        <v>52</v>
      </c>
      <c r="D49" s="19" t="s">
        <v>28</v>
      </c>
      <c r="E49" s="19" t="s">
        <v>65</v>
      </c>
      <c r="F49" s="19"/>
      <c r="G49" s="19"/>
      <c r="H49" s="19"/>
      <c r="I49" s="19" t="s">
        <v>97</v>
      </c>
    </row>
    <row r="50" spans="1:9" ht="18.75">
      <c r="A50" s="19">
        <v>40</v>
      </c>
      <c r="B50" s="19" t="s">
        <v>769</v>
      </c>
      <c r="C50" s="19" t="s">
        <v>39</v>
      </c>
      <c r="D50" s="19" t="s">
        <v>28</v>
      </c>
      <c r="E50" s="19"/>
      <c r="F50" s="19"/>
      <c r="G50" s="19"/>
      <c r="H50" s="19"/>
      <c r="I50" s="19" t="s">
        <v>44</v>
      </c>
    </row>
    <row r="51" spans="1:9" ht="18.75">
      <c r="A51" s="19">
        <v>41</v>
      </c>
      <c r="B51" s="19" t="s">
        <v>770</v>
      </c>
      <c r="C51" s="19" t="s">
        <v>107</v>
      </c>
      <c r="D51" s="19" t="s">
        <v>28</v>
      </c>
      <c r="E51" s="19"/>
      <c r="F51" s="19"/>
      <c r="G51" s="19"/>
      <c r="H51" s="19"/>
      <c r="I51" s="19" t="s">
        <v>130</v>
      </c>
    </row>
    <row r="52" spans="1:9" ht="18.75">
      <c r="A52" s="19">
        <v>42</v>
      </c>
      <c r="B52" s="19" t="s">
        <v>771</v>
      </c>
      <c r="C52" s="19" t="s">
        <v>112</v>
      </c>
      <c r="D52" s="19" t="s">
        <v>113</v>
      </c>
      <c r="E52" s="19" t="s">
        <v>114</v>
      </c>
      <c r="F52" s="19"/>
      <c r="G52" s="19"/>
      <c r="H52" s="19"/>
      <c r="I52" s="19" t="s">
        <v>131</v>
      </c>
    </row>
    <row r="53" spans="1:9" ht="18.75">
      <c r="A53" s="19">
        <v>43</v>
      </c>
      <c r="B53" s="19" t="s">
        <v>772</v>
      </c>
      <c r="C53" s="19" t="s">
        <v>137</v>
      </c>
      <c r="D53" s="19" t="s">
        <v>28</v>
      </c>
      <c r="E53" s="19"/>
      <c r="F53" s="19"/>
      <c r="G53" s="19"/>
      <c r="H53" s="19"/>
      <c r="I53" s="19" t="s">
        <v>142</v>
      </c>
    </row>
    <row r="54" spans="1:9" ht="18.75">
      <c r="A54" s="19">
        <v>44</v>
      </c>
      <c r="B54" s="19" t="s">
        <v>773</v>
      </c>
      <c r="C54" s="19" t="s">
        <v>37</v>
      </c>
      <c r="D54" s="19" t="s">
        <v>28</v>
      </c>
      <c r="E54" s="19"/>
      <c r="F54" s="19"/>
      <c r="G54" s="19"/>
      <c r="H54" s="19"/>
      <c r="I54" s="19" t="s">
        <v>45</v>
      </c>
    </row>
    <row r="55" spans="1:9" ht="18.75">
      <c r="A55" s="19">
        <v>45</v>
      </c>
      <c r="B55" s="19" t="s">
        <v>774</v>
      </c>
      <c r="C55" s="19" t="s">
        <v>111</v>
      </c>
      <c r="D55" s="19" t="s">
        <v>28</v>
      </c>
      <c r="E55" s="19"/>
      <c r="F55" s="19"/>
      <c r="G55" s="19"/>
      <c r="H55" s="19"/>
      <c r="I55" s="19" t="s">
        <v>132</v>
      </c>
    </row>
    <row r="56" spans="1:9" ht="18.75">
      <c r="A56" s="19">
        <v>46</v>
      </c>
      <c r="B56" s="19" t="s">
        <v>775</v>
      </c>
      <c r="C56" s="19" t="s">
        <v>135</v>
      </c>
      <c r="D56" s="19" t="s">
        <v>28</v>
      </c>
      <c r="E56" s="19" t="s">
        <v>138</v>
      </c>
      <c r="F56" s="19"/>
      <c r="G56" s="19"/>
      <c r="H56" s="19"/>
      <c r="I56" s="19" t="s">
        <v>143</v>
      </c>
    </row>
    <row r="57" spans="1:9" ht="18.75">
      <c r="A57" s="19">
        <v>47</v>
      </c>
      <c r="B57" s="19" t="s">
        <v>776</v>
      </c>
      <c r="C57" s="19" t="s">
        <v>54</v>
      </c>
      <c r="D57" s="19" t="s">
        <v>28</v>
      </c>
      <c r="E57" s="19"/>
      <c r="F57" s="19"/>
      <c r="G57" s="19"/>
      <c r="H57" s="19"/>
      <c r="I57" s="19" t="s">
        <v>98</v>
      </c>
    </row>
    <row r="58" spans="1:9" ht="18.75">
      <c r="A58" s="19">
        <v>48</v>
      </c>
      <c r="B58" s="19" t="s">
        <v>777</v>
      </c>
      <c r="C58" s="19" t="s">
        <v>48</v>
      </c>
      <c r="D58" s="19" t="s">
        <v>28</v>
      </c>
      <c r="E58" s="19"/>
      <c r="F58" s="19"/>
      <c r="G58" s="19"/>
      <c r="H58" s="19"/>
      <c r="I58" s="19" t="s">
        <v>99</v>
      </c>
    </row>
  </sheetData>
  <mergeCells count="8">
    <mergeCell ref="A8:B8"/>
    <mergeCell ref="C8:I8"/>
    <mergeCell ref="A1:I1"/>
    <mergeCell ref="A2:I2"/>
    <mergeCell ref="A4:I4"/>
    <mergeCell ref="A5:I5"/>
    <mergeCell ref="A6:I6"/>
    <mergeCell ref="C7:I7"/>
  </mergeCells>
  <pageMargins left="0.7" right="0.7" top="0.75" bottom="0.75" header="0.3" footer="0.3"/>
  <pageSetup paperSize="9" scale="7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Итог 5 км жен</vt:lpstr>
      <vt:lpstr>Итог 5 км муж</vt:lpstr>
      <vt:lpstr>Итог 21.1 жен</vt:lpstr>
      <vt:lpstr>Итог 21.1 муж</vt:lpstr>
      <vt:lpstr>Итог Абсолит 21,1 муж</vt:lpstr>
      <vt:lpstr>Итог Абсолит 21,1 жен</vt:lpstr>
      <vt:lpstr>'Итог 5 км жен'!Область_печати</vt:lpstr>
      <vt:lpstr>'Итог Абсолит 21,1 муж'!Область_печати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2024-01-07T11:50:39Z</dcterms:modified>
</cp:coreProperties>
</file>