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\Desktop\"/>
    </mc:Choice>
  </mc:AlternateContent>
  <xr:revisionPtr revIDLastSave="0" documentId="13_ncr:1_{E41A7A59-06ED-4951-BF69-3109AD737AB8}" xr6:coauthVersionLast="46" xr6:coauthVersionMax="46" xr10:uidLastSave="{00000000-0000-0000-0000-000000000000}"/>
  <bookViews>
    <workbookView xWindow="-108" yWindow="-108" windowWidth="23256" windowHeight="12576" firstSheet="4" activeTab="9" xr2:uid="{1DDACDA4-BFDC-4F67-B719-97DDC850925F}"/>
  </bookViews>
  <sheets>
    <sheet name="Combined Data" sheetId="10" r:id="rId1"/>
    <sheet name="Daily Prices" sheetId="1" r:id="rId2"/>
    <sheet name="Daily Returns" sheetId="3" r:id="rId3"/>
    <sheet name="LockDown Prices" sheetId="2" r:id="rId4"/>
    <sheet name="LockDown Returns" sheetId="4" r:id="rId5"/>
    <sheet name="Monthly Prices" sheetId="7" r:id="rId6"/>
    <sheet name="Monthly Returns" sheetId="8" r:id="rId7"/>
    <sheet name="Quaterly Data" sheetId="11" r:id="rId8"/>
    <sheet name="APT Beta" sheetId="12" r:id="rId9"/>
    <sheet name="APT Analysis" sheetId="13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3" l="1"/>
  <c r="D23" i="13"/>
  <c r="E23" i="13"/>
  <c r="F23" i="13"/>
  <c r="G23" i="13"/>
  <c r="H23" i="13"/>
  <c r="C24" i="13"/>
  <c r="D24" i="13"/>
  <c r="E24" i="13"/>
  <c r="F24" i="13"/>
  <c r="G24" i="13"/>
  <c r="H24" i="13"/>
  <c r="B24" i="13"/>
  <c r="B23" i="13"/>
  <c r="C9" i="13"/>
  <c r="D9" i="13"/>
  <c r="E9" i="13"/>
  <c r="F9" i="13"/>
  <c r="G9" i="13"/>
  <c r="H9" i="13"/>
  <c r="B9" i="13"/>
  <c r="C8" i="13"/>
  <c r="D8" i="13"/>
  <c r="E8" i="13"/>
  <c r="F8" i="13"/>
  <c r="G8" i="13"/>
  <c r="H8" i="13"/>
  <c r="B8" i="13"/>
  <c r="H27" i="13"/>
  <c r="G27" i="13"/>
  <c r="F27" i="13"/>
  <c r="E27" i="13"/>
  <c r="D27" i="13"/>
  <c r="C27" i="13"/>
  <c r="B27" i="13"/>
  <c r="H12" i="13"/>
  <c r="G12" i="13"/>
  <c r="F12" i="13"/>
  <c r="E12" i="13"/>
  <c r="D12" i="13"/>
  <c r="C12" i="13"/>
  <c r="B12" i="13"/>
  <c r="P10" i="13"/>
  <c r="P6" i="13"/>
  <c r="J28" i="12"/>
  <c r="J27" i="12"/>
  <c r="I28" i="12"/>
  <c r="I27" i="12"/>
  <c r="H28" i="12"/>
  <c r="H27" i="12"/>
  <c r="F28" i="12"/>
  <c r="F27" i="12"/>
  <c r="E28" i="12"/>
  <c r="E27" i="12"/>
  <c r="U30" i="4"/>
  <c r="U29" i="4"/>
  <c r="U28" i="4"/>
  <c r="U27" i="4"/>
  <c r="H30" i="4"/>
  <c r="H29" i="4"/>
  <c r="H28" i="4"/>
  <c r="H27" i="4"/>
  <c r="U22" i="4"/>
  <c r="H22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U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H8" i="4"/>
  <c r="J13" i="12"/>
  <c r="J12" i="12"/>
  <c r="I13" i="12"/>
  <c r="I12" i="12"/>
  <c r="H13" i="12"/>
  <c r="H12" i="12"/>
  <c r="F13" i="12"/>
  <c r="F12" i="12"/>
  <c r="E13" i="12"/>
  <c r="E12" i="12"/>
  <c r="J23" i="12"/>
  <c r="I23" i="12"/>
  <c r="H23" i="12"/>
  <c r="G23" i="12"/>
  <c r="F23" i="12"/>
  <c r="E23" i="12"/>
  <c r="D23" i="12"/>
  <c r="J22" i="12"/>
  <c r="I22" i="12"/>
  <c r="H22" i="12"/>
  <c r="G22" i="12"/>
  <c r="F22" i="12"/>
  <c r="E22" i="12"/>
  <c r="D22" i="12"/>
  <c r="J8" i="12"/>
  <c r="I8" i="12"/>
  <c r="H8" i="12"/>
  <c r="G8" i="12"/>
  <c r="F8" i="12"/>
  <c r="E8" i="12"/>
  <c r="D8" i="12"/>
  <c r="J7" i="12"/>
  <c r="I7" i="12"/>
  <c r="H7" i="12"/>
  <c r="G7" i="12"/>
  <c r="F7" i="12"/>
  <c r="E7" i="12"/>
  <c r="D7" i="12"/>
  <c r="AD26" i="10"/>
  <c r="AD25" i="10"/>
  <c r="AD21" i="10"/>
  <c r="AD20" i="10"/>
  <c r="AD11" i="10"/>
  <c r="AD10" i="10"/>
  <c r="AD6" i="10"/>
  <c r="AD5" i="10"/>
  <c r="E57" i="11"/>
  <c r="M57" i="11"/>
  <c r="M56" i="11"/>
  <c r="M55" i="11"/>
  <c r="C57" i="11"/>
  <c r="C56" i="11"/>
  <c r="K57" i="11"/>
  <c r="K56" i="11"/>
  <c r="E56" i="11"/>
  <c r="E55" i="11"/>
  <c r="E54" i="11"/>
  <c r="K54" i="11"/>
  <c r="C54" i="11"/>
  <c r="C55" i="11"/>
  <c r="K55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K51" i="11"/>
  <c r="C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F30" i="13" l="1"/>
  <c r="F14" i="13"/>
  <c r="F31" i="13"/>
  <c r="F15" i="13"/>
  <c r="N57" i="11"/>
  <c r="L57" i="11"/>
  <c r="N56" i="11"/>
  <c r="L56" i="11"/>
  <c r="N55" i="11"/>
  <c r="L55" i="11"/>
  <c r="N51" i="11"/>
  <c r="L51" i="11"/>
  <c r="N50" i="11"/>
  <c r="L50" i="11"/>
  <c r="N49" i="11"/>
  <c r="L49" i="11"/>
  <c r="N48" i="11"/>
  <c r="L48" i="11"/>
  <c r="N47" i="11"/>
  <c r="L47" i="11"/>
  <c r="N46" i="11"/>
  <c r="L46" i="11"/>
  <c r="N45" i="11"/>
  <c r="L45" i="11"/>
  <c r="N44" i="11"/>
  <c r="L44" i="11"/>
  <c r="N43" i="11"/>
  <c r="L43" i="11"/>
  <c r="N42" i="11"/>
  <c r="L42" i="11"/>
  <c r="N41" i="11"/>
  <c r="L41" i="11"/>
  <c r="N40" i="11"/>
  <c r="L40" i="11"/>
  <c r="N39" i="11"/>
  <c r="L39" i="11"/>
  <c r="N38" i="11"/>
  <c r="L38" i="11"/>
  <c r="N37" i="11"/>
  <c r="L37" i="11"/>
  <c r="N36" i="11"/>
  <c r="L36" i="11"/>
  <c r="N35" i="11"/>
  <c r="L35" i="11"/>
  <c r="N34" i="11"/>
  <c r="L34" i="11"/>
  <c r="N33" i="11"/>
  <c r="L33" i="11"/>
  <c r="N32" i="11"/>
  <c r="L32" i="11"/>
  <c r="N31" i="11"/>
  <c r="L31" i="11"/>
  <c r="N30" i="11"/>
  <c r="L30" i="11"/>
  <c r="N29" i="11"/>
  <c r="L29" i="11"/>
  <c r="N28" i="11"/>
  <c r="L28" i="11"/>
  <c r="N27" i="11"/>
  <c r="L27" i="11"/>
  <c r="N26" i="11"/>
  <c r="L26" i="11"/>
  <c r="N25" i="11"/>
  <c r="L25" i="11"/>
  <c r="N24" i="11"/>
  <c r="L24" i="11"/>
  <c r="N23" i="11"/>
  <c r="L23" i="11"/>
  <c r="N22" i="11"/>
  <c r="L22" i="11"/>
  <c r="N21" i="11"/>
  <c r="L21" i="11"/>
  <c r="N20" i="11"/>
  <c r="L20" i="11"/>
  <c r="N19" i="11"/>
  <c r="L19" i="11"/>
  <c r="N18" i="11"/>
  <c r="L18" i="11"/>
  <c r="N17" i="11"/>
  <c r="L17" i="11"/>
  <c r="N16" i="11"/>
  <c r="L16" i="11"/>
  <c r="N15" i="11"/>
  <c r="L15" i="11"/>
  <c r="N14" i="11"/>
  <c r="L14" i="11"/>
  <c r="N13" i="11"/>
  <c r="L13" i="11"/>
  <c r="N12" i="11"/>
  <c r="L12" i="11"/>
  <c r="N11" i="11"/>
  <c r="L11" i="11"/>
  <c r="N10" i="11"/>
  <c r="L10" i="11"/>
  <c r="N9" i="11"/>
  <c r="L9" i="11"/>
  <c r="N8" i="11"/>
  <c r="L8" i="11"/>
  <c r="F56" i="11"/>
  <c r="F57" i="11"/>
  <c r="F55" i="11"/>
  <c r="D66" i="11" s="1"/>
  <c r="O10" i="10" s="1"/>
  <c r="D56" i="11"/>
  <c r="D57" i="11"/>
  <c r="D55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8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9" i="11"/>
  <c r="D8" i="11"/>
  <c r="L64" i="11" l="1"/>
  <c r="D63" i="11"/>
  <c r="O6" i="10" s="1"/>
  <c r="L63" i="11"/>
  <c r="D64" i="11"/>
  <c r="O11" i="10" s="1"/>
  <c r="D65" i="11"/>
  <c r="O5" i="10" s="1"/>
  <c r="K66" i="11"/>
  <c r="L66" i="11"/>
  <c r="K65" i="11"/>
  <c r="K63" i="11"/>
  <c r="K64" i="11"/>
  <c r="L65" i="11"/>
  <c r="C66" i="11"/>
  <c r="O25" i="10" s="1"/>
  <c r="C64" i="11"/>
  <c r="O26" i="10" s="1"/>
  <c r="C65" i="11"/>
  <c r="O20" i="10" s="1"/>
  <c r="C63" i="11"/>
  <c r="O21" i="10" s="1"/>
  <c r="S26" i="10"/>
  <c r="T26" i="10"/>
  <c r="U26" i="10"/>
  <c r="V26" i="10"/>
  <c r="W26" i="10"/>
  <c r="X26" i="10"/>
  <c r="Y26" i="10"/>
  <c r="Z26" i="10"/>
  <c r="AA26" i="10"/>
  <c r="AB26" i="10"/>
  <c r="AC26" i="10"/>
  <c r="R26" i="10"/>
  <c r="S25" i="10"/>
  <c r="T25" i="10"/>
  <c r="U25" i="10"/>
  <c r="V25" i="10"/>
  <c r="W25" i="10"/>
  <c r="X25" i="10"/>
  <c r="Y25" i="10"/>
  <c r="Z25" i="10"/>
  <c r="AA25" i="10"/>
  <c r="AB25" i="10"/>
  <c r="AC25" i="10"/>
  <c r="R25" i="10"/>
  <c r="S21" i="10"/>
  <c r="T21" i="10"/>
  <c r="U21" i="10"/>
  <c r="V21" i="10"/>
  <c r="W21" i="10"/>
  <c r="X21" i="10"/>
  <c r="Y21" i="10"/>
  <c r="Z21" i="10"/>
  <c r="AA21" i="10"/>
  <c r="AB21" i="10"/>
  <c r="AC21" i="10"/>
  <c r="R21" i="10"/>
  <c r="S20" i="10"/>
  <c r="T20" i="10"/>
  <c r="U20" i="10"/>
  <c r="V20" i="10"/>
  <c r="W20" i="10"/>
  <c r="X20" i="10"/>
  <c r="Y20" i="10"/>
  <c r="Z20" i="10"/>
  <c r="AA20" i="10"/>
  <c r="AB20" i="10"/>
  <c r="AC20" i="10"/>
  <c r="R20" i="10"/>
  <c r="D26" i="10"/>
  <c r="E26" i="10"/>
  <c r="F26" i="10"/>
  <c r="G26" i="10"/>
  <c r="H26" i="10"/>
  <c r="I26" i="10"/>
  <c r="J26" i="10"/>
  <c r="K26" i="10"/>
  <c r="L26" i="10"/>
  <c r="M26" i="10"/>
  <c r="N26" i="10"/>
  <c r="C26" i="10"/>
  <c r="N25" i="10"/>
  <c r="D25" i="10"/>
  <c r="E25" i="10"/>
  <c r="F25" i="10"/>
  <c r="G25" i="10"/>
  <c r="H25" i="10"/>
  <c r="I25" i="10"/>
  <c r="J25" i="10"/>
  <c r="K25" i="10"/>
  <c r="L25" i="10"/>
  <c r="M25" i="10"/>
  <c r="C25" i="10"/>
  <c r="D21" i="10"/>
  <c r="E21" i="10"/>
  <c r="F21" i="10"/>
  <c r="G21" i="10"/>
  <c r="H21" i="10"/>
  <c r="I21" i="10"/>
  <c r="J21" i="10"/>
  <c r="K21" i="10"/>
  <c r="L21" i="10"/>
  <c r="M21" i="10"/>
  <c r="N21" i="10"/>
  <c r="C21" i="10"/>
  <c r="D20" i="10"/>
  <c r="E20" i="10"/>
  <c r="F20" i="10"/>
  <c r="G20" i="10"/>
  <c r="H20" i="10"/>
  <c r="I20" i="10"/>
  <c r="J20" i="10"/>
  <c r="K20" i="10"/>
  <c r="L20" i="10"/>
  <c r="M20" i="10"/>
  <c r="N20" i="10"/>
  <c r="C20" i="10"/>
  <c r="P151" i="8"/>
  <c r="P150" i="8"/>
  <c r="P149" i="8"/>
  <c r="P148" i="8"/>
  <c r="AG148" i="8"/>
  <c r="AG149" i="8"/>
  <c r="AG150" i="8"/>
  <c r="AG151" i="8"/>
  <c r="AG143" i="8"/>
  <c r="P14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28" i="8"/>
  <c r="M149" i="8"/>
  <c r="AF143" i="8"/>
  <c r="AE143" i="8"/>
  <c r="AD143" i="8"/>
  <c r="AC143" i="8"/>
  <c r="AB143" i="8"/>
  <c r="AA143" i="8"/>
  <c r="Z143" i="8"/>
  <c r="Y143" i="8"/>
  <c r="X143" i="8"/>
  <c r="W143" i="8"/>
  <c r="V143" i="8"/>
  <c r="I143" i="8"/>
  <c r="E143" i="8"/>
  <c r="F143" i="8"/>
  <c r="G143" i="8"/>
  <c r="H143" i="8"/>
  <c r="J143" i="8"/>
  <c r="K143" i="8"/>
  <c r="M143" i="8"/>
  <c r="N143" i="8"/>
  <c r="O143" i="8"/>
  <c r="L143" i="8"/>
  <c r="AB9" i="8"/>
  <c r="AC9" i="8"/>
  <c r="AD9" i="8"/>
  <c r="AE9" i="8"/>
  <c r="AF9" i="8"/>
  <c r="AB10" i="8"/>
  <c r="AC10" i="8"/>
  <c r="AD10" i="8"/>
  <c r="AE10" i="8"/>
  <c r="AF10" i="8"/>
  <c r="AB11" i="8"/>
  <c r="AC11" i="8"/>
  <c r="AD11" i="8"/>
  <c r="AE11" i="8"/>
  <c r="AF11" i="8"/>
  <c r="AB12" i="8"/>
  <c r="AC12" i="8"/>
  <c r="AD12" i="8"/>
  <c r="AE12" i="8"/>
  <c r="AF12" i="8"/>
  <c r="AB13" i="8"/>
  <c r="AC13" i="8"/>
  <c r="AD13" i="8"/>
  <c r="AE13" i="8"/>
  <c r="AF13" i="8"/>
  <c r="AB14" i="8"/>
  <c r="AC14" i="8"/>
  <c r="AD14" i="8"/>
  <c r="AE14" i="8"/>
  <c r="AF14" i="8"/>
  <c r="AB15" i="8"/>
  <c r="AC15" i="8"/>
  <c r="AD15" i="8"/>
  <c r="AE15" i="8"/>
  <c r="AF15" i="8"/>
  <c r="AB16" i="8"/>
  <c r="AC16" i="8"/>
  <c r="AD16" i="8"/>
  <c r="AE16" i="8"/>
  <c r="AF16" i="8"/>
  <c r="AB17" i="8"/>
  <c r="AC17" i="8"/>
  <c r="AD17" i="8"/>
  <c r="AE17" i="8"/>
  <c r="AF17" i="8"/>
  <c r="AB18" i="8"/>
  <c r="AC18" i="8"/>
  <c r="AD18" i="8"/>
  <c r="AE18" i="8"/>
  <c r="AF18" i="8"/>
  <c r="AB19" i="8"/>
  <c r="AC19" i="8"/>
  <c r="AD19" i="8"/>
  <c r="AE19" i="8"/>
  <c r="AF19" i="8"/>
  <c r="AB20" i="8"/>
  <c r="AC20" i="8"/>
  <c r="AD20" i="8"/>
  <c r="AE20" i="8"/>
  <c r="AF20" i="8"/>
  <c r="AB21" i="8"/>
  <c r="AC21" i="8"/>
  <c r="AD21" i="8"/>
  <c r="AE21" i="8"/>
  <c r="AF21" i="8"/>
  <c r="AB22" i="8"/>
  <c r="AC22" i="8"/>
  <c r="AD22" i="8"/>
  <c r="AE22" i="8"/>
  <c r="AF22" i="8"/>
  <c r="AB23" i="8"/>
  <c r="AC23" i="8"/>
  <c r="AD23" i="8"/>
  <c r="AE23" i="8"/>
  <c r="AF23" i="8"/>
  <c r="AB24" i="8"/>
  <c r="AC24" i="8"/>
  <c r="AD24" i="8"/>
  <c r="AE24" i="8"/>
  <c r="AF24" i="8"/>
  <c r="AB25" i="8"/>
  <c r="AC25" i="8"/>
  <c r="AD25" i="8"/>
  <c r="AE25" i="8"/>
  <c r="AF25" i="8"/>
  <c r="AB26" i="8"/>
  <c r="AC26" i="8"/>
  <c r="AD26" i="8"/>
  <c r="AE26" i="8"/>
  <c r="AF26" i="8"/>
  <c r="AB27" i="8"/>
  <c r="AC27" i="8"/>
  <c r="AD27" i="8"/>
  <c r="AE27" i="8"/>
  <c r="AF27" i="8"/>
  <c r="AB28" i="8"/>
  <c r="AC28" i="8"/>
  <c r="AD28" i="8"/>
  <c r="AE28" i="8"/>
  <c r="AF28" i="8"/>
  <c r="AB29" i="8"/>
  <c r="AC29" i="8"/>
  <c r="AD29" i="8"/>
  <c r="AE29" i="8"/>
  <c r="AF29" i="8"/>
  <c r="AB30" i="8"/>
  <c r="AC30" i="8"/>
  <c r="AD30" i="8"/>
  <c r="AE30" i="8"/>
  <c r="AF30" i="8"/>
  <c r="AB31" i="8"/>
  <c r="AC31" i="8"/>
  <c r="AD31" i="8"/>
  <c r="AE31" i="8"/>
  <c r="AF31" i="8"/>
  <c r="AB32" i="8"/>
  <c r="AC32" i="8"/>
  <c r="AD32" i="8"/>
  <c r="AE32" i="8"/>
  <c r="AF32" i="8"/>
  <c r="AB33" i="8"/>
  <c r="AC33" i="8"/>
  <c r="AD33" i="8"/>
  <c r="AE33" i="8"/>
  <c r="AF33" i="8"/>
  <c r="AB34" i="8"/>
  <c r="AC34" i="8"/>
  <c r="AD34" i="8"/>
  <c r="AE34" i="8"/>
  <c r="AF34" i="8"/>
  <c r="AB35" i="8"/>
  <c r="AC35" i="8"/>
  <c r="AD35" i="8"/>
  <c r="AE35" i="8"/>
  <c r="AF35" i="8"/>
  <c r="AB36" i="8"/>
  <c r="AC36" i="8"/>
  <c r="AD36" i="8"/>
  <c r="AE36" i="8"/>
  <c r="AF36" i="8"/>
  <c r="AB37" i="8"/>
  <c r="AC37" i="8"/>
  <c r="AD37" i="8"/>
  <c r="AE37" i="8"/>
  <c r="AF37" i="8"/>
  <c r="AB38" i="8"/>
  <c r="AC38" i="8"/>
  <c r="AD38" i="8"/>
  <c r="AE38" i="8"/>
  <c r="AF38" i="8"/>
  <c r="AB39" i="8"/>
  <c r="AC39" i="8"/>
  <c r="AD39" i="8"/>
  <c r="AE39" i="8"/>
  <c r="AF39" i="8"/>
  <c r="AB40" i="8"/>
  <c r="AC40" i="8"/>
  <c r="AD40" i="8"/>
  <c r="AE40" i="8"/>
  <c r="AF40" i="8"/>
  <c r="AB41" i="8"/>
  <c r="AC41" i="8"/>
  <c r="AD41" i="8"/>
  <c r="AE41" i="8"/>
  <c r="AF41" i="8"/>
  <c r="AB42" i="8"/>
  <c r="AC42" i="8"/>
  <c r="AD42" i="8"/>
  <c r="AE42" i="8"/>
  <c r="AF42" i="8"/>
  <c r="AB43" i="8"/>
  <c r="AC43" i="8"/>
  <c r="AD43" i="8"/>
  <c r="AE43" i="8"/>
  <c r="AF43" i="8"/>
  <c r="AB44" i="8"/>
  <c r="AC44" i="8"/>
  <c r="AD44" i="8"/>
  <c r="AE44" i="8"/>
  <c r="AF44" i="8"/>
  <c r="AB45" i="8"/>
  <c r="AC45" i="8"/>
  <c r="AD45" i="8"/>
  <c r="AE45" i="8"/>
  <c r="AF45" i="8"/>
  <c r="AB46" i="8"/>
  <c r="AC46" i="8"/>
  <c r="AD46" i="8"/>
  <c r="AE46" i="8"/>
  <c r="AF46" i="8"/>
  <c r="AB47" i="8"/>
  <c r="AC47" i="8"/>
  <c r="AD47" i="8"/>
  <c r="AE47" i="8"/>
  <c r="AF47" i="8"/>
  <c r="AB48" i="8"/>
  <c r="AC48" i="8"/>
  <c r="AD48" i="8"/>
  <c r="AE48" i="8"/>
  <c r="AF48" i="8"/>
  <c r="AB49" i="8"/>
  <c r="AC49" i="8"/>
  <c r="AD49" i="8"/>
  <c r="AE49" i="8"/>
  <c r="AF49" i="8"/>
  <c r="AB50" i="8"/>
  <c r="AC50" i="8"/>
  <c r="AD50" i="8"/>
  <c r="AE50" i="8"/>
  <c r="AF50" i="8"/>
  <c r="AB51" i="8"/>
  <c r="AC51" i="8"/>
  <c r="AD51" i="8"/>
  <c r="AE51" i="8"/>
  <c r="AF51" i="8"/>
  <c r="AB52" i="8"/>
  <c r="AC52" i="8"/>
  <c r="AD52" i="8"/>
  <c r="AE52" i="8"/>
  <c r="AF52" i="8"/>
  <c r="AB53" i="8"/>
  <c r="AC53" i="8"/>
  <c r="AD53" i="8"/>
  <c r="AE53" i="8"/>
  <c r="AF53" i="8"/>
  <c r="AB54" i="8"/>
  <c r="AC54" i="8"/>
  <c r="AD54" i="8"/>
  <c r="AE54" i="8"/>
  <c r="AF54" i="8"/>
  <c r="AB55" i="8"/>
  <c r="AC55" i="8"/>
  <c r="AD55" i="8"/>
  <c r="AE55" i="8"/>
  <c r="AF55" i="8"/>
  <c r="AB56" i="8"/>
  <c r="AC56" i="8"/>
  <c r="AD56" i="8"/>
  <c r="AE56" i="8"/>
  <c r="AF56" i="8"/>
  <c r="AB57" i="8"/>
  <c r="AC57" i="8"/>
  <c r="AD57" i="8"/>
  <c r="AE57" i="8"/>
  <c r="AF57" i="8"/>
  <c r="AB58" i="8"/>
  <c r="AC58" i="8"/>
  <c r="AD58" i="8"/>
  <c r="AE58" i="8"/>
  <c r="AF58" i="8"/>
  <c r="AB59" i="8"/>
  <c r="AC59" i="8"/>
  <c r="AD59" i="8"/>
  <c r="AE59" i="8"/>
  <c r="AF59" i="8"/>
  <c r="AB60" i="8"/>
  <c r="AC60" i="8"/>
  <c r="AD60" i="8"/>
  <c r="AE60" i="8"/>
  <c r="AF60" i="8"/>
  <c r="AB61" i="8"/>
  <c r="AC61" i="8"/>
  <c r="AD61" i="8"/>
  <c r="AE61" i="8"/>
  <c r="AF61" i="8"/>
  <c r="AB62" i="8"/>
  <c r="AC62" i="8"/>
  <c r="AD62" i="8"/>
  <c r="AE62" i="8"/>
  <c r="AF62" i="8"/>
  <c r="AB63" i="8"/>
  <c r="AC63" i="8"/>
  <c r="AD63" i="8"/>
  <c r="AE63" i="8"/>
  <c r="AF63" i="8"/>
  <c r="AB64" i="8"/>
  <c r="AC64" i="8"/>
  <c r="AD64" i="8"/>
  <c r="AE64" i="8"/>
  <c r="AF64" i="8"/>
  <c r="AB65" i="8"/>
  <c r="AC65" i="8"/>
  <c r="AD65" i="8"/>
  <c r="AE65" i="8"/>
  <c r="AF65" i="8"/>
  <c r="AB66" i="8"/>
  <c r="AC66" i="8"/>
  <c r="AD66" i="8"/>
  <c r="AE66" i="8"/>
  <c r="AF66" i="8"/>
  <c r="AB67" i="8"/>
  <c r="AC67" i="8"/>
  <c r="AD67" i="8"/>
  <c r="AE67" i="8"/>
  <c r="AF67" i="8"/>
  <c r="AB68" i="8"/>
  <c r="AC68" i="8"/>
  <c r="AD68" i="8"/>
  <c r="AE68" i="8"/>
  <c r="AF68" i="8"/>
  <c r="AB69" i="8"/>
  <c r="AC69" i="8"/>
  <c r="AD69" i="8"/>
  <c r="AE69" i="8"/>
  <c r="AF69" i="8"/>
  <c r="AB70" i="8"/>
  <c r="AC70" i="8"/>
  <c r="AD70" i="8"/>
  <c r="AE70" i="8"/>
  <c r="AF70" i="8"/>
  <c r="AB71" i="8"/>
  <c r="AC71" i="8"/>
  <c r="AD71" i="8"/>
  <c r="AE71" i="8"/>
  <c r="AF71" i="8"/>
  <c r="AB72" i="8"/>
  <c r="AC72" i="8"/>
  <c r="AD72" i="8"/>
  <c r="AE72" i="8"/>
  <c r="AF72" i="8"/>
  <c r="AB73" i="8"/>
  <c r="AC73" i="8"/>
  <c r="AD73" i="8"/>
  <c r="AE73" i="8"/>
  <c r="AF73" i="8"/>
  <c r="AB74" i="8"/>
  <c r="AC74" i="8"/>
  <c r="AD74" i="8"/>
  <c r="AE74" i="8"/>
  <c r="AF74" i="8"/>
  <c r="AB75" i="8"/>
  <c r="AC75" i="8"/>
  <c r="AD75" i="8"/>
  <c r="AE75" i="8"/>
  <c r="AF75" i="8"/>
  <c r="AB76" i="8"/>
  <c r="AC76" i="8"/>
  <c r="AD76" i="8"/>
  <c r="AE76" i="8"/>
  <c r="AF76" i="8"/>
  <c r="AB77" i="8"/>
  <c r="AC77" i="8"/>
  <c r="AD77" i="8"/>
  <c r="AE77" i="8"/>
  <c r="AF77" i="8"/>
  <c r="AB78" i="8"/>
  <c r="AC78" i="8"/>
  <c r="AD78" i="8"/>
  <c r="AE78" i="8"/>
  <c r="AF78" i="8"/>
  <c r="AB79" i="8"/>
  <c r="AC79" i="8"/>
  <c r="AD79" i="8"/>
  <c r="AE79" i="8"/>
  <c r="AF79" i="8"/>
  <c r="AB80" i="8"/>
  <c r="AC80" i="8"/>
  <c r="AD80" i="8"/>
  <c r="AE80" i="8"/>
  <c r="AF80" i="8"/>
  <c r="AB81" i="8"/>
  <c r="AC81" i="8"/>
  <c r="AD81" i="8"/>
  <c r="AE81" i="8"/>
  <c r="AF81" i="8"/>
  <c r="AB82" i="8"/>
  <c r="AC82" i="8"/>
  <c r="AD82" i="8"/>
  <c r="AE82" i="8"/>
  <c r="AF82" i="8"/>
  <c r="AB83" i="8"/>
  <c r="AC83" i="8"/>
  <c r="AD83" i="8"/>
  <c r="AE83" i="8"/>
  <c r="AF83" i="8"/>
  <c r="AB84" i="8"/>
  <c r="AC84" i="8"/>
  <c r="AD84" i="8"/>
  <c r="AE84" i="8"/>
  <c r="AF84" i="8"/>
  <c r="AB85" i="8"/>
  <c r="AC85" i="8"/>
  <c r="AD85" i="8"/>
  <c r="AE85" i="8"/>
  <c r="AF85" i="8"/>
  <c r="AB86" i="8"/>
  <c r="AC86" i="8"/>
  <c r="AD86" i="8"/>
  <c r="AE86" i="8"/>
  <c r="AF86" i="8"/>
  <c r="AB87" i="8"/>
  <c r="AC87" i="8"/>
  <c r="AD87" i="8"/>
  <c r="AE87" i="8"/>
  <c r="AF87" i="8"/>
  <c r="AB88" i="8"/>
  <c r="AC88" i="8"/>
  <c r="AD88" i="8"/>
  <c r="AE88" i="8"/>
  <c r="AF88" i="8"/>
  <c r="AB89" i="8"/>
  <c r="AC89" i="8"/>
  <c r="AD89" i="8"/>
  <c r="AE89" i="8"/>
  <c r="AF89" i="8"/>
  <c r="AB90" i="8"/>
  <c r="AC90" i="8"/>
  <c r="AD90" i="8"/>
  <c r="AE90" i="8"/>
  <c r="AF90" i="8"/>
  <c r="AB91" i="8"/>
  <c r="AC91" i="8"/>
  <c r="AD91" i="8"/>
  <c r="AE91" i="8"/>
  <c r="AF91" i="8"/>
  <c r="AB92" i="8"/>
  <c r="AC92" i="8"/>
  <c r="AD92" i="8"/>
  <c r="AE92" i="8"/>
  <c r="AF92" i="8"/>
  <c r="AB93" i="8"/>
  <c r="AC93" i="8"/>
  <c r="AD93" i="8"/>
  <c r="AE93" i="8"/>
  <c r="AF93" i="8"/>
  <c r="AB94" i="8"/>
  <c r="AC94" i="8"/>
  <c r="AD94" i="8"/>
  <c r="AE94" i="8"/>
  <c r="AF94" i="8"/>
  <c r="AB95" i="8"/>
  <c r="AC95" i="8"/>
  <c r="AD95" i="8"/>
  <c r="AE95" i="8"/>
  <c r="AF95" i="8"/>
  <c r="AB96" i="8"/>
  <c r="AC96" i="8"/>
  <c r="AD96" i="8"/>
  <c r="AE96" i="8"/>
  <c r="AF96" i="8"/>
  <c r="AB97" i="8"/>
  <c r="AC97" i="8"/>
  <c r="AD97" i="8"/>
  <c r="AE97" i="8"/>
  <c r="AF97" i="8"/>
  <c r="AB98" i="8"/>
  <c r="AC98" i="8"/>
  <c r="AD98" i="8"/>
  <c r="AE98" i="8"/>
  <c r="AF98" i="8"/>
  <c r="AB99" i="8"/>
  <c r="AC99" i="8"/>
  <c r="AD99" i="8"/>
  <c r="AE99" i="8"/>
  <c r="AF99" i="8"/>
  <c r="AB100" i="8"/>
  <c r="AC100" i="8"/>
  <c r="AD100" i="8"/>
  <c r="AE100" i="8"/>
  <c r="AF100" i="8"/>
  <c r="AB101" i="8"/>
  <c r="AC101" i="8"/>
  <c r="AD101" i="8"/>
  <c r="AE101" i="8"/>
  <c r="AF101" i="8"/>
  <c r="AB102" i="8"/>
  <c r="AC102" i="8"/>
  <c r="AD102" i="8"/>
  <c r="AE102" i="8"/>
  <c r="AF102" i="8"/>
  <c r="AB103" i="8"/>
  <c r="AC103" i="8"/>
  <c r="AD103" i="8"/>
  <c r="AE103" i="8"/>
  <c r="AF103" i="8"/>
  <c r="AB104" i="8"/>
  <c r="AC104" i="8"/>
  <c r="AD104" i="8"/>
  <c r="AE104" i="8"/>
  <c r="AF104" i="8"/>
  <c r="AB105" i="8"/>
  <c r="AC105" i="8"/>
  <c r="AD105" i="8"/>
  <c r="AE105" i="8"/>
  <c r="AF105" i="8"/>
  <c r="AB106" i="8"/>
  <c r="AC106" i="8"/>
  <c r="AD106" i="8"/>
  <c r="AE106" i="8"/>
  <c r="AF106" i="8"/>
  <c r="AB107" i="8"/>
  <c r="AC107" i="8"/>
  <c r="AD107" i="8"/>
  <c r="AE107" i="8"/>
  <c r="AF107" i="8"/>
  <c r="AB108" i="8"/>
  <c r="AC108" i="8"/>
  <c r="AD108" i="8"/>
  <c r="AE108" i="8"/>
  <c r="AF108" i="8"/>
  <c r="AB109" i="8"/>
  <c r="AC109" i="8"/>
  <c r="AD109" i="8"/>
  <c r="AE109" i="8"/>
  <c r="AF109" i="8"/>
  <c r="AB110" i="8"/>
  <c r="AC110" i="8"/>
  <c r="AD110" i="8"/>
  <c r="AE110" i="8"/>
  <c r="AF110" i="8"/>
  <c r="AB111" i="8"/>
  <c r="AC111" i="8"/>
  <c r="AD111" i="8"/>
  <c r="AE111" i="8"/>
  <c r="AF111" i="8"/>
  <c r="AB112" i="8"/>
  <c r="AC112" i="8"/>
  <c r="AD112" i="8"/>
  <c r="AE112" i="8"/>
  <c r="AF112" i="8"/>
  <c r="AB113" i="8"/>
  <c r="AC113" i="8"/>
  <c r="AD113" i="8"/>
  <c r="AE113" i="8"/>
  <c r="AF113" i="8"/>
  <c r="AB114" i="8"/>
  <c r="AC114" i="8"/>
  <c r="AD114" i="8"/>
  <c r="AE114" i="8"/>
  <c r="AF114" i="8"/>
  <c r="AB115" i="8"/>
  <c r="AC115" i="8"/>
  <c r="AD115" i="8"/>
  <c r="AE115" i="8"/>
  <c r="AF115" i="8"/>
  <c r="AB116" i="8"/>
  <c r="AC116" i="8"/>
  <c r="AD116" i="8"/>
  <c r="AE116" i="8"/>
  <c r="AF116" i="8"/>
  <c r="AB117" i="8"/>
  <c r="AC117" i="8"/>
  <c r="AD117" i="8"/>
  <c r="AE117" i="8"/>
  <c r="AF117" i="8"/>
  <c r="AB118" i="8"/>
  <c r="AC118" i="8"/>
  <c r="AD118" i="8"/>
  <c r="AE118" i="8"/>
  <c r="AF118" i="8"/>
  <c r="AB119" i="8"/>
  <c r="AC119" i="8"/>
  <c r="AD119" i="8"/>
  <c r="AE119" i="8"/>
  <c r="AF119" i="8"/>
  <c r="AB120" i="8"/>
  <c r="AC120" i="8"/>
  <c r="AD120" i="8"/>
  <c r="AE120" i="8"/>
  <c r="AF120" i="8"/>
  <c r="AB121" i="8"/>
  <c r="AC121" i="8"/>
  <c r="AD121" i="8"/>
  <c r="AE121" i="8"/>
  <c r="AF121" i="8"/>
  <c r="AB122" i="8"/>
  <c r="AC122" i="8"/>
  <c r="AD122" i="8"/>
  <c r="AE122" i="8"/>
  <c r="AF122" i="8"/>
  <c r="AB123" i="8"/>
  <c r="AC123" i="8"/>
  <c r="AD123" i="8"/>
  <c r="AE123" i="8"/>
  <c r="AF123" i="8"/>
  <c r="AB124" i="8"/>
  <c r="AC124" i="8"/>
  <c r="AD124" i="8"/>
  <c r="AE124" i="8"/>
  <c r="AF124" i="8"/>
  <c r="AB125" i="8"/>
  <c r="AC125" i="8"/>
  <c r="AD125" i="8"/>
  <c r="AE125" i="8"/>
  <c r="AF125" i="8"/>
  <c r="AB126" i="8"/>
  <c r="AC126" i="8"/>
  <c r="AD126" i="8"/>
  <c r="AE126" i="8"/>
  <c r="AF126" i="8"/>
  <c r="AB127" i="8"/>
  <c r="AC127" i="8"/>
  <c r="AD127" i="8"/>
  <c r="AE127" i="8"/>
  <c r="AF127" i="8"/>
  <c r="AB128" i="8"/>
  <c r="AC128" i="8"/>
  <c r="AD128" i="8"/>
  <c r="AE128" i="8"/>
  <c r="AF128" i="8"/>
  <c r="AB129" i="8"/>
  <c r="AC129" i="8"/>
  <c r="AD129" i="8"/>
  <c r="AE129" i="8"/>
  <c r="AF129" i="8"/>
  <c r="AB130" i="8"/>
  <c r="AC130" i="8"/>
  <c r="AD130" i="8"/>
  <c r="AE130" i="8"/>
  <c r="AF130" i="8"/>
  <c r="AB131" i="8"/>
  <c r="AC131" i="8"/>
  <c r="AD131" i="8"/>
  <c r="AE131" i="8"/>
  <c r="AF131" i="8"/>
  <c r="AB132" i="8"/>
  <c r="AC132" i="8"/>
  <c r="AD132" i="8"/>
  <c r="AE132" i="8"/>
  <c r="AF132" i="8"/>
  <c r="AB133" i="8"/>
  <c r="AC133" i="8"/>
  <c r="AD133" i="8"/>
  <c r="AE133" i="8"/>
  <c r="AF133" i="8"/>
  <c r="AB134" i="8"/>
  <c r="AC134" i="8"/>
  <c r="AD134" i="8"/>
  <c r="AE134" i="8"/>
  <c r="AF134" i="8"/>
  <c r="AB135" i="8"/>
  <c r="AC135" i="8"/>
  <c r="AD135" i="8"/>
  <c r="AE135" i="8"/>
  <c r="AF135" i="8"/>
  <c r="AB136" i="8"/>
  <c r="AC136" i="8"/>
  <c r="AD136" i="8"/>
  <c r="AE136" i="8"/>
  <c r="AF136" i="8"/>
  <c r="AB137" i="8"/>
  <c r="AC137" i="8"/>
  <c r="AD137" i="8"/>
  <c r="AE137" i="8"/>
  <c r="AF137" i="8"/>
  <c r="AB138" i="8"/>
  <c r="AC138" i="8"/>
  <c r="AD138" i="8"/>
  <c r="AE138" i="8"/>
  <c r="AF138" i="8"/>
  <c r="AB139" i="8"/>
  <c r="AC139" i="8"/>
  <c r="AD139" i="8"/>
  <c r="AE139" i="8"/>
  <c r="AF139" i="8"/>
  <c r="AB140" i="8"/>
  <c r="AC140" i="8"/>
  <c r="AD140" i="8"/>
  <c r="AE140" i="8"/>
  <c r="AF140" i="8"/>
  <c r="AC8" i="8"/>
  <c r="AD8" i="8"/>
  <c r="AE8" i="8"/>
  <c r="AF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K38" i="8"/>
  <c r="L38" i="8"/>
  <c r="M38" i="8"/>
  <c r="N38" i="8"/>
  <c r="O38" i="8"/>
  <c r="K39" i="8"/>
  <c r="L39" i="8"/>
  <c r="M39" i="8"/>
  <c r="N39" i="8"/>
  <c r="O39" i="8"/>
  <c r="K40" i="8"/>
  <c r="L40" i="8"/>
  <c r="M40" i="8"/>
  <c r="N40" i="8"/>
  <c r="O40" i="8"/>
  <c r="K41" i="8"/>
  <c r="L41" i="8"/>
  <c r="M41" i="8"/>
  <c r="N41" i="8"/>
  <c r="O41" i="8"/>
  <c r="K42" i="8"/>
  <c r="L42" i="8"/>
  <c r="M42" i="8"/>
  <c r="N42" i="8"/>
  <c r="O42" i="8"/>
  <c r="K43" i="8"/>
  <c r="L43" i="8"/>
  <c r="M43" i="8"/>
  <c r="N43" i="8"/>
  <c r="O43" i="8"/>
  <c r="K44" i="8"/>
  <c r="L44" i="8"/>
  <c r="M44" i="8"/>
  <c r="N44" i="8"/>
  <c r="O44" i="8"/>
  <c r="K45" i="8"/>
  <c r="L45" i="8"/>
  <c r="M45" i="8"/>
  <c r="N45" i="8"/>
  <c r="O45" i="8"/>
  <c r="K46" i="8"/>
  <c r="L46" i="8"/>
  <c r="M46" i="8"/>
  <c r="N46" i="8"/>
  <c r="O46" i="8"/>
  <c r="K47" i="8"/>
  <c r="L47" i="8"/>
  <c r="M47" i="8"/>
  <c r="N47" i="8"/>
  <c r="O47" i="8"/>
  <c r="K48" i="8"/>
  <c r="L48" i="8"/>
  <c r="M48" i="8"/>
  <c r="N48" i="8"/>
  <c r="O48" i="8"/>
  <c r="K49" i="8"/>
  <c r="L49" i="8"/>
  <c r="M49" i="8"/>
  <c r="N49" i="8"/>
  <c r="O49" i="8"/>
  <c r="K50" i="8"/>
  <c r="L50" i="8"/>
  <c r="M50" i="8"/>
  <c r="N50" i="8"/>
  <c r="O50" i="8"/>
  <c r="K51" i="8"/>
  <c r="L51" i="8"/>
  <c r="M51" i="8"/>
  <c r="N51" i="8"/>
  <c r="O51" i="8"/>
  <c r="K52" i="8"/>
  <c r="L52" i="8"/>
  <c r="M52" i="8"/>
  <c r="N52" i="8"/>
  <c r="O52" i="8"/>
  <c r="K53" i="8"/>
  <c r="L53" i="8"/>
  <c r="M53" i="8"/>
  <c r="N53" i="8"/>
  <c r="O53" i="8"/>
  <c r="K54" i="8"/>
  <c r="L54" i="8"/>
  <c r="M54" i="8"/>
  <c r="N54" i="8"/>
  <c r="O54" i="8"/>
  <c r="K55" i="8"/>
  <c r="L55" i="8"/>
  <c r="M55" i="8"/>
  <c r="N55" i="8"/>
  <c r="O55" i="8"/>
  <c r="K56" i="8"/>
  <c r="L56" i="8"/>
  <c r="M56" i="8"/>
  <c r="N56" i="8"/>
  <c r="O56" i="8"/>
  <c r="K57" i="8"/>
  <c r="L57" i="8"/>
  <c r="M57" i="8"/>
  <c r="N57" i="8"/>
  <c r="O57" i="8"/>
  <c r="K58" i="8"/>
  <c r="L58" i="8"/>
  <c r="M58" i="8"/>
  <c r="N58" i="8"/>
  <c r="O58" i="8"/>
  <c r="K59" i="8"/>
  <c r="L59" i="8"/>
  <c r="M59" i="8"/>
  <c r="N59" i="8"/>
  <c r="O59" i="8"/>
  <c r="K60" i="8"/>
  <c r="L60" i="8"/>
  <c r="M60" i="8"/>
  <c r="N60" i="8"/>
  <c r="O60" i="8"/>
  <c r="K61" i="8"/>
  <c r="L61" i="8"/>
  <c r="M61" i="8"/>
  <c r="N61" i="8"/>
  <c r="O61" i="8"/>
  <c r="K62" i="8"/>
  <c r="L62" i="8"/>
  <c r="M62" i="8"/>
  <c r="N62" i="8"/>
  <c r="O62" i="8"/>
  <c r="K63" i="8"/>
  <c r="L63" i="8"/>
  <c r="M63" i="8"/>
  <c r="N63" i="8"/>
  <c r="O63" i="8"/>
  <c r="K64" i="8"/>
  <c r="L64" i="8"/>
  <c r="M64" i="8"/>
  <c r="N64" i="8"/>
  <c r="O64" i="8"/>
  <c r="K65" i="8"/>
  <c r="L65" i="8"/>
  <c r="M65" i="8"/>
  <c r="N65" i="8"/>
  <c r="O65" i="8"/>
  <c r="K66" i="8"/>
  <c r="L66" i="8"/>
  <c r="M66" i="8"/>
  <c r="N66" i="8"/>
  <c r="O66" i="8"/>
  <c r="K67" i="8"/>
  <c r="L67" i="8"/>
  <c r="M67" i="8"/>
  <c r="N67" i="8"/>
  <c r="O67" i="8"/>
  <c r="K68" i="8"/>
  <c r="L68" i="8"/>
  <c r="M68" i="8"/>
  <c r="N68" i="8"/>
  <c r="O68" i="8"/>
  <c r="K69" i="8"/>
  <c r="L69" i="8"/>
  <c r="M69" i="8"/>
  <c r="N69" i="8"/>
  <c r="O69" i="8"/>
  <c r="K70" i="8"/>
  <c r="L70" i="8"/>
  <c r="M70" i="8"/>
  <c r="N70" i="8"/>
  <c r="O70" i="8"/>
  <c r="K71" i="8"/>
  <c r="L71" i="8"/>
  <c r="M71" i="8"/>
  <c r="N71" i="8"/>
  <c r="O71" i="8"/>
  <c r="K72" i="8"/>
  <c r="L72" i="8"/>
  <c r="M72" i="8"/>
  <c r="N72" i="8"/>
  <c r="O72" i="8"/>
  <c r="K73" i="8"/>
  <c r="L73" i="8"/>
  <c r="M73" i="8"/>
  <c r="N73" i="8"/>
  <c r="O73" i="8"/>
  <c r="K74" i="8"/>
  <c r="L74" i="8"/>
  <c r="M74" i="8"/>
  <c r="N74" i="8"/>
  <c r="O74" i="8"/>
  <c r="K75" i="8"/>
  <c r="L75" i="8"/>
  <c r="M75" i="8"/>
  <c r="N75" i="8"/>
  <c r="O75" i="8"/>
  <c r="K76" i="8"/>
  <c r="L76" i="8"/>
  <c r="M76" i="8"/>
  <c r="N76" i="8"/>
  <c r="O76" i="8"/>
  <c r="K77" i="8"/>
  <c r="L77" i="8"/>
  <c r="M77" i="8"/>
  <c r="N77" i="8"/>
  <c r="O77" i="8"/>
  <c r="K78" i="8"/>
  <c r="L78" i="8"/>
  <c r="M78" i="8"/>
  <c r="N78" i="8"/>
  <c r="O78" i="8"/>
  <c r="K79" i="8"/>
  <c r="L79" i="8"/>
  <c r="M79" i="8"/>
  <c r="N79" i="8"/>
  <c r="O79" i="8"/>
  <c r="K80" i="8"/>
  <c r="L80" i="8"/>
  <c r="M80" i="8"/>
  <c r="N80" i="8"/>
  <c r="O80" i="8"/>
  <c r="K81" i="8"/>
  <c r="L81" i="8"/>
  <c r="M81" i="8"/>
  <c r="N81" i="8"/>
  <c r="O81" i="8"/>
  <c r="K82" i="8"/>
  <c r="L82" i="8"/>
  <c r="M82" i="8"/>
  <c r="N82" i="8"/>
  <c r="O82" i="8"/>
  <c r="K83" i="8"/>
  <c r="L83" i="8"/>
  <c r="M83" i="8"/>
  <c r="N83" i="8"/>
  <c r="O83" i="8"/>
  <c r="K84" i="8"/>
  <c r="L84" i="8"/>
  <c r="M84" i="8"/>
  <c r="N84" i="8"/>
  <c r="O84" i="8"/>
  <c r="K85" i="8"/>
  <c r="L85" i="8"/>
  <c r="M85" i="8"/>
  <c r="N85" i="8"/>
  <c r="O85" i="8"/>
  <c r="K86" i="8"/>
  <c r="L86" i="8"/>
  <c r="M86" i="8"/>
  <c r="N86" i="8"/>
  <c r="O86" i="8"/>
  <c r="K87" i="8"/>
  <c r="L87" i="8"/>
  <c r="M87" i="8"/>
  <c r="N87" i="8"/>
  <c r="O87" i="8"/>
  <c r="K88" i="8"/>
  <c r="L88" i="8"/>
  <c r="M88" i="8"/>
  <c r="N88" i="8"/>
  <c r="O88" i="8"/>
  <c r="K89" i="8"/>
  <c r="L89" i="8"/>
  <c r="M89" i="8"/>
  <c r="N89" i="8"/>
  <c r="O89" i="8"/>
  <c r="K90" i="8"/>
  <c r="L90" i="8"/>
  <c r="M90" i="8"/>
  <c r="N90" i="8"/>
  <c r="O90" i="8"/>
  <c r="K91" i="8"/>
  <c r="L91" i="8"/>
  <c r="M91" i="8"/>
  <c r="N91" i="8"/>
  <c r="O91" i="8"/>
  <c r="K92" i="8"/>
  <c r="L92" i="8"/>
  <c r="M92" i="8"/>
  <c r="N92" i="8"/>
  <c r="O92" i="8"/>
  <c r="K93" i="8"/>
  <c r="L93" i="8"/>
  <c r="M93" i="8"/>
  <c r="N93" i="8"/>
  <c r="O93" i="8"/>
  <c r="K94" i="8"/>
  <c r="L94" i="8"/>
  <c r="M94" i="8"/>
  <c r="N94" i="8"/>
  <c r="O94" i="8"/>
  <c r="K95" i="8"/>
  <c r="L95" i="8"/>
  <c r="M95" i="8"/>
  <c r="N95" i="8"/>
  <c r="O95" i="8"/>
  <c r="K96" i="8"/>
  <c r="L96" i="8"/>
  <c r="M96" i="8"/>
  <c r="N96" i="8"/>
  <c r="O96" i="8"/>
  <c r="K97" i="8"/>
  <c r="L97" i="8"/>
  <c r="M97" i="8"/>
  <c r="N97" i="8"/>
  <c r="O97" i="8"/>
  <c r="K98" i="8"/>
  <c r="L98" i="8"/>
  <c r="M98" i="8"/>
  <c r="N98" i="8"/>
  <c r="O98" i="8"/>
  <c r="K99" i="8"/>
  <c r="L99" i="8"/>
  <c r="M99" i="8"/>
  <c r="N99" i="8"/>
  <c r="O99" i="8"/>
  <c r="K100" i="8"/>
  <c r="L100" i="8"/>
  <c r="M100" i="8"/>
  <c r="N100" i="8"/>
  <c r="O100" i="8"/>
  <c r="K101" i="8"/>
  <c r="L101" i="8"/>
  <c r="M101" i="8"/>
  <c r="N101" i="8"/>
  <c r="O101" i="8"/>
  <c r="K102" i="8"/>
  <c r="L102" i="8"/>
  <c r="M102" i="8"/>
  <c r="N102" i="8"/>
  <c r="O102" i="8"/>
  <c r="K103" i="8"/>
  <c r="L103" i="8"/>
  <c r="M103" i="8"/>
  <c r="N103" i="8"/>
  <c r="O103" i="8"/>
  <c r="K104" i="8"/>
  <c r="L104" i="8"/>
  <c r="M104" i="8"/>
  <c r="N104" i="8"/>
  <c r="O104" i="8"/>
  <c r="K105" i="8"/>
  <c r="L105" i="8"/>
  <c r="M105" i="8"/>
  <c r="N105" i="8"/>
  <c r="O105" i="8"/>
  <c r="K106" i="8"/>
  <c r="L106" i="8"/>
  <c r="M106" i="8"/>
  <c r="N106" i="8"/>
  <c r="O106" i="8"/>
  <c r="K107" i="8"/>
  <c r="L107" i="8"/>
  <c r="M107" i="8"/>
  <c r="N107" i="8"/>
  <c r="O107" i="8"/>
  <c r="K108" i="8"/>
  <c r="L108" i="8"/>
  <c r="M108" i="8"/>
  <c r="N108" i="8"/>
  <c r="O108" i="8"/>
  <c r="K109" i="8"/>
  <c r="L109" i="8"/>
  <c r="M109" i="8"/>
  <c r="N109" i="8"/>
  <c r="O109" i="8"/>
  <c r="K110" i="8"/>
  <c r="L110" i="8"/>
  <c r="M110" i="8"/>
  <c r="N110" i="8"/>
  <c r="O110" i="8"/>
  <c r="K111" i="8"/>
  <c r="L111" i="8"/>
  <c r="M111" i="8"/>
  <c r="N111" i="8"/>
  <c r="O111" i="8"/>
  <c r="K112" i="8"/>
  <c r="L112" i="8"/>
  <c r="M112" i="8"/>
  <c r="N112" i="8"/>
  <c r="O112" i="8"/>
  <c r="K113" i="8"/>
  <c r="L113" i="8"/>
  <c r="M113" i="8"/>
  <c r="N113" i="8"/>
  <c r="O113" i="8"/>
  <c r="K114" i="8"/>
  <c r="L114" i="8"/>
  <c r="M114" i="8"/>
  <c r="N114" i="8"/>
  <c r="O114" i="8"/>
  <c r="K115" i="8"/>
  <c r="L115" i="8"/>
  <c r="M115" i="8"/>
  <c r="N115" i="8"/>
  <c r="O115" i="8"/>
  <c r="K116" i="8"/>
  <c r="L116" i="8"/>
  <c r="M116" i="8"/>
  <c r="N116" i="8"/>
  <c r="O116" i="8"/>
  <c r="K117" i="8"/>
  <c r="L117" i="8"/>
  <c r="M117" i="8"/>
  <c r="N117" i="8"/>
  <c r="O117" i="8"/>
  <c r="K118" i="8"/>
  <c r="L118" i="8"/>
  <c r="M118" i="8"/>
  <c r="N118" i="8"/>
  <c r="O118" i="8"/>
  <c r="K119" i="8"/>
  <c r="L119" i="8"/>
  <c r="M119" i="8"/>
  <c r="N119" i="8"/>
  <c r="O119" i="8"/>
  <c r="K120" i="8"/>
  <c r="L120" i="8"/>
  <c r="M120" i="8"/>
  <c r="N120" i="8"/>
  <c r="O120" i="8"/>
  <c r="K121" i="8"/>
  <c r="L121" i="8"/>
  <c r="M121" i="8"/>
  <c r="N121" i="8"/>
  <c r="O121" i="8"/>
  <c r="K122" i="8"/>
  <c r="L122" i="8"/>
  <c r="M122" i="8"/>
  <c r="N122" i="8"/>
  <c r="O122" i="8"/>
  <c r="K123" i="8"/>
  <c r="L123" i="8"/>
  <c r="M123" i="8"/>
  <c r="N123" i="8"/>
  <c r="O123" i="8"/>
  <c r="K124" i="8"/>
  <c r="L124" i="8"/>
  <c r="M124" i="8"/>
  <c r="N124" i="8"/>
  <c r="O124" i="8"/>
  <c r="K125" i="8"/>
  <c r="L125" i="8"/>
  <c r="M125" i="8"/>
  <c r="N125" i="8"/>
  <c r="O125" i="8"/>
  <c r="K126" i="8"/>
  <c r="L126" i="8"/>
  <c r="M126" i="8"/>
  <c r="N126" i="8"/>
  <c r="O126" i="8"/>
  <c r="K127" i="8"/>
  <c r="L127" i="8"/>
  <c r="M127" i="8"/>
  <c r="N127" i="8"/>
  <c r="O127" i="8"/>
  <c r="K128" i="8"/>
  <c r="L128" i="8"/>
  <c r="M128" i="8"/>
  <c r="N128" i="8"/>
  <c r="O128" i="8"/>
  <c r="K129" i="8"/>
  <c r="L129" i="8"/>
  <c r="M129" i="8"/>
  <c r="N129" i="8"/>
  <c r="O129" i="8"/>
  <c r="K130" i="8"/>
  <c r="L130" i="8"/>
  <c r="M130" i="8"/>
  <c r="N130" i="8"/>
  <c r="O130" i="8"/>
  <c r="K131" i="8"/>
  <c r="L131" i="8"/>
  <c r="M131" i="8"/>
  <c r="N131" i="8"/>
  <c r="O131" i="8"/>
  <c r="K132" i="8"/>
  <c r="L132" i="8"/>
  <c r="M132" i="8"/>
  <c r="N132" i="8"/>
  <c r="O132" i="8"/>
  <c r="K133" i="8"/>
  <c r="L133" i="8"/>
  <c r="M133" i="8"/>
  <c r="N133" i="8"/>
  <c r="O133" i="8"/>
  <c r="K134" i="8"/>
  <c r="L134" i="8"/>
  <c r="M134" i="8"/>
  <c r="N134" i="8"/>
  <c r="O134" i="8"/>
  <c r="K135" i="8"/>
  <c r="L135" i="8"/>
  <c r="M135" i="8"/>
  <c r="N135" i="8"/>
  <c r="O135" i="8"/>
  <c r="K136" i="8"/>
  <c r="L136" i="8"/>
  <c r="M136" i="8"/>
  <c r="N136" i="8"/>
  <c r="O136" i="8"/>
  <c r="K137" i="8"/>
  <c r="L137" i="8"/>
  <c r="M137" i="8"/>
  <c r="N137" i="8"/>
  <c r="O137" i="8"/>
  <c r="K138" i="8"/>
  <c r="L138" i="8"/>
  <c r="M138" i="8"/>
  <c r="N138" i="8"/>
  <c r="O138" i="8"/>
  <c r="K139" i="8"/>
  <c r="L139" i="8"/>
  <c r="M139" i="8"/>
  <c r="N139" i="8"/>
  <c r="O139" i="8"/>
  <c r="K140" i="8"/>
  <c r="L140" i="8"/>
  <c r="M140" i="8"/>
  <c r="N140" i="8"/>
  <c r="O140" i="8"/>
  <c r="L8" i="8"/>
  <c r="M8" i="8"/>
  <c r="N8" i="8"/>
  <c r="O8" i="8"/>
  <c r="S29" i="4"/>
  <c r="V28" i="4"/>
  <c r="S28" i="4"/>
  <c r="F30" i="4"/>
  <c r="I27" i="4"/>
  <c r="J25" i="4"/>
  <c r="W19" i="4"/>
  <c r="V19" i="4"/>
  <c r="S19" i="4"/>
  <c r="Q19" i="4"/>
  <c r="P19" i="4"/>
  <c r="X18" i="4"/>
  <c r="W18" i="4"/>
  <c r="V18" i="4"/>
  <c r="S18" i="4"/>
  <c r="Q18" i="4"/>
  <c r="P18" i="4"/>
  <c r="X17" i="4"/>
  <c r="W17" i="4"/>
  <c r="V17" i="4"/>
  <c r="S17" i="4"/>
  <c r="Q17" i="4"/>
  <c r="P17" i="4"/>
  <c r="X16" i="4"/>
  <c r="W16" i="4"/>
  <c r="V16" i="4"/>
  <c r="S16" i="4"/>
  <c r="Q16" i="4"/>
  <c r="P16" i="4"/>
  <c r="X15" i="4"/>
  <c r="W15" i="4"/>
  <c r="V15" i="4"/>
  <c r="S15" i="4"/>
  <c r="Q15" i="4"/>
  <c r="P15" i="4"/>
  <c r="X14" i="4"/>
  <c r="W14" i="4"/>
  <c r="V14" i="4"/>
  <c r="S14" i="4"/>
  <c r="Q14" i="4"/>
  <c r="P14" i="4"/>
  <c r="X13" i="4"/>
  <c r="W13" i="4"/>
  <c r="V13" i="4"/>
  <c r="S13" i="4"/>
  <c r="Q13" i="4"/>
  <c r="P13" i="4"/>
  <c r="X12" i="4"/>
  <c r="W12" i="4"/>
  <c r="V12" i="4"/>
  <c r="S12" i="4"/>
  <c r="Q12" i="4"/>
  <c r="P12" i="4"/>
  <c r="X11" i="4"/>
  <c r="W11" i="4"/>
  <c r="V11" i="4"/>
  <c r="S11" i="4"/>
  <c r="Q11" i="4"/>
  <c r="P11" i="4"/>
  <c r="X10" i="4"/>
  <c r="W10" i="4"/>
  <c r="V10" i="4"/>
  <c r="T25" i="4"/>
  <c r="S10" i="4"/>
  <c r="Q10" i="4"/>
  <c r="P10" i="4"/>
  <c r="X9" i="4"/>
  <c r="W9" i="4"/>
  <c r="V9" i="4"/>
  <c r="S9" i="4"/>
  <c r="Q9" i="4"/>
  <c r="P9" i="4"/>
  <c r="X8" i="4"/>
  <c r="W8" i="4"/>
  <c r="V8" i="4"/>
  <c r="T8" i="4"/>
  <c r="S8" i="4"/>
  <c r="Q8" i="4"/>
  <c r="W30" i="4" s="1"/>
  <c r="P8" i="4"/>
  <c r="X25" i="4" s="1"/>
  <c r="C9" i="4"/>
  <c r="D9" i="4"/>
  <c r="F9" i="4"/>
  <c r="I9" i="4"/>
  <c r="J9" i="4"/>
  <c r="K9" i="4"/>
  <c r="C10" i="4"/>
  <c r="D10" i="4"/>
  <c r="F10" i="4"/>
  <c r="I10" i="4"/>
  <c r="J10" i="4"/>
  <c r="J28" i="4" s="1"/>
  <c r="K10" i="4"/>
  <c r="C11" i="4"/>
  <c r="D11" i="4"/>
  <c r="F11" i="4"/>
  <c r="I11" i="4"/>
  <c r="J11" i="4"/>
  <c r="K11" i="4"/>
  <c r="C12" i="4"/>
  <c r="D12" i="4"/>
  <c r="F26" i="4" s="1"/>
  <c r="F12" i="4"/>
  <c r="I12" i="4"/>
  <c r="J12" i="4"/>
  <c r="K12" i="4"/>
  <c r="C13" i="4"/>
  <c r="D13" i="4"/>
  <c r="F13" i="4"/>
  <c r="I13" i="4"/>
  <c r="J13" i="4"/>
  <c r="K13" i="4"/>
  <c r="C14" i="4"/>
  <c r="D14" i="4"/>
  <c r="F14" i="4"/>
  <c r="I14" i="4"/>
  <c r="J14" i="4"/>
  <c r="K14" i="4"/>
  <c r="C15" i="4"/>
  <c r="D15" i="4"/>
  <c r="F15" i="4"/>
  <c r="I15" i="4"/>
  <c r="J15" i="4"/>
  <c r="K15" i="4"/>
  <c r="C16" i="4"/>
  <c r="D16" i="4"/>
  <c r="F16" i="4"/>
  <c r="I16" i="4"/>
  <c r="J16" i="4"/>
  <c r="K16" i="4"/>
  <c r="C17" i="4"/>
  <c r="D17" i="4"/>
  <c r="F17" i="4"/>
  <c r="I17" i="4"/>
  <c r="J17" i="4"/>
  <c r="K17" i="4"/>
  <c r="C18" i="4"/>
  <c r="D18" i="4"/>
  <c r="F18" i="4"/>
  <c r="I18" i="4"/>
  <c r="J18" i="4"/>
  <c r="K18" i="4"/>
  <c r="C19" i="4"/>
  <c r="D19" i="4"/>
  <c r="F19" i="4"/>
  <c r="I19" i="4"/>
  <c r="J19" i="4"/>
  <c r="D8" i="4"/>
  <c r="F8" i="4"/>
  <c r="G8" i="4"/>
  <c r="I8" i="4"/>
  <c r="J8" i="4"/>
  <c r="K8" i="4"/>
  <c r="C8" i="4"/>
  <c r="J29" i="4" s="1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AA140" i="8"/>
  <c r="Z140" i="8"/>
  <c r="Y140" i="8"/>
  <c r="X140" i="8"/>
  <c r="W140" i="8"/>
  <c r="V140" i="8"/>
  <c r="U140" i="8"/>
  <c r="T140" i="8"/>
  <c r="AA139" i="8"/>
  <c r="Z139" i="8"/>
  <c r="Y139" i="8"/>
  <c r="X139" i="8"/>
  <c r="W139" i="8"/>
  <c r="V139" i="8"/>
  <c r="U139" i="8"/>
  <c r="T139" i="8"/>
  <c r="AA138" i="8"/>
  <c r="Z138" i="8"/>
  <c r="Y138" i="8"/>
  <c r="X138" i="8"/>
  <c r="W138" i="8"/>
  <c r="V138" i="8"/>
  <c r="U138" i="8"/>
  <c r="T138" i="8"/>
  <c r="AA137" i="8"/>
  <c r="Z137" i="8"/>
  <c r="Y137" i="8"/>
  <c r="X137" i="8"/>
  <c r="W137" i="8"/>
  <c r="V137" i="8"/>
  <c r="U137" i="8"/>
  <c r="T137" i="8"/>
  <c r="AA136" i="8"/>
  <c r="Z136" i="8"/>
  <c r="Y136" i="8"/>
  <c r="X136" i="8"/>
  <c r="W136" i="8"/>
  <c r="V136" i="8"/>
  <c r="U136" i="8"/>
  <c r="T136" i="8"/>
  <c r="AA135" i="8"/>
  <c r="Z135" i="8"/>
  <c r="Y135" i="8"/>
  <c r="X135" i="8"/>
  <c r="W135" i="8"/>
  <c r="V135" i="8"/>
  <c r="U135" i="8"/>
  <c r="T135" i="8"/>
  <c r="AA134" i="8"/>
  <c r="Z134" i="8"/>
  <c r="Y134" i="8"/>
  <c r="X134" i="8"/>
  <c r="W134" i="8"/>
  <c r="V134" i="8"/>
  <c r="U134" i="8"/>
  <c r="T134" i="8"/>
  <c r="AA133" i="8"/>
  <c r="Z133" i="8"/>
  <c r="Y133" i="8"/>
  <c r="X133" i="8"/>
  <c r="W133" i="8"/>
  <c r="V133" i="8"/>
  <c r="U133" i="8"/>
  <c r="T133" i="8"/>
  <c r="AA132" i="8"/>
  <c r="Z132" i="8"/>
  <c r="Y132" i="8"/>
  <c r="X132" i="8"/>
  <c r="W132" i="8"/>
  <c r="V132" i="8"/>
  <c r="U132" i="8"/>
  <c r="T132" i="8"/>
  <c r="AA131" i="8"/>
  <c r="Z131" i="8"/>
  <c r="Y131" i="8"/>
  <c r="X131" i="8"/>
  <c r="W131" i="8"/>
  <c r="V131" i="8"/>
  <c r="U131" i="8"/>
  <c r="T131" i="8"/>
  <c r="AA130" i="8"/>
  <c r="Z130" i="8"/>
  <c r="Y130" i="8"/>
  <c r="X130" i="8"/>
  <c r="W130" i="8"/>
  <c r="V130" i="8"/>
  <c r="U130" i="8"/>
  <c r="T130" i="8"/>
  <c r="AA129" i="8"/>
  <c r="Z129" i="8"/>
  <c r="Y129" i="8"/>
  <c r="X129" i="8"/>
  <c r="W129" i="8"/>
  <c r="V129" i="8"/>
  <c r="U129" i="8"/>
  <c r="T129" i="8"/>
  <c r="AA128" i="8"/>
  <c r="Z128" i="8"/>
  <c r="Y128" i="8"/>
  <c r="X128" i="8"/>
  <c r="W128" i="8"/>
  <c r="V128" i="8"/>
  <c r="U128" i="8"/>
  <c r="T128" i="8"/>
  <c r="AA127" i="8"/>
  <c r="Z127" i="8"/>
  <c r="Y127" i="8"/>
  <c r="X127" i="8"/>
  <c r="W127" i="8"/>
  <c r="V127" i="8"/>
  <c r="U127" i="8"/>
  <c r="T127" i="8"/>
  <c r="AA126" i="8"/>
  <c r="Z126" i="8"/>
  <c r="Y126" i="8"/>
  <c r="X126" i="8"/>
  <c r="W126" i="8"/>
  <c r="V126" i="8"/>
  <c r="U126" i="8"/>
  <c r="T126" i="8"/>
  <c r="AA125" i="8"/>
  <c r="Z125" i="8"/>
  <c r="Y125" i="8"/>
  <c r="X125" i="8"/>
  <c r="W125" i="8"/>
  <c r="V125" i="8"/>
  <c r="U125" i="8"/>
  <c r="T125" i="8"/>
  <c r="AA124" i="8"/>
  <c r="Z124" i="8"/>
  <c r="Y124" i="8"/>
  <c r="X124" i="8"/>
  <c r="W124" i="8"/>
  <c r="V124" i="8"/>
  <c r="U124" i="8"/>
  <c r="T124" i="8"/>
  <c r="AA123" i="8"/>
  <c r="Z123" i="8"/>
  <c r="Y123" i="8"/>
  <c r="X123" i="8"/>
  <c r="W123" i="8"/>
  <c r="V123" i="8"/>
  <c r="U123" i="8"/>
  <c r="T123" i="8"/>
  <c r="AA122" i="8"/>
  <c r="Z122" i="8"/>
  <c r="Y122" i="8"/>
  <c r="X122" i="8"/>
  <c r="W122" i="8"/>
  <c r="V122" i="8"/>
  <c r="U122" i="8"/>
  <c r="T122" i="8"/>
  <c r="AA121" i="8"/>
  <c r="Z121" i="8"/>
  <c r="Y121" i="8"/>
  <c r="X121" i="8"/>
  <c r="W121" i="8"/>
  <c r="V121" i="8"/>
  <c r="U121" i="8"/>
  <c r="T121" i="8"/>
  <c r="AA120" i="8"/>
  <c r="Z120" i="8"/>
  <c r="Y120" i="8"/>
  <c r="X120" i="8"/>
  <c r="W120" i="8"/>
  <c r="V120" i="8"/>
  <c r="U120" i="8"/>
  <c r="T120" i="8"/>
  <c r="AA119" i="8"/>
  <c r="Z119" i="8"/>
  <c r="Y119" i="8"/>
  <c r="X119" i="8"/>
  <c r="W119" i="8"/>
  <c r="V119" i="8"/>
  <c r="U119" i="8"/>
  <c r="T119" i="8"/>
  <c r="AA118" i="8"/>
  <c r="Z118" i="8"/>
  <c r="Y118" i="8"/>
  <c r="X118" i="8"/>
  <c r="W118" i="8"/>
  <c r="V118" i="8"/>
  <c r="U118" i="8"/>
  <c r="T118" i="8"/>
  <c r="AA117" i="8"/>
  <c r="Z117" i="8"/>
  <c r="Y117" i="8"/>
  <c r="X117" i="8"/>
  <c r="W117" i="8"/>
  <c r="V117" i="8"/>
  <c r="U117" i="8"/>
  <c r="T117" i="8"/>
  <c r="AA116" i="8"/>
  <c r="Z116" i="8"/>
  <c r="Y116" i="8"/>
  <c r="X116" i="8"/>
  <c r="W116" i="8"/>
  <c r="V116" i="8"/>
  <c r="U116" i="8"/>
  <c r="T116" i="8"/>
  <c r="AA115" i="8"/>
  <c r="Z115" i="8"/>
  <c r="Y115" i="8"/>
  <c r="X115" i="8"/>
  <c r="W115" i="8"/>
  <c r="V115" i="8"/>
  <c r="U115" i="8"/>
  <c r="T115" i="8"/>
  <c r="AA114" i="8"/>
  <c r="Z114" i="8"/>
  <c r="Y114" i="8"/>
  <c r="X114" i="8"/>
  <c r="W114" i="8"/>
  <c r="V114" i="8"/>
  <c r="U114" i="8"/>
  <c r="T114" i="8"/>
  <c r="AA113" i="8"/>
  <c r="Z113" i="8"/>
  <c r="Y113" i="8"/>
  <c r="X113" i="8"/>
  <c r="W113" i="8"/>
  <c r="V113" i="8"/>
  <c r="U113" i="8"/>
  <c r="T113" i="8"/>
  <c r="AA112" i="8"/>
  <c r="Z112" i="8"/>
  <c r="Y112" i="8"/>
  <c r="X112" i="8"/>
  <c r="W112" i="8"/>
  <c r="V112" i="8"/>
  <c r="U112" i="8"/>
  <c r="T112" i="8"/>
  <c r="AA111" i="8"/>
  <c r="Z111" i="8"/>
  <c r="Y111" i="8"/>
  <c r="X111" i="8"/>
  <c r="W111" i="8"/>
  <c r="V111" i="8"/>
  <c r="U111" i="8"/>
  <c r="T111" i="8"/>
  <c r="AA110" i="8"/>
  <c r="Z110" i="8"/>
  <c r="Y110" i="8"/>
  <c r="X110" i="8"/>
  <c r="W110" i="8"/>
  <c r="V110" i="8"/>
  <c r="U110" i="8"/>
  <c r="T110" i="8"/>
  <c r="AA109" i="8"/>
  <c r="Z109" i="8"/>
  <c r="Y109" i="8"/>
  <c r="X109" i="8"/>
  <c r="W109" i="8"/>
  <c r="V109" i="8"/>
  <c r="U109" i="8"/>
  <c r="T109" i="8"/>
  <c r="AA108" i="8"/>
  <c r="Z108" i="8"/>
  <c r="Y108" i="8"/>
  <c r="X108" i="8"/>
  <c r="W108" i="8"/>
  <c r="V108" i="8"/>
  <c r="U108" i="8"/>
  <c r="T108" i="8"/>
  <c r="AA107" i="8"/>
  <c r="Z107" i="8"/>
  <c r="Y107" i="8"/>
  <c r="X107" i="8"/>
  <c r="W107" i="8"/>
  <c r="V107" i="8"/>
  <c r="U107" i="8"/>
  <c r="T107" i="8"/>
  <c r="AA106" i="8"/>
  <c r="Z106" i="8"/>
  <c r="Y106" i="8"/>
  <c r="X106" i="8"/>
  <c r="W106" i="8"/>
  <c r="V106" i="8"/>
  <c r="U106" i="8"/>
  <c r="T106" i="8"/>
  <c r="AA105" i="8"/>
  <c r="Z105" i="8"/>
  <c r="Y105" i="8"/>
  <c r="X105" i="8"/>
  <c r="W105" i="8"/>
  <c r="V105" i="8"/>
  <c r="U105" i="8"/>
  <c r="T105" i="8"/>
  <c r="AA104" i="8"/>
  <c r="Z104" i="8"/>
  <c r="Y104" i="8"/>
  <c r="X104" i="8"/>
  <c r="W104" i="8"/>
  <c r="V104" i="8"/>
  <c r="U104" i="8"/>
  <c r="T104" i="8"/>
  <c r="AA103" i="8"/>
  <c r="Z103" i="8"/>
  <c r="Y103" i="8"/>
  <c r="X103" i="8"/>
  <c r="W103" i="8"/>
  <c r="V103" i="8"/>
  <c r="U103" i="8"/>
  <c r="T103" i="8"/>
  <c r="AA102" i="8"/>
  <c r="Z102" i="8"/>
  <c r="Y102" i="8"/>
  <c r="X102" i="8"/>
  <c r="W102" i="8"/>
  <c r="V102" i="8"/>
  <c r="U102" i="8"/>
  <c r="T102" i="8"/>
  <c r="AA101" i="8"/>
  <c r="Z101" i="8"/>
  <c r="Y101" i="8"/>
  <c r="X101" i="8"/>
  <c r="W101" i="8"/>
  <c r="V101" i="8"/>
  <c r="U101" i="8"/>
  <c r="T101" i="8"/>
  <c r="AA100" i="8"/>
  <c r="Z100" i="8"/>
  <c r="Y100" i="8"/>
  <c r="X100" i="8"/>
  <c r="W100" i="8"/>
  <c r="V100" i="8"/>
  <c r="U100" i="8"/>
  <c r="T100" i="8"/>
  <c r="AA99" i="8"/>
  <c r="Z99" i="8"/>
  <c r="Y99" i="8"/>
  <c r="X99" i="8"/>
  <c r="W99" i="8"/>
  <c r="V99" i="8"/>
  <c r="U99" i="8"/>
  <c r="T99" i="8"/>
  <c r="AA98" i="8"/>
  <c r="Z98" i="8"/>
  <c r="Y98" i="8"/>
  <c r="X98" i="8"/>
  <c r="W98" i="8"/>
  <c r="V98" i="8"/>
  <c r="U98" i="8"/>
  <c r="T98" i="8"/>
  <c r="AA97" i="8"/>
  <c r="Z97" i="8"/>
  <c r="Y97" i="8"/>
  <c r="X97" i="8"/>
  <c r="W97" i="8"/>
  <c r="V97" i="8"/>
  <c r="U97" i="8"/>
  <c r="T97" i="8"/>
  <c r="AA96" i="8"/>
  <c r="Z96" i="8"/>
  <c r="Y96" i="8"/>
  <c r="X96" i="8"/>
  <c r="W96" i="8"/>
  <c r="V96" i="8"/>
  <c r="U96" i="8"/>
  <c r="T96" i="8"/>
  <c r="AA95" i="8"/>
  <c r="Z95" i="8"/>
  <c r="Y95" i="8"/>
  <c r="X95" i="8"/>
  <c r="W95" i="8"/>
  <c r="V95" i="8"/>
  <c r="U95" i="8"/>
  <c r="T95" i="8"/>
  <c r="AA94" i="8"/>
  <c r="Z94" i="8"/>
  <c r="Y94" i="8"/>
  <c r="X94" i="8"/>
  <c r="W94" i="8"/>
  <c r="V94" i="8"/>
  <c r="U94" i="8"/>
  <c r="T94" i="8"/>
  <c r="AA93" i="8"/>
  <c r="Z93" i="8"/>
  <c r="Y93" i="8"/>
  <c r="X93" i="8"/>
  <c r="W93" i="8"/>
  <c r="V93" i="8"/>
  <c r="U93" i="8"/>
  <c r="T93" i="8"/>
  <c r="AA92" i="8"/>
  <c r="Z92" i="8"/>
  <c r="Y92" i="8"/>
  <c r="X92" i="8"/>
  <c r="W92" i="8"/>
  <c r="V92" i="8"/>
  <c r="U92" i="8"/>
  <c r="T92" i="8"/>
  <c r="AA91" i="8"/>
  <c r="Z91" i="8"/>
  <c r="Y91" i="8"/>
  <c r="X91" i="8"/>
  <c r="W91" i="8"/>
  <c r="V91" i="8"/>
  <c r="U91" i="8"/>
  <c r="T91" i="8"/>
  <c r="AA90" i="8"/>
  <c r="Z90" i="8"/>
  <c r="Y90" i="8"/>
  <c r="X90" i="8"/>
  <c r="W90" i="8"/>
  <c r="V90" i="8"/>
  <c r="U90" i="8"/>
  <c r="T90" i="8"/>
  <c r="AA89" i="8"/>
  <c r="Z89" i="8"/>
  <c r="Y89" i="8"/>
  <c r="X89" i="8"/>
  <c r="W89" i="8"/>
  <c r="V89" i="8"/>
  <c r="U89" i="8"/>
  <c r="T89" i="8"/>
  <c r="AA88" i="8"/>
  <c r="Z88" i="8"/>
  <c r="Y88" i="8"/>
  <c r="X88" i="8"/>
  <c r="W88" i="8"/>
  <c r="V88" i="8"/>
  <c r="U88" i="8"/>
  <c r="T88" i="8"/>
  <c r="AA87" i="8"/>
  <c r="Z87" i="8"/>
  <c r="Y87" i="8"/>
  <c r="X87" i="8"/>
  <c r="W87" i="8"/>
  <c r="V87" i="8"/>
  <c r="U87" i="8"/>
  <c r="T87" i="8"/>
  <c r="AA86" i="8"/>
  <c r="Z86" i="8"/>
  <c r="Y86" i="8"/>
  <c r="X86" i="8"/>
  <c r="W86" i="8"/>
  <c r="V86" i="8"/>
  <c r="U86" i="8"/>
  <c r="T86" i="8"/>
  <c r="AA85" i="8"/>
  <c r="Z85" i="8"/>
  <c r="Y85" i="8"/>
  <c r="X85" i="8"/>
  <c r="W85" i="8"/>
  <c r="V85" i="8"/>
  <c r="U85" i="8"/>
  <c r="T85" i="8"/>
  <c r="AA84" i="8"/>
  <c r="Z84" i="8"/>
  <c r="Y84" i="8"/>
  <c r="X84" i="8"/>
  <c r="W84" i="8"/>
  <c r="V84" i="8"/>
  <c r="U84" i="8"/>
  <c r="T84" i="8"/>
  <c r="AA83" i="8"/>
  <c r="Z83" i="8"/>
  <c r="Y83" i="8"/>
  <c r="X83" i="8"/>
  <c r="W83" i="8"/>
  <c r="V83" i="8"/>
  <c r="U83" i="8"/>
  <c r="T83" i="8"/>
  <c r="AA82" i="8"/>
  <c r="Z82" i="8"/>
  <c r="Y82" i="8"/>
  <c r="X82" i="8"/>
  <c r="W82" i="8"/>
  <c r="V82" i="8"/>
  <c r="U82" i="8"/>
  <c r="T82" i="8"/>
  <c r="AA81" i="8"/>
  <c r="Z81" i="8"/>
  <c r="Y81" i="8"/>
  <c r="X81" i="8"/>
  <c r="W81" i="8"/>
  <c r="V81" i="8"/>
  <c r="U81" i="8"/>
  <c r="T81" i="8"/>
  <c r="AA80" i="8"/>
  <c r="Z80" i="8"/>
  <c r="Y80" i="8"/>
  <c r="X80" i="8"/>
  <c r="W80" i="8"/>
  <c r="V80" i="8"/>
  <c r="U80" i="8"/>
  <c r="T80" i="8"/>
  <c r="AA79" i="8"/>
  <c r="Z79" i="8"/>
  <c r="Y79" i="8"/>
  <c r="X79" i="8"/>
  <c r="W79" i="8"/>
  <c r="V79" i="8"/>
  <c r="U79" i="8"/>
  <c r="T79" i="8"/>
  <c r="AA78" i="8"/>
  <c r="Z78" i="8"/>
  <c r="Y78" i="8"/>
  <c r="X78" i="8"/>
  <c r="W78" i="8"/>
  <c r="V78" i="8"/>
  <c r="U78" i="8"/>
  <c r="T78" i="8"/>
  <c r="AA77" i="8"/>
  <c r="Z77" i="8"/>
  <c r="Y77" i="8"/>
  <c r="X77" i="8"/>
  <c r="W77" i="8"/>
  <c r="V77" i="8"/>
  <c r="U77" i="8"/>
  <c r="T77" i="8"/>
  <c r="AA76" i="8"/>
  <c r="Z76" i="8"/>
  <c r="Y76" i="8"/>
  <c r="X76" i="8"/>
  <c r="W76" i="8"/>
  <c r="V76" i="8"/>
  <c r="U76" i="8"/>
  <c r="T76" i="8"/>
  <c r="AA75" i="8"/>
  <c r="Z75" i="8"/>
  <c r="Y75" i="8"/>
  <c r="X75" i="8"/>
  <c r="W75" i="8"/>
  <c r="V75" i="8"/>
  <c r="U75" i="8"/>
  <c r="T75" i="8"/>
  <c r="AA74" i="8"/>
  <c r="Z74" i="8"/>
  <c r="Y74" i="8"/>
  <c r="X74" i="8"/>
  <c r="W74" i="8"/>
  <c r="V74" i="8"/>
  <c r="U74" i="8"/>
  <c r="T74" i="8"/>
  <c r="AA73" i="8"/>
  <c r="Z73" i="8"/>
  <c r="Y73" i="8"/>
  <c r="X73" i="8"/>
  <c r="W73" i="8"/>
  <c r="V73" i="8"/>
  <c r="U73" i="8"/>
  <c r="T73" i="8"/>
  <c r="AA72" i="8"/>
  <c r="Z72" i="8"/>
  <c r="Y72" i="8"/>
  <c r="X72" i="8"/>
  <c r="W72" i="8"/>
  <c r="V72" i="8"/>
  <c r="U72" i="8"/>
  <c r="T72" i="8"/>
  <c r="AA71" i="8"/>
  <c r="Z71" i="8"/>
  <c r="Y71" i="8"/>
  <c r="X71" i="8"/>
  <c r="W71" i="8"/>
  <c r="V71" i="8"/>
  <c r="U71" i="8"/>
  <c r="T71" i="8"/>
  <c r="AA70" i="8"/>
  <c r="Z70" i="8"/>
  <c r="Y70" i="8"/>
  <c r="X70" i="8"/>
  <c r="W70" i="8"/>
  <c r="V70" i="8"/>
  <c r="U70" i="8"/>
  <c r="T70" i="8"/>
  <c r="AA69" i="8"/>
  <c r="Z69" i="8"/>
  <c r="Y69" i="8"/>
  <c r="X69" i="8"/>
  <c r="W69" i="8"/>
  <c r="V69" i="8"/>
  <c r="U69" i="8"/>
  <c r="T69" i="8"/>
  <c r="AA68" i="8"/>
  <c r="Z68" i="8"/>
  <c r="Y68" i="8"/>
  <c r="X68" i="8"/>
  <c r="W68" i="8"/>
  <c r="V68" i="8"/>
  <c r="U68" i="8"/>
  <c r="T68" i="8"/>
  <c r="AA67" i="8"/>
  <c r="Z67" i="8"/>
  <c r="Y67" i="8"/>
  <c r="X67" i="8"/>
  <c r="W67" i="8"/>
  <c r="V67" i="8"/>
  <c r="U67" i="8"/>
  <c r="T67" i="8"/>
  <c r="AA66" i="8"/>
  <c r="Z66" i="8"/>
  <c r="Y66" i="8"/>
  <c r="X66" i="8"/>
  <c r="W66" i="8"/>
  <c r="V66" i="8"/>
  <c r="U66" i="8"/>
  <c r="T66" i="8"/>
  <c r="AA65" i="8"/>
  <c r="Z65" i="8"/>
  <c r="Y65" i="8"/>
  <c r="X65" i="8"/>
  <c r="W65" i="8"/>
  <c r="V65" i="8"/>
  <c r="U65" i="8"/>
  <c r="T65" i="8"/>
  <c r="AA64" i="8"/>
  <c r="Z64" i="8"/>
  <c r="Y64" i="8"/>
  <c r="X64" i="8"/>
  <c r="W64" i="8"/>
  <c r="V64" i="8"/>
  <c r="U64" i="8"/>
  <c r="T64" i="8"/>
  <c r="AA63" i="8"/>
  <c r="Z63" i="8"/>
  <c r="Y63" i="8"/>
  <c r="X63" i="8"/>
  <c r="W63" i="8"/>
  <c r="V63" i="8"/>
  <c r="U63" i="8"/>
  <c r="T63" i="8"/>
  <c r="AA62" i="8"/>
  <c r="Z62" i="8"/>
  <c r="Y62" i="8"/>
  <c r="X62" i="8"/>
  <c r="W62" i="8"/>
  <c r="V62" i="8"/>
  <c r="U62" i="8"/>
  <c r="T62" i="8"/>
  <c r="AA61" i="8"/>
  <c r="Z61" i="8"/>
  <c r="Y61" i="8"/>
  <c r="X61" i="8"/>
  <c r="W61" i="8"/>
  <c r="V61" i="8"/>
  <c r="U61" i="8"/>
  <c r="T61" i="8"/>
  <c r="AA60" i="8"/>
  <c r="Z60" i="8"/>
  <c r="Y60" i="8"/>
  <c r="X60" i="8"/>
  <c r="W60" i="8"/>
  <c r="V60" i="8"/>
  <c r="U60" i="8"/>
  <c r="T60" i="8"/>
  <c r="AA59" i="8"/>
  <c r="Z59" i="8"/>
  <c r="Y59" i="8"/>
  <c r="X59" i="8"/>
  <c r="W59" i="8"/>
  <c r="V59" i="8"/>
  <c r="U59" i="8"/>
  <c r="T59" i="8"/>
  <c r="AA58" i="8"/>
  <c r="Z58" i="8"/>
  <c r="Y58" i="8"/>
  <c r="X58" i="8"/>
  <c r="W58" i="8"/>
  <c r="V58" i="8"/>
  <c r="U58" i="8"/>
  <c r="T58" i="8"/>
  <c r="AA57" i="8"/>
  <c r="Z57" i="8"/>
  <c r="Y57" i="8"/>
  <c r="X57" i="8"/>
  <c r="W57" i="8"/>
  <c r="V57" i="8"/>
  <c r="U57" i="8"/>
  <c r="T57" i="8"/>
  <c r="AA56" i="8"/>
  <c r="Z56" i="8"/>
  <c r="Y56" i="8"/>
  <c r="X56" i="8"/>
  <c r="W56" i="8"/>
  <c r="V56" i="8"/>
  <c r="U56" i="8"/>
  <c r="T56" i="8"/>
  <c r="AA55" i="8"/>
  <c r="Z55" i="8"/>
  <c r="Y55" i="8"/>
  <c r="X55" i="8"/>
  <c r="W55" i="8"/>
  <c r="V55" i="8"/>
  <c r="U55" i="8"/>
  <c r="T55" i="8"/>
  <c r="AA54" i="8"/>
  <c r="Z54" i="8"/>
  <c r="Y54" i="8"/>
  <c r="X54" i="8"/>
  <c r="W54" i="8"/>
  <c r="V54" i="8"/>
  <c r="U54" i="8"/>
  <c r="T54" i="8"/>
  <c r="AA53" i="8"/>
  <c r="Z53" i="8"/>
  <c r="Y53" i="8"/>
  <c r="X53" i="8"/>
  <c r="W53" i="8"/>
  <c r="V53" i="8"/>
  <c r="U53" i="8"/>
  <c r="T53" i="8"/>
  <c r="AA52" i="8"/>
  <c r="Z52" i="8"/>
  <c r="Y52" i="8"/>
  <c r="X52" i="8"/>
  <c r="W52" i="8"/>
  <c r="V52" i="8"/>
  <c r="U52" i="8"/>
  <c r="T52" i="8"/>
  <c r="AA51" i="8"/>
  <c r="Z51" i="8"/>
  <c r="Y51" i="8"/>
  <c r="X51" i="8"/>
  <c r="W51" i="8"/>
  <c r="V51" i="8"/>
  <c r="U51" i="8"/>
  <c r="T51" i="8"/>
  <c r="AA50" i="8"/>
  <c r="Z50" i="8"/>
  <c r="Y50" i="8"/>
  <c r="X50" i="8"/>
  <c r="W50" i="8"/>
  <c r="V50" i="8"/>
  <c r="U50" i="8"/>
  <c r="T50" i="8"/>
  <c r="AA49" i="8"/>
  <c r="Z49" i="8"/>
  <c r="Y49" i="8"/>
  <c r="X49" i="8"/>
  <c r="W49" i="8"/>
  <c r="V49" i="8"/>
  <c r="U49" i="8"/>
  <c r="T49" i="8"/>
  <c r="AA48" i="8"/>
  <c r="Z48" i="8"/>
  <c r="Y48" i="8"/>
  <c r="X48" i="8"/>
  <c r="W48" i="8"/>
  <c r="V48" i="8"/>
  <c r="U48" i="8"/>
  <c r="T48" i="8"/>
  <c r="AA47" i="8"/>
  <c r="Z47" i="8"/>
  <c r="Y47" i="8"/>
  <c r="X47" i="8"/>
  <c r="W47" i="8"/>
  <c r="V47" i="8"/>
  <c r="U47" i="8"/>
  <c r="T47" i="8"/>
  <c r="AA46" i="8"/>
  <c r="Z46" i="8"/>
  <c r="Y46" i="8"/>
  <c r="X46" i="8"/>
  <c r="W46" i="8"/>
  <c r="V46" i="8"/>
  <c r="U46" i="8"/>
  <c r="T46" i="8"/>
  <c r="AA45" i="8"/>
  <c r="Z45" i="8"/>
  <c r="Y45" i="8"/>
  <c r="X45" i="8"/>
  <c r="W45" i="8"/>
  <c r="V45" i="8"/>
  <c r="U45" i="8"/>
  <c r="T45" i="8"/>
  <c r="AA44" i="8"/>
  <c r="Z44" i="8"/>
  <c r="Y44" i="8"/>
  <c r="X44" i="8"/>
  <c r="W44" i="8"/>
  <c r="V44" i="8"/>
  <c r="U44" i="8"/>
  <c r="T44" i="8"/>
  <c r="AA43" i="8"/>
  <c r="Z43" i="8"/>
  <c r="Y43" i="8"/>
  <c r="X43" i="8"/>
  <c r="W43" i="8"/>
  <c r="V43" i="8"/>
  <c r="U43" i="8"/>
  <c r="T43" i="8"/>
  <c r="AA42" i="8"/>
  <c r="Z42" i="8"/>
  <c r="Y42" i="8"/>
  <c r="X42" i="8"/>
  <c r="W42" i="8"/>
  <c r="V42" i="8"/>
  <c r="U42" i="8"/>
  <c r="T42" i="8"/>
  <c r="AA41" i="8"/>
  <c r="Z41" i="8"/>
  <c r="Y41" i="8"/>
  <c r="X41" i="8"/>
  <c r="W41" i="8"/>
  <c r="V41" i="8"/>
  <c r="U41" i="8"/>
  <c r="T41" i="8"/>
  <c r="AA40" i="8"/>
  <c r="Z40" i="8"/>
  <c r="Y40" i="8"/>
  <c r="X40" i="8"/>
  <c r="W40" i="8"/>
  <c r="V40" i="8"/>
  <c r="U40" i="8"/>
  <c r="T40" i="8"/>
  <c r="AA39" i="8"/>
  <c r="Z39" i="8"/>
  <c r="Y39" i="8"/>
  <c r="X39" i="8"/>
  <c r="W39" i="8"/>
  <c r="V39" i="8"/>
  <c r="U39" i="8"/>
  <c r="T39" i="8"/>
  <c r="AA38" i="8"/>
  <c r="Z38" i="8"/>
  <c r="Y38" i="8"/>
  <c r="X38" i="8"/>
  <c r="W38" i="8"/>
  <c r="V38" i="8"/>
  <c r="U38" i="8"/>
  <c r="T38" i="8"/>
  <c r="AA37" i="8"/>
  <c r="Z37" i="8"/>
  <c r="Y37" i="8"/>
  <c r="X37" i="8"/>
  <c r="W37" i="8"/>
  <c r="V37" i="8"/>
  <c r="U37" i="8"/>
  <c r="T37" i="8"/>
  <c r="AA36" i="8"/>
  <c r="Z36" i="8"/>
  <c r="Y36" i="8"/>
  <c r="X36" i="8"/>
  <c r="W36" i="8"/>
  <c r="V36" i="8"/>
  <c r="U36" i="8"/>
  <c r="T36" i="8"/>
  <c r="AA35" i="8"/>
  <c r="Z35" i="8"/>
  <c r="Y35" i="8"/>
  <c r="X35" i="8"/>
  <c r="W35" i="8"/>
  <c r="V35" i="8"/>
  <c r="U35" i="8"/>
  <c r="T35" i="8"/>
  <c r="AA34" i="8"/>
  <c r="Z34" i="8"/>
  <c r="Y34" i="8"/>
  <c r="X34" i="8"/>
  <c r="W34" i="8"/>
  <c r="V34" i="8"/>
  <c r="U34" i="8"/>
  <c r="T34" i="8"/>
  <c r="AA33" i="8"/>
  <c r="Z33" i="8"/>
  <c r="Y33" i="8"/>
  <c r="X33" i="8"/>
  <c r="W33" i="8"/>
  <c r="V33" i="8"/>
  <c r="U33" i="8"/>
  <c r="T33" i="8"/>
  <c r="AA32" i="8"/>
  <c r="Z32" i="8"/>
  <c r="Y32" i="8"/>
  <c r="X32" i="8"/>
  <c r="W32" i="8"/>
  <c r="V32" i="8"/>
  <c r="U32" i="8"/>
  <c r="T32" i="8"/>
  <c r="AA31" i="8"/>
  <c r="Y31" i="8"/>
  <c r="X31" i="8"/>
  <c r="W31" i="8"/>
  <c r="V31" i="8"/>
  <c r="U31" i="8"/>
  <c r="T31" i="8"/>
  <c r="AA30" i="8"/>
  <c r="Y30" i="8"/>
  <c r="X30" i="8"/>
  <c r="W30" i="8"/>
  <c r="V30" i="8"/>
  <c r="U30" i="8"/>
  <c r="T30" i="8"/>
  <c r="AA29" i="8"/>
  <c r="Y29" i="8"/>
  <c r="X29" i="8"/>
  <c r="W29" i="8"/>
  <c r="V29" i="8"/>
  <c r="U29" i="8"/>
  <c r="T29" i="8"/>
  <c r="AA28" i="8"/>
  <c r="Y28" i="8"/>
  <c r="X28" i="8"/>
  <c r="W28" i="8"/>
  <c r="V28" i="8"/>
  <c r="U28" i="8"/>
  <c r="T28" i="8"/>
  <c r="AA27" i="8"/>
  <c r="Y27" i="8"/>
  <c r="X27" i="8"/>
  <c r="W27" i="8"/>
  <c r="V27" i="8"/>
  <c r="U27" i="8"/>
  <c r="T27" i="8"/>
  <c r="AA26" i="8"/>
  <c r="Y26" i="8"/>
  <c r="X26" i="8"/>
  <c r="W26" i="8"/>
  <c r="V26" i="8"/>
  <c r="U26" i="8"/>
  <c r="T26" i="8"/>
  <c r="AA25" i="8"/>
  <c r="Y25" i="8"/>
  <c r="X25" i="8"/>
  <c r="W25" i="8"/>
  <c r="V25" i="8"/>
  <c r="U25" i="8"/>
  <c r="T25" i="8"/>
  <c r="AA24" i="8"/>
  <c r="Y24" i="8"/>
  <c r="X24" i="8"/>
  <c r="W24" i="8"/>
  <c r="V24" i="8"/>
  <c r="U24" i="8"/>
  <c r="T24" i="8"/>
  <c r="AA23" i="8"/>
  <c r="Y23" i="8"/>
  <c r="X23" i="8"/>
  <c r="W23" i="8"/>
  <c r="V23" i="8"/>
  <c r="U23" i="8"/>
  <c r="T23" i="8"/>
  <c r="AA22" i="8"/>
  <c r="Y22" i="8"/>
  <c r="X22" i="8"/>
  <c r="W22" i="8"/>
  <c r="V22" i="8"/>
  <c r="U22" i="8"/>
  <c r="T22" i="8"/>
  <c r="AA21" i="8"/>
  <c r="Y21" i="8"/>
  <c r="X21" i="8"/>
  <c r="W21" i="8"/>
  <c r="V21" i="8"/>
  <c r="U21" i="8"/>
  <c r="T21" i="8"/>
  <c r="AA20" i="8"/>
  <c r="Y20" i="8"/>
  <c r="X20" i="8"/>
  <c r="W20" i="8"/>
  <c r="V20" i="8"/>
  <c r="U20" i="8"/>
  <c r="T20" i="8"/>
  <c r="AD148" i="8" s="1"/>
  <c r="AA19" i="8"/>
  <c r="Y19" i="8"/>
  <c r="X19" i="8"/>
  <c r="W19" i="8"/>
  <c r="V19" i="8"/>
  <c r="U19" i="8"/>
  <c r="T19" i="8"/>
  <c r="AA18" i="8"/>
  <c r="Y18" i="8"/>
  <c r="X18" i="8"/>
  <c r="W18" i="8"/>
  <c r="V18" i="8"/>
  <c r="U18" i="8"/>
  <c r="T18" i="8"/>
  <c r="AA17" i="8"/>
  <c r="Y17" i="8"/>
  <c r="X17" i="8"/>
  <c r="W17" i="8"/>
  <c r="V17" i="8"/>
  <c r="U17" i="8"/>
  <c r="T17" i="8"/>
  <c r="AA16" i="8"/>
  <c r="Y16" i="8"/>
  <c r="X16" i="8"/>
  <c r="W16" i="8"/>
  <c r="V16" i="8"/>
  <c r="U16" i="8"/>
  <c r="T16" i="8"/>
  <c r="AA15" i="8"/>
  <c r="Y15" i="8"/>
  <c r="X15" i="8"/>
  <c r="W15" i="8"/>
  <c r="V15" i="8"/>
  <c r="U15" i="8"/>
  <c r="T15" i="8"/>
  <c r="AA14" i="8"/>
  <c r="Y14" i="8"/>
  <c r="X14" i="8"/>
  <c r="W14" i="8"/>
  <c r="V14" i="8"/>
  <c r="U14" i="8"/>
  <c r="T14" i="8"/>
  <c r="AA13" i="8"/>
  <c r="Y13" i="8"/>
  <c r="X13" i="8"/>
  <c r="W13" i="8"/>
  <c r="V13" i="8"/>
  <c r="U13" i="8"/>
  <c r="T13" i="8"/>
  <c r="AA12" i="8"/>
  <c r="Y12" i="8"/>
  <c r="X12" i="8"/>
  <c r="W12" i="8"/>
  <c r="V12" i="8"/>
  <c r="U12" i="8"/>
  <c r="T12" i="8"/>
  <c r="AA11" i="8"/>
  <c r="Y11" i="8"/>
  <c r="X11" i="8"/>
  <c r="W11" i="8"/>
  <c r="V11" i="8"/>
  <c r="U11" i="8"/>
  <c r="T11" i="8"/>
  <c r="AA10" i="8"/>
  <c r="Y10" i="8"/>
  <c r="X10" i="8"/>
  <c r="W10" i="8"/>
  <c r="V10" i="8"/>
  <c r="U10" i="8"/>
  <c r="T10" i="8"/>
  <c r="AA9" i="8"/>
  <c r="Y9" i="8"/>
  <c r="X9" i="8"/>
  <c r="W9" i="8"/>
  <c r="V9" i="8"/>
  <c r="U9" i="8"/>
  <c r="T9" i="8"/>
  <c r="AB8" i="8"/>
  <c r="AA8" i="8"/>
  <c r="Y8" i="8"/>
  <c r="X8" i="8"/>
  <c r="W8" i="8"/>
  <c r="V8" i="8"/>
  <c r="U8" i="8"/>
  <c r="AC151" i="8" s="1"/>
  <c r="T8" i="8"/>
  <c r="AC148" i="8" s="1"/>
  <c r="C34" i="8"/>
  <c r="D34" i="8"/>
  <c r="E34" i="8"/>
  <c r="F34" i="8"/>
  <c r="G34" i="8"/>
  <c r="H34" i="8"/>
  <c r="J34" i="8"/>
  <c r="C35" i="8"/>
  <c r="D35" i="8"/>
  <c r="E35" i="8"/>
  <c r="F35" i="8"/>
  <c r="G35" i="8"/>
  <c r="H35" i="8"/>
  <c r="J35" i="8"/>
  <c r="C36" i="8"/>
  <c r="D36" i="8"/>
  <c r="E36" i="8"/>
  <c r="F36" i="8"/>
  <c r="G36" i="8"/>
  <c r="H36" i="8"/>
  <c r="J36" i="8"/>
  <c r="C37" i="8"/>
  <c r="D37" i="8"/>
  <c r="E37" i="8"/>
  <c r="F37" i="8"/>
  <c r="G37" i="8"/>
  <c r="H37" i="8"/>
  <c r="J37" i="8"/>
  <c r="C38" i="8"/>
  <c r="D38" i="8"/>
  <c r="E38" i="8"/>
  <c r="F38" i="8"/>
  <c r="G38" i="8"/>
  <c r="H38" i="8"/>
  <c r="J38" i="8"/>
  <c r="C39" i="8"/>
  <c r="D39" i="8"/>
  <c r="E39" i="8"/>
  <c r="F39" i="8"/>
  <c r="G39" i="8"/>
  <c r="H39" i="8"/>
  <c r="J39" i="8"/>
  <c r="C40" i="8"/>
  <c r="D40" i="8"/>
  <c r="E40" i="8"/>
  <c r="F40" i="8"/>
  <c r="G40" i="8"/>
  <c r="H40" i="8"/>
  <c r="J40" i="8"/>
  <c r="C41" i="8"/>
  <c r="D41" i="8"/>
  <c r="E41" i="8"/>
  <c r="F41" i="8"/>
  <c r="G41" i="8"/>
  <c r="H41" i="8"/>
  <c r="J41" i="8"/>
  <c r="C42" i="8"/>
  <c r="D42" i="8"/>
  <c r="E42" i="8"/>
  <c r="F42" i="8"/>
  <c r="G42" i="8"/>
  <c r="H42" i="8"/>
  <c r="J42" i="8"/>
  <c r="C43" i="8"/>
  <c r="D43" i="8"/>
  <c r="E43" i="8"/>
  <c r="F43" i="8"/>
  <c r="G43" i="8"/>
  <c r="H43" i="8"/>
  <c r="J43" i="8"/>
  <c r="C44" i="8"/>
  <c r="D44" i="8"/>
  <c r="E44" i="8"/>
  <c r="F44" i="8"/>
  <c r="G44" i="8"/>
  <c r="H44" i="8"/>
  <c r="J44" i="8"/>
  <c r="C45" i="8"/>
  <c r="D45" i="8"/>
  <c r="E45" i="8"/>
  <c r="F45" i="8"/>
  <c r="G45" i="8"/>
  <c r="H45" i="8"/>
  <c r="J45" i="8"/>
  <c r="C46" i="8"/>
  <c r="D46" i="8"/>
  <c r="E46" i="8"/>
  <c r="F46" i="8"/>
  <c r="G46" i="8"/>
  <c r="H46" i="8"/>
  <c r="J46" i="8"/>
  <c r="C47" i="8"/>
  <c r="D47" i="8"/>
  <c r="E47" i="8"/>
  <c r="F47" i="8"/>
  <c r="G47" i="8"/>
  <c r="H47" i="8"/>
  <c r="J47" i="8"/>
  <c r="C48" i="8"/>
  <c r="D48" i="8"/>
  <c r="E48" i="8"/>
  <c r="F48" i="8"/>
  <c r="G48" i="8"/>
  <c r="H48" i="8"/>
  <c r="J48" i="8"/>
  <c r="C49" i="8"/>
  <c r="D49" i="8"/>
  <c r="E49" i="8"/>
  <c r="F49" i="8"/>
  <c r="G49" i="8"/>
  <c r="H49" i="8"/>
  <c r="J49" i="8"/>
  <c r="C50" i="8"/>
  <c r="D50" i="8"/>
  <c r="E50" i="8"/>
  <c r="F50" i="8"/>
  <c r="G50" i="8"/>
  <c r="H50" i="8"/>
  <c r="J50" i="8"/>
  <c r="C51" i="8"/>
  <c r="D51" i="8"/>
  <c r="E51" i="8"/>
  <c r="F51" i="8"/>
  <c r="G51" i="8"/>
  <c r="H51" i="8"/>
  <c r="J51" i="8"/>
  <c r="C52" i="8"/>
  <c r="D52" i="8"/>
  <c r="E52" i="8"/>
  <c r="F52" i="8"/>
  <c r="G52" i="8"/>
  <c r="H52" i="8"/>
  <c r="J52" i="8"/>
  <c r="C53" i="8"/>
  <c r="D53" i="8"/>
  <c r="E53" i="8"/>
  <c r="F53" i="8"/>
  <c r="G53" i="8"/>
  <c r="H53" i="8"/>
  <c r="J53" i="8"/>
  <c r="C54" i="8"/>
  <c r="D54" i="8"/>
  <c r="E54" i="8"/>
  <c r="F54" i="8"/>
  <c r="G54" i="8"/>
  <c r="H54" i="8"/>
  <c r="J54" i="8"/>
  <c r="C55" i="8"/>
  <c r="D55" i="8"/>
  <c r="E55" i="8"/>
  <c r="F55" i="8"/>
  <c r="G55" i="8"/>
  <c r="H55" i="8"/>
  <c r="J55" i="8"/>
  <c r="C56" i="8"/>
  <c r="D56" i="8"/>
  <c r="E56" i="8"/>
  <c r="F56" i="8"/>
  <c r="G56" i="8"/>
  <c r="H56" i="8"/>
  <c r="J56" i="8"/>
  <c r="C57" i="8"/>
  <c r="D57" i="8"/>
  <c r="E57" i="8"/>
  <c r="F57" i="8"/>
  <c r="G57" i="8"/>
  <c r="H57" i="8"/>
  <c r="J57" i="8"/>
  <c r="C58" i="8"/>
  <c r="D58" i="8"/>
  <c r="E58" i="8"/>
  <c r="F58" i="8"/>
  <c r="G58" i="8"/>
  <c r="H58" i="8"/>
  <c r="J58" i="8"/>
  <c r="C59" i="8"/>
  <c r="D59" i="8"/>
  <c r="E59" i="8"/>
  <c r="F59" i="8"/>
  <c r="G59" i="8"/>
  <c r="H59" i="8"/>
  <c r="J59" i="8"/>
  <c r="C60" i="8"/>
  <c r="D60" i="8"/>
  <c r="E60" i="8"/>
  <c r="F60" i="8"/>
  <c r="G60" i="8"/>
  <c r="H60" i="8"/>
  <c r="J60" i="8"/>
  <c r="C61" i="8"/>
  <c r="D61" i="8"/>
  <c r="E61" i="8"/>
  <c r="F61" i="8"/>
  <c r="G61" i="8"/>
  <c r="H61" i="8"/>
  <c r="J61" i="8"/>
  <c r="C62" i="8"/>
  <c r="D62" i="8"/>
  <c r="E62" i="8"/>
  <c r="F62" i="8"/>
  <c r="G62" i="8"/>
  <c r="H62" i="8"/>
  <c r="J62" i="8"/>
  <c r="C63" i="8"/>
  <c r="D63" i="8"/>
  <c r="E63" i="8"/>
  <c r="F63" i="8"/>
  <c r="G63" i="8"/>
  <c r="H63" i="8"/>
  <c r="J63" i="8"/>
  <c r="C64" i="8"/>
  <c r="D64" i="8"/>
  <c r="E64" i="8"/>
  <c r="F64" i="8"/>
  <c r="G64" i="8"/>
  <c r="H64" i="8"/>
  <c r="J64" i="8"/>
  <c r="C65" i="8"/>
  <c r="D65" i="8"/>
  <c r="E65" i="8"/>
  <c r="F65" i="8"/>
  <c r="G65" i="8"/>
  <c r="H65" i="8"/>
  <c r="J65" i="8"/>
  <c r="C66" i="8"/>
  <c r="D66" i="8"/>
  <c r="E66" i="8"/>
  <c r="F66" i="8"/>
  <c r="G66" i="8"/>
  <c r="H66" i="8"/>
  <c r="J66" i="8"/>
  <c r="C67" i="8"/>
  <c r="D67" i="8"/>
  <c r="E67" i="8"/>
  <c r="F67" i="8"/>
  <c r="G67" i="8"/>
  <c r="H67" i="8"/>
  <c r="J67" i="8"/>
  <c r="C68" i="8"/>
  <c r="D68" i="8"/>
  <c r="E68" i="8"/>
  <c r="F68" i="8"/>
  <c r="G68" i="8"/>
  <c r="H68" i="8"/>
  <c r="J68" i="8"/>
  <c r="C69" i="8"/>
  <c r="D69" i="8"/>
  <c r="E69" i="8"/>
  <c r="F69" i="8"/>
  <c r="G69" i="8"/>
  <c r="H69" i="8"/>
  <c r="J69" i="8"/>
  <c r="C70" i="8"/>
  <c r="D70" i="8"/>
  <c r="E70" i="8"/>
  <c r="F70" i="8"/>
  <c r="G70" i="8"/>
  <c r="H70" i="8"/>
  <c r="J70" i="8"/>
  <c r="C71" i="8"/>
  <c r="D71" i="8"/>
  <c r="E71" i="8"/>
  <c r="F71" i="8"/>
  <c r="G71" i="8"/>
  <c r="H71" i="8"/>
  <c r="J71" i="8"/>
  <c r="C72" i="8"/>
  <c r="D72" i="8"/>
  <c r="E72" i="8"/>
  <c r="F72" i="8"/>
  <c r="G72" i="8"/>
  <c r="H72" i="8"/>
  <c r="J72" i="8"/>
  <c r="C73" i="8"/>
  <c r="D73" i="8"/>
  <c r="E73" i="8"/>
  <c r="F73" i="8"/>
  <c r="G73" i="8"/>
  <c r="H73" i="8"/>
  <c r="J73" i="8"/>
  <c r="C74" i="8"/>
  <c r="D74" i="8"/>
  <c r="E74" i="8"/>
  <c r="F74" i="8"/>
  <c r="G74" i="8"/>
  <c r="H74" i="8"/>
  <c r="J74" i="8"/>
  <c r="C75" i="8"/>
  <c r="D75" i="8"/>
  <c r="E75" i="8"/>
  <c r="F75" i="8"/>
  <c r="G75" i="8"/>
  <c r="H75" i="8"/>
  <c r="J75" i="8"/>
  <c r="C76" i="8"/>
  <c r="D76" i="8"/>
  <c r="E76" i="8"/>
  <c r="F76" i="8"/>
  <c r="G76" i="8"/>
  <c r="H76" i="8"/>
  <c r="J76" i="8"/>
  <c r="C77" i="8"/>
  <c r="D77" i="8"/>
  <c r="E77" i="8"/>
  <c r="F77" i="8"/>
  <c r="G77" i="8"/>
  <c r="H77" i="8"/>
  <c r="J77" i="8"/>
  <c r="C78" i="8"/>
  <c r="D78" i="8"/>
  <c r="E78" i="8"/>
  <c r="F78" i="8"/>
  <c r="G78" i="8"/>
  <c r="H78" i="8"/>
  <c r="J78" i="8"/>
  <c r="C79" i="8"/>
  <c r="D79" i="8"/>
  <c r="E79" i="8"/>
  <c r="F79" i="8"/>
  <c r="G79" i="8"/>
  <c r="H79" i="8"/>
  <c r="J79" i="8"/>
  <c r="C80" i="8"/>
  <c r="D80" i="8"/>
  <c r="E80" i="8"/>
  <c r="F80" i="8"/>
  <c r="G80" i="8"/>
  <c r="H80" i="8"/>
  <c r="J80" i="8"/>
  <c r="C81" i="8"/>
  <c r="D81" i="8"/>
  <c r="E81" i="8"/>
  <c r="F81" i="8"/>
  <c r="G81" i="8"/>
  <c r="H81" i="8"/>
  <c r="J81" i="8"/>
  <c r="C82" i="8"/>
  <c r="D82" i="8"/>
  <c r="E82" i="8"/>
  <c r="F82" i="8"/>
  <c r="G82" i="8"/>
  <c r="H82" i="8"/>
  <c r="J82" i="8"/>
  <c r="C83" i="8"/>
  <c r="D83" i="8"/>
  <c r="E83" i="8"/>
  <c r="F83" i="8"/>
  <c r="G83" i="8"/>
  <c r="H83" i="8"/>
  <c r="J83" i="8"/>
  <c r="C84" i="8"/>
  <c r="D84" i="8"/>
  <c r="E84" i="8"/>
  <c r="F84" i="8"/>
  <c r="G84" i="8"/>
  <c r="H84" i="8"/>
  <c r="J84" i="8"/>
  <c r="C85" i="8"/>
  <c r="D85" i="8"/>
  <c r="E85" i="8"/>
  <c r="F85" i="8"/>
  <c r="G85" i="8"/>
  <c r="H85" i="8"/>
  <c r="J85" i="8"/>
  <c r="C86" i="8"/>
  <c r="D86" i="8"/>
  <c r="E86" i="8"/>
  <c r="F86" i="8"/>
  <c r="G86" i="8"/>
  <c r="H86" i="8"/>
  <c r="J86" i="8"/>
  <c r="C87" i="8"/>
  <c r="D87" i="8"/>
  <c r="E87" i="8"/>
  <c r="F87" i="8"/>
  <c r="G87" i="8"/>
  <c r="H87" i="8"/>
  <c r="J87" i="8"/>
  <c r="C88" i="8"/>
  <c r="D88" i="8"/>
  <c r="E88" i="8"/>
  <c r="F88" i="8"/>
  <c r="G88" i="8"/>
  <c r="H88" i="8"/>
  <c r="J88" i="8"/>
  <c r="C89" i="8"/>
  <c r="D89" i="8"/>
  <c r="E89" i="8"/>
  <c r="F89" i="8"/>
  <c r="G89" i="8"/>
  <c r="H89" i="8"/>
  <c r="J89" i="8"/>
  <c r="C90" i="8"/>
  <c r="D90" i="8"/>
  <c r="E90" i="8"/>
  <c r="F90" i="8"/>
  <c r="G90" i="8"/>
  <c r="H90" i="8"/>
  <c r="J90" i="8"/>
  <c r="C91" i="8"/>
  <c r="D91" i="8"/>
  <c r="E91" i="8"/>
  <c r="F91" i="8"/>
  <c r="G91" i="8"/>
  <c r="H91" i="8"/>
  <c r="J91" i="8"/>
  <c r="C92" i="8"/>
  <c r="D92" i="8"/>
  <c r="E92" i="8"/>
  <c r="F92" i="8"/>
  <c r="G92" i="8"/>
  <c r="H92" i="8"/>
  <c r="J92" i="8"/>
  <c r="C93" i="8"/>
  <c r="D93" i="8"/>
  <c r="E93" i="8"/>
  <c r="F93" i="8"/>
  <c r="G93" i="8"/>
  <c r="H93" i="8"/>
  <c r="J93" i="8"/>
  <c r="C94" i="8"/>
  <c r="D94" i="8"/>
  <c r="E94" i="8"/>
  <c r="F94" i="8"/>
  <c r="G94" i="8"/>
  <c r="H94" i="8"/>
  <c r="J94" i="8"/>
  <c r="C95" i="8"/>
  <c r="D95" i="8"/>
  <c r="E95" i="8"/>
  <c r="F95" i="8"/>
  <c r="G95" i="8"/>
  <c r="H95" i="8"/>
  <c r="J95" i="8"/>
  <c r="C96" i="8"/>
  <c r="D96" i="8"/>
  <c r="E96" i="8"/>
  <c r="F96" i="8"/>
  <c r="G96" i="8"/>
  <c r="H96" i="8"/>
  <c r="J96" i="8"/>
  <c r="C97" i="8"/>
  <c r="D97" i="8"/>
  <c r="E97" i="8"/>
  <c r="F97" i="8"/>
  <c r="G97" i="8"/>
  <c r="H97" i="8"/>
  <c r="J97" i="8"/>
  <c r="C98" i="8"/>
  <c r="D98" i="8"/>
  <c r="E98" i="8"/>
  <c r="F98" i="8"/>
  <c r="G98" i="8"/>
  <c r="H98" i="8"/>
  <c r="J98" i="8"/>
  <c r="C99" i="8"/>
  <c r="D99" i="8"/>
  <c r="E99" i="8"/>
  <c r="F99" i="8"/>
  <c r="G99" i="8"/>
  <c r="H99" i="8"/>
  <c r="J99" i="8"/>
  <c r="C100" i="8"/>
  <c r="D100" i="8"/>
  <c r="E100" i="8"/>
  <c r="F100" i="8"/>
  <c r="G100" i="8"/>
  <c r="H100" i="8"/>
  <c r="J100" i="8"/>
  <c r="C101" i="8"/>
  <c r="D101" i="8"/>
  <c r="E101" i="8"/>
  <c r="F101" i="8"/>
  <c r="G101" i="8"/>
  <c r="H101" i="8"/>
  <c r="J101" i="8"/>
  <c r="C102" i="8"/>
  <c r="D102" i="8"/>
  <c r="E102" i="8"/>
  <c r="F102" i="8"/>
  <c r="G102" i="8"/>
  <c r="H102" i="8"/>
  <c r="J102" i="8"/>
  <c r="C103" i="8"/>
  <c r="D103" i="8"/>
  <c r="E103" i="8"/>
  <c r="F103" i="8"/>
  <c r="G103" i="8"/>
  <c r="H103" i="8"/>
  <c r="J103" i="8"/>
  <c r="C104" i="8"/>
  <c r="D104" i="8"/>
  <c r="E104" i="8"/>
  <c r="F104" i="8"/>
  <c r="G104" i="8"/>
  <c r="H104" i="8"/>
  <c r="J104" i="8"/>
  <c r="C105" i="8"/>
  <c r="D105" i="8"/>
  <c r="E105" i="8"/>
  <c r="F105" i="8"/>
  <c r="G105" i="8"/>
  <c r="H105" i="8"/>
  <c r="J105" i="8"/>
  <c r="C106" i="8"/>
  <c r="D106" i="8"/>
  <c r="E106" i="8"/>
  <c r="F106" i="8"/>
  <c r="G106" i="8"/>
  <c r="H106" i="8"/>
  <c r="J106" i="8"/>
  <c r="C107" i="8"/>
  <c r="D107" i="8"/>
  <c r="E107" i="8"/>
  <c r="F107" i="8"/>
  <c r="G107" i="8"/>
  <c r="H107" i="8"/>
  <c r="J107" i="8"/>
  <c r="C108" i="8"/>
  <c r="D108" i="8"/>
  <c r="E108" i="8"/>
  <c r="F108" i="8"/>
  <c r="G108" i="8"/>
  <c r="H108" i="8"/>
  <c r="J108" i="8"/>
  <c r="C109" i="8"/>
  <c r="D109" i="8"/>
  <c r="E109" i="8"/>
  <c r="F109" i="8"/>
  <c r="G109" i="8"/>
  <c r="H109" i="8"/>
  <c r="J109" i="8"/>
  <c r="C110" i="8"/>
  <c r="D110" i="8"/>
  <c r="E110" i="8"/>
  <c r="F110" i="8"/>
  <c r="G110" i="8"/>
  <c r="H110" i="8"/>
  <c r="J110" i="8"/>
  <c r="C111" i="8"/>
  <c r="D111" i="8"/>
  <c r="E111" i="8"/>
  <c r="F111" i="8"/>
  <c r="G111" i="8"/>
  <c r="H111" i="8"/>
  <c r="J111" i="8"/>
  <c r="C112" i="8"/>
  <c r="D112" i="8"/>
  <c r="E112" i="8"/>
  <c r="F112" i="8"/>
  <c r="G112" i="8"/>
  <c r="H112" i="8"/>
  <c r="J112" i="8"/>
  <c r="C113" i="8"/>
  <c r="D113" i="8"/>
  <c r="E113" i="8"/>
  <c r="F113" i="8"/>
  <c r="G113" i="8"/>
  <c r="H113" i="8"/>
  <c r="J113" i="8"/>
  <c r="C114" i="8"/>
  <c r="D114" i="8"/>
  <c r="E114" i="8"/>
  <c r="F114" i="8"/>
  <c r="G114" i="8"/>
  <c r="H114" i="8"/>
  <c r="J114" i="8"/>
  <c r="C115" i="8"/>
  <c r="D115" i="8"/>
  <c r="E115" i="8"/>
  <c r="F115" i="8"/>
  <c r="G115" i="8"/>
  <c r="H115" i="8"/>
  <c r="J115" i="8"/>
  <c r="C116" i="8"/>
  <c r="D116" i="8"/>
  <c r="E116" i="8"/>
  <c r="F116" i="8"/>
  <c r="G116" i="8"/>
  <c r="H116" i="8"/>
  <c r="J116" i="8"/>
  <c r="C117" i="8"/>
  <c r="D117" i="8"/>
  <c r="E117" i="8"/>
  <c r="F117" i="8"/>
  <c r="G117" i="8"/>
  <c r="H117" i="8"/>
  <c r="J117" i="8"/>
  <c r="C118" i="8"/>
  <c r="D118" i="8"/>
  <c r="E118" i="8"/>
  <c r="F118" i="8"/>
  <c r="G118" i="8"/>
  <c r="H118" i="8"/>
  <c r="J118" i="8"/>
  <c r="C119" i="8"/>
  <c r="D119" i="8"/>
  <c r="E119" i="8"/>
  <c r="F119" i="8"/>
  <c r="G119" i="8"/>
  <c r="H119" i="8"/>
  <c r="J119" i="8"/>
  <c r="C120" i="8"/>
  <c r="D120" i="8"/>
  <c r="E120" i="8"/>
  <c r="F120" i="8"/>
  <c r="G120" i="8"/>
  <c r="H120" i="8"/>
  <c r="J120" i="8"/>
  <c r="C121" i="8"/>
  <c r="D121" i="8"/>
  <c r="E121" i="8"/>
  <c r="F121" i="8"/>
  <c r="G121" i="8"/>
  <c r="H121" i="8"/>
  <c r="J121" i="8"/>
  <c r="C122" i="8"/>
  <c r="D122" i="8"/>
  <c r="E122" i="8"/>
  <c r="F122" i="8"/>
  <c r="G122" i="8"/>
  <c r="H122" i="8"/>
  <c r="J122" i="8"/>
  <c r="C123" i="8"/>
  <c r="D123" i="8"/>
  <c r="E123" i="8"/>
  <c r="F123" i="8"/>
  <c r="G123" i="8"/>
  <c r="H123" i="8"/>
  <c r="J123" i="8"/>
  <c r="C124" i="8"/>
  <c r="D124" i="8"/>
  <c r="E124" i="8"/>
  <c r="F124" i="8"/>
  <c r="G124" i="8"/>
  <c r="H124" i="8"/>
  <c r="J124" i="8"/>
  <c r="C125" i="8"/>
  <c r="D125" i="8"/>
  <c r="E125" i="8"/>
  <c r="F125" i="8"/>
  <c r="G125" i="8"/>
  <c r="H125" i="8"/>
  <c r="J125" i="8"/>
  <c r="C126" i="8"/>
  <c r="D126" i="8"/>
  <c r="E126" i="8"/>
  <c r="F126" i="8"/>
  <c r="G126" i="8"/>
  <c r="H126" i="8"/>
  <c r="J126" i="8"/>
  <c r="C127" i="8"/>
  <c r="D127" i="8"/>
  <c r="E127" i="8"/>
  <c r="F127" i="8"/>
  <c r="G127" i="8"/>
  <c r="H127" i="8"/>
  <c r="J127" i="8"/>
  <c r="C128" i="8"/>
  <c r="D128" i="8"/>
  <c r="E128" i="8"/>
  <c r="F128" i="8"/>
  <c r="G128" i="8"/>
  <c r="H128" i="8"/>
  <c r="J128" i="8"/>
  <c r="C129" i="8"/>
  <c r="D129" i="8"/>
  <c r="E129" i="8"/>
  <c r="F129" i="8"/>
  <c r="G129" i="8"/>
  <c r="H129" i="8"/>
  <c r="J129" i="8"/>
  <c r="C130" i="8"/>
  <c r="D130" i="8"/>
  <c r="E130" i="8"/>
  <c r="F130" i="8"/>
  <c r="G130" i="8"/>
  <c r="H130" i="8"/>
  <c r="J130" i="8"/>
  <c r="C131" i="8"/>
  <c r="D131" i="8"/>
  <c r="E131" i="8"/>
  <c r="F131" i="8"/>
  <c r="G131" i="8"/>
  <c r="H131" i="8"/>
  <c r="J131" i="8"/>
  <c r="C132" i="8"/>
  <c r="D132" i="8"/>
  <c r="E132" i="8"/>
  <c r="F132" i="8"/>
  <c r="G132" i="8"/>
  <c r="H132" i="8"/>
  <c r="J132" i="8"/>
  <c r="C133" i="8"/>
  <c r="D133" i="8"/>
  <c r="E133" i="8"/>
  <c r="F133" i="8"/>
  <c r="G133" i="8"/>
  <c r="H133" i="8"/>
  <c r="J133" i="8"/>
  <c r="C134" i="8"/>
  <c r="D134" i="8"/>
  <c r="E134" i="8"/>
  <c r="F134" i="8"/>
  <c r="G134" i="8"/>
  <c r="H134" i="8"/>
  <c r="J134" i="8"/>
  <c r="C135" i="8"/>
  <c r="D135" i="8"/>
  <c r="E135" i="8"/>
  <c r="F135" i="8"/>
  <c r="G135" i="8"/>
  <c r="H135" i="8"/>
  <c r="J135" i="8"/>
  <c r="C136" i="8"/>
  <c r="D136" i="8"/>
  <c r="E136" i="8"/>
  <c r="F136" i="8"/>
  <c r="G136" i="8"/>
  <c r="H136" i="8"/>
  <c r="J136" i="8"/>
  <c r="C137" i="8"/>
  <c r="D137" i="8"/>
  <c r="E137" i="8"/>
  <c r="F137" i="8"/>
  <c r="G137" i="8"/>
  <c r="H137" i="8"/>
  <c r="J137" i="8"/>
  <c r="C138" i="8"/>
  <c r="D138" i="8"/>
  <c r="E138" i="8"/>
  <c r="F138" i="8"/>
  <c r="G138" i="8"/>
  <c r="H138" i="8"/>
  <c r="J138" i="8"/>
  <c r="C139" i="8"/>
  <c r="D139" i="8"/>
  <c r="E139" i="8"/>
  <c r="F139" i="8"/>
  <c r="G139" i="8"/>
  <c r="H139" i="8"/>
  <c r="J139" i="8"/>
  <c r="C140" i="8"/>
  <c r="D140" i="8"/>
  <c r="E140" i="8"/>
  <c r="F140" i="8"/>
  <c r="G140" i="8"/>
  <c r="H140" i="8"/>
  <c r="J140" i="8"/>
  <c r="D31" i="8"/>
  <c r="E31" i="8"/>
  <c r="F31" i="8"/>
  <c r="G31" i="8"/>
  <c r="H31" i="8"/>
  <c r="J31" i="8"/>
  <c r="D32" i="8"/>
  <c r="E32" i="8"/>
  <c r="F32" i="8"/>
  <c r="G32" i="8"/>
  <c r="H32" i="8"/>
  <c r="I32" i="8"/>
  <c r="J32" i="8"/>
  <c r="D33" i="8"/>
  <c r="E33" i="8"/>
  <c r="F33" i="8"/>
  <c r="G33" i="8"/>
  <c r="H33" i="8"/>
  <c r="J33" i="8"/>
  <c r="C32" i="8"/>
  <c r="C33" i="8"/>
  <c r="D30" i="8"/>
  <c r="E30" i="8"/>
  <c r="F30" i="8"/>
  <c r="G30" i="8"/>
  <c r="H30" i="8"/>
  <c r="J30" i="8"/>
  <c r="C31" i="8"/>
  <c r="C9" i="8"/>
  <c r="D9" i="8"/>
  <c r="E9" i="8"/>
  <c r="F9" i="8"/>
  <c r="G9" i="8"/>
  <c r="H9" i="8"/>
  <c r="J9" i="8"/>
  <c r="C10" i="8"/>
  <c r="D10" i="8"/>
  <c r="E10" i="8"/>
  <c r="F10" i="8"/>
  <c r="G10" i="8"/>
  <c r="H10" i="8"/>
  <c r="J10" i="8"/>
  <c r="C11" i="8"/>
  <c r="D11" i="8"/>
  <c r="E11" i="8"/>
  <c r="F11" i="8"/>
  <c r="G11" i="8"/>
  <c r="H11" i="8"/>
  <c r="J11" i="8"/>
  <c r="C12" i="8"/>
  <c r="D12" i="8"/>
  <c r="E12" i="8"/>
  <c r="F12" i="8"/>
  <c r="G12" i="8"/>
  <c r="H12" i="8"/>
  <c r="J12" i="8"/>
  <c r="C13" i="8"/>
  <c r="D13" i="8"/>
  <c r="E13" i="8"/>
  <c r="F13" i="8"/>
  <c r="G13" i="8"/>
  <c r="H13" i="8"/>
  <c r="J13" i="8"/>
  <c r="C14" i="8"/>
  <c r="D14" i="8"/>
  <c r="E14" i="8"/>
  <c r="F14" i="8"/>
  <c r="G14" i="8"/>
  <c r="H14" i="8"/>
  <c r="J14" i="8"/>
  <c r="C15" i="8"/>
  <c r="D15" i="8"/>
  <c r="E15" i="8"/>
  <c r="F15" i="8"/>
  <c r="G15" i="8"/>
  <c r="H15" i="8"/>
  <c r="J15" i="8"/>
  <c r="C16" i="8"/>
  <c r="D16" i="8"/>
  <c r="E16" i="8"/>
  <c r="F16" i="8"/>
  <c r="G16" i="8"/>
  <c r="H16" i="8"/>
  <c r="J16" i="8"/>
  <c r="C17" i="8"/>
  <c r="D17" i="8"/>
  <c r="E17" i="8"/>
  <c r="F17" i="8"/>
  <c r="G17" i="8"/>
  <c r="H17" i="8"/>
  <c r="J17" i="8"/>
  <c r="C18" i="8"/>
  <c r="D18" i="8"/>
  <c r="E18" i="8"/>
  <c r="F18" i="8"/>
  <c r="G18" i="8"/>
  <c r="H18" i="8"/>
  <c r="J18" i="8"/>
  <c r="C19" i="8"/>
  <c r="D19" i="8"/>
  <c r="E19" i="8"/>
  <c r="F19" i="8"/>
  <c r="G19" i="8"/>
  <c r="H19" i="8"/>
  <c r="J19" i="8"/>
  <c r="C20" i="8"/>
  <c r="D20" i="8"/>
  <c r="E20" i="8"/>
  <c r="F20" i="8"/>
  <c r="G20" i="8"/>
  <c r="H20" i="8"/>
  <c r="J20" i="8"/>
  <c r="C21" i="8"/>
  <c r="D21" i="8"/>
  <c r="E21" i="8"/>
  <c r="F21" i="8"/>
  <c r="G21" i="8"/>
  <c r="H21" i="8"/>
  <c r="J21" i="8"/>
  <c r="C22" i="8"/>
  <c r="D22" i="8"/>
  <c r="E22" i="8"/>
  <c r="F22" i="8"/>
  <c r="G22" i="8"/>
  <c r="H22" i="8"/>
  <c r="J22" i="8"/>
  <c r="C23" i="8"/>
  <c r="D23" i="8"/>
  <c r="E23" i="8"/>
  <c r="F23" i="8"/>
  <c r="G23" i="8"/>
  <c r="H23" i="8"/>
  <c r="J23" i="8"/>
  <c r="C24" i="8"/>
  <c r="D24" i="8"/>
  <c r="E24" i="8"/>
  <c r="F24" i="8"/>
  <c r="G24" i="8"/>
  <c r="H24" i="8"/>
  <c r="J24" i="8"/>
  <c r="C25" i="8"/>
  <c r="D25" i="8"/>
  <c r="E25" i="8"/>
  <c r="F25" i="8"/>
  <c r="G25" i="8"/>
  <c r="H25" i="8"/>
  <c r="J25" i="8"/>
  <c r="C26" i="8"/>
  <c r="D26" i="8"/>
  <c r="E26" i="8"/>
  <c r="F26" i="8"/>
  <c r="G26" i="8"/>
  <c r="H26" i="8"/>
  <c r="J26" i="8"/>
  <c r="C27" i="8"/>
  <c r="D27" i="8"/>
  <c r="E27" i="8"/>
  <c r="F27" i="8"/>
  <c r="G27" i="8"/>
  <c r="H27" i="8"/>
  <c r="J27" i="8"/>
  <c r="C28" i="8"/>
  <c r="D28" i="8"/>
  <c r="E28" i="8"/>
  <c r="F28" i="8"/>
  <c r="G28" i="8"/>
  <c r="H28" i="8"/>
  <c r="J28" i="8"/>
  <c r="C29" i="8"/>
  <c r="D29" i="8"/>
  <c r="E29" i="8"/>
  <c r="F29" i="8"/>
  <c r="G29" i="8"/>
  <c r="H29" i="8"/>
  <c r="J29" i="8"/>
  <c r="C30" i="8"/>
  <c r="D8" i="8"/>
  <c r="L149" i="8" s="1"/>
  <c r="E8" i="8"/>
  <c r="F8" i="8"/>
  <c r="G8" i="8"/>
  <c r="H8" i="8"/>
  <c r="J8" i="8"/>
  <c r="K8" i="8"/>
  <c r="C8" i="8"/>
  <c r="L148" i="8" s="1"/>
  <c r="P260" i="3"/>
  <c r="P9" i="3"/>
  <c r="Q9" i="3"/>
  <c r="R9" i="3"/>
  <c r="S9" i="3"/>
  <c r="T9" i="3"/>
  <c r="U9" i="3"/>
  <c r="V9" i="3"/>
  <c r="W9" i="3"/>
  <c r="X9" i="3"/>
  <c r="P10" i="3"/>
  <c r="Q10" i="3"/>
  <c r="R10" i="3"/>
  <c r="R264" i="3" s="1"/>
  <c r="S10" i="3"/>
  <c r="T10" i="3"/>
  <c r="U10" i="3"/>
  <c r="V10" i="3"/>
  <c r="W10" i="3"/>
  <c r="X10" i="3"/>
  <c r="P11" i="3"/>
  <c r="Q11" i="3"/>
  <c r="R11" i="3"/>
  <c r="S11" i="3"/>
  <c r="T11" i="3"/>
  <c r="U11" i="3"/>
  <c r="V11" i="3"/>
  <c r="W11" i="3"/>
  <c r="X11" i="3"/>
  <c r="P12" i="3"/>
  <c r="Q12" i="3"/>
  <c r="R12" i="3"/>
  <c r="S12" i="3"/>
  <c r="T12" i="3"/>
  <c r="U12" i="3"/>
  <c r="V12" i="3"/>
  <c r="W12" i="3"/>
  <c r="X12" i="3"/>
  <c r="P13" i="3"/>
  <c r="Q13" i="3"/>
  <c r="R13" i="3"/>
  <c r="S13" i="3"/>
  <c r="T13" i="3"/>
  <c r="U13" i="3"/>
  <c r="V13" i="3"/>
  <c r="W13" i="3"/>
  <c r="X13" i="3"/>
  <c r="P14" i="3"/>
  <c r="Q14" i="3"/>
  <c r="R14" i="3"/>
  <c r="S14" i="3"/>
  <c r="T14" i="3"/>
  <c r="U14" i="3"/>
  <c r="V14" i="3"/>
  <c r="W14" i="3"/>
  <c r="X14" i="3"/>
  <c r="P15" i="3"/>
  <c r="Q15" i="3"/>
  <c r="R15" i="3"/>
  <c r="S15" i="3"/>
  <c r="T15" i="3"/>
  <c r="U15" i="3"/>
  <c r="V15" i="3"/>
  <c r="W15" i="3"/>
  <c r="X15" i="3"/>
  <c r="P16" i="3"/>
  <c r="Q16" i="3"/>
  <c r="R16" i="3"/>
  <c r="S16" i="3"/>
  <c r="T16" i="3"/>
  <c r="U16" i="3"/>
  <c r="V16" i="3"/>
  <c r="W16" i="3"/>
  <c r="X16" i="3"/>
  <c r="P17" i="3"/>
  <c r="Q17" i="3"/>
  <c r="R17" i="3"/>
  <c r="S17" i="3"/>
  <c r="T17" i="3"/>
  <c r="U17" i="3"/>
  <c r="V17" i="3"/>
  <c r="W17" i="3"/>
  <c r="X17" i="3"/>
  <c r="P18" i="3"/>
  <c r="Q18" i="3"/>
  <c r="R18" i="3"/>
  <c r="S18" i="3"/>
  <c r="T18" i="3"/>
  <c r="U18" i="3"/>
  <c r="V18" i="3"/>
  <c r="W18" i="3"/>
  <c r="X18" i="3"/>
  <c r="P19" i="3"/>
  <c r="Q19" i="3"/>
  <c r="R19" i="3"/>
  <c r="S19" i="3"/>
  <c r="T19" i="3"/>
  <c r="U19" i="3"/>
  <c r="V19" i="3"/>
  <c r="W19" i="3"/>
  <c r="X19" i="3"/>
  <c r="P20" i="3"/>
  <c r="Q20" i="3"/>
  <c r="R20" i="3"/>
  <c r="S20" i="3"/>
  <c r="T20" i="3"/>
  <c r="U20" i="3"/>
  <c r="V20" i="3"/>
  <c r="W20" i="3"/>
  <c r="X20" i="3"/>
  <c r="P21" i="3"/>
  <c r="Q21" i="3"/>
  <c r="R21" i="3"/>
  <c r="S21" i="3"/>
  <c r="T21" i="3"/>
  <c r="U21" i="3"/>
  <c r="V21" i="3"/>
  <c r="W21" i="3"/>
  <c r="X21" i="3"/>
  <c r="P22" i="3"/>
  <c r="Q22" i="3"/>
  <c r="R22" i="3"/>
  <c r="S22" i="3"/>
  <c r="T22" i="3"/>
  <c r="U22" i="3"/>
  <c r="V22" i="3"/>
  <c r="W22" i="3"/>
  <c r="X22" i="3"/>
  <c r="P23" i="3"/>
  <c r="Q23" i="3"/>
  <c r="R23" i="3"/>
  <c r="S23" i="3"/>
  <c r="T23" i="3"/>
  <c r="U23" i="3"/>
  <c r="V23" i="3"/>
  <c r="W23" i="3"/>
  <c r="X23" i="3"/>
  <c r="P24" i="3"/>
  <c r="Q24" i="3"/>
  <c r="R24" i="3"/>
  <c r="S24" i="3"/>
  <c r="T24" i="3"/>
  <c r="U24" i="3"/>
  <c r="V24" i="3"/>
  <c r="W24" i="3"/>
  <c r="X24" i="3"/>
  <c r="P25" i="3"/>
  <c r="Q25" i="3"/>
  <c r="R25" i="3"/>
  <c r="S25" i="3"/>
  <c r="T25" i="3"/>
  <c r="U25" i="3"/>
  <c r="V25" i="3"/>
  <c r="W25" i="3"/>
  <c r="X25" i="3"/>
  <c r="P26" i="3"/>
  <c r="Q26" i="3"/>
  <c r="R26" i="3"/>
  <c r="S26" i="3"/>
  <c r="T26" i="3"/>
  <c r="U26" i="3"/>
  <c r="V26" i="3"/>
  <c r="W26" i="3"/>
  <c r="X26" i="3"/>
  <c r="P27" i="3"/>
  <c r="Q27" i="3"/>
  <c r="R27" i="3"/>
  <c r="S27" i="3"/>
  <c r="T27" i="3"/>
  <c r="U27" i="3"/>
  <c r="V27" i="3"/>
  <c r="W27" i="3"/>
  <c r="X27" i="3"/>
  <c r="P28" i="3"/>
  <c r="Q28" i="3"/>
  <c r="R28" i="3"/>
  <c r="S28" i="3"/>
  <c r="T28" i="3"/>
  <c r="U28" i="3"/>
  <c r="V28" i="3"/>
  <c r="W28" i="3"/>
  <c r="X28" i="3"/>
  <c r="P29" i="3"/>
  <c r="Q29" i="3"/>
  <c r="R29" i="3"/>
  <c r="S29" i="3"/>
  <c r="T29" i="3"/>
  <c r="U29" i="3"/>
  <c r="V29" i="3"/>
  <c r="W29" i="3"/>
  <c r="X29" i="3"/>
  <c r="P30" i="3"/>
  <c r="Q30" i="3"/>
  <c r="R30" i="3"/>
  <c r="S30" i="3"/>
  <c r="T30" i="3"/>
  <c r="U30" i="3"/>
  <c r="V30" i="3"/>
  <c r="W30" i="3"/>
  <c r="X30" i="3"/>
  <c r="P31" i="3"/>
  <c r="Q31" i="3"/>
  <c r="R31" i="3"/>
  <c r="S31" i="3"/>
  <c r="T31" i="3"/>
  <c r="U31" i="3"/>
  <c r="V31" i="3"/>
  <c r="W31" i="3"/>
  <c r="X31" i="3"/>
  <c r="P32" i="3"/>
  <c r="Q32" i="3"/>
  <c r="R32" i="3"/>
  <c r="S32" i="3"/>
  <c r="T32" i="3"/>
  <c r="U32" i="3"/>
  <c r="V32" i="3"/>
  <c r="W32" i="3"/>
  <c r="X32" i="3"/>
  <c r="P33" i="3"/>
  <c r="Q33" i="3"/>
  <c r="R33" i="3"/>
  <c r="S33" i="3"/>
  <c r="T33" i="3"/>
  <c r="U33" i="3"/>
  <c r="V33" i="3"/>
  <c r="W33" i="3"/>
  <c r="X33" i="3"/>
  <c r="P34" i="3"/>
  <c r="Q34" i="3"/>
  <c r="R34" i="3"/>
  <c r="S34" i="3"/>
  <c r="T34" i="3"/>
  <c r="U34" i="3"/>
  <c r="V34" i="3"/>
  <c r="W34" i="3"/>
  <c r="X34" i="3"/>
  <c r="P35" i="3"/>
  <c r="Q35" i="3"/>
  <c r="R35" i="3"/>
  <c r="S35" i="3"/>
  <c r="T35" i="3"/>
  <c r="U35" i="3"/>
  <c r="V35" i="3"/>
  <c r="W35" i="3"/>
  <c r="X35" i="3"/>
  <c r="P36" i="3"/>
  <c r="Q36" i="3"/>
  <c r="R36" i="3"/>
  <c r="S36" i="3"/>
  <c r="T36" i="3"/>
  <c r="U36" i="3"/>
  <c r="V36" i="3"/>
  <c r="W36" i="3"/>
  <c r="X36" i="3"/>
  <c r="P37" i="3"/>
  <c r="Q37" i="3"/>
  <c r="R37" i="3"/>
  <c r="S37" i="3"/>
  <c r="T37" i="3"/>
  <c r="U37" i="3"/>
  <c r="V37" i="3"/>
  <c r="W37" i="3"/>
  <c r="X37" i="3"/>
  <c r="P38" i="3"/>
  <c r="Q38" i="3"/>
  <c r="R38" i="3"/>
  <c r="S38" i="3"/>
  <c r="T38" i="3"/>
  <c r="U38" i="3"/>
  <c r="V38" i="3"/>
  <c r="W38" i="3"/>
  <c r="X38" i="3"/>
  <c r="P39" i="3"/>
  <c r="Q39" i="3"/>
  <c r="R39" i="3"/>
  <c r="S39" i="3"/>
  <c r="T39" i="3"/>
  <c r="U39" i="3"/>
  <c r="V39" i="3"/>
  <c r="W39" i="3"/>
  <c r="X39" i="3"/>
  <c r="P40" i="3"/>
  <c r="Q40" i="3"/>
  <c r="R40" i="3"/>
  <c r="S40" i="3"/>
  <c r="T40" i="3"/>
  <c r="U40" i="3"/>
  <c r="V40" i="3"/>
  <c r="W40" i="3"/>
  <c r="X40" i="3"/>
  <c r="P41" i="3"/>
  <c r="Q41" i="3"/>
  <c r="R41" i="3"/>
  <c r="S41" i="3"/>
  <c r="T41" i="3"/>
  <c r="U41" i="3"/>
  <c r="V41" i="3"/>
  <c r="W41" i="3"/>
  <c r="X41" i="3"/>
  <c r="P42" i="3"/>
  <c r="Q42" i="3"/>
  <c r="R42" i="3"/>
  <c r="S42" i="3"/>
  <c r="T42" i="3"/>
  <c r="U42" i="3"/>
  <c r="V42" i="3"/>
  <c r="W42" i="3"/>
  <c r="X42" i="3"/>
  <c r="P43" i="3"/>
  <c r="Q43" i="3"/>
  <c r="R43" i="3"/>
  <c r="S43" i="3"/>
  <c r="T43" i="3"/>
  <c r="U43" i="3"/>
  <c r="V43" i="3"/>
  <c r="W43" i="3"/>
  <c r="X43" i="3"/>
  <c r="P44" i="3"/>
  <c r="Q44" i="3"/>
  <c r="R44" i="3"/>
  <c r="S44" i="3"/>
  <c r="T44" i="3"/>
  <c r="U44" i="3"/>
  <c r="V44" i="3"/>
  <c r="W44" i="3"/>
  <c r="X44" i="3"/>
  <c r="P45" i="3"/>
  <c r="Q45" i="3"/>
  <c r="R45" i="3"/>
  <c r="S45" i="3"/>
  <c r="T45" i="3"/>
  <c r="U45" i="3"/>
  <c r="V45" i="3"/>
  <c r="W45" i="3"/>
  <c r="X45" i="3"/>
  <c r="P46" i="3"/>
  <c r="Q46" i="3"/>
  <c r="R46" i="3"/>
  <c r="S46" i="3"/>
  <c r="T46" i="3"/>
  <c r="U46" i="3"/>
  <c r="V46" i="3"/>
  <c r="W46" i="3"/>
  <c r="X46" i="3"/>
  <c r="P47" i="3"/>
  <c r="Q47" i="3"/>
  <c r="R47" i="3"/>
  <c r="S47" i="3"/>
  <c r="T47" i="3"/>
  <c r="U47" i="3"/>
  <c r="V47" i="3"/>
  <c r="W47" i="3"/>
  <c r="X47" i="3"/>
  <c r="P48" i="3"/>
  <c r="Q48" i="3"/>
  <c r="R48" i="3"/>
  <c r="S48" i="3"/>
  <c r="T48" i="3"/>
  <c r="U48" i="3"/>
  <c r="V48" i="3"/>
  <c r="W48" i="3"/>
  <c r="X48" i="3"/>
  <c r="P49" i="3"/>
  <c r="Q49" i="3"/>
  <c r="R49" i="3"/>
  <c r="S49" i="3"/>
  <c r="T49" i="3"/>
  <c r="U49" i="3"/>
  <c r="V49" i="3"/>
  <c r="W49" i="3"/>
  <c r="X49" i="3"/>
  <c r="P50" i="3"/>
  <c r="Q50" i="3"/>
  <c r="R50" i="3"/>
  <c r="S50" i="3"/>
  <c r="T50" i="3"/>
  <c r="U50" i="3"/>
  <c r="V50" i="3"/>
  <c r="W50" i="3"/>
  <c r="X50" i="3"/>
  <c r="P51" i="3"/>
  <c r="Q51" i="3"/>
  <c r="R51" i="3"/>
  <c r="S51" i="3"/>
  <c r="T51" i="3"/>
  <c r="U51" i="3"/>
  <c r="V51" i="3"/>
  <c r="W51" i="3"/>
  <c r="X51" i="3"/>
  <c r="P52" i="3"/>
  <c r="Q52" i="3"/>
  <c r="R52" i="3"/>
  <c r="S52" i="3"/>
  <c r="T52" i="3"/>
  <c r="U52" i="3"/>
  <c r="V52" i="3"/>
  <c r="W52" i="3"/>
  <c r="X52" i="3"/>
  <c r="P53" i="3"/>
  <c r="Q53" i="3"/>
  <c r="R53" i="3"/>
  <c r="S53" i="3"/>
  <c r="T53" i="3"/>
  <c r="U53" i="3"/>
  <c r="V53" i="3"/>
  <c r="W53" i="3"/>
  <c r="X53" i="3"/>
  <c r="P54" i="3"/>
  <c r="Q54" i="3"/>
  <c r="R54" i="3"/>
  <c r="S54" i="3"/>
  <c r="T54" i="3"/>
  <c r="U54" i="3"/>
  <c r="V54" i="3"/>
  <c r="W54" i="3"/>
  <c r="X54" i="3"/>
  <c r="P55" i="3"/>
  <c r="Q55" i="3"/>
  <c r="R55" i="3"/>
  <c r="S55" i="3"/>
  <c r="T55" i="3"/>
  <c r="U55" i="3"/>
  <c r="V55" i="3"/>
  <c r="W55" i="3"/>
  <c r="X55" i="3"/>
  <c r="P56" i="3"/>
  <c r="Q56" i="3"/>
  <c r="R56" i="3"/>
  <c r="S56" i="3"/>
  <c r="T56" i="3"/>
  <c r="U56" i="3"/>
  <c r="V56" i="3"/>
  <c r="W56" i="3"/>
  <c r="X56" i="3"/>
  <c r="P57" i="3"/>
  <c r="Q57" i="3"/>
  <c r="R57" i="3"/>
  <c r="S57" i="3"/>
  <c r="T57" i="3"/>
  <c r="U57" i="3"/>
  <c r="V57" i="3"/>
  <c r="W57" i="3"/>
  <c r="X57" i="3"/>
  <c r="P58" i="3"/>
  <c r="Q58" i="3"/>
  <c r="R58" i="3"/>
  <c r="S58" i="3"/>
  <c r="T58" i="3"/>
  <c r="U58" i="3"/>
  <c r="V58" i="3"/>
  <c r="W58" i="3"/>
  <c r="X58" i="3"/>
  <c r="P59" i="3"/>
  <c r="Q59" i="3"/>
  <c r="R59" i="3"/>
  <c r="S59" i="3"/>
  <c r="T59" i="3"/>
  <c r="U59" i="3"/>
  <c r="V59" i="3"/>
  <c r="W59" i="3"/>
  <c r="X59" i="3"/>
  <c r="P60" i="3"/>
  <c r="Q60" i="3"/>
  <c r="R60" i="3"/>
  <c r="S60" i="3"/>
  <c r="T60" i="3"/>
  <c r="U60" i="3"/>
  <c r="V60" i="3"/>
  <c r="W60" i="3"/>
  <c r="X60" i="3"/>
  <c r="P61" i="3"/>
  <c r="Q61" i="3"/>
  <c r="R61" i="3"/>
  <c r="S61" i="3"/>
  <c r="T61" i="3"/>
  <c r="U61" i="3"/>
  <c r="V61" i="3"/>
  <c r="W61" i="3"/>
  <c r="X61" i="3"/>
  <c r="P62" i="3"/>
  <c r="Q62" i="3"/>
  <c r="R62" i="3"/>
  <c r="S62" i="3"/>
  <c r="T62" i="3"/>
  <c r="U62" i="3"/>
  <c r="V62" i="3"/>
  <c r="W62" i="3"/>
  <c r="X62" i="3"/>
  <c r="P63" i="3"/>
  <c r="Q63" i="3"/>
  <c r="R63" i="3"/>
  <c r="S63" i="3"/>
  <c r="T63" i="3"/>
  <c r="U63" i="3"/>
  <c r="V63" i="3"/>
  <c r="W63" i="3"/>
  <c r="X63" i="3"/>
  <c r="P64" i="3"/>
  <c r="Q64" i="3"/>
  <c r="R64" i="3"/>
  <c r="S64" i="3"/>
  <c r="T64" i="3"/>
  <c r="U64" i="3"/>
  <c r="V64" i="3"/>
  <c r="W64" i="3"/>
  <c r="X64" i="3"/>
  <c r="P65" i="3"/>
  <c r="Q65" i="3"/>
  <c r="R65" i="3"/>
  <c r="S65" i="3"/>
  <c r="T65" i="3"/>
  <c r="U65" i="3"/>
  <c r="V65" i="3"/>
  <c r="W65" i="3"/>
  <c r="X65" i="3"/>
  <c r="P66" i="3"/>
  <c r="Q66" i="3"/>
  <c r="R66" i="3"/>
  <c r="S66" i="3"/>
  <c r="T66" i="3"/>
  <c r="U66" i="3"/>
  <c r="V66" i="3"/>
  <c r="W66" i="3"/>
  <c r="X66" i="3"/>
  <c r="P67" i="3"/>
  <c r="Q67" i="3"/>
  <c r="R67" i="3"/>
  <c r="S67" i="3"/>
  <c r="T67" i="3"/>
  <c r="U67" i="3"/>
  <c r="V67" i="3"/>
  <c r="W67" i="3"/>
  <c r="X67" i="3"/>
  <c r="P68" i="3"/>
  <c r="Q68" i="3"/>
  <c r="R68" i="3"/>
  <c r="S68" i="3"/>
  <c r="T68" i="3"/>
  <c r="U68" i="3"/>
  <c r="V68" i="3"/>
  <c r="W68" i="3"/>
  <c r="X68" i="3"/>
  <c r="P69" i="3"/>
  <c r="Q69" i="3"/>
  <c r="R69" i="3"/>
  <c r="S69" i="3"/>
  <c r="T69" i="3"/>
  <c r="U69" i="3"/>
  <c r="V69" i="3"/>
  <c r="W69" i="3"/>
  <c r="X69" i="3"/>
  <c r="P70" i="3"/>
  <c r="Q70" i="3"/>
  <c r="R70" i="3"/>
  <c r="S70" i="3"/>
  <c r="T70" i="3"/>
  <c r="U70" i="3"/>
  <c r="V70" i="3"/>
  <c r="W70" i="3"/>
  <c r="X70" i="3"/>
  <c r="P71" i="3"/>
  <c r="Q71" i="3"/>
  <c r="R71" i="3"/>
  <c r="S71" i="3"/>
  <c r="T71" i="3"/>
  <c r="U71" i="3"/>
  <c r="V71" i="3"/>
  <c r="W71" i="3"/>
  <c r="X71" i="3"/>
  <c r="P72" i="3"/>
  <c r="Q72" i="3"/>
  <c r="R72" i="3"/>
  <c r="S72" i="3"/>
  <c r="T72" i="3"/>
  <c r="U72" i="3"/>
  <c r="V72" i="3"/>
  <c r="W72" i="3"/>
  <c r="X72" i="3"/>
  <c r="P73" i="3"/>
  <c r="Q73" i="3"/>
  <c r="R73" i="3"/>
  <c r="S73" i="3"/>
  <c r="T73" i="3"/>
  <c r="U73" i="3"/>
  <c r="V73" i="3"/>
  <c r="W73" i="3"/>
  <c r="X73" i="3"/>
  <c r="P74" i="3"/>
  <c r="Q74" i="3"/>
  <c r="R74" i="3"/>
  <c r="S74" i="3"/>
  <c r="T74" i="3"/>
  <c r="U74" i="3"/>
  <c r="V74" i="3"/>
  <c r="W74" i="3"/>
  <c r="X74" i="3"/>
  <c r="P75" i="3"/>
  <c r="Q75" i="3"/>
  <c r="R75" i="3"/>
  <c r="S75" i="3"/>
  <c r="T75" i="3"/>
  <c r="U75" i="3"/>
  <c r="V75" i="3"/>
  <c r="W75" i="3"/>
  <c r="X75" i="3"/>
  <c r="P76" i="3"/>
  <c r="Q76" i="3"/>
  <c r="R76" i="3"/>
  <c r="S76" i="3"/>
  <c r="T76" i="3"/>
  <c r="U76" i="3"/>
  <c r="V76" i="3"/>
  <c r="W76" i="3"/>
  <c r="X76" i="3"/>
  <c r="P77" i="3"/>
  <c r="Q77" i="3"/>
  <c r="R77" i="3"/>
  <c r="S77" i="3"/>
  <c r="T77" i="3"/>
  <c r="U77" i="3"/>
  <c r="V77" i="3"/>
  <c r="W77" i="3"/>
  <c r="X77" i="3"/>
  <c r="P78" i="3"/>
  <c r="Q78" i="3"/>
  <c r="R78" i="3"/>
  <c r="S78" i="3"/>
  <c r="T78" i="3"/>
  <c r="U78" i="3"/>
  <c r="V78" i="3"/>
  <c r="W78" i="3"/>
  <c r="X78" i="3"/>
  <c r="P79" i="3"/>
  <c r="Q79" i="3"/>
  <c r="R79" i="3"/>
  <c r="S79" i="3"/>
  <c r="T79" i="3"/>
  <c r="U79" i="3"/>
  <c r="V79" i="3"/>
  <c r="W79" i="3"/>
  <c r="X79" i="3"/>
  <c r="P80" i="3"/>
  <c r="Q80" i="3"/>
  <c r="R80" i="3"/>
  <c r="S80" i="3"/>
  <c r="T80" i="3"/>
  <c r="U80" i="3"/>
  <c r="V80" i="3"/>
  <c r="W80" i="3"/>
  <c r="X80" i="3"/>
  <c r="P81" i="3"/>
  <c r="Q81" i="3"/>
  <c r="R81" i="3"/>
  <c r="S81" i="3"/>
  <c r="T81" i="3"/>
  <c r="U81" i="3"/>
  <c r="V81" i="3"/>
  <c r="W81" i="3"/>
  <c r="X81" i="3"/>
  <c r="P82" i="3"/>
  <c r="Q82" i="3"/>
  <c r="R82" i="3"/>
  <c r="S82" i="3"/>
  <c r="T82" i="3"/>
  <c r="U82" i="3"/>
  <c r="V82" i="3"/>
  <c r="W82" i="3"/>
  <c r="X82" i="3"/>
  <c r="P83" i="3"/>
  <c r="Q83" i="3"/>
  <c r="R83" i="3"/>
  <c r="S83" i="3"/>
  <c r="T83" i="3"/>
  <c r="U83" i="3"/>
  <c r="V83" i="3"/>
  <c r="W83" i="3"/>
  <c r="X83" i="3"/>
  <c r="P84" i="3"/>
  <c r="Q84" i="3"/>
  <c r="R84" i="3"/>
  <c r="S84" i="3"/>
  <c r="T84" i="3"/>
  <c r="U84" i="3"/>
  <c r="V84" i="3"/>
  <c r="W84" i="3"/>
  <c r="X84" i="3"/>
  <c r="P85" i="3"/>
  <c r="Q85" i="3"/>
  <c r="R85" i="3"/>
  <c r="S85" i="3"/>
  <c r="T85" i="3"/>
  <c r="U85" i="3"/>
  <c r="V85" i="3"/>
  <c r="W85" i="3"/>
  <c r="X85" i="3"/>
  <c r="P86" i="3"/>
  <c r="Q86" i="3"/>
  <c r="R86" i="3"/>
  <c r="S86" i="3"/>
  <c r="T86" i="3"/>
  <c r="U86" i="3"/>
  <c r="V86" i="3"/>
  <c r="W86" i="3"/>
  <c r="X86" i="3"/>
  <c r="P87" i="3"/>
  <c r="Q87" i="3"/>
  <c r="R87" i="3"/>
  <c r="S87" i="3"/>
  <c r="T87" i="3"/>
  <c r="U87" i="3"/>
  <c r="V87" i="3"/>
  <c r="W87" i="3"/>
  <c r="X87" i="3"/>
  <c r="P88" i="3"/>
  <c r="Q88" i="3"/>
  <c r="R88" i="3"/>
  <c r="S88" i="3"/>
  <c r="T88" i="3"/>
  <c r="U88" i="3"/>
  <c r="V88" i="3"/>
  <c r="W88" i="3"/>
  <c r="X88" i="3"/>
  <c r="P89" i="3"/>
  <c r="Q89" i="3"/>
  <c r="R89" i="3"/>
  <c r="S89" i="3"/>
  <c r="T89" i="3"/>
  <c r="U89" i="3"/>
  <c r="V89" i="3"/>
  <c r="W89" i="3"/>
  <c r="X89" i="3"/>
  <c r="P90" i="3"/>
  <c r="Q90" i="3"/>
  <c r="R90" i="3"/>
  <c r="S90" i="3"/>
  <c r="T90" i="3"/>
  <c r="U90" i="3"/>
  <c r="V90" i="3"/>
  <c r="W90" i="3"/>
  <c r="X90" i="3"/>
  <c r="P91" i="3"/>
  <c r="Q91" i="3"/>
  <c r="R91" i="3"/>
  <c r="S91" i="3"/>
  <c r="T91" i="3"/>
  <c r="U91" i="3"/>
  <c r="V91" i="3"/>
  <c r="W91" i="3"/>
  <c r="X91" i="3"/>
  <c r="P92" i="3"/>
  <c r="Q92" i="3"/>
  <c r="R92" i="3"/>
  <c r="S92" i="3"/>
  <c r="T92" i="3"/>
  <c r="U92" i="3"/>
  <c r="V92" i="3"/>
  <c r="W92" i="3"/>
  <c r="X92" i="3"/>
  <c r="P93" i="3"/>
  <c r="Q93" i="3"/>
  <c r="R93" i="3"/>
  <c r="S93" i="3"/>
  <c r="T93" i="3"/>
  <c r="U93" i="3"/>
  <c r="V93" i="3"/>
  <c r="W93" i="3"/>
  <c r="X93" i="3"/>
  <c r="P94" i="3"/>
  <c r="Q94" i="3"/>
  <c r="R94" i="3"/>
  <c r="S94" i="3"/>
  <c r="T94" i="3"/>
  <c r="U94" i="3"/>
  <c r="V94" i="3"/>
  <c r="W94" i="3"/>
  <c r="X94" i="3"/>
  <c r="P95" i="3"/>
  <c r="Q95" i="3"/>
  <c r="R95" i="3"/>
  <c r="S95" i="3"/>
  <c r="T95" i="3"/>
  <c r="U95" i="3"/>
  <c r="V95" i="3"/>
  <c r="W95" i="3"/>
  <c r="X95" i="3"/>
  <c r="P96" i="3"/>
  <c r="Q96" i="3"/>
  <c r="R96" i="3"/>
  <c r="S96" i="3"/>
  <c r="T96" i="3"/>
  <c r="U96" i="3"/>
  <c r="V96" i="3"/>
  <c r="W96" i="3"/>
  <c r="X96" i="3"/>
  <c r="P97" i="3"/>
  <c r="Q97" i="3"/>
  <c r="R97" i="3"/>
  <c r="S97" i="3"/>
  <c r="T97" i="3"/>
  <c r="U97" i="3"/>
  <c r="V97" i="3"/>
  <c r="W97" i="3"/>
  <c r="X97" i="3"/>
  <c r="P98" i="3"/>
  <c r="Q98" i="3"/>
  <c r="R98" i="3"/>
  <c r="S98" i="3"/>
  <c r="T98" i="3"/>
  <c r="U98" i="3"/>
  <c r="V98" i="3"/>
  <c r="W98" i="3"/>
  <c r="X98" i="3"/>
  <c r="P99" i="3"/>
  <c r="Q99" i="3"/>
  <c r="R99" i="3"/>
  <c r="S99" i="3"/>
  <c r="T99" i="3"/>
  <c r="U99" i="3"/>
  <c r="V99" i="3"/>
  <c r="W99" i="3"/>
  <c r="X99" i="3"/>
  <c r="P100" i="3"/>
  <c r="Q100" i="3"/>
  <c r="R100" i="3"/>
  <c r="S100" i="3"/>
  <c r="T100" i="3"/>
  <c r="U100" i="3"/>
  <c r="V100" i="3"/>
  <c r="W100" i="3"/>
  <c r="X100" i="3"/>
  <c r="P101" i="3"/>
  <c r="Q101" i="3"/>
  <c r="R101" i="3"/>
  <c r="S101" i="3"/>
  <c r="T101" i="3"/>
  <c r="U101" i="3"/>
  <c r="V101" i="3"/>
  <c r="W101" i="3"/>
  <c r="X101" i="3"/>
  <c r="P102" i="3"/>
  <c r="Q102" i="3"/>
  <c r="R102" i="3"/>
  <c r="S102" i="3"/>
  <c r="T102" i="3"/>
  <c r="U102" i="3"/>
  <c r="V102" i="3"/>
  <c r="W102" i="3"/>
  <c r="X102" i="3"/>
  <c r="P103" i="3"/>
  <c r="Q103" i="3"/>
  <c r="R103" i="3"/>
  <c r="S103" i="3"/>
  <c r="T103" i="3"/>
  <c r="U103" i="3"/>
  <c r="V103" i="3"/>
  <c r="W103" i="3"/>
  <c r="X103" i="3"/>
  <c r="P104" i="3"/>
  <c r="Q104" i="3"/>
  <c r="R104" i="3"/>
  <c r="S104" i="3"/>
  <c r="T104" i="3"/>
  <c r="U104" i="3"/>
  <c r="V104" i="3"/>
  <c r="W104" i="3"/>
  <c r="X104" i="3"/>
  <c r="P105" i="3"/>
  <c r="Q105" i="3"/>
  <c r="R105" i="3"/>
  <c r="S105" i="3"/>
  <c r="T105" i="3"/>
  <c r="U105" i="3"/>
  <c r="V105" i="3"/>
  <c r="W105" i="3"/>
  <c r="X105" i="3"/>
  <c r="P106" i="3"/>
  <c r="Q106" i="3"/>
  <c r="R106" i="3"/>
  <c r="S106" i="3"/>
  <c r="T106" i="3"/>
  <c r="U106" i="3"/>
  <c r="V106" i="3"/>
  <c r="W106" i="3"/>
  <c r="X106" i="3"/>
  <c r="P107" i="3"/>
  <c r="Q107" i="3"/>
  <c r="R107" i="3"/>
  <c r="S107" i="3"/>
  <c r="T107" i="3"/>
  <c r="U107" i="3"/>
  <c r="V107" i="3"/>
  <c r="W107" i="3"/>
  <c r="X107" i="3"/>
  <c r="P108" i="3"/>
  <c r="Q108" i="3"/>
  <c r="R108" i="3"/>
  <c r="S108" i="3"/>
  <c r="T108" i="3"/>
  <c r="U108" i="3"/>
  <c r="V108" i="3"/>
  <c r="W108" i="3"/>
  <c r="X108" i="3"/>
  <c r="P109" i="3"/>
  <c r="Q109" i="3"/>
  <c r="R109" i="3"/>
  <c r="S109" i="3"/>
  <c r="T109" i="3"/>
  <c r="U109" i="3"/>
  <c r="V109" i="3"/>
  <c r="W109" i="3"/>
  <c r="X109" i="3"/>
  <c r="P110" i="3"/>
  <c r="Q110" i="3"/>
  <c r="R110" i="3"/>
  <c r="S110" i="3"/>
  <c r="T110" i="3"/>
  <c r="U110" i="3"/>
  <c r="V110" i="3"/>
  <c r="W110" i="3"/>
  <c r="X110" i="3"/>
  <c r="P111" i="3"/>
  <c r="Q111" i="3"/>
  <c r="R111" i="3"/>
  <c r="S111" i="3"/>
  <c r="T111" i="3"/>
  <c r="U111" i="3"/>
  <c r="V111" i="3"/>
  <c r="W111" i="3"/>
  <c r="X111" i="3"/>
  <c r="P112" i="3"/>
  <c r="Q112" i="3"/>
  <c r="R112" i="3"/>
  <c r="S112" i="3"/>
  <c r="T112" i="3"/>
  <c r="U112" i="3"/>
  <c r="V112" i="3"/>
  <c r="W112" i="3"/>
  <c r="X112" i="3"/>
  <c r="P113" i="3"/>
  <c r="Q113" i="3"/>
  <c r="R113" i="3"/>
  <c r="S113" i="3"/>
  <c r="T113" i="3"/>
  <c r="U113" i="3"/>
  <c r="V113" i="3"/>
  <c r="W113" i="3"/>
  <c r="X113" i="3"/>
  <c r="P114" i="3"/>
  <c r="Q114" i="3"/>
  <c r="R114" i="3"/>
  <c r="S114" i="3"/>
  <c r="T114" i="3"/>
  <c r="U114" i="3"/>
  <c r="V114" i="3"/>
  <c r="W114" i="3"/>
  <c r="X114" i="3"/>
  <c r="P115" i="3"/>
  <c r="Q115" i="3"/>
  <c r="R115" i="3"/>
  <c r="S115" i="3"/>
  <c r="T115" i="3"/>
  <c r="U115" i="3"/>
  <c r="V115" i="3"/>
  <c r="W115" i="3"/>
  <c r="X115" i="3"/>
  <c r="P116" i="3"/>
  <c r="Q116" i="3"/>
  <c r="R116" i="3"/>
  <c r="S116" i="3"/>
  <c r="T116" i="3"/>
  <c r="U116" i="3"/>
  <c r="V116" i="3"/>
  <c r="W116" i="3"/>
  <c r="X116" i="3"/>
  <c r="P117" i="3"/>
  <c r="Q117" i="3"/>
  <c r="R117" i="3"/>
  <c r="S117" i="3"/>
  <c r="T117" i="3"/>
  <c r="U117" i="3"/>
  <c r="V117" i="3"/>
  <c r="W117" i="3"/>
  <c r="X117" i="3"/>
  <c r="P118" i="3"/>
  <c r="Q118" i="3"/>
  <c r="R118" i="3"/>
  <c r="S118" i="3"/>
  <c r="T118" i="3"/>
  <c r="U118" i="3"/>
  <c r="V118" i="3"/>
  <c r="W118" i="3"/>
  <c r="X118" i="3"/>
  <c r="P119" i="3"/>
  <c r="Q119" i="3"/>
  <c r="R119" i="3"/>
  <c r="S119" i="3"/>
  <c r="T119" i="3"/>
  <c r="U119" i="3"/>
  <c r="V119" i="3"/>
  <c r="W119" i="3"/>
  <c r="X119" i="3"/>
  <c r="P120" i="3"/>
  <c r="Q120" i="3"/>
  <c r="R120" i="3"/>
  <c r="S120" i="3"/>
  <c r="T120" i="3"/>
  <c r="U120" i="3"/>
  <c r="V120" i="3"/>
  <c r="W120" i="3"/>
  <c r="X120" i="3"/>
  <c r="P121" i="3"/>
  <c r="Q121" i="3"/>
  <c r="R121" i="3"/>
  <c r="S121" i="3"/>
  <c r="T121" i="3"/>
  <c r="U121" i="3"/>
  <c r="V121" i="3"/>
  <c r="W121" i="3"/>
  <c r="X121" i="3"/>
  <c r="P122" i="3"/>
  <c r="Q122" i="3"/>
  <c r="R122" i="3"/>
  <c r="S122" i="3"/>
  <c r="T122" i="3"/>
  <c r="U122" i="3"/>
  <c r="V122" i="3"/>
  <c r="W122" i="3"/>
  <c r="X122" i="3"/>
  <c r="P123" i="3"/>
  <c r="Q123" i="3"/>
  <c r="R123" i="3"/>
  <c r="S123" i="3"/>
  <c r="T123" i="3"/>
  <c r="U123" i="3"/>
  <c r="V123" i="3"/>
  <c r="W123" i="3"/>
  <c r="X123" i="3"/>
  <c r="P124" i="3"/>
  <c r="Q124" i="3"/>
  <c r="R124" i="3"/>
  <c r="S124" i="3"/>
  <c r="T124" i="3"/>
  <c r="U124" i="3"/>
  <c r="V124" i="3"/>
  <c r="W124" i="3"/>
  <c r="X124" i="3"/>
  <c r="P125" i="3"/>
  <c r="Q125" i="3"/>
  <c r="R125" i="3"/>
  <c r="S125" i="3"/>
  <c r="T125" i="3"/>
  <c r="U125" i="3"/>
  <c r="V125" i="3"/>
  <c r="W125" i="3"/>
  <c r="X125" i="3"/>
  <c r="P126" i="3"/>
  <c r="Q126" i="3"/>
  <c r="R126" i="3"/>
  <c r="S126" i="3"/>
  <c r="T126" i="3"/>
  <c r="U126" i="3"/>
  <c r="V126" i="3"/>
  <c r="W126" i="3"/>
  <c r="X126" i="3"/>
  <c r="P127" i="3"/>
  <c r="Q127" i="3"/>
  <c r="R127" i="3"/>
  <c r="S127" i="3"/>
  <c r="T127" i="3"/>
  <c r="U127" i="3"/>
  <c r="V127" i="3"/>
  <c r="W127" i="3"/>
  <c r="X127" i="3"/>
  <c r="P128" i="3"/>
  <c r="Q128" i="3"/>
  <c r="R128" i="3"/>
  <c r="S128" i="3"/>
  <c r="T128" i="3"/>
  <c r="U128" i="3"/>
  <c r="V128" i="3"/>
  <c r="W128" i="3"/>
  <c r="X128" i="3"/>
  <c r="P129" i="3"/>
  <c r="Q129" i="3"/>
  <c r="R129" i="3"/>
  <c r="S129" i="3"/>
  <c r="T129" i="3"/>
  <c r="U129" i="3"/>
  <c r="V129" i="3"/>
  <c r="W129" i="3"/>
  <c r="X129" i="3"/>
  <c r="P130" i="3"/>
  <c r="Q130" i="3"/>
  <c r="R130" i="3"/>
  <c r="S130" i="3"/>
  <c r="T130" i="3"/>
  <c r="U130" i="3"/>
  <c r="V130" i="3"/>
  <c r="W130" i="3"/>
  <c r="X130" i="3"/>
  <c r="P131" i="3"/>
  <c r="Q131" i="3"/>
  <c r="R131" i="3"/>
  <c r="S131" i="3"/>
  <c r="T131" i="3"/>
  <c r="U131" i="3"/>
  <c r="V131" i="3"/>
  <c r="W131" i="3"/>
  <c r="X131" i="3"/>
  <c r="P132" i="3"/>
  <c r="Q132" i="3"/>
  <c r="R132" i="3"/>
  <c r="S132" i="3"/>
  <c r="T132" i="3"/>
  <c r="U132" i="3"/>
  <c r="V132" i="3"/>
  <c r="W132" i="3"/>
  <c r="X132" i="3"/>
  <c r="P133" i="3"/>
  <c r="Q133" i="3"/>
  <c r="R133" i="3"/>
  <c r="S133" i="3"/>
  <c r="T133" i="3"/>
  <c r="U133" i="3"/>
  <c r="V133" i="3"/>
  <c r="W133" i="3"/>
  <c r="X133" i="3"/>
  <c r="P134" i="3"/>
  <c r="Q134" i="3"/>
  <c r="R134" i="3"/>
  <c r="S134" i="3"/>
  <c r="T134" i="3"/>
  <c r="U134" i="3"/>
  <c r="V134" i="3"/>
  <c r="W134" i="3"/>
  <c r="X134" i="3"/>
  <c r="P135" i="3"/>
  <c r="Q135" i="3"/>
  <c r="R135" i="3"/>
  <c r="S135" i="3"/>
  <c r="T135" i="3"/>
  <c r="U135" i="3"/>
  <c r="V135" i="3"/>
  <c r="W135" i="3"/>
  <c r="X135" i="3"/>
  <c r="P136" i="3"/>
  <c r="Q136" i="3"/>
  <c r="R136" i="3"/>
  <c r="S136" i="3"/>
  <c r="T136" i="3"/>
  <c r="U136" i="3"/>
  <c r="V136" i="3"/>
  <c r="W136" i="3"/>
  <c r="X136" i="3"/>
  <c r="P137" i="3"/>
  <c r="Q137" i="3"/>
  <c r="R137" i="3"/>
  <c r="S137" i="3"/>
  <c r="T137" i="3"/>
  <c r="U137" i="3"/>
  <c r="V137" i="3"/>
  <c r="W137" i="3"/>
  <c r="X137" i="3"/>
  <c r="P138" i="3"/>
  <c r="Q138" i="3"/>
  <c r="R138" i="3"/>
  <c r="S138" i="3"/>
  <c r="T138" i="3"/>
  <c r="U138" i="3"/>
  <c r="V138" i="3"/>
  <c r="W138" i="3"/>
  <c r="X138" i="3"/>
  <c r="P139" i="3"/>
  <c r="Q139" i="3"/>
  <c r="R139" i="3"/>
  <c r="S139" i="3"/>
  <c r="T139" i="3"/>
  <c r="U139" i="3"/>
  <c r="V139" i="3"/>
  <c r="W139" i="3"/>
  <c r="X139" i="3"/>
  <c r="P140" i="3"/>
  <c r="Q140" i="3"/>
  <c r="R140" i="3"/>
  <c r="S140" i="3"/>
  <c r="T140" i="3"/>
  <c r="U140" i="3"/>
  <c r="V140" i="3"/>
  <c r="W140" i="3"/>
  <c r="X140" i="3"/>
  <c r="P141" i="3"/>
  <c r="Q141" i="3"/>
  <c r="R141" i="3"/>
  <c r="S141" i="3"/>
  <c r="T141" i="3"/>
  <c r="U141" i="3"/>
  <c r="V141" i="3"/>
  <c r="W141" i="3"/>
  <c r="X141" i="3"/>
  <c r="P142" i="3"/>
  <c r="Q142" i="3"/>
  <c r="R142" i="3"/>
  <c r="S142" i="3"/>
  <c r="T142" i="3"/>
  <c r="U142" i="3"/>
  <c r="V142" i="3"/>
  <c r="W142" i="3"/>
  <c r="X142" i="3"/>
  <c r="P143" i="3"/>
  <c r="Q143" i="3"/>
  <c r="R143" i="3"/>
  <c r="S143" i="3"/>
  <c r="T143" i="3"/>
  <c r="U143" i="3"/>
  <c r="V143" i="3"/>
  <c r="W143" i="3"/>
  <c r="X143" i="3"/>
  <c r="P144" i="3"/>
  <c r="Q144" i="3"/>
  <c r="R144" i="3"/>
  <c r="S144" i="3"/>
  <c r="T144" i="3"/>
  <c r="U144" i="3"/>
  <c r="V144" i="3"/>
  <c r="W144" i="3"/>
  <c r="X144" i="3"/>
  <c r="P145" i="3"/>
  <c r="Q145" i="3"/>
  <c r="R145" i="3"/>
  <c r="S145" i="3"/>
  <c r="T145" i="3"/>
  <c r="U145" i="3"/>
  <c r="V145" i="3"/>
  <c r="W145" i="3"/>
  <c r="X145" i="3"/>
  <c r="P146" i="3"/>
  <c r="Q146" i="3"/>
  <c r="R146" i="3"/>
  <c r="S146" i="3"/>
  <c r="T146" i="3"/>
  <c r="U146" i="3"/>
  <c r="V146" i="3"/>
  <c r="W146" i="3"/>
  <c r="X146" i="3"/>
  <c r="P147" i="3"/>
  <c r="Q147" i="3"/>
  <c r="R147" i="3"/>
  <c r="S147" i="3"/>
  <c r="T147" i="3"/>
  <c r="U147" i="3"/>
  <c r="V147" i="3"/>
  <c r="W147" i="3"/>
  <c r="X147" i="3"/>
  <c r="P148" i="3"/>
  <c r="Q148" i="3"/>
  <c r="R148" i="3"/>
  <c r="S148" i="3"/>
  <c r="T148" i="3"/>
  <c r="U148" i="3"/>
  <c r="V148" i="3"/>
  <c r="W148" i="3"/>
  <c r="X148" i="3"/>
  <c r="P149" i="3"/>
  <c r="Q149" i="3"/>
  <c r="R149" i="3"/>
  <c r="S149" i="3"/>
  <c r="T149" i="3"/>
  <c r="U149" i="3"/>
  <c r="V149" i="3"/>
  <c r="W149" i="3"/>
  <c r="X149" i="3"/>
  <c r="P150" i="3"/>
  <c r="Q150" i="3"/>
  <c r="R150" i="3"/>
  <c r="S150" i="3"/>
  <c r="T150" i="3"/>
  <c r="U150" i="3"/>
  <c r="V150" i="3"/>
  <c r="W150" i="3"/>
  <c r="X150" i="3"/>
  <c r="P151" i="3"/>
  <c r="Q151" i="3"/>
  <c r="R151" i="3"/>
  <c r="S151" i="3"/>
  <c r="T151" i="3"/>
  <c r="U151" i="3"/>
  <c r="V151" i="3"/>
  <c r="W151" i="3"/>
  <c r="X151" i="3"/>
  <c r="P152" i="3"/>
  <c r="Q152" i="3"/>
  <c r="R152" i="3"/>
  <c r="S152" i="3"/>
  <c r="T152" i="3"/>
  <c r="U152" i="3"/>
  <c r="V152" i="3"/>
  <c r="W152" i="3"/>
  <c r="X152" i="3"/>
  <c r="P153" i="3"/>
  <c r="Q153" i="3"/>
  <c r="R153" i="3"/>
  <c r="S153" i="3"/>
  <c r="T153" i="3"/>
  <c r="U153" i="3"/>
  <c r="V153" i="3"/>
  <c r="W153" i="3"/>
  <c r="X153" i="3"/>
  <c r="P154" i="3"/>
  <c r="Q154" i="3"/>
  <c r="R154" i="3"/>
  <c r="S154" i="3"/>
  <c r="T154" i="3"/>
  <c r="U154" i="3"/>
  <c r="V154" i="3"/>
  <c r="W154" i="3"/>
  <c r="X154" i="3"/>
  <c r="P155" i="3"/>
  <c r="Q155" i="3"/>
  <c r="R155" i="3"/>
  <c r="S155" i="3"/>
  <c r="T155" i="3"/>
  <c r="U155" i="3"/>
  <c r="V155" i="3"/>
  <c r="W155" i="3"/>
  <c r="X155" i="3"/>
  <c r="P156" i="3"/>
  <c r="Q156" i="3"/>
  <c r="R156" i="3"/>
  <c r="S156" i="3"/>
  <c r="T156" i="3"/>
  <c r="U156" i="3"/>
  <c r="V156" i="3"/>
  <c r="W156" i="3"/>
  <c r="X156" i="3"/>
  <c r="P157" i="3"/>
  <c r="Q157" i="3"/>
  <c r="R157" i="3"/>
  <c r="S157" i="3"/>
  <c r="T157" i="3"/>
  <c r="U157" i="3"/>
  <c r="V157" i="3"/>
  <c r="W157" i="3"/>
  <c r="X157" i="3"/>
  <c r="P158" i="3"/>
  <c r="Q158" i="3"/>
  <c r="R158" i="3"/>
  <c r="S158" i="3"/>
  <c r="T158" i="3"/>
  <c r="U158" i="3"/>
  <c r="V158" i="3"/>
  <c r="W158" i="3"/>
  <c r="X158" i="3"/>
  <c r="P159" i="3"/>
  <c r="Q159" i="3"/>
  <c r="R159" i="3"/>
  <c r="S159" i="3"/>
  <c r="T159" i="3"/>
  <c r="U159" i="3"/>
  <c r="V159" i="3"/>
  <c r="W159" i="3"/>
  <c r="X159" i="3"/>
  <c r="P160" i="3"/>
  <c r="Q160" i="3"/>
  <c r="R160" i="3"/>
  <c r="S160" i="3"/>
  <c r="T160" i="3"/>
  <c r="U160" i="3"/>
  <c r="V160" i="3"/>
  <c r="W160" i="3"/>
  <c r="X160" i="3"/>
  <c r="P161" i="3"/>
  <c r="Q161" i="3"/>
  <c r="R161" i="3"/>
  <c r="S161" i="3"/>
  <c r="T161" i="3"/>
  <c r="U161" i="3"/>
  <c r="V161" i="3"/>
  <c r="W161" i="3"/>
  <c r="X161" i="3"/>
  <c r="P162" i="3"/>
  <c r="Q162" i="3"/>
  <c r="R162" i="3"/>
  <c r="S162" i="3"/>
  <c r="T162" i="3"/>
  <c r="U162" i="3"/>
  <c r="V162" i="3"/>
  <c r="W162" i="3"/>
  <c r="X162" i="3"/>
  <c r="P163" i="3"/>
  <c r="Q163" i="3"/>
  <c r="R163" i="3"/>
  <c r="S163" i="3"/>
  <c r="T163" i="3"/>
  <c r="U163" i="3"/>
  <c r="V163" i="3"/>
  <c r="W163" i="3"/>
  <c r="X163" i="3"/>
  <c r="P164" i="3"/>
  <c r="Q164" i="3"/>
  <c r="R164" i="3"/>
  <c r="S164" i="3"/>
  <c r="T164" i="3"/>
  <c r="U164" i="3"/>
  <c r="V164" i="3"/>
  <c r="W164" i="3"/>
  <c r="X164" i="3"/>
  <c r="P165" i="3"/>
  <c r="Q165" i="3"/>
  <c r="R165" i="3"/>
  <c r="S165" i="3"/>
  <c r="T165" i="3"/>
  <c r="U165" i="3"/>
  <c r="V165" i="3"/>
  <c r="W165" i="3"/>
  <c r="X165" i="3"/>
  <c r="P166" i="3"/>
  <c r="Q166" i="3"/>
  <c r="R166" i="3"/>
  <c r="S166" i="3"/>
  <c r="T166" i="3"/>
  <c r="U166" i="3"/>
  <c r="V166" i="3"/>
  <c r="W166" i="3"/>
  <c r="X166" i="3"/>
  <c r="P167" i="3"/>
  <c r="Q167" i="3"/>
  <c r="R167" i="3"/>
  <c r="S167" i="3"/>
  <c r="T167" i="3"/>
  <c r="U167" i="3"/>
  <c r="V167" i="3"/>
  <c r="W167" i="3"/>
  <c r="X167" i="3"/>
  <c r="P168" i="3"/>
  <c r="Q168" i="3"/>
  <c r="R168" i="3"/>
  <c r="S168" i="3"/>
  <c r="T168" i="3"/>
  <c r="U168" i="3"/>
  <c r="V168" i="3"/>
  <c r="W168" i="3"/>
  <c r="X168" i="3"/>
  <c r="P169" i="3"/>
  <c r="Q169" i="3"/>
  <c r="R169" i="3"/>
  <c r="S169" i="3"/>
  <c r="T169" i="3"/>
  <c r="U169" i="3"/>
  <c r="V169" i="3"/>
  <c r="W169" i="3"/>
  <c r="X169" i="3"/>
  <c r="P170" i="3"/>
  <c r="Q170" i="3"/>
  <c r="R170" i="3"/>
  <c r="S170" i="3"/>
  <c r="T170" i="3"/>
  <c r="U170" i="3"/>
  <c r="V170" i="3"/>
  <c r="W170" i="3"/>
  <c r="X170" i="3"/>
  <c r="P171" i="3"/>
  <c r="Q171" i="3"/>
  <c r="R171" i="3"/>
  <c r="S171" i="3"/>
  <c r="T171" i="3"/>
  <c r="U171" i="3"/>
  <c r="V171" i="3"/>
  <c r="W171" i="3"/>
  <c r="X171" i="3"/>
  <c r="P172" i="3"/>
  <c r="Q172" i="3"/>
  <c r="R172" i="3"/>
  <c r="S172" i="3"/>
  <c r="T172" i="3"/>
  <c r="U172" i="3"/>
  <c r="V172" i="3"/>
  <c r="W172" i="3"/>
  <c r="X172" i="3"/>
  <c r="P173" i="3"/>
  <c r="Q173" i="3"/>
  <c r="R173" i="3"/>
  <c r="S173" i="3"/>
  <c r="T173" i="3"/>
  <c r="U173" i="3"/>
  <c r="V173" i="3"/>
  <c r="W173" i="3"/>
  <c r="X173" i="3"/>
  <c r="P174" i="3"/>
  <c r="Q174" i="3"/>
  <c r="R174" i="3"/>
  <c r="S174" i="3"/>
  <c r="T174" i="3"/>
  <c r="U174" i="3"/>
  <c r="V174" i="3"/>
  <c r="W174" i="3"/>
  <c r="X174" i="3"/>
  <c r="P175" i="3"/>
  <c r="Q175" i="3"/>
  <c r="R175" i="3"/>
  <c r="S175" i="3"/>
  <c r="T175" i="3"/>
  <c r="U175" i="3"/>
  <c r="V175" i="3"/>
  <c r="W175" i="3"/>
  <c r="X175" i="3"/>
  <c r="P176" i="3"/>
  <c r="Q176" i="3"/>
  <c r="R176" i="3"/>
  <c r="S176" i="3"/>
  <c r="T176" i="3"/>
  <c r="U176" i="3"/>
  <c r="V176" i="3"/>
  <c r="W176" i="3"/>
  <c r="X176" i="3"/>
  <c r="P177" i="3"/>
  <c r="Q177" i="3"/>
  <c r="R177" i="3"/>
  <c r="S177" i="3"/>
  <c r="T177" i="3"/>
  <c r="U177" i="3"/>
  <c r="V177" i="3"/>
  <c r="W177" i="3"/>
  <c r="X177" i="3"/>
  <c r="P178" i="3"/>
  <c r="Q178" i="3"/>
  <c r="R178" i="3"/>
  <c r="S178" i="3"/>
  <c r="T178" i="3"/>
  <c r="U178" i="3"/>
  <c r="V178" i="3"/>
  <c r="W178" i="3"/>
  <c r="X178" i="3"/>
  <c r="P179" i="3"/>
  <c r="Q179" i="3"/>
  <c r="R179" i="3"/>
  <c r="S179" i="3"/>
  <c r="T179" i="3"/>
  <c r="U179" i="3"/>
  <c r="V179" i="3"/>
  <c r="W179" i="3"/>
  <c r="X179" i="3"/>
  <c r="P180" i="3"/>
  <c r="Q180" i="3"/>
  <c r="R180" i="3"/>
  <c r="S180" i="3"/>
  <c r="T180" i="3"/>
  <c r="U180" i="3"/>
  <c r="V180" i="3"/>
  <c r="W180" i="3"/>
  <c r="X180" i="3"/>
  <c r="P181" i="3"/>
  <c r="Q181" i="3"/>
  <c r="R181" i="3"/>
  <c r="S181" i="3"/>
  <c r="T181" i="3"/>
  <c r="U181" i="3"/>
  <c r="V181" i="3"/>
  <c r="W181" i="3"/>
  <c r="X181" i="3"/>
  <c r="P182" i="3"/>
  <c r="Q182" i="3"/>
  <c r="R182" i="3"/>
  <c r="S182" i="3"/>
  <c r="T182" i="3"/>
  <c r="U182" i="3"/>
  <c r="V182" i="3"/>
  <c r="W182" i="3"/>
  <c r="X182" i="3"/>
  <c r="P183" i="3"/>
  <c r="Q183" i="3"/>
  <c r="R183" i="3"/>
  <c r="S183" i="3"/>
  <c r="T183" i="3"/>
  <c r="U183" i="3"/>
  <c r="V183" i="3"/>
  <c r="W183" i="3"/>
  <c r="X183" i="3"/>
  <c r="P184" i="3"/>
  <c r="Q184" i="3"/>
  <c r="R184" i="3"/>
  <c r="S184" i="3"/>
  <c r="T184" i="3"/>
  <c r="U184" i="3"/>
  <c r="V184" i="3"/>
  <c r="W184" i="3"/>
  <c r="X184" i="3"/>
  <c r="P185" i="3"/>
  <c r="Q185" i="3"/>
  <c r="R185" i="3"/>
  <c r="S185" i="3"/>
  <c r="T185" i="3"/>
  <c r="U185" i="3"/>
  <c r="V185" i="3"/>
  <c r="W185" i="3"/>
  <c r="X185" i="3"/>
  <c r="P186" i="3"/>
  <c r="Q186" i="3"/>
  <c r="R186" i="3"/>
  <c r="S186" i="3"/>
  <c r="T186" i="3"/>
  <c r="U186" i="3"/>
  <c r="V186" i="3"/>
  <c r="W186" i="3"/>
  <c r="X186" i="3"/>
  <c r="P187" i="3"/>
  <c r="Q187" i="3"/>
  <c r="R187" i="3"/>
  <c r="S187" i="3"/>
  <c r="T187" i="3"/>
  <c r="U187" i="3"/>
  <c r="V187" i="3"/>
  <c r="W187" i="3"/>
  <c r="X187" i="3"/>
  <c r="P188" i="3"/>
  <c r="Q188" i="3"/>
  <c r="R188" i="3"/>
  <c r="S188" i="3"/>
  <c r="T188" i="3"/>
  <c r="U188" i="3"/>
  <c r="V188" i="3"/>
  <c r="W188" i="3"/>
  <c r="X188" i="3"/>
  <c r="P189" i="3"/>
  <c r="Q189" i="3"/>
  <c r="R189" i="3"/>
  <c r="S189" i="3"/>
  <c r="T189" i="3"/>
  <c r="U189" i="3"/>
  <c r="V189" i="3"/>
  <c r="W189" i="3"/>
  <c r="X189" i="3"/>
  <c r="P190" i="3"/>
  <c r="Q190" i="3"/>
  <c r="R190" i="3"/>
  <c r="S190" i="3"/>
  <c r="T190" i="3"/>
  <c r="U190" i="3"/>
  <c r="V190" i="3"/>
  <c r="W190" i="3"/>
  <c r="X190" i="3"/>
  <c r="P191" i="3"/>
  <c r="Q191" i="3"/>
  <c r="R191" i="3"/>
  <c r="S191" i="3"/>
  <c r="T191" i="3"/>
  <c r="U191" i="3"/>
  <c r="V191" i="3"/>
  <c r="W191" i="3"/>
  <c r="X191" i="3"/>
  <c r="P192" i="3"/>
  <c r="Q192" i="3"/>
  <c r="R192" i="3"/>
  <c r="S192" i="3"/>
  <c r="T192" i="3"/>
  <c r="U192" i="3"/>
  <c r="V192" i="3"/>
  <c r="W192" i="3"/>
  <c r="X192" i="3"/>
  <c r="P193" i="3"/>
  <c r="Q193" i="3"/>
  <c r="R193" i="3"/>
  <c r="S193" i="3"/>
  <c r="T193" i="3"/>
  <c r="U193" i="3"/>
  <c r="V193" i="3"/>
  <c r="W193" i="3"/>
  <c r="X193" i="3"/>
  <c r="P194" i="3"/>
  <c r="Q194" i="3"/>
  <c r="R194" i="3"/>
  <c r="S194" i="3"/>
  <c r="T194" i="3"/>
  <c r="U194" i="3"/>
  <c r="V194" i="3"/>
  <c r="W194" i="3"/>
  <c r="X194" i="3"/>
  <c r="P195" i="3"/>
  <c r="Q195" i="3"/>
  <c r="R195" i="3"/>
  <c r="S195" i="3"/>
  <c r="T195" i="3"/>
  <c r="U195" i="3"/>
  <c r="V195" i="3"/>
  <c r="W195" i="3"/>
  <c r="X195" i="3"/>
  <c r="P196" i="3"/>
  <c r="Q196" i="3"/>
  <c r="R196" i="3"/>
  <c r="S196" i="3"/>
  <c r="T196" i="3"/>
  <c r="U196" i="3"/>
  <c r="V196" i="3"/>
  <c r="W196" i="3"/>
  <c r="X196" i="3"/>
  <c r="P197" i="3"/>
  <c r="Q197" i="3"/>
  <c r="R197" i="3"/>
  <c r="S197" i="3"/>
  <c r="T197" i="3"/>
  <c r="U197" i="3"/>
  <c r="V197" i="3"/>
  <c r="W197" i="3"/>
  <c r="X197" i="3"/>
  <c r="P198" i="3"/>
  <c r="Q198" i="3"/>
  <c r="R198" i="3"/>
  <c r="S198" i="3"/>
  <c r="T198" i="3"/>
  <c r="U198" i="3"/>
  <c r="V198" i="3"/>
  <c r="W198" i="3"/>
  <c r="X198" i="3"/>
  <c r="P199" i="3"/>
  <c r="Q199" i="3"/>
  <c r="R199" i="3"/>
  <c r="S199" i="3"/>
  <c r="T199" i="3"/>
  <c r="U199" i="3"/>
  <c r="V199" i="3"/>
  <c r="W199" i="3"/>
  <c r="X199" i="3"/>
  <c r="P200" i="3"/>
  <c r="Q200" i="3"/>
  <c r="R200" i="3"/>
  <c r="S200" i="3"/>
  <c r="T200" i="3"/>
  <c r="U200" i="3"/>
  <c r="V200" i="3"/>
  <c r="W200" i="3"/>
  <c r="X200" i="3"/>
  <c r="P201" i="3"/>
  <c r="Q201" i="3"/>
  <c r="R201" i="3"/>
  <c r="S201" i="3"/>
  <c r="T201" i="3"/>
  <c r="U201" i="3"/>
  <c r="V201" i="3"/>
  <c r="W201" i="3"/>
  <c r="X201" i="3"/>
  <c r="P202" i="3"/>
  <c r="Q202" i="3"/>
  <c r="R202" i="3"/>
  <c r="S202" i="3"/>
  <c r="T202" i="3"/>
  <c r="U202" i="3"/>
  <c r="V202" i="3"/>
  <c r="W202" i="3"/>
  <c r="X202" i="3"/>
  <c r="P203" i="3"/>
  <c r="Q203" i="3"/>
  <c r="R203" i="3"/>
  <c r="S203" i="3"/>
  <c r="T203" i="3"/>
  <c r="U203" i="3"/>
  <c r="V203" i="3"/>
  <c r="W203" i="3"/>
  <c r="X203" i="3"/>
  <c r="P204" i="3"/>
  <c r="Q204" i="3"/>
  <c r="R204" i="3"/>
  <c r="S204" i="3"/>
  <c r="T204" i="3"/>
  <c r="U204" i="3"/>
  <c r="V204" i="3"/>
  <c r="W204" i="3"/>
  <c r="X204" i="3"/>
  <c r="P205" i="3"/>
  <c r="Q205" i="3"/>
  <c r="R205" i="3"/>
  <c r="S205" i="3"/>
  <c r="T205" i="3"/>
  <c r="U205" i="3"/>
  <c r="V205" i="3"/>
  <c r="W205" i="3"/>
  <c r="X205" i="3"/>
  <c r="P206" i="3"/>
  <c r="Q206" i="3"/>
  <c r="R206" i="3"/>
  <c r="S206" i="3"/>
  <c r="T206" i="3"/>
  <c r="U206" i="3"/>
  <c r="V206" i="3"/>
  <c r="W206" i="3"/>
  <c r="X206" i="3"/>
  <c r="P207" i="3"/>
  <c r="Q207" i="3"/>
  <c r="R207" i="3"/>
  <c r="S207" i="3"/>
  <c r="T207" i="3"/>
  <c r="U207" i="3"/>
  <c r="V207" i="3"/>
  <c r="W207" i="3"/>
  <c r="X207" i="3"/>
  <c r="P208" i="3"/>
  <c r="Q208" i="3"/>
  <c r="R208" i="3"/>
  <c r="S208" i="3"/>
  <c r="T208" i="3"/>
  <c r="U208" i="3"/>
  <c r="V208" i="3"/>
  <c r="W208" i="3"/>
  <c r="X208" i="3"/>
  <c r="P209" i="3"/>
  <c r="Q209" i="3"/>
  <c r="R209" i="3"/>
  <c r="S209" i="3"/>
  <c r="T209" i="3"/>
  <c r="U209" i="3"/>
  <c r="V209" i="3"/>
  <c r="W209" i="3"/>
  <c r="X209" i="3"/>
  <c r="P210" i="3"/>
  <c r="Q210" i="3"/>
  <c r="R210" i="3"/>
  <c r="S210" i="3"/>
  <c r="T210" i="3"/>
  <c r="U210" i="3"/>
  <c r="V210" i="3"/>
  <c r="W210" i="3"/>
  <c r="X210" i="3"/>
  <c r="P211" i="3"/>
  <c r="Q211" i="3"/>
  <c r="R211" i="3"/>
  <c r="S211" i="3"/>
  <c r="T211" i="3"/>
  <c r="U211" i="3"/>
  <c r="V211" i="3"/>
  <c r="W211" i="3"/>
  <c r="X211" i="3"/>
  <c r="P212" i="3"/>
  <c r="Q212" i="3"/>
  <c r="R212" i="3"/>
  <c r="S212" i="3"/>
  <c r="T212" i="3"/>
  <c r="U212" i="3"/>
  <c r="V212" i="3"/>
  <c r="W212" i="3"/>
  <c r="X212" i="3"/>
  <c r="P213" i="3"/>
  <c r="Q213" i="3"/>
  <c r="R213" i="3"/>
  <c r="S213" i="3"/>
  <c r="T213" i="3"/>
  <c r="U213" i="3"/>
  <c r="V213" i="3"/>
  <c r="W213" i="3"/>
  <c r="X213" i="3"/>
  <c r="P214" i="3"/>
  <c r="Q214" i="3"/>
  <c r="R214" i="3"/>
  <c r="S214" i="3"/>
  <c r="T214" i="3"/>
  <c r="U214" i="3"/>
  <c r="V214" i="3"/>
  <c r="W214" i="3"/>
  <c r="X214" i="3"/>
  <c r="P215" i="3"/>
  <c r="Q215" i="3"/>
  <c r="R215" i="3"/>
  <c r="S215" i="3"/>
  <c r="T215" i="3"/>
  <c r="U215" i="3"/>
  <c r="V215" i="3"/>
  <c r="W215" i="3"/>
  <c r="X215" i="3"/>
  <c r="P216" i="3"/>
  <c r="Q216" i="3"/>
  <c r="R216" i="3"/>
  <c r="S216" i="3"/>
  <c r="T216" i="3"/>
  <c r="U216" i="3"/>
  <c r="V216" i="3"/>
  <c r="W216" i="3"/>
  <c r="X216" i="3"/>
  <c r="P217" i="3"/>
  <c r="Q217" i="3"/>
  <c r="R217" i="3"/>
  <c r="S217" i="3"/>
  <c r="T217" i="3"/>
  <c r="U217" i="3"/>
  <c r="V217" i="3"/>
  <c r="W217" i="3"/>
  <c r="X217" i="3"/>
  <c r="P218" i="3"/>
  <c r="Q218" i="3"/>
  <c r="R218" i="3"/>
  <c r="S218" i="3"/>
  <c r="T218" i="3"/>
  <c r="U218" i="3"/>
  <c r="V218" i="3"/>
  <c r="W218" i="3"/>
  <c r="X218" i="3"/>
  <c r="P219" i="3"/>
  <c r="Q219" i="3"/>
  <c r="R219" i="3"/>
  <c r="S219" i="3"/>
  <c r="T219" i="3"/>
  <c r="U219" i="3"/>
  <c r="V219" i="3"/>
  <c r="W219" i="3"/>
  <c r="X219" i="3"/>
  <c r="P220" i="3"/>
  <c r="Q220" i="3"/>
  <c r="R220" i="3"/>
  <c r="S220" i="3"/>
  <c r="T220" i="3"/>
  <c r="U220" i="3"/>
  <c r="V220" i="3"/>
  <c r="W220" i="3"/>
  <c r="X220" i="3"/>
  <c r="P221" i="3"/>
  <c r="Q221" i="3"/>
  <c r="R221" i="3"/>
  <c r="S221" i="3"/>
  <c r="T221" i="3"/>
  <c r="U221" i="3"/>
  <c r="V221" i="3"/>
  <c r="W221" i="3"/>
  <c r="X221" i="3"/>
  <c r="P222" i="3"/>
  <c r="Q222" i="3"/>
  <c r="R222" i="3"/>
  <c r="S222" i="3"/>
  <c r="T222" i="3"/>
  <c r="U222" i="3"/>
  <c r="V222" i="3"/>
  <c r="W222" i="3"/>
  <c r="X222" i="3"/>
  <c r="P223" i="3"/>
  <c r="Q223" i="3"/>
  <c r="R223" i="3"/>
  <c r="S223" i="3"/>
  <c r="T223" i="3"/>
  <c r="U223" i="3"/>
  <c r="V223" i="3"/>
  <c r="W223" i="3"/>
  <c r="X223" i="3"/>
  <c r="P224" i="3"/>
  <c r="Q224" i="3"/>
  <c r="R224" i="3"/>
  <c r="S224" i="3"/>
  <c r="T224" i="3"/>
  <c r="U224" i="3"/>
  <c r="V224" i="3"/>
  <c r="W224" i="3"/>
  <c r="X224" i="3"/>
  <c r="P225" i="3"/>
  <c r="Q225" i="3"/>
  <c r="R225" i="3"/>
  <c r="S225" i="3"/>
  <c r="T225" i="3"/>
  <c r="U225" i="3"/>
  <c r="V225" i="3"/>
  <c r="W225" i="3"/>
  <c r="X225" i="3"/>
  <c r="P226" i="3"/>
  <c r="Q226" i="3"/>
  <c r="R226" i="3"/>
  <c r="S226" i="3"/>
  <c r="T226" i="3"/>
  <c r="U226" i="3"/>
  <c r="V226" i="3"/>
  <c r="W226" i="3"/>
  <c r="X226" i="3"/>
  <c r="P227" i="3"/>
  <c r="Q227" i="3"/>
  <c r="R227" i="3"/>
  <c r="S227" i="3"/>
  <c r="T227" i="3"/>
  <c r="U227" i="3"/>
  <c r="V227" i="3"/>
  <c r="W227" i="3"/>
  <c r="X227" i="3"/>
  <c r="P228" i="3"/>
  <c r="Q228" i="3"/>
  <c r="R228" i="3"/>
  <c r="S228" i="3"/>
  <c r="T228" i="3"/>
  <c r="U228" i="3"/>
  <c r="V228" i="3"/>
  <c r="W228" i="3"/>
  <c r="X228" i="3"/>
  <c r="P229" i="3"/>
  <c r="Q229" i="3"/>
  <c r="R229" i="3"/>
  <c r="S229" i="3"/>
  <c r="T229" i="3"/>
  <c r="U229" i="3"/>
  <c r="V229" i="3"/>
  <c r="W229" i="3"/>
  <c r="X229" i="3"/>
  <c r="P230" i="3"/>
  <c r="Q230" i="3"/>
  <c r="R230" i="3"/>
  <c r="S230" i="3"/>
  <c r="T230" i="3"/>
  <c r="U230" i="3"/>
  <c r="V230" i="3"/>
  <c r="W230" i="3"/>
  <c r="X230" i="3"/>
  <c r="P231" i="3"/>
  <c r="Q231" i="3"/>
  <c r="R231" i="3"/>
  <c r="S231" i="3"/>
  <c r="T231" i="3"/>
  <c r="U231" i="3"/>
  <c r="V231" i="3"/>
  <c r="W231" i="3"/>
  <c r="X231" i="3"/>
  <c r="P232" i="3"/>
  <c r="Q232" i="3"/>
  <c r="R232" i="3"/>
  <c r="S232" i="3"/>
  <c r="T232" i="3"/>
  <c r="U232" i="3"/>
  <c r="V232" i="3"/>
  <c r="W232" i="3"/>
  <c r="X232" i="3"/>
  <c r="P233" i="3"/>
  <c r="Q233" i="3"/>
  <c r="R233" i="3"/>
  <c r="S233" i="3"/>
  <c r="T233" i="3"/>
  <c r="U233" i="3"/>
  <c r="V233" i="3"/>
  <c r="W233" i="3"/>
  <c r="X233" i="3"/>
  <c r="P234" i="3"/>
  <c r="Q234" i="3"/>
  <c r="R234" i="3"/>
  <c r="S234" i="3"/>
  <c r="T234" i="3"/>
  <c r="U234" i="3"/>
  <c r="V234" i="3"/>
  <c r="W234" i="3"/>
  <c r="X234" i="3"/>
  <c r="P235" i="3"/>
  <c r="Q235" i="3"/>
  <c r="R235" i="3"/>
  <c r="S235" i="3"/>
  <c r="T235" i="3"/>
  <c r="U235" i="3"/>
  <c r="V235" i="3"/>
  <c r="W235" i="3"/>
  <c r="X235" i="3"/>
  <c r="P236" i="3"/>
  <c r="Q236" i="3"/>
  <c r="R236" i="3"/>
  <c r="S236" i="3"/>
  <c r="T236" i="3"/>
  <c r="U236" i="3"/>
  <c r="V236" i="3"/>
  <c r="W236" i="3"/>
  <c r="X236" i="3"/>
  <c r="P237" i="3"/>
  <c r="Q237" i="3"/>
  <c r="R237" i="3"/>
  <c r="S237" i="3"/>
  <c r="T237" i="3"/>
  <c r="U237" i="3"/>
  <c r="V237" i="3"/>
  <c r="W237" i="3"/>
  <c r="X237" i="3"/>
  <c r="P238" i="3"/>
  <c r="Q238" i="3"/>
  <c r="R238" i="3"/>
  <c r="S238" i="3"/>
  <c r="T238" i="3"/>
  <c r="U238" i="3"/>
  <c r="V238" i="3"/>
  <c r="W238" i="3"/>
  <c r="X238" i="3"/>
  <c r="P239" i="3"/>
  <c r="Q239" i="3"/>
  <c r="R239" i="3"/>
  <c r="S239" i="3"/>
  <c r="T239" i="3"/>
  <c r="U239" i="3"/>
  <c r="V239" i="3"/>
  <c r="W239" i="3"/>
  <c r="X239" i="3"/>
  <c r="P240" i="3"/>
  <c r="Q240" i="3"/>
  <c r="R240" i="3"/>
  <c r="S240" i="3"/>
  <c r="T240" i="3"/>
  <c r="U240" i="3"/>
  <c r="V240" i="3"/>
  <c r="W240" i="3"/>
  <c r="X240" i="3"/>
  <c r="P241" i="3"/>
  <c r="Q241" i="3"/>
  <c r="R241" i="3"/>
  <c r="S241" i="3"/>
  <c r="T241" i="3"/>
  <c r="U241" i="3"/>
  <c r="V241" i="3"/>
  <c r="W241" i="3"/>
  <c r="X241" i="3"/>
  <c r="P242" i="3"/>
  <c r="Q242" i="3"/>
  <c r="R242" i="3"/>
  <c r="S242" i="3"/>
  <c r="T242" i="3"/>
  <c r="U242" i="3"/>
  <c r="V242" i="3"/>
  <c r="W242" i="3"/>
  <c r="X242" i="3"/>
  <c r="P243" i="3"/>
  <c r="Q243" i="3"/>
  <c r="R243" i="3"/>
  <c r="S243" i="3"/>
  <c r="T243" i="3"/>
  <c r="U243" i="3"/>
  <c r="V243" i="3"/>
  <c r="W243" i="3"/>
  <c r="X243" i="3"/>
  <c r="P244" i="3"/>
  <c r="Q244" i="3"/>
  <c r="R244" i="3"/>
  <c r="S244" i="3"/>
  <c r="T244" i="3"/>
  <c r="U244" i="3"/>
  <c r="V244" i="3"/>
  <c r="W244" i="3"/>
  <c r="X244" i="3"/>
  <c r="P245" i="3"/>
  <c r="Q245" i="3"/>
  <c r="R245" i="3"/>
  <c r="S245" i="3"/>
  <c r="T245" i="3"/>
  <c r="U245" i="3"/>
  <c r="V245" i="3"/>
  <c r="W245" i="3"/>
  <c r="X245" i="3"/>
  <c r="P246" i="3"/>
  <c r="Q246" i="3"/>
  <c r="R246" i="3"/>
  <c r="S246" i="3"/>
  <c r="T246" i="3"/>
  <c r="U246" i="3"/>
  <c r="V246" i="3"/>
  <c r="W246" i="3"/>
  <c r="X246" i="3"/>
  <c r="P247" i="3"/>
  <c r="Q247" i="3"/>
  <c r="R247" i="3"/>
  <c r="S247" i="3"/>
  <c r="T247" i="3"/>
  <c r="U247" i="3"/>
  <c r="V247" i="3"/>
  <c r="W247" i="3"/>
  <c r="X247" i="3"/>
  <c r="P248" i="3"/>
  <c r="Q248" i="3"/>
  <c r="R248" i="3"/>
  <c r="S248" i="3"/>
  <c r="T248" i="3"/>
  <c r="U248" i="3"/>
  <c r="V248" i="3"/>
  <c r="W248" i="3"/>
  <c r="X248" i="3"/>
  <c r="P249" i="3"/>
  <c r="Q249" i="3"/>
  <c r="R249" i="3"/>
  <c r="S249" i="3"/>
  <c r="T249" i="3"/>
  <c r="U249" i="3"/>
  <c r="V249" i="3"/>
  <c r="W249" i="3"/>
  <c r="X249" i="3"/>
  <c r="P250" i="3"/>
  <c r="Q250" i="3"/>
  <c r="R250" i="3"/>
  <c r="S250" i="3"/>
  <c r="T250" i="3"/>
  <c r="U250" i="3"/>
  <c r="V250" i="3"/>
  <c r="W250" i="3"/>
  <c r="X250" i="3"/>
  <c r="P251" i="3"/>
  <c r="Q251" i="3"/>
  <c r="R251" i="3"/>
  <c r="S251" i="3"/>
  <c r="T251" i="3"/>
  <c r="U251" i="3"/>
  <c r="V251" i="3"/>
  <c r="W251" i="3"/>
  <c r="X251" i="3"/>
  <c r="P252" i="3"/>
  <c r="Q252" i="3"/>
  <c r="R252" i="3"/>
  <c r="S252" i="3"/>
  <c r="T252" i="3"/>
  <c r="U252" i="3"/>
  <c r="V252" i="3"/>
  <c r="W252" i="3"/>
  <c r="X252" i="3"/>
  <c r="P253" i="3"/>
  <c r="Q253" i="3"/>
  <c r="R253" i="3"/>
  <c r="S253" i="3"/>
  <c r="T253" i="3"/>
  <c r="U253" i="3"/>
  <c r="V253" i="3"/>
  <c r="W253" i="3"/>
  <c r="X253" i="3"/>
  <c r="P254" i="3"/>
  <c r="Q254" i="3"/>
  <c r="R254" i="3"/>
  <c r="S254" i="3"/>
  <c r="T254" i="3"/>
  <c r="U254" i="3"/>
  <c r="V254" i="3"/>
  <c r="W254" i="3"/>
  <c r="X254" i="3"/>
  <c r="Q8" i="3"/>
  <c r="R262" i="3" s="1"/>
  <c r="R8" i="3"/>
  <c r="S8" i="3"/>
  <c r="T8" i="3"/>
  <c r="U8" i="3"/>
  <c r="U260" i="3" s="1"/>
  <c r="V8" i="3"/>
  <c r="V259" i="3" s="1"/>
  <c r="W8" i="3"/>
  <c r="W260" i="3" s="1"/>
  <c r="X8" i="3"/>
  <c r="X260" i="3" s="1"/>
  <c r="P8" i="3"/>
  <c r="U263" i="3" s="1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D44" i="3"/>
  <c r="E44" i="3"/>
  <c r="F44" i="3"/>
  <c r="G44" i="3"/>
  <c r="H44" i="3"/>
  <c r="I44" i="3"/>
  <c r="J44" i="3"/>
  <c r="K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C48" i="3"/>
  <c r="D48" i="3"/>
  <c r="E48" i="3"/>
  <c r="F48" i="3"/>
  <c r="G48" i="3"/>
  <c r="H48" i="3"/>
  <c r="I48" i="3"/>
  <c r="J48" i="3"/>
  <c r="K48" i="3"/>
  <c r="C49" i="3"/>
  <c r="D49" i="3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I50" i="3"/>
  <c r="J50" i="3"/>
  <c r="K50" i="3"/>
  <c r="C51" i="3"/>
  <c r="D51" i="3"/>
  <c r="E51" i="3"/>
  <c r="F51" i="3"/>
  <c r="G51" i="3"/>
  <c r="H51" i="3"/>
  <c r="I51" i="3"/>
  <c r="J51" i="3"/>
  <c r="K51" i="3"/>
  <c r="C52" i="3"/>
  <c r="D52" i="3"/>
  <c r="E52" i="3"/>
  <c r="F52" i="3"/>
  <c r="G52" i="3"/>
  <c r="H52" i="3"/>
  <c r="I52" i="3"/>
  <c r="J52" i="3"/>
  <c r="K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C62" i="3"/>
  <c r="D62" i="3"/>
  <c r="E62" i="3"/>
  <c r="F62" i="3"/>
  <c r="G62" i="3"/>
  <c r="H62" i="3"/>
  <c r="I62" i="3"/>
  <c r="J62" i="3"/>
  <c r="K62" i="3"/>
  <c r="C63" i="3"/>
  <c r="D63" i="3"/>
  <c r="E63" i="3"/>
  <c r="F63" i="3"/>
  <c r="G63" i="3"/>
  <c r="H63" i="3"/>
  <c r="I63" i="3"/>
  <c r="J63" i="3"/>
  <c r="K63" i="3"/>
  <c r="C64" i="3"/>
  <c r="D64" i="3"/>
  <c r="E64" i="3"/>
  <c r="F64" i="3"/>
  <c r="G64" i="3"/>
  <c r="H64" i="3"/>
  <c r="I64" i="3"/>
  <c r="J64" i="3"/>
  <c r="K64" i="3"/>
  <c r="C65" i="3"/>
  <c r="D65" i="3"/>
  <c r="E65" i="3"/>
  <c r="F65" i="3"/>
  <c r="G65" i="3"/>
  <c r="H65" i="3"/>
  <c r="I65" i="3"/>
  <c r="J65" i="3"/>
  <c r="K65" i="3"/>
  <c r="C66" i="3"/>
  <c r="D66" i="3"/>
  <c r="E66" i="3"/>
  <c r="F66" i="3"/>
  <c r="G66" i="3"/>
  <c r="H66" i="3"/>
  <c r="I66" i="3"/>
  <c r="J66" i="3"/>
  <c r="K66" i="3"/>
  <c r="C67" i="3"/>
  <c r="D67" i="3"/>
  <c r="E67" i="3"/>
  <c r="F67" i="3"/>
  <c r="G67" i="3"/>
  <c r="H67" i="3"/>
  <c r="I67" i="3"/>
  <c r="J67" i="3"/>
  <c r="K67" i="3"/>
  <c r="C68" i="3"/>
  <c r="D68" i="3"/>
  <c r="E68" i="3"/>
  <c r="F68" i="3"/>
  <c r="G68" i="3"/>
  <c r="H68" i="3"/>
  <c r="I68" i="3"/>
  <c r="J68" i="3"/>
  <c r="K68" i="3"/>
  <c r="C69" i="3"/>
  <c r="D69" i="3"/>
  <c r="E69" i="3"/>
  <c r="F69" i="3"/>
  <c r="G69" i="3"/>
  <c r="H69" i="3"/>
  <c r="I69" i="3"/>
  <c r="J69" i="3"/>
  <c r="K69" i="3"/>
  <c r="C70" i="3"/>
  <c r="D70" i="3"/>
  <c r="E70" i="3"/>
  <c r="F70" i="3"/>
  <c r="G70" i="3"/>
  <c r="H70" i="3"/>
  <c r="I70" i="3"/>
  <c r="J70" i="3"/>
  <c r="K70" i="3"/>
  <c r="C71" i="3"/>
  <c r="D71" i="3"/>
  <c r="E71" i="3"/>
  <c r="F71" i="3"/>
  <c r="G71" i="3"/>
  <c r="H71" i="3"/>
  <c r="I71" i="3"/>
  <c r="J71" i="3"/>
  <c r="K71" i="3"/>
  <c r="C72" i="3"/>
  <c r="D72" i="3"/>
  <c r="E72" i="3"/>
  <c r="F72" i="3"/>
  <c r="G72" i="3"/>
  <c r="H72" i="3"/>
  <c r="I72" i="3"/>
  <c r="J72" i="3"/>
  <c r="K72" i="3"/>
  <c r="C73" i="3"/>
  <c r="D73" i="3"/>
  <c r="E73" i="3"/>
  <c r="F73" i="3"/>
  <c r="G73" i="3"/>
  <c r="H73" i="3"/>
  <c r="I73" i="3"/>
  <c r="J73" i="3"/>
  <c r="K73" i="3"/>
  <c r="C74" i="3"/>
  <c r="D74" i="3"/>
  <c r="E74" i="3"/>
  <c r="F74" i="3"/>
  <c r="G74" i="3"/>
  <c r="H74" i="3"/>
  <c r="I74" i="3"/>
  <c r="J74" i="3"/>
  <c r="K74" i="3"/>
  <c r="C75" i="3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C78" i="3"/>
  <c r="D78" i="3"/>
  <c r="E78" i="3"/>
  <c r="F78" i="3"/>
  <c r="G78" i="3"/>
  <c r="H78" i="3"/>
  <c r="I78" i="3"/>
  <c r="J78" i="3"/>
  <c r="K78" i="3"/>
  <c r="C79" i="3"/>
  <c r="D79" i="3"/>
  <c r="E79" i="3"/>
  <c r="F79" i="3"/>
  <c r="G79" i="3"/>
  <c r="H79" i="3"/>
  <c r="I79" i="3"/>
  <c r="J79" i="3"/>
  <c r="K79" i="3"/>
  <c r="C80" i="3"/>
  <c r="D80" i="3"/>
  <c r="E80" i="3"/>
  <c r="F80" i="3"/>
  <c r="G80" i="3"/>
  <c r="H80" i="3"/>
  <c r="I80" i="3"/>
  <c r="J80" i="3"/>
  <c r="K80" i="3"/>
  <c r="C81" i="3"/>
  <c r="D81" i="3"/>
  <c r="E81" i="3"/>
  <c r="F81" i="3"/>
  <c r="G81" i="3"/>
  <c r="H81" i="3"/>
  <c r="I81" i="3"/>
  <c r="J81" i="3"/>
  <c r="K81" i="3"/>
  <c r="C82" i="3"/>
  <c r="D82" i="3"/>
  <c r="E82" i="3"/>
  <c r="F82" i="3"/>
  <c r="G82" i="3"/>
  <c r="H82" i="3"/>
  <c r="I82" i="3"/>
  <c r="J82" i="3"/>
  <c r="K82" i="3"/>
  <c r="C83" i="3"/>
  <c r="D83" i="3"/>
  <c r="E83" i="3"/>
  <c r="F83" i="3"/>
  <c r="G83" i="3"/>
  <c r="H83" i="3"/>
  <c r="I83" i="3"/>
  <c r="J83" i="3"/>
  <c r="K83" i="3"/>
  <c r="C84" i="3"/>
  <c r="D84" i="3"/>
  <c r="E84" i="3"/>
  <c r="F84" i="3"/>
  <c r="G84" i="3"/>
  <c r="H84" i="3"/>
  <c r="I84" i="3"/>
  <c r="J84" i="3"/>
  <c r="K84" i="3"/>
  <c r="C85" i="3"/>
  <c r="D85" i="3"/>
  <c r="E85" i="3"/>
  <c r="F85" i="3"/>
  <c r="G85" i="3"/>
  <c r="H85" i="3"/>
  <c r="I85" i="3"/>
  <c r="J85" i="3"/>
  <c r="K85" i="3"/>
  <c r="C86" i="3"/>
  <c r="D86" i="3"/>
  <c r="E86" i="3"/>
  <c r="F86" i="3"/>
  <c r="G86" i="3"/>
  <c r="H86" i="3"/>
  <c r="I86" i="3"/>
  <c r="J86" i="3"/>
  <c r="K86" i="3"/>
  <c r="C87" i="3"/>
  <c r="D87" i="3"/>
  <c r="E87" i="3"/>
  <c r="F87" i="3"/>
  <c r="G87" i="3"/>
  <c r="H87" i="3"/>
  <c r="I87" i="3"/>
  <c r="J87" i="3"/>
  <c r="K87" i="3"/>
  <c r="C88" i="3"/>
  <c r="D88" i="3"/>
  <c r="E88" i="3"/>
  <c r="F88" i="3"/>
  <c r="G88" i="3"/>
  <c r="H88" i="3"/>
  <c r="I88" i="3"/>
  <c r="J88" i="3"/>
  <c r="K88" i="3"/>
  <c r="C89" i="3"/>
  <c r="D89" i="3"/>
  <c r="E89" i="3"/>
  <c r="F89" i="3"/>
  <c r="G89" i="3"/>
  <c r="H89" i="3"/>
  <c r="I89" i="3"/>
  <c r="J89" i="3"/>
  <c r="K89" i="3"/>
  <c r="C90" i="3"/>
  <c r="D90" i="3"/>
  <c r="E90" i="3"/>
  <c r="F90" i="3"/>
  <c r="G90" i="3"/>
  <c r="H90" i="3"/>
  <c r="I90" i="3"/>
  <c r="J90" i="3"/>
  <c r="K90" i="3"/>
  <c r="C91" i="3"/>
  <c r="D91" i="3"/>
  <c r="E91" i="3"/>
  <c r="F91" i="3"/>
  <c r="G91" i="3"/>
  <c r="H91" i="3"/>
  <c r="I91" i="3"/>
  <c r="J91" i="3"/>
  <c r="K91" i="3"/>
  <c r="C92" i="3"/>
  <c r="D92" i="3"/>
  <c r="E92" i="3"/>
  <c r="F92" i="3"/>
  <c r="G92" i="3"/>
  <c r="H92" i="3"/>
  <c r="I92" i="3"/>
  <c r="J92" i="3"/>
  <c r="K92" i="3"/>
  <c r="C93" i="3"/>
  <c r="D93" i="3"/>
  <c r="E93" i="3"/>
  <c r="F93" i="3"/>
  <c r="G93" i="3"/>
  <c r="H93" i="3"/>
  <c r="I93" i="3"/>
  <c r="J93" i="3"/>
  <c r="K93" i="3"/>
  <c r="C94" i="3"/>
  <c r="D94" i="3"/>
  <c r="E94" i="3"/>
  <c r="F94" i="3"/>
  <c r="G94" i="3"/>
  <c r="H94" i="3"/>
  <c r="I94" i="3"/>
  <c r="J94" i="3"/>
  <c r="K94" i="3"/>
  <c r="C95" i="3"/>
  <c r="D95" i="3"/>
  <c r="E95" i="3"/>
  <c r="F95" i="3"/>
  <c r="G95" i="3"/>
  <c r="H95" i="3"/>
  <c r="I95" i="3"/>
  <c r="J95" i="3"/>
  <c r="K95" i="3"/>
  <c r="C96" i="3"/>
  <c r="D96" i="3"/>
  <c r="E96" i="3"/>
  <c r="F96" i="3"/>
  <c r="G96" i="3"/>
  <c r="H96" i="3"/>
  <c r="I96" i="3"/>
  <c r="J96" i="3"/>
  <c r="K96" i="3"/>
  <c r="C97" i="3"/>
  <c r="D97" i="3"/>
  <c r="E97" i="3"/>
  <c r="F97" i="3"/>
  <c r="G97" i="3"/>
  <c r="H97" i="3"/>
  <c r="I97" i="3"/>
  <c r="J97" i="3"/>
  <c r="K97" i="3"/>
  <c r="C98" i="3"/>
  <c r="D98" i="3"/>
  <c r="E98" i="3"/>
  <c r="F98" i="3"/>
  <c r="G98" i="3"/>
  <c r="H98" i="3"/>
  <c r="I98" i="3"/>
  <c r="J98" i="3"/>
  <c r="K98" i="3"/>
  <c r="C99" i="3"/>
  <c r="D99" i="3"/>
  <c r="E99" i="3"/>
  <c r="F99" i="3"/>
  <c r="G99" i="3"/>
  <c r="H99" i="3"/>
  <c r="I99" i="3"/>
  <c r="J99" i="3"/>
  <c r="K99" i="3"/>
  <c r="C100" i="3"/>
  <c r="D100" i="3"/>
  <c r="E100" i="3"/>
  <c r="F100" i="3"/>
  <c r="G100" i="3"/>
  <c r="H100" i="3"/>
  <c r="I100" i="3"/>
  <c r="J100" i="3"/>
  <c r="K100" i="3"/>
  <c r="C101" i="3"/>
  <c r="D101" i="3"/>
  <c r="E101" i="3"/>
  <c r="F101" i="3"/>
  <c r="G101" i="3"/>
  <c r="H101" i="3"/>
  <c r="I101" i="3"/>
  <c r="J101" i="3"/>
  <c r="K101" i="3"/>
  <c r="C102" i="3"/>
  <c r="D102" i="3"/>
  <c r="E102" i="3"/>
  <c r="F102" i="3"/>
  <c r="G102" i="3"/>
  <c r="H102" i="3"/>
  <c r="I102" i="3"/>
  <c r="J102" i="3"/>
  <c r="K102" i="3"/>
  <c r="C103" i="3"/>
  <c r="D103" i="3"/>
  <c r="E103" i="3"/>
  <c r="F103" i="3"/>
  <c r="G103" i="3"/>
  <c r="H103" i="3"/>
  <c r="I103" i="3"/>
  <c r="J103" i="3"/>
  <c r="K103" i="3"/>
  <c r="C104" i="3"/>
  <c r="D104" i="3"/>
  <c r="E104" i="3"/>
  <c r="F104" i="3"/>
  <c r="G104" i="3"/>
  <c r="H104" i="3"/>
  <c r="I104" i="3"/>
  <c r="J104" i="3"/>
  <c r="K104" i="3"/>
  <c r="C105" i="3"/>
  <c r="D105" i="3"/>
  <c r="E105" i="3"/>
  <c r="F105" i="3"/>
  <c r="G105" i="3"/>
  <c r="H105" i="3"/>
  <c r="I105" i="3"/>
  <c r="J105" i="3"/>
  <c r="K105" i="3"/>
  <c r="C106" i="3"/>
  <c r="D106" i="3"/>
  <c r="E106" i="3"/>
  <c r="F106" i="3"/>
  <c r="G106" i="3"/>
  <c r="H106" i="3"/>
  <c r="I106" i="3"/>
  <c r="J106" i="3"/>
  <c r="K106" i="3"/>
  <c r="C107" i="3"/>
  <c r="D107" i="3"/>
  <c r="E107" i="3"/>
  <c r="F107" i="3"/>
  <c r="G107" i="3"/>
  <c r="H107" i="3"/>
  <c r="I107" i="3"/>
  <c r="J107" i="3"/>
  <c r="K107" i="3"/>
  <c r="C108" i="3"/>
  <c r="D108" i="3"/>
  <c r="E108" i="3"/>
  <c r="F108" i="3"/>
  <c r="G108" i="3"/>
  <c r="H108" i="3"/>
  <c r="I108" i="3"/>
  <c r="J108" i="3"/>
  <c r="K108" i="3"/>
  <c r="C109" i="3"/>
  <c r="D109" i="3"/>
  <c r="E109" i="3"/>
  <c r="F109" i="3"/>
  <c r="G109" i="3"/>
  <c r="H109" i="3"/>
  <c r="I109" i="3"/>
  <c r="J109" i="3"/>
  <c r="K109" i="3"/>
  <c r="C110" i="3"/>
  <c r="D110" i="3"/>
  <c r="E110" i="3"/>
  <c r="F110" i="3"/>
  <c r="G110" i="3"/>
  <c r="H110" i="3"/>
  <c r="I110" i="3"/>
  <c r="J110" i="3"/>
  <c r="K110" i="3"/>
  <c r="C111" i="3"/>
  <c r="D111" i="3"/>
  <c r="E111" i="3"/>
  <c r="F111" i="3"/>
  <c r="G111" i="3"/>
  <c r="H111" i="3"/>
  <c r="I111" i="3"/>
  <c r="J111" i="3"/>
  <c r="K111" i="3"/>
  <c r="C112" i="3"/>
  <c r="D112" i="3"/>
  <c r="E112" i="3"/>
  <c r="F112" i="3"/>
  <c r="G112" i="3"/>
  <c r="H112" i="3"/>
  <c r="I112" i="3"/>
  <c r="J112" i="3"/>
  <c r="K112" i="3"/>
  <c r="C113" i="3"/>
  <c r="D113" i="3"/>
  <c r="E113" i="3"/>
  <c r="F113" i="3"/>
  <c r="G113" i="3"/>
  <c r="H113" i="3"/>
  <c r="I113" i="3"/>
  <c r="J113" i="3"/>
  <c r="K113" i="3"/>
  <c r="C114" i="3"/>
  <c r="D114" i="3"/>
  <c r="E114" i="3"/>
  <c r="F114" i="3"/>
  <c r="G114" i="3"/>
  <c r="H114" i="3"/>
  <c r="I114" i="3"/>
  <c r="J114" i="3"/>
  <c r="K114" i="3"/>
  <c r="C115" i="3"/>
  <c r="D115" i="3"/>
  <c r="E115" i="3"/>
  <c r="F115" i="3"/>
  <c r="G115" i="3"/>
  <c r="H115" i="3"/>
  <c r="I115" i="3"/>
  <c r="J115" i="3"/>
  <c r="K115" i="3"/>
  <c r="C116" i="3"/>
  <c r="D116" i="3"/>
  <c r="E116" i="3"/>
  <c r="F116" i="3"/>
  <c r="G116" i="3"/>
  <c r="H116" i="3"/>
  <c r="I116" i="3"/>
  <c r="J116" i="3"/>
  <c r="K116" i="3"/>
  <c r="C117" i="3"/>
  <c r="D117" i="3"/>
  <c r="E117" i="3"/>
  <c r="F117" i="3"/>
  <c r="G117" i="3"/>
  <c r="H117" i="3"/>
  <c r="I117" i="3"/>
  <c r="J117" i="3"/>
  <c r="K117" i="3"/>
  <c r="C118" i="3"/>
  <c r="D118" i="3"/>
  <c r="E118" i="3"/>
  <c r="F118" i="3"/>
  <c r="G118" i="3"/>
  <c r="H118" i="3"/>
  <c r="I118" i="3"/>
  <c r="J118" i="3"/>
  <c r="K118" i="3"/>
  <c r="C119" i="3"/>
  <c r="D119" i="3"/>
  <c r="E119" i="3"/>
  <c r="F119" i="3"/>
  <c r="G119" i="3"/>
  <c r="H119" i="3"/>
  <c r="I119" i="3"/>
  <c r="J119" i="3"/>
  <c r="K119" i="3"/>
  <c r="C120" i="3"/>
  <c r="D120" i="3"/>
  <c r="E120" i="3"/>
  <c r="F120" i="3"/>
  <c r="G120" i="3"/>
  <c r="H120" i="3"/>
  <c r="I120" i="3"/>
  <c r="J120" i="3"/>
  <c r="K120" i="3"/>
  <c r="C121" i="3"/>
  <c r="D121" i="3"/>
  <c r="E121" i="3"/>
  <c r="F121" i="3"/>
  <c r="G121" i="3"/>
  <c r="H121" i="3"/>
  <c r="I121" i="3"/>
  <c r="J121" i="3"/>
  <c r="K121" i="3"/>
  <c r="C122" i="3"/>
  <c r="D122" i="3"/>
  <c r="E122" i="3"/>
  <c r="F122" i="3"/>
  <c r="G122" i="3"/>
  <c r="H122" i="3"/>
  <c r="I122" i="3"/>
  <c r="J122" i="3"/>
  <c r="K122" i="3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D125" i="3"/>
  <c r="E125" i="3"/>
  <c r="F125" i="3"/>
  <c r="G125" i="3"/>
  <c r="H125" i="3"/>
  <c r="I125" i="3"/>
  <c r="J125" i="3"/>
  <c r="K125" i="3"/>
  <c r="C126" i="3"/>
  <c r="D126" i="3"/>
  <c r="E126" i="3"/>
  <c r="F126" i="3"/>
  <c r="G126" i="3"/>
  <c r="H126" i="3"/>
  <c r="I126" i="3"/>
  <c r="J126" i="3"/>
  <c r="K126" i="3"/>
  <c r="C127" i="3"/>
  <c r="D127" i="3"/>
  <c r="E127" i="3"/>
  <c r="F127" i="3"/>
  <c r="G127" i="3"/>
  <c r="H127" i="3"/>
  <c r="I127" i="3"/>
  <c r="J127" i="3"/>
  <c r="K127" i="3"/>
  <c r="C128" i="3"/>
  <c r="D128" i="3"/>
  <c r="E128" i="3"/>
  <c r="F128" i="3"/>
  <c r="G128" i="3"/>
  <c r="H128" i="3"/>
  <c r="I128" i="3"/>
  <c r="J128" i="3"/>
  <c r="K128" i="3"/>
  <c r="C129" i="3"/>
  <c r="D129" i="3"/>
  <c r="E129" i="3"/>
  <c r="F129" i="3"/>
  <c r="G129" i="3"/>
  <c r="H129" i="3"/>
  <c r="I129" i="3"/>
  <c r="J129" i="3"/>
  <c r="K129" i="3"/>
  <c r="C130" i="3"/>
  <c r="D130" i="3"/>
  <c r="E130" i="3"/>
  <c r="F130" i="3"/>
  <c r="G130" i="3"/>
  <c r="H130" i="3"/>
  <c r="I130" i="3"/>
  <c r="J130" i="3"/>
  <c r="K130" i="3"/>
  <c r="C131" i="3"/>
  <c r="D131" i="3"/>
  <c r="E131" i="3"/>
  <c r="F131" i="3"/>
  <c r="G131" i="3"/>
  <c r="H131" i="3"/>
  <c r="I131" i="3"/>
  <c r="J131" i="3"/>
  <c r="K131" i="3"/>
  <c r="C132" i="3"/>
  <c r="D132" i="3"/>
  <c r="E132" i="3"/>
  <c r="F132" i="3"/>
  <c r="G132" i="3"/>
  <c r="H132" i="3"/>
  <c r="I132" i="3"/>
  <c r="J132" i="3"/>
  <c r="K132" i="3"/>
  <c r="C133" i="3"/>
  <c r="D133" i="3"/>
  <c r="E133" i="3"/>
  <c r="F133" i="3"/>
  <c r="G133" i="3"/>
  <c r="H133" i="3"/>
  <c r="I133" i="3"/>
  <c r="J133" i="3"/>
  <c r="K133" i="3"/>
  <c r="C134" i="3"/>
  <c r="D134" i="3"/>
  <c r="E134" i="3"/>
  <c r="F134" i="3"/>
  <c r="G134" i="3"/>
  <c r="H134" i="3"/>
  <c r="I134" i="3"/>
  <c r="J134" i="3"/>
  <c r="K134" i="3"/>
  <c r="C135" i="3"/>
  <c r="D135" i="3"/>
  <c r="E135" i="3"/>
  <c r="F135" i="3"/>
  <c r="G135" i="3"/>
  <c r="H135" i="3"/>
  <c r="I135" i="3"/>
  <c r="J135" i="3"/>
  <c r="K135" i="3"/>
  <c r="C136" i="3"/>
  <c r="D136" i="3"/>
  <c r="E136" i="3"/>
  <c r="F136" i="3"/>
  <c r="G136" i="3"/>
  <c r="H136" i="3"/>
  <c r="I136" i="3"/>
  <c r="J136" i="3"/>
  <c r="K136" i="3"/>
  <c r="C137" i="3"/>
  <c r="D137" i="3"/>
  <c r="E137" i="3"/>
  <c r="F137" i="3"/>
  <c r="G137" i="3"/>
  <c r="H137" i="3"/>
  <c r="I137" i="3"/>
  <c r="J137" i="3"/>
  <c r="K137" i="3"/>
  <c r="C138" i="3"/>
  <c r="D138" i="3"/>
  <c r="E138" i="3"/>
  <c r="F138" i="3"/>
  <c r="G138" i="3"/>
  <c r="H138" i="3"/>
  <c r="I138" i="3"/>
  <c r="J138" i="3"/>
  <c r="K138" i="3"/>
  <c r="C139" i="3"/>
  <c r="D139" i="3"/>
  <c r="E139" i="3"/>
  <c r="F139" i="3"/>
  <c r="G139" i="3"/>
  <c r="H139" i="3"/>
  <c r="I139" i="3"/>
  <c r="J139" i="3"/>
  <c r="K139" i="3"/>
  <c r="C140" i="3"/>
  <c r="D140" i="3"/>
  <c r="E140" i="3"/>
  <c r="F140" i="3"/>
  <c r="G140" i="3"/>
  <c r="H140" i="3"/>
  <c r="I140" i="3"/>
  <c r="J140" i="3"/>
  <c r="K140" i="3"/>
  <c r="C141" i="3"/>
  <c r="D141" i="3"/>
  <c r="E141" i="3"/>
  <c r="F141" i="3"/>
  <c r="G141" i="3"/>
  <c r="H141" i="3"/>
  <c r="I141" i="3"/>
  <c r="J141" i="3"/>
  <c r="K141" i="3"/>
  <c r="C142" i="3"/>
  <c r="D142" i="3"/>
  <c r="E142" i="3"/>
  <c r="F142" i="3"/>
  <c r="G142" i="3"/>
  <c r="H142" i="3"/>
  <c r="I142" i="3"/>
  <c r="J142" i="3"/>
  <c r="K142" i="3"/>
  <c r="C143" i="3"/>
  <c r="D143" i="3"/>
  <c r="E143" i="3"/>
  <c r="F143" i="3"/>
  <c r="G143" i="3"/>
  <c r="H143" i="3"/>
  <c r="I143" i="3"/>
  <c r="J143" i="3"/>
  <c r="K143" i="3"/>
  <c r="C144" i="3"/>
  <c r="D144" i="3"/>
  <c r="E144" i="3"/>
  <c r="F144" i="3"/>
  <c r="G144" i="3"/>
  <c r="H144" i="3"/>
  <c r="I144" i="3"/>
  <c r="J144" i="3"/>
  <c r="K144" i="3"/>
  <c r="C145" i="3"/>
  <c r="D145" i="3"/>
  <c r="E145" i="3"/>
  <c r="F145" i="3"/>
  <c r="G145" i="3"/>
  <c r="H145" i="3"/>
  <c r="I145" i="3"/>
  <c r="J145" i="3"/>
  <c r="K145" i="3"/>
  <c r="C146" i="3"/>
  <c r="D146" i="3"/>
  <c r="E146" i="3"/>
  <c r="F146" i="3"/>
  <c r="G146" i="3"/>
  <c r="H146" i="3"/>
  <c r="I146" i="3"/>
  <c r="J146" i="3"/>
  <c r="K146" i="3"/>
  <c r="C147" i="3"/>
  <c r="D147" i="3"/>
  <c r="E147" i="3"/>
  <c r="F147" i="3"/>
  <c r="G147" i="3"/>
  <c r="H147" i="3"/>
  <c r="I147" i="3"/>
  <c r="J147" i="3"/>
  <c r="K147" i="3"/>
  <c r="C148" i="3"/>
  <c r="D148" i="3"/>
  <c r="E148" i="3"/>
  <c r="F148" i="3"/>
  <c r="G148" i="3"/>
  <c r="H148" i="3"/>
  <c r="I148" i="3"/>
  <c r="J148" i="3"/>
  <c r="K148" i="3"/>
  <c r="C149" i="3"/>
  <c r="D149" i="3"/>
  <c r="E149" i="3"/>
  <c r="F149" i="3"/>
  <c r="G149" i="3"/>
  <c r="H149" i="3"/>
  <c r="I149" i="3"/>
  <c r="J149" i="3"/>
  <c r="K149" i="3"/>
  <c r="C150" i="3"/>
  <c r="D150" i="3"/>
  <c r="E150" i="3"/>
  <c r="F150" i="3"/>
  <c r="G150" i="3"/>
  <c r="H150" i="3"/>
  <c r="I150" i="3"/>
  <c r="J150" i="3"/>
  <c r="K150" i="3"/>
  <c r="C151" i="3"/>
  <c r="D151" i="3"/>
  <c r="E151" i="3"/>
  <c r="F151" i="3"/>
  <c r="G151" i="3"/>
  <c r="H151" i="3"/>
  <c r="I151" i="3"/>
  <c r="J151" i="3"/>
  <c r="K151" i="3"/>
  <c r="C152" i="3"/>
  <c r="D152" i="3"/>
  <c r="E152" i="3"/>
  <c r="F152" i="3"/>
  <c r="G152" i="3"/>
  <c r="H152" i="3"/>
  <c r="I152" i="3"/>
  <c r="J152" i="3"/>
  <c r="K152" i="3"/>
  <c r="C153" i="3"/>
  <c r="D153" i="3"/>
  <c r="E153" i="3"/>
  <c r="F153" i="3"/>
  <c r="G153" i="3"/>
  <c r="H153" i="3"/>
  <c r="I153" i="3"/>
  <c r="J153" i="3"/>
  <c r="K153" i="3"/>
  <c r="C154" i="3"/>
  <c r="D154" i="3"/>
  <c r="E154" i="3"/>
  <c r="F154" i="3"/>
  <c r="G154" i="3"/>
  <c r="H154" i="3"/>
  <c r="I154" i="3"/>
  <c r="J154" i="3"/>
  <c r="K154" i="3"/>
  <c r="C155" i="3"/>
  <c r="D155" i="3"/>
  <c r="E155" i="3"/>
  <c r="F155" i="3"/>
  <c r="G155" i="3"/>
  <c r="H155" i="3"/>
  <c r="I155" i="3"/>
  <c r="J155" i="3"/>
  <c r="K155" i="3"/>
  <c r="C156" i="3"/>
  <c r="D156" i="3"/>
  <c r="E156" i="3"/>
  <c r="F156" i="3"/>
  <c r="G156" i="3"/>
  <c r="H156" i="3"/>
  <c r="I156" i="3"/>
  <c r="J156" i="3"/>
  <c r="K156" i="3"/>
  <c r="C157" i="3"/>
  <c r="D157" i="3"/>
  <c r="E157" i="3"/>
  <c r="F157" i="3"/>
  <c r="G157" i="3"/>
  <c r="H157" i="3"/>
  <c r="I157" i="3"/>
  <c r="J157" i="3"/>
  <c r="K157" i="3"/>
  <c r="C158" i="3"/>
  <c r="D158" i="3"/>
  <c r="E158" i="3"/>
  <c r="F158" i="3"/>
  <c r="G158" i="3"/>
  <c r="H158" i="3"/>
  <c r="I158" i="3"/>
  <c r="J158" i="3"/>
  <c r="K158" i="3"/>
  <c r="C159" i="3"/>
  <c r="D159" i="3"/>
  <c r="E159" i="3"/>
  <c r="F159" i="3"/>
  <c r="G159" i="3"/>
  <c r="H159" i="3"/>
  <c r="I159" i="3"/>
  <c r="J159" i="3"/>
  <c r="K159" i="3"/>
  <c r="C160" i="3"/>
  <c r="D160" i="3"/>
  <c r="E160" i="3"/>
  <c r="F160" i="3"/>
  <c r="G160" i="3"/>
  <c r="H160" i="3"/>
  <c r="I160" i="3"/>
  <c r="J160" i="3"/>
  <c r="K160" i="3"/>
  <c r="C161" i="3"/>
  <c r="D161" i="3"/>
  <c r="E161" i="3"/>
  <c r="F161" i="3"/>
  <c r="G161" i="3"/>
  <c r="H161" i="3"/>
  <c r="I161" i="3"/>
  <c r="J161" i="3"/>
  <c r="K161" i="3"/>
  <c r="C162" i="3"/>
  <c r="D162" i="3"/>
  <c r="E162" i="3"/>
  <c r="F162" i="3"/>
  <c r="G162" i="3"/>
  <c r="H162" i="3"/>
  <c r="I162" i="3"/>
  <c r="J162" i="3"/>
  <c r="K162" i="3"/>
  <c r="C163" i="3"/>
  <c r="D163" i="3"/>
  <c r="E163" i="3"/>
  <c r="F163" i="3"/>
  <c r="G163" i="3"/>
  <c r="H163" i="3"/>
  <c r="I163" i="3"/>
  <c r="J163" i="3"/>
  <c r="K163" i="3"/>
  <c r="C164" i="3"/>
  <c r="D164" i="3"/>
  <c r="E164" i="3"/>
  <c r="F164" i="3"/>
  <c r="G164" i="3"/>
  <c r="H164" i="3"/>
  <c r="I164" i="3"/>
  <c r="J164" i="3"/>
  <c r="K164" i="3"/>
  <c r="C165" i="3"/>
  <c r="D165" i="3"/>
  <c r="E165" i="3"/>
  <c r="F165" i="3"/>
  <c r="G165" i="3"/>
  <c r="H165" i="3"/>
  <c r="I165" i="3"/>
  <c r="J165" i="3"/>
  <c r="K165" i="3"/>
  <c r="C166" i="3"/>
  <c r="D166" i="3"/>
  <c r="E166" i="3"/>
  <c r="F166" i="3"/>
  <c r="G166" i="3"/>
  <c r="H166" i="3"/>
  <c r="I166" i="3"/>
  <c r="J166" i="3"/>
  <c r="K166" i="3"/>
  <c r="C167" i="3"/>
  <c r="D167" i="3"/>
  <c r="E167" i="3"/>
  <c r="F167" i="3"/>
  <c r="G167" i="3"/>
  <c r="H167" i="3"/>
  <c r="I167" i="3"/>
  <c r="J167" i="3"/>
  <c r="K167" i="3"/>
  <c r="C168" i="3"/>
  <c r="D168" i="3"/>
  <c r="E168" i="3"/>
  <c r="F168" i="3"/>
  <c r="G168" i="3"/>
  <c r="H168" i="3"/>
  <c r="I168" i="3"/>
  <c r="J168" i="3"/>
  <c r="K168" i="3"/>
  <c r="C169" i="3"/>
  <c r="D169" i="3"/>
  <c r="E169" i="3"/>
  <c r="F169" i="3"/>
  <c r="G169" i="3"/>
  <c r="H169" i="3"/>
  <c r="I169" i="3"/>
  <c r="J169" i="3"/>
  <c r="K169" i="3"/>
  <c r="C170" i="3"/>
  <c r="D170" i="3"/>
  <c r="E170" i="3"/>
  <c r="F170" i="3"/>
  <c r="G170" i="3"/>
  <c r="H170" i="3"/>
  <c r="I170" i="3"/>
  <c r="J170" i="3"/>
  <c r="K170" i="3"/>
  <c r="C171" i="3"/>
  <c r="D171" i="3"/>
  <c r="E171" i="3"/>
  <c r="F171" i="3"/>
  <c r="G171" i="3"/>
  <c r="H171" i="3"/>
  <c r="I171" i="3"/>
  <c r="J171" i="3"/>
  <c r="K171" i="3"/>
  <c r="C172" i="3"/>
  <c r="D172" i="3"/>
  <c r="E172" i="3"/>
  <c r="F172" i="3"/>
  <c r="G172" i="3"/>
  <c r="H172" i="3"/>
  <c r="I172" i="3"/>
  <c r="J172" i="3"/>
  <c r="K172" i="3"/>
  <c r="C173" i="3"/>
  <c r="D173" i="3"/>
  <c r="E173" i="3"/>
  <c r="F173" i="3"/>
  <c r="G173" i="3"/>
  <c r="H173" i="3"/>
  <c r="I173" i="3"/>
  <c r="J173" i="3"/>
  <c r="K173" i="3"/>
  <c r="C174" i="3"/>
  <c r="D174" i="3"/>
  <c r="E174" i="3"/>
  <c r="F174" i="3"/>
  <c r="G174" i="3"/>
  <c r="H174" i="3"/>
  <c r="I174" i="3"/>
  <c r="J174" i="3"/>
  <c r="K174" i="3"/>
  <c r="C175" i="3"/>
  <c r="D175" i="3"/>
  <c r="E175" i="3"/>
  <c r="F175" i="3"/>
  <c r="G175" i="3"/>
  <c r="H175" i="3"/>
  <c r="I175" i="3"/>
  <c r="J175" i="3"/>
  <c r="K175" i="3"/>
  <c r="C176" i="3"/>
  <c r="D176" i="3"/>
  <c r="E176" i="3"/>
  <c r="F176" i="3"/>
  <c r="G176" i="3"/>
  <c r="H176" i="3"/>
  <c r="I176" i="3"/>
  <c r="J176" i="3"/>
  <c r="K176" i="3"/>
  <c r="C177" i="3"/>
  <c r="D177" i="3"/>
  <c r="E177" i="3"/>
  <c r="F177" i="3"/>
  <c r="G177" i="3"/>
  <c r="H177" i="3"/>
  <c r="I177" i="3"/>
  <c r="J177" i="3"/>
  <c r="K177" i="3"/>
  <c r="C178" i="3"/>
  <c r="D178" i="3"/>
  <c r="E178" i="3"/>
  <c r="F178" i="3"/>
  <c r="G178" i="3"/>
  <c r="H178" i="3"/>
  <c r="I178" i="3"/>
  <c r="J178" i="3"/>
  <c r="K178" i="3"/>
  <c r="C179" i="3"/>
  <c r="D179" i="3"/>
  <c r="E179" i="3"/>
  <c r="F179" i="3"/>
  <c r="G179" i="3"/>
  <c r="H179" i="3"/>
  <c r="I179" i="3"/>
  <c r="J179" i="3"/>
  <c r="K179" i="3"/>
  <c r="C180" i="3"/>
  <c r="D180" i="3"/>
  <c r="E180" i="3"/>
  <c r="F180" i="3"/>
  <c r="G180" i="3"/>
  <c r="H180" i="3"/>
  <c r="I180" i="3"/>
  <c r="J180" i="3"/>
  <c r="K180" i="3"/>
  <c r="C181" i="3"/>
  <c r="D181" i="3"/>
  <c r="E181" i="3"/>
  <c r="F181" i="3"/>
  <c r="G181" i="3"/>
  <c r="H181" i="3"/>
  <c r="I181" i="3"/>
  <c r="J181" i="3"/>
  <c r="K181" i="3"/>
  <c r="C182" i="3"/>
  <c r="D182" i="3"/>
  <c r="E182" i="3"/>
  <c r="F182" i="3"/>
  <c r="G182" i="3"/>
  <c r="H182" i="3"/>
  <c r="I182" i="3"/>
  <c r="J182" i="3"/>
  <c r="K182" i="3"/>
  <c r="C183" i="3"/>
  <c r="D183" i="3"/>
  <c r="E183" i="3"/>
  <c r="F183" i="3"/>
  <c r="G183" i="3"/>
  <c r="H183" i="3"/>
  <c r="I183" i="3"/>
  <c r="J183" i="3"/>
  <c r="K183" i="3"/>
  <c r="C184" i="3"/>
  <c r="D184" i="3"/>
  <c r="E184" i="3"/>
  <c r="F184" i="3"/>
  <c r="G184" i="3"/>
  <c r="H184" i="3"/>
  <c r="I184" i="3"/>
  <c r="J184" i="3"/>
  <c r="K184" i="3"/>
  <c r="C185" i="3"/>
  <c r="D185" i="3"/>
  <c r="E185" i="3"/>
  <c r="F185" i="3"/>
  <c r="G185" i="3"/>
  <c r="H185" i="3"/>
  <c r="I185" i="3"/>
  <c r="J185" i="3"/>
  <c r="K185" i="3"/>
  <c r="C186" i="3"/>
  <c r="D186" i="3"/>
  <c r="E186" i="3"/>
  <c r="F186" i="3"/>
  <c r="G186" i="3"/>
  <c r="H186" i="3"/>
  <c r="I186" i="3"/>
  <c r="J186" i="3"/>
  <c r="K186" i="3"/>
  <c r="C187" i="3"/>
  <c r="D187" i="3"/>
  <c r="E187" i="3"/>
  <c r="F187" i="3"/>
  <c r="G187" i="3"/>
  <c r="H187" i="3"/>
  <c r="I187" i="3"/>
  <c r="J187" i="3"/>
  <c r="K187" i="3"/>
  <c r="C188" i="3"/>
  <c r="D188" i="3"/>
  <c r="E188" i="3"/>
  <c r="F188" i="3"/>
  <c r="G188" i="3"/>
  <c r="H188" i="3"/>
  <c r="I188" i="3"/>
  <c r="J188" i="3"/>
  <c r="K188" i="3"/>
  <c r="C189" i="3"/>
  <c r="D189" i="3"/>
  <c r="E189" i="3"/>
  <c r="F189" i="3"/>
  <c r="G189" i="3"/>
  <c r="H189" i="3"/>
  <c r="I189" i="3"/>
  <c r="J189" i="3"/>
  <c r="K189" i="3"/>
  <c r="C190" i="3"/>
  <c r="D190" i="3"/>
  <c r="E190" i="3"/>
  <c r="F190" i="3"/>
  <c r="G190" i="3"/>
  <c r="H190" i="3"/>
  <c r="I190" i="3"/>
  <c r="J190" i="3"/>
  <c r="K190" i="3"/>
  <c r="C191" i="3"/>
  <c r="D191" i="3"/>
  <c r="E191" i="3"/>
  <c r="F191" i="3"/>
  <c r="G191" i="3"/>
  <c r="H191" i="3"/>
  <c r="I191" i="3"/>
  <c r="J191" i="3"/>
  <c r="K191" i="3"/>
  <c r="C192" i="3"/>
  <c r="D192" i="3"/>
  <c r="E192" i="3"/>
  <c r="F192" i="3"/>
  <c r="G192" i="3"/>
  <c r="H192" i="3"/>
  <c r="I192" i="3"/>
  <c r="J192" i="3"/>
  <c r="K192" i="3"/>
  <c r="C193" i="3"/>
  <c r="D193" i="3"/>
  <c r="E193" i="3"/>
  <c r="F193" i="3"/>
  <c r="G193" i="3"/>
  <c r="H193" i="3"/>
  <c r="I193" i="3"/>
  <c r="J193" i="3"/>
  <c r="K193" i="3"/>
  <c r="C194" i="3"/>
  <c r="D194" i="3"/>
  <c r="E194" i="3"/>
  <c r="F194" i="3"/>
  <c r="G194" i="3"/>
  <c r="H194" i="3"/>
  <c r="I194" i="3"/>
  <c r="J194" i="3"/>
  <c r="K194" i="3"/>
  <c r="C195" i="3"/>
  <c r="D195" i="3"/>
  <c r="E195" i="3"/>
  <c r="F195" i="3"/>
  <c r="G195" i="3"/>
  <c r="H195" i="3"/>
  <c r="I195" i="3"/>
  <c r="J195" i="3"/>
  <c r="K195" i="3"/>
  <c r="C196" i="3"/>
  <c r="D196" i="3"/>
  <c r="E196" i="3"/>
  <c r="F196" i="3"/>
  <c r="G196" i="3"/>
  <c r="H196" i="3"/>
  <c r="I196" i="3"/>
  <c r="J196" i="3"/>
  <c r="K196" i="3"/>
  <c r="C197" i="3"/>
  <c r="D197" i="3"/>
  <c r="E197" i="3"/>
  <c r="F197" i="3"/>
  <c r="G197" i="3"/>
  <c r="H197" i="3"/>
  <c r="I197" i="3"/>
  <c r="J197" i="3"/>
  <c r="K197" i="3"/>
  <c r="C198" i="3"/>
  <c r="D198" i="3"/>
  <c r="E198" i="3"/>
  <c r="F198" i="3"/>
  <c r="G198" i="3"/>
  <c r="H198" i="3"/>
  <c r="I198" i="3"/>
  <c r="J198" i="3"/>
  <c r="K198" i="3"/>
  <c r="C199" i="3"/>
  <c r="D199" i="3"/>
  <c r="E199" i="3"/>
  <c r="F199" i="3"/>
  <c r="G199" i="3"/>
  <c r="H199" i="3"/>
  <c r="I199" i="3"/>
  <c r="J199" i="3"/>
  <c r="K199" i="3"/>
  <c r="C200" i="3"/>
  <c r="D200" i="3"/>
  <c r="E200" i="3"/>
  <c r="F200" i="3"/>
  <c r="G200" i="3"/>
  <c r="H200" i="3"/>
  <c r="I200" i="3"/>
  <c r="J200" i="3"/>
  <c r="K200" i="3"/>
  <c r="C201" i="3"/>
  <c r="D201" i="3"/>
  <c r="E201" i="3"/>
  <c r="F201" i="3"/>
  <c r="G201" i="3"/>
  <c r="H201" i="3"/>
  <c r="I201" i="3"/>
  <c r="J201" i="3"/>
  <c r="K201" i="3"/>
  <c r="C202" i="3"/>
  <c r="D202" i="3"/>
  <c r="E202" i="3"/>
  <c r="F202" i="3"/>
  <c r="G202" i="3"/>
  <c r="H202" i="3"/>
  <c r="I202" i="3"/>
  <c r="J202" i="3"/>
  <c r="K202" i="3"/>
  <c r="C203" i="3"/>
  <c r="D203" i="3"/>
  <c r="E203" i="3"/>
  <c r="F203" i="3"/>
  <c r="G203" i="3"/>
  <c r="H203" i="3"/>
  <c r="I203" i="3"/>
  <c r="J203" i="3"/>
  <c r="K203" i="3"/>
  <c r="C204" i="3"/>
  <c r="D204" i="3"/>
  <c r="E204" i="3"/>
  <c r="F204" i="3"/>
  <c r="G204" i="3"/>
  <c r="H204" i="3"/>
  <c r="I204" i="3"/>
  <c r="J204" i="3"/>
  <c r="K204" i="3"/>
  <c r="C205" i="3"/>
  <c r="D205" i="3"/>
  <c r="E205" i="3"/>
  <c r="F205" i="3"/>
  <c r="G205" i="3"/>
  <c r="H205" i="3"/>
  <c r="I205" i="3"/>
  <c r="J205" i="3"/>
  <c r="K205" i="3"/>
  <c r="C206" i="3"/>
  <c r="D206" i="3"/>
  <c r="E206" i="3"/>
  <c r="F206" i="3"/>
  <c r="G206" i="3"/>
  <c r="H206" i="3"/>
  <c r="I206" i="3"/>
  <c r="J206" i="3"/>
  <c r="K206" i="3"/>
  <c r="C207" i="3"/>
  <c r="D207" i="3"/>
  <c r="E207" i="3"/>
  <c r="F207" i="3"/>
  <c r="G207" i="3"/>
  <c r="H207" i="3"/>
  <c r="I207" i="3"/>
  <c r="J207" i="3"/>
  <c r="K207" i="3"/>
  <c r="C208" i="3"/>
  <c r="D208" i="3"/>
  <c r="E208" i="3"/>
  <c r="F208" i="3"/>
  <c r="G208" i="3"/>
  <c r="H208" i="3"/>
  <c r="I208" i="3"/>
  <c r="J208" i="3"/>
  <c r="K208" i="3"/>
  <c r="C209" i="3"/>
  <c r="D209" i="3"/>
  <c r="E209" i="3"/>
  <c r="F209" i="3"/>
  <c r="G209" i="3"/>
  <c r="H209" i="3"/>
  <c r="I209" i="3"/>
  <c r="J209" i="3"/>
  <c r="K209" i="3"/>
  <c r="C210" i="3"/>
  <c r="D210" i="3"/>
  <c r="E210" i="3"/>
  <c r="F210" i="3"/>
  <c r="G210" i="3"/>
  <c r="H210" i="3"/>
  <c r="I210" i="3"/>
  <c r="J210" i="3"/>
  <c r="K210" i="3"/>
  <c r="C211" i="3"/>
  <c r="D211" i="3"/>
  <c r="E211" i="3"/>
  <c r="F211" i="3"/>
  <c r="G211" i="3"/>
  <c r="H211" i="3"/>
  <c r="I211" i="3"/>
  <c r="J211" i="3"/>
  <c r="K211" i="3"/>
  <c r="C212" i="3"/>
  <c r="D212" i="3"/>
  <c r="E212" i="3"/>
  <c r="F212" i="3"/>
  <c r="G212" i="3"/>
  <c r="H212" i="3"/>
  <c r="I212" i="3"/>
  <c r="J212" i="3"/>
  <c r="K212" i="3"/>
  <c r="C213" i="3"/>
  <c r="D213" i="3"/>
  <c r="E213" i="3"/>
  <c r="F213" i="3"/>
  <c r="G213" i="3"/>
  <c r="H213" i="3"/>
  <c r="I213" i="3"/>
  <c r="J213" i="3"/>
  <c r="K213" i="3"/>
  <c r="C214" i="3"/>
  <c r="D214" i="3"/>
  <c r="E214" i="3"/>
  <c r="F214" i="3"/>
  <c r="G214" i="3"/>
  <c r="H214" i="3"/>
  <c r="I214" i="3"/>
  <c r="J214" i="3"/>
  <c r="K214" i="3"/>
  <c r="C215" i="3"/>
  <c r="D215" i="3"/>
  <c r="E215" i="3"/>
  <c r="F215" i="3"/>
  <c r="G215" i="3"/>
  <c r="H215" i="3"/>
  <c r="I215" i="3"/>
  <c r="J215" i="3"/>
  <c r="K215" i="3"/>
  <c r="C216" i="3"/>
  <c r="D216" i="3"/>
  <c r="E216" i="3"/>
  <c r="F216" i="3"/>
  <c r="G216" i="3"/>
  <c r="H216" i="3"/>
  <c r="I216" i="3"/>
  <c r="J216" i="3"/>
  <c r="K216" i="3"/>
  <c r="C217" i="3"/>
  <c r="D217" i="3"/>
  <c r="E217" i="3"/>
  <c r="F217" i="3"/>
  <c r="G217" i="3"/>
  <c r="H217" i="3"/>
  <c r="I217" i="3"/>
  <c r="J217" i="3"/>
  <c r="K217" i="3"/>
  <c r="C218" i="3"/>
  <c r="D218" i="3"/>
  <c r="E218" i="3"/>
  <c r="F218" i="3"/>
  <c r="G218" i="3"/>
  <c r="H218" i="3"/>
  <c r="I218" i="3"/>
  <c r="J218" i="3"/>
  <c r="K218" i="3"/>
  <c r="C219" i="3"/>
  <c r="D219" i="3"/>
  <c r="E219" i="3"/>
  <c r="F219" i="3"/>
  <c r="G219" i="3"/>
  <c r="H219" i="3"/>
  <c r="I219" i="3"/>
  <c r="J219" i="3"/>
  <c r="K219" i="3"/>
  <c r="C220" i="3"/>
  <c r="D220" i="3"/>
  <c r="E220" i="3"/>
  <c r="F220" i="3"/>
  <c r="G220" i="3"/>
  <c r="H220" i="3"/>
  <c r="I220" i="3"/>
  <c r="J220" i="3"/>
  <c r="K220" i="3"/>
  <c r="C221" i="3"/>
  <c r="D221" i="3"/>
  <c r="E221" i="3"/>
  <c r="F221" i="3"/>
  <c r="G221" i="3"/>
  <c r="H221" i="3"/>
  <c r="I221" i="3"/>
  <c r="J221" i="3"/>
  <c r="K221" i="3"/>
  <c r="C222" i="3"/>
  <c r="D222" i="3"/>
  <c r="E222" i="3"/>
  <c r="F222" i="3"/>
  <c r="G222" i="3"/>
  <c r="H222" i="3"/>
  <c r="I222" i="3"/>
  <c r="J222" i="3"/>
  <c r="K222" i="3"/>
  <c r="C223" i="3"/>
  <c r="D223" i="3"/>
  <c r="E223" i="3"/>
  <c r="F223" i="3"/>
  <c r="G223" i="3"/>
  <c r="H223" i="3"/>
  <c r="I223" i="3"/>
  <c r="J223" i="3"/>
  <c r="K223" i="3"/>
  <c r="C224" i="3"/>
  <c r="D224" i="3"/>
  <c r="E224" i="3"/>
  <c r="F224" i="3"/>
  <c r="G224" i="3"/>
  <c r="H224" i="3"/>
  <c r="I224" i="3"/>
  <c r="J224" i="3"/>
  <c r="K224" i="3"/>
  <c r="C225" i="3"/>
  <c r="D225" i="3"/>
  <c r="E225" i="3"/>
  <c r="F225" i="3"/>
  <c r="G225" i="3"/>
  <c r="H225" i="3"/>
  <c r="I225" i="3"/>
  <c r="J225" i="3"/>
  <c r="K225" i="3"/>
  <c r="C226" i="3"/>
  <c r="D226" i="3"/>
  <c r="E226" i="3"/>
  <c r="F226" i="3"/>
  <c r="G226" i="3"/>
  <c r="H226" i="3"/>
  <c r="I226" i="3"/>
  <c r="J226" i="3"/>
  <c r="K226" i="3"/>
  <c r="C227" i="3"/>
  <c r="D227" i="3"/>
  <c r="E227" i="3"/>
  <c r="F227" i="3"/>
  <c r="G227" i="3"/>
  <c r="H227" i="3"/>
  <c r="I227" i="3"/>
  <c r="J227" i="3"/>
  <c r="K227" i="3"/>
  <c r="C228" i="3"/>
  <c r="D228" i="3"/>
  <c r="E228" i="3"/>
  <c r="F228" i="3"/>
  <c r="G228" i="3"/>
  <c r="H228" i="3"/>
  <c r="I228" i="3"/>
  <c r="J228" i="3"/>
  <c r="K228" i="3"/>
  <c r="C229" i="3"/>
  <c r="D229" i="3"/>
  <c r="E229" i="3"/>
  <c r="F229" i="3"/>
  <c r="G229" i="3"/>
  <c r="H229" i="3"/>
  <c r="I229" i="3"/>
  <c r="J229" i="3"/>
  <c r="K229" i="3"/>
  <c r="C230" i="3"/>
  <c r="D230" i="3"/>
  <c r="E230" i="3"/>
  <c r="F230" i="3"/>
  <c r="G230" i="3"/>
  <c r="H230" i="3"/>
  <c r="I230" i="3"/>
  <c r="J230" i="3"/>
  <c r="K230" i="3"/>
  <c r="C231" i="3"/>
  <c r="D231" i="3"/>
  <c r="E231" i="3"/>
  <c r="F231" i="3"/>
  <c r="G231" i="3"/>
  <c r="H231" i="3"/>
  <c r="I231" i="3"/>
  <c r="J231" i="3"/>
  <c r="K231" i="3"/>
  <c r="C232" i="3"/>
  <c r="D232" i="3"/>
  <c r="E232" i="3"/>
  <c r="F232" i="3"/>
  <c r="G232" i="3"/>
  <c r="H232" i="3"/>
  <c r="I232" i="3"/>
  <c r="J232" i="3"/>
  <c r="K232" i="3"/>
  <c r="C233" i="3"/>
  <c r="D233" i="3"/>
  <c r="E233" i="3"/>
  <c r="F233" i="3"/>
  <c r="G233" i="3"/>
  <c r="H233" i="3"/>
  <c r="I233" i="3"/>
  <c r="J233" i="3"/>
  <c r="K233" i="3"/>
  <c r="C234" i="3"/>
  <c r="D234" i="3"/>
  <c r="E234" i="3"/>
  <c r="F234" i="3"/>
  <c r="G234" i="3"/>
  <c r="H234" i="3"/>
  <c r="I234" i="3"/>
  <c r="J234" i="3"/>
  <c r="K234" i="3"/>
  <c r="C235" i="3"/>
  <c r="D235" i="3"/>
  <c r="E235" i="3"/>
  <c r="F235" i="3"/>
  <c r="G235" i="3"/>
  <c r="H235" i="3"/>
  <c r="I235" i="3"/>
  <c r="J235" i="3"/>
  <c r="K235" i="3"/>
  <c r="C236" i="3"/>
  <c r="D236" i="3"/>
  <c r="E236" i="3"/>
  <c r="F236" i="3"/>
  <c r="G236" i="3"/>
  <c r="H236" i="3"/>
  <c r="I236" i="3"/>
  <c r="J236" i="3"/>
  <c r="K236" i="3"/>
  <c r="C237" i="3"/>
  <c r="D237" i="3"/>
  <c r="E237" i="3"/>
  <c r="F237" i="3"/>
  <c r="G237" i="3"/>
  <c r="H237" i="3"/>
  <c r="I237" i="3"/>
  <c r="J237" i="3"/>
  <c r="K237" i="3"/>
  <c r="C238" i="3"/>
  <c r="D238" i="3"/>
  <c r="E238" i="3"/>
  <c r="F238" i="3"/>
  <c r="G238" i="3"/>
  <c r="H238" i="3"/>
  <c r="I238" i="3"/>
  <c r="J238" i="3"/>
  <c r="K238" i="3"/>
  <c r="C239" i="3"/>
  <c r="D239" i="3"/>
  <c r="E239" i="3"/>
  <c r="F239" i="3"/>
  <c r="G239" i="3"/>
  <c r="H239" i="3"/>
  <c r="I239" i="3"/>
  <c r="J239" i="3"/>
  <c r="K239" i="3"/>
  <c r="C240" i="3"/>
  <c r="D240" i="3"/>
  <c r="E240" i="3"/>
  <c r="F240" i="3"/>
  <c r="G240" i="3"/>
  <c r="H240" i="3"/>
  <c r="I240" i="3"/>
  <c r="J240" i="3"/>
  <c r="K240" i="3"/>
  <c r="C241" i="3"/>
  <c r="D241" i="3"/>
  <c r="E241" i="3"/>
  <c r="F241" i="3"/>
  <c r="G241" i="3"/>
  <c r="H241" i="3"/>
  <c r="I241" i="3"/>
  <c r="J241" i="3"/>
  <c r="K241" i="3"/>
  <c r="C242" i="3"/>
  <c r="D242" i="3"/>
  <c r="E242" i="3"/>
  <c r="F242" i="3"/>
  <c r="G242" i="3"/>
  <c r="H242" i="3"/>
  <c r="I242" i="3"/>
  <c r="J242" i="3"/>
  <c r="K242" i="3"/>
  <c r="C243" i="3"/>
  <c r="D243" i="3"/>
  <c r="E243" i="3"/>
  <c r="F243" i="3"/>
  <c r="G243" i="3"/>
  <c r="H243" i="3"/>
  <c r="I243" i="3"/>
  <c r="J243" i="3"/>
  <c r="K243" i="3"/>
  <c r="C244" i="3"/>
  <c r="D244" i="3"/>
  <c r="E244" i="3"/>
  <c r="F244" i="3"/>
  <c r="G244" i="3"/>
  <c r="H244" i="3"/>
  <c r="I244" i="3"/>
  <c r="J244" i="3"/>
  <c r="K244" i="3"/>
  <c r="C245" i="3"/>
  <c r="D245" i="3"/>
  <c r="E245" i="3"/>
  <c r="F245" i="3"/>
  <c r="G245" i="3"/>
  <c r="H245" i="3"/>
  <c r="I245" i="3"/>
  <c r="J245" i="3"/>
  <c r="K245" i="3"/>
  <c r="C246" i="3"/>
  <c r="D246" i="3"/>
  <c r="E246" i="3"/>
  <c r="F246" i="3"/>
  <c r="G246" i="3"/>
  <c r="H246" i="3"/>
  <c r="I246" i="3"/>
  <c r="J246" i="3"/>
  <c r="K246" i="3"/>
  <c r="C247" i="3"/>
  <c r="D247" i="3"/>
  <c r="E247" i="3"/>
  <c r="F247" i="3"/>
  <c r="G247" i="3"/>
  <c r="H247" i="3"/>
  <c r="I247" i="3"/>
  <c r="J247" i="3"/>
  <c r="K247" i="3"/>
  <c r="C248" i="3"/>
  <c r="D248" i="3"/>
  <c r="E248" i="3"/>
  <c r="F248" i="3"/>
  <c r="G248" i="3"/>
  <c r="H248" i="3"/>
  <c r="I248" i="3"/>
  <c r="J248" i="3"/>
  <c r="K248" i="3"/>
  <c r="C249" i="3"/>
  <c r="D249" i="3"/>
  <c r="E249" i="3"/>
  <c r="F249" i="3"/>
  <c r="G249" i="3"/>
  <c r="H249" i="3"/>
  <c r="I249" i="3"/>
  <c r="J249" i="3"/>
  <c r="K249" i="3"/>
  <c r="C250" i="3"/>
  <c r="D250" i="3"/>
  <c r="E250" i="3"/>
  <c r="F250" i="3"/>
  <c r="G250" i="3"/>
  <c r="H250" i="3"/>
  <c r="I250" i="3"/>
  <c r="J250" i="3"/>
  <c r="K250" i="3"/>
  <c r="C251" i="3"/>
  <c r="D251" i="3"/>
  <c r="E251" i="3"/>
  <c r="F251" i="3"/>
  <c r="G251" i="3"/>
  <c r="H251" i="3"/>
  <c r="I251" i="3"/>
  <c r="J251" i="3"/>
  <c r="K251" i="3"/>
  <c r="C252" i="3"/>
  <c r="D252" i="3"/>
  <c r="E252" i="3"/>
  <c r="F252" i="3"/>
  <c r="G252" i="3"/>
  <c r="H252" i="3"/>
  <c r="I252" i="3"/>
  <c r="J252" i="3"/>
  <c r="K252" i="3"/>
  <c r="C253" i="3"/>
  <c r="D253" i="3"/>
  <c r="E253" i="3"/>
  <c r="F253" i="3"/>
  <c r="G253" i="3"/>
  <c r="H253" i="3"/>
  <c r="I253" i="3"/>
  <c r="J253" i="3"/>
  <c r="K253" i="3"/>
  <c r="C254" i="3"/>
  <c r="D254" i="3"/>
  <c r="E254" i="3"/>
  <c r="F254" i="3"/>
  <c r="G254" i="3"/>
  <c r="H254" i="3"/>
  <c r="I254" i="3"/>
  <c r="J254" i="3"/>
  <c r="K254" i="3"/>
  <c r="D8" i="3"/>
  <c r="I260" i="3" s="1"/>
  <c r="E8" i="3"/>
  <c r="F8" i="3"/>
  <c r="G8" i="3"/>
  <c r="H8" i="3"/>
  <c r="I8" i="3"/>
  <c r="J8" i="3"/>
  <c r="K8" i="3"/>
  <c r="C8" i="3"/>
  <c r="O150" i="8" l="1"/>
  <c r="AF149" i="8"/>
  <c r="N150" i="8"/>
  <c r="AE149" i="8"/>
  <c r="M150" i="8"/>
  <c r="AD149" i="8"/>
  <c r="L150" i="8"/>
  <c r="AC149" i="8"/>
  <c r="O148" i="8"/>
  <c r="O151" i="8"/>
  <c r="AF150" i="8"/>
  <c r="N148" i="8"/>
  <c r="N151" i="8"/>
  <c r="AE150" i="8"/>
  <c r="M148" i="8"/>
  <c r="M151" i="8"/>
  <c r="AD150" i="8"/>
  <c r="L151" i="8"/>
  <c r="AC150" i="8"/>
  <c r="O149" i="8"/>
  <c r="AF148" i="8"/>
  <c r="AF151" i="8"/>
  <c r="N149" i="8"/>
  <c r="AE148" i="8"/>
  <c r="AE151" i="8"/>
  <c r="AD151" i="8"/>
  <c r="T260" i="3"/>
  <c r="Z146" i="8"/>
  <c r="X259" i="3"/>
  <c r="X262" i="3"/>
  <c r="T263" i="3"/>
  <c r="K27" i="4"/>
  <c r="I29" i="4"/>
  <c r="S26" i="4"/>
  <c r="V26" i="4"/>
  <c r="X26" i="4"/>
  <c r="K263" i="3"/>
  <c r="F262" i="3"/>
  <c r="H260" i="3"/>
  <c r="W259" i="3"/>
  <c r="S260" i="3"/>
  <c r="W262" i="3"/>
  <c r="S263" i="3"/>
  <c r="F25" i="4"/>
  <c r="J27" i="4"/>
  <c r="G29" i="4"/>
  <c r="S27" i="4"/>
  <c r="V27" i="4"/>
  <c r="X27" i="4"/>
  <c r="J263" i="3"/>
  <c r="E262" i="3"/>
  <c r="G260" i="3"/>
  <c r="V262" i="3"/>
  <c r="I263" i="3"/>
  <c r="K261" i="3"/>
  <c r="F260" i="3"/>
  <c r="X28" i="4"/>
  <c r="U259" i="3"/>
  <c r="U262" i="3"/>
  <c r="X264" i="3"/>
  <c r="I25" i="4"/>
  <c r="G27" i="4"/>
  <c r="K30" i="4"/>
  <c r="V29" i="4"/>
  <c r="X29" i="4"/>
  <c r="H263" i="3"/>
  <c r="J261" i="3"/>
  <c r="E260" i="3"/>
  <c r="T259" i="3"/>
  <c r="X261" i="3"/>
  <c r="T262" i="3"/>
  <c r="W264" i="3"/>
  <c r="G25" i="4"/>
  <c r="F28" i="4"/>
  <c r="J30" i="4"/>
  <c r="S30" i="4"/>
  <c r="V30" i="4"/>
  <c r="X30" i="4"/>
  <c r="G263" i="3"/>
  <c r="I261" i="3"/>
  <c r="K259" i="3"/>
  <c r="S259" i="3"/>
  <c r="W261" i="3"/>
  <c r="S262" i="3"/>
  <c r="V264" i="3"/>
  <c r="K25" i="4"/>
  <c r="K28" i="4"/>
  <c r="I30" i="4"/>
  <c r="W25" i="4"/>
  <c r="K264" i="3"/>
  <c r="F263" i="3"/>
  <c r="H261" i="3"/>
  <c r="J259" i="3"/>
  <c r="R259" i="3"/>
  <c r="V261" i="3"/>
  <c r="U264" i="3"/>
  <c r="G30" i="4"/>
  <c r="T26" i="4"/>
  <c r="W26" i="4"/>
  <c r="J264" i="3"/>
  <c r="E263" i="3"/>
  <c r="G261" i="3"/>
  <c r="I259" i="3"/>
  <c r="R260" i="3"/>
  <c r="U261" i="3"/>
  <c r="R263" i="3"/>
  <c r="T264" i="3"/>
  <c r="K26" i="4"/>
  <c r="I28" i="4"/>
  <c r="T27" i="4"/>
  <c r="W27" i="4"/>
  <c r="I264" i="3"/>
  <c r="K262" i="3"/>
  <c r="F261" i="3"/>
  <c r="H259" i="3"/>
  <c r="T261" i="3"/>
  <c r="X263" i="3"/>
  <c r="S264" i="3"/>
  <c r="J26" i="4"/>
  <c r="G28" i="4"/>
  <c r="T28" i="4"/>
  <c r="W28" i="4"/>
  <c r="H264" i="3"/>
  <c r="J262" i="3"/>
  <c r="E261" i="3"/>
  <c r="G259" i="3"/>
  <c r="S261" i="3"/>
  <c r="W263" i="3"/>
  <c r="I26" i="4"/>
  <c r="F29" i="4"/>
  <c r="T29" i="4"/>
  <c r="W29" i="4"/>
  <c r="G264" i="3"/>
  <c r="I262" i="3"/>
  <c r="K260" i="3"/>
  <c r="F259" i="3"/>
  <c r="V260" i="3"/>
  <c r="R261" i="3"/>
  <c r="V263" i="3"/>
  <c r="G26" i="4"/>
  <c r="K29" i="4"/>
  <c r="T30" i="4"/>
  <c r="F264" i="3"/>
  <c r="H262" i="3"/>
  <c r="J260" i="3"/>
  <c r="E259" i="3"/>
  <c r="Q259" i="3"/>
  <c r="F27" i="4"/>
  <c r="S25" i="4"/>
  <c r="V25" i="4"/>
  <c r="E264" i="3"/>
  <c r="G262" i="3"/>
  <c r="I151" i="8"/>
  <c r="I150" i="8"/>
  <c r="Z150" i="8"/>
  <c r="Z147" i="8"/>
  <c r="Z148" i="8"/>
  <c r="Z149" i="8"/>
  <c r="I146" i="8"/>
  <c r="I147" i="8"/>
  <c r="Z151" i="8"/>
  <c r="I148" i="8"/>
  <c r="I149" i="8"/>
  <c r="J151" i="8"/>
  <c r="E150" i="8"/>
  <c r="G149" i="8"/>
  <c r="W150" i="8"/>
  <c r="AB151" i="8"/>
  <c r="V147" i="8"/>
  <c r="F149" i="8"/>
  <c r="F150" i="8"/>
  <c r="K151" i="8"/>
  <c r="AB146" i="8"/>
  <c r="X150" i="8"/>
  <c r="Y150" i="8"/>
  <c r="E147" i="8"/>
  <c r="H149" i="8"/>
  <c r="H150" i="8"/>
  <c r="W147" i="8"/>
  <c r="AB148" i="8"/>
  <c r="AA148" i="8"/>
  <c r="F147" i="8"/>
  <c r="G148" i="8"/>
  <c r="X147" i="8"/>
  <c r="AB149" i="8"/>
  <c r="AA150" i="8"/>
  <c r="G147" i="8"/>
  <c r="H148" i="8"/>
  <c r="J150" i="8"/>
  <c r="Y147" i="8"/>
  <c r="AA149" i="8"/>
  <c r="AB150" i="8"/>
  <c r="H147" i="8"/>
  <c r="K150" i="8"/>
  <c r="V151" i="8"/>
  <c r="K146" i="8"/>
  <c r="E151" i="8"/>
  <c r="V146" i="8"/>
  <c r="AA147" i="8"/>
  <c r="Y149" i="8"/>
  <c r="W151" i="8"/>
  <c r="E146" i="8"/>
  <c r="J147" i="8"/>
  <c r="J148" i="8"/>
  <c r="F151" i="8"/>
  <c r="W146" i="8"/>
  <c r="AB147" i="8"/>
  <c r="X149" i="8"/>
  <c r="X151" i="8"/>
  <c r="F146" i="8"/>
  <c r="K147" i="8"/>
  <c r="J149" i="8"/>
  <c r="G151" i="8"/>
  <c r="X146" i="8"/>
  <c r="V148" i="8"/>
  <c r="W149" i="8"/>
  <c r="Y151" i="8"/>
  <c r="G150" i="8"/>
  <c r="G146" i="8"/>
  <c r="E148" i="8"/>
  <c r="K149" i="8"/>
  <c r="H151" i="8"/>
  <c r="Y146" i="8"/>
  <c r="W148" i="8"/>
  <c r="V149" i="8"/>
  <c r="H146" i="8"/>
  <c r="E149" i="8"/>
  <c r="K148" i="8"/>
  <c r="X148" i="8"/>
  <c r="V150" i="8"/>
  <c r="AA151" i="8"/>
  <c r="J146" i="8"/>
  <c r="F148" i="8"/>
  <c r="AA146" i="8"/>
  <c r="Y148" i="8"/>
</calcChain>
</file>

<file path=xl/sharedStrings.xml><?xml version="1.0" encoding="utf-8"?>
<sst xmlns="http://schemas.openxmlformats.org/spreadsheetml/2006/main" count="1040" uniqueCount="223">
  <si>
    <t>Data for the Financial Year starting 1/4/2020</t>
  </si>
  <si>
    <t>BSE</t>
  </si>
  <si>
    <t>Daily</t>
  </si>
  <si>
    <t>Date</t>
  </si>
  <si>
    <t>NSE</t>
  </si>
  <si>
    <t>Average</t>
  </si>
  <si>
    <t>Covariance</t>
  </si>
  <si>
    <t>Correlation</t>
  </si>
  <si>
    <t>NSE Realty</t>
  </si>
  <si>
    <t>BSE Realty</t>
  </si>
  <si>
    <t>M&amp;M Close</t>
  </si>
  <si>
    <t>Tata Motors Close</t>
  </si>
  <si>
    <t>Mahindra &amp; Mahindra // Tata Motors</t>
  </si>
  <si>
    <t>Gold</t>
  </si>
  <si>
    <t>SAIL</t>
  </si>
  <si>
    <t>MRF</t>
  </si>
  <si>
    <t>JK Tyre</t>
  </si>
  <si>
    <t>Jindal Steel</t>
  </si>
  <si>
    <t>Daily Returns</t>
  </si>
  <si>
    <t>Daily returns</t>
  </si>
  <si>
    <t>M&amp;M</t>
  </si>
  <si>
    <t>Tata Motors</t>
  </si>
  <si>
    <t>Monthly</t>
  </si>
  <si>
    <t>GFD</t>
  </si>
  <si>
    <t>VIX</t>
  </si>
  <si>
    <t>Forex</t>
  </si>
  <si>
    <t>CPI</t>
  </si>
  <si>
    <t>Crude Oil</t>
  </si>
  <si>
    <t>89.5</t>
  </si>
  <si>
    <t>88.4</t>
  </si>
  <si>
    <t>89.1</t>
  </si>
  <si>
    <t>89.8</t>
  </si>
  <si>
    <t>90.6</t>
  </si>
  <si>
    <t>91.8</t>
  </si>
  <si>
    <t>92.7</t>
  </si>
  <si>
    <t>93.8</t>
  </si>
  <si>
    <t>94.8</t>
  </si>
  <si>
    <t>95.2</t>
  </si>
  <si>
    <t>94.7</t>
  </si>
  <si>
    <t>95.1</t>
  </si>
  <si>
    <t>95.5</t>
  </si>
  <si>
    <t>96.4</t>
  </si>
  <si>
    <t>97.8</t>
  </si>
  <si>
    <t>98.6</t>
  </si>
  <si>
    <t>99.8</t>
  </si>
  <si>
    <t>101.1</t>
  </si>
  <si>
    <t>102.2</t>
  </si>
  <si>
    <t>102.9</t>
  </si>
  <si>
    <t>103.6</t>
  </si>
  <si>
    <t>104.3</t>
  </si>
  <si>
    <t>104.6</t>
  </si>
  <si>
    <t>105.1</t>
  </si>
  <si>
    <t>105.5</t>
  </si>
  <si>
    <t>106.1</t>
  </si>
  <si>
    <t>106.9</t>
  </si>
  <si>
    <t>109.3</t>
  </si>
  <si>
    <t>111.0</t>
  </si>
  <si>
    <t>112.4</t>
  </si>
  <si>
    <t>113.7</t>
  </si>
  <si>
    <t>114.8</t>
  </si>
  <si>
    <t>116.3</t>
  </si>
  <si>
    <t>114.5</t>
  </si>
  <si>
    <t>113.6</t>
  </si>
  <si>
    <t>114.2</t>
  </si>
  <si>
    <t>115.1</t>
  </si>
  <si>
    <t>115.8</t>
  </si>
  <si>
    <t>116.7</t>
  </si>
  <si>
    <t>119.2</t>
  </si>
  <si>
    <t>120.3</t>
  </si>
  <si>
    <t>120.1</t>
  </si>
  <si>
    <t>119.4</t>
  </si>
  <si>
    <t>119.5</t>
  </si>
  <si>
    <t>119.7</t>
  </si>
  <si>
    <t>120.2</t>
  </si>
  <si>
    <t>120.7</t>
  </si>
  <si>
    <t>121.6</t>
  </si>
  <si>
    <t>123.0</t>
  </si>
  <si>
    <t>123.6</t>
  </si>
  <si>
    <t>124.8</t>
  </si>
  <si>
    <t>125.4</t>
  </si>
  <si>
    <t>126.1</t>
  </si>
  <si>
    <t>126.6</t>
  </si>
  <si>
    <t>126.3</t>
  </si>
  <si>
    <t>126.0</t>
  </si>
  <si>
    <t>127.3</t>
  </si>
  <si>
    <t>128.6</t>
  </si>
  <si>
    <t>130.1</t>
  </si>
  <si>
    <t>131.1</t>
  </si>
  <si>
    <t>130.9</t>
  </si>
  <si>
    <t>131.4</t>
  </si>
  <si>
    <t>131.2</t>
  </si>
  <si>
    <t>130.4</t>
  </si>
  <si>
    <t>130.3</t>
  </si>
  <si>
    <t>130.6</t>
  </si>
  <si>
    <t>132.0</t>
  </si>
  <si>
    <t>134.2</t>
  </si>
  <si>
    <t>135.4</t>
  </si>
  <si>
    <t>135.2</t>
  </si>
  <si>
    <t>136.1</t>
  </si>
  <si>
    <t>137.6</t>
  </si>
  <si>
    <t>137.2</t>
  </si>
  <si>
    <t>136.9</t>
  </si>
  <si>
    <t>136.4</t>
  </si>
  <si>
    <t>136.5</t>
  </si>
  <si>
    <t>137.1</t>
  </si>
  <si>
    <t>137.8</t>
  </si>
  <si>
    <t>138.5</t>
  </si>
  <si>
    <t>139.8</t>
  </si>
  <si>
    <t>140.4</t>
  </si>
  <si>
    <t>140.2</t>
  </si>
  <si>
    <t>140.7</t>
  </si>
  <si>
    <t>140.8</t>
  </si>
  <si>
    <t>140.1</t>
  </si>
  <si>
    <t>139.6</t>
  </si>
  <si>
    <t>139.9</t>
  </si>
  <si>
    <t>141.2</t>
  </si>
  <si>
    <t>142.0</t>
  </si>
  <si>
    <t>142.9</t>
  </si>
  <si>
    <t>144.2</t>
  </si>
  <si>
    <t>145.0</t>
  </si>
  <si>
    <t>145.8</t>
  </si>
  <si>
    <t>147.2</t>
  </si>
  <si>
    <t>148.6</t>
  </si>
  <si>
    <t>150.4</t>
  </si>
  <si>
    <t>150.2</t>
  </si>
  <si>
    <t>149.1</t>
  </si>
  <si>
    <t>151.4</t>
  </si>
  <si>
    <t>150.9</t>
  </si>
  <si>
    <t>151.8</t>
  </si>
  <si>
    <t>153.9</t>
  </si>
  <si>
    <t>154.7</t>
  </si>
  <si>
    <t>156.4</t>
  </si>
  <si>
    <t>158.4</t>
  </si>
  <si>
    <t>158.9</t>
  </si>
  <si>
    <t>157.3</t>
  </si>
  <si>
    <t>156.3</t>
  </si>
  <si>
    <t>Total Return</t>
  </si>
  <si>
    <t>beta</t>
  </si>
  <si>
    <t>correlation</t>
  </si>
  <si>
    <t>TM</t>
  </si>
  <si>
    <t>During Lockdown</t>
  </si>
  <si>
    <t>Before Lockdown</t>
  </si>
  <si>
    <t xml:space="preserve">EX </t>
  </si>
  <si>
    <t>EX</t>
  </si>
  <si>
    <t>FOREX</t>
  </si>
  <si>
    <t>Gold(Monthly)</t>
  </si>
  <si>
    <t xml:space="preserve"> </t>
  </si>
  <si>
    <t>Quaterly</t>
  </si>
  <si>
    <t>M&amp;M Returns</t>
  </si>
  <si>
    <t>Tata Motors Returns</t>
  </si>
  <si>
    <t>GDP growth rate</t>
  </si>
  <si>
    <t>After Covid</t>
  </si>
  <si>
    <t>B efore</t>
  </si>
  <si>
    <t>After</t>
  </si>
  <si>
    <t>GDP</t>
  </si>
  <si>
    <t>IIP**</t>
  </si>
  <si>
    <t>** IIP is converted to 2004-2005 base</t>
  </si>
  <si>
    <t>M&amp;M NSE</t>
  </si>
  <si>
    <t xml:space="preserve">MULTIPLE REGRESSION </t>
  </si>
  <si>
    <t>SUMMARY OUTPUT</t>
  </si>
  <si>
    <t>TATA MOTORS NSE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</si>
  <si>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</si>
  <si>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</si>
  <si>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</si>
  <si>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</si>
  <si>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</si>
  <si>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</si>
  <si>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</si>
  <si>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</si>
  <si>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</si>
  <si>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</si>
  <si>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</si>
  <si>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</si>
  <si>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</si>
  <si>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</si>
  <si>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</si>
  <si>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</si>
  <si>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</si>
  <si>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</si>
  <si>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</si>
  <si>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</si>
  <si>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</si>
  <si>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</si>
  <si>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</si>
  <si>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GOLD</t>
  </si>
  <si>
    <t>CRUDE OIL</t>
  </si>
  <si>
    <t>IIP</t>
  </si>
  <si>
    <t>M&amp;M BSE</t>
  </si>
  <si>
    <t>TATA MOTORS BSE</t>
  </si>
  <si>
    <t>JINDHAL STEEL</t>
  </si>
  <si>
    <t>JK TYRES</t>
  </si>
  <si>
    <t>NSE REALTY</t>
  </si>
  <si>
    <t>BETA VALUES FOR APT</t>
  </si>
  <si>
    <t>NSE DATA</t>
  </si>
  <si>
    <t>Beta(multiple regression)</t>
  </si>
  <si>
    <t>TATA MOTORS</t>
  </si>
  <si>
    <t>After Lockdown</t>
  </si>
  <si>
    <t>Beta (multiple regression)</t>
  </si>
  <si>
    <t>BSE DATA</t>
  </si>
  <si>
    <t>ARBITRAGE PRICING THEORY  (analyzing the return on assets of firms from 2012-19)</t>
  </si>
  <si>
    <t>ACTUAL RETURN ON ASSETS (AS PER DATA FROM  BALANCE SHEET OF THE FIRMS)</t>
  </si>
  <si>
    <t xml:space="preserve">NSE </t>
  </si>
  <si>
    <t xml:space="preserve">COMPANY NAME </t>
  </si>
  <si>
    <t>DATE</t>
  </si>
  <si>
    <t>TOTAL ASSETS (in INR Cr.)</t>
  </si>
  <si>
    <t>Return on Assets</t>
  </si>
  <si>
    <t>Rf</t>
  </si>
  <si>
    <t>31st March 2012</t>
  </si>
  <si>
    <t>31st March 2019</t>
  </si>
  <si>
    <t>Beta M&amp;M</t>
  </si>
  <si>
    <t>Beta TATA</t>
  </si>
  <si>
    <t>Change in MacroEconomic Factors</t>
  </si>
  <si>
    <t>RISK PREMIUM</t>
  </si>
  <si>
    <t xml:space="preserve">Sources of above data:    </t>
  </si>
  <si>
    <t>https://www.moneycontrol.com/financials/mahindraandmahindra/balance-sheetVI/MM/2#MM</t>
  </si>
  <si>
    <t>RETURNS ON ASSETS -  M&amp;M</t>
  </si>
  <si>
    <t>https://www.moneycontrol.com/financials/tatamotors/balance-sheetVI/TM03</t>
  </si>
  <si>
    <t>RETURNS ON ASSETS - TATA MOTORS</t>
  </si>
  <si>
    <t xml:space="preserve">BSE </t>
  </si>
  <si>
    <t xml:space="preserve">Rf = </t>
  </si>
  <si>
    <t>BETA TATA</t>
  </si>
  <si>
    <t>{ 5% over a period of 8 years }</t>
  </si>
  <si>
    <t>Individual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</si>
</sst>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"/>
    <numFmt numFmtId="165" formatCode="0.000%"/>
    <numFmt numFmtId="166" formatCode="yyyy\-mm"/>
    <numFmt numFmtId="167" formatCode="yyyy\-m"/>
    <numFmt numFmtId="168" formatCode="0.000"/>
    <numFmt numFmtId="169" formatCode="0.0"/>
    <numFmt numFmtId="170" formatCode="0.0000"/>
    <numFmt numFmtId="172" formatCode="0.0000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obe Gothic Std B"/>
      <family val="2"/>
      <charset val="128"/>
    </font>
    <font>
      <sz val="26"/>
      <color theme="5" tint="-0.499984740745262"/>
      <name val="Adobe Gothic Std B"/>
      <family val="2"/>
      <charset val="128"/>
    </font>
    <font>
      <sz val="10"/>
      <color theme="1"/>
      <name val="Adobe Gothic Std B"/>
      <family val="2"/>
      <charset val="128"/>
    </font>
    <font>
      <sz val="10"/>
      <name val="Adobe Gothic Std B"/>
      <family val="2"/>
      <charset val="128"/>
    </font>
    <font>
      <sz val="10"/>
      <color rgb="FF000000"/>
      <name val="Adobe Gothic Std B"/>
      <family val="2"/>
      <charset val="128"/>
    </font>
    <font>
      <sz val="10"/>
      <color indexed="8"/>
      <name val="Adobe Gothic Std B"/>
      <family val="2"/>
      <charset val="128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Adobe Gothic Std B"/>
      <family val="2"/>
      <charset val="128"/>
    </font>
    <font>
      <sz val="11"/>
      <color theme="0"/>
      <name val="Adobe Gothic Std B"/>
      <family val="2"/>
      <charset val="128"/>
    </font>
    <font>
      <sz val="11"/>
      <color theme="4"/>
      <name val="Adobe Gothic Std B"/>
      <family val="2"/>
      <charset val="128"/>
    </font>
    <font>
      <sz val="11"/>
      <color rgb="FF000000"/>
      <name val="Adobe Gothic Std B"/>
      <family val="2"/>
      <charset val="128"/>
    </font>
    <font>
      <b/>
      <sz val="11"/>
      <color rgb="FF000000"/>
      <name val="Adobe Gothic Std B"/>
      <family val="2"/>
      <charset val="128"/>
    </font>
    <font>
      <sz val="10"/>
      <color theme="5" tint="-0.499984740745262"/>
      <name val="Adobe Gothic Std B"/>
      <family val="2"/>
      <charset val="128"/>
    </font>
    <font>
      <sz val="10"/>
      <color theme="0"/>
      <name val="Adobe Gothic Std B"/>
      <family val="2"/>
      <charset val="128"/>
    </font>
    <font>
      <b/>
      <sz val="10"/>
      <color theme="1"/>
      <name val="Adobe Gothic Std B"/>
      <family val="2"/>
      <charset val="128"/>
    </font>
    <font>
      <i/>
      <sz val="10"/>
      <color rgb="FF000000"/>
      <name val="Adobe Gothic Std B"/>
      <family val="2"/>
      <charset val="128"/>
    </font>
    <font>
      <b/>
      <sz val="10"/>
      <color rgb="FF000000"/>
      <name val="Adobe Gothic Std B"/>
      <family val="2"/>
      <charset val="128"/>
    </font>
    <font>
      <b/>
      <sz val="10"/>
      <name val="Adobe Gothic Std B"/>
      <family val="2"/>
      <charset val="128"/>
    </font>
    <font>
      <b/>
      <i/>
      <sz val="10"/>
      <name val="Adobe Gothic Std B"/>
      <family val="2"/>
      <charset val="128"/>
    </font>
    <font>
      <b/>
      <i/>
      <sz val="10"/>
      <color theme="1"/>
      <name val="Adobe Gothic Std B"/>
      <family val="2"/>
      <charset val="128"/>
    </font>
    <font>
      <b/>
      <sz val="10"/>
      <color rgb="FF333333"/>
      <name val="Adobe Gothic Std B"/>
      <family val="2"/>
      <charset val="128"/>
    </font>
    <font>
      <u/>
      <sz val="10"/>
      <color rgb="FF0563C1"/>
      <name val="Adobe Gothic Std B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rgb="FFEAD1DC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rgb="FFFEF2CB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rgb="FFF7CAAC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B"/>
        <bgColor rgb="FFF6F8FB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CE5CD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FCE5CD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95">
    <xf numFmtId="0" fontId="0" fillId="0" borderId="0" xfId="0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22" fontId="4" fillId="2" borderId="0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3" fillId="4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wrapText="1"/>
    </xf>
    <xf numFmtId="165" fontId="2" fillId="2" borderId="0" xfId="1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center" vertical="center"/>
    </xf>
    <xf numFmtId="168" fontId="6" fillId="0" borderId="2" xfId="0" applyNumberFormat="1" applyFont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4" fillId="0" borderId="4" xfId="0" applyNumberFormat="1" applyFont="1" applyBorder="1" applyAlignment="1">
      <alignment horizontal="center" vertical="center"/>
    </xf>
    <xf numFmtId="168" fontId="5" fillId="0" borderId="4" xfId="0" applyNumberFormat="1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wrapText="1"/>
    </xf>
    <xf numFmtId="168" fontId="4" fillId="2" borderId="2" xfId="0" applyNumberFormat="1" applyFont="1" applyFill="1" applyBorder="1" applyAlignment="1">
      <alignment horizontal="center" wrapText="1"/>
    </xf>
    <xf numFmtId="168" fontId="4" fillId="0" borderId="3" xfId="0" applyNumberFormat="1" applyFont="1" applyBorder="1" applyAlignment="1">
      <alignment horizontal="center" vertical="center" wrapText="1"/>
    </xf>
    <xf numFmtId="168" fontId="4" fillId="2" borderId="7" xfId="0" applyNumberFormat="1" applyFont="1" applyFill="1" applyBorder="1" applyAlignment="1">
      <alignment horizontal="center" wrapText="1"/>
    </xf>
    <xf numFmtId="168" fontId="4" fillId="2" borderId="8" xfId="0" applyNumberFormat="1" applyFont="1" applyFill="1" applyBorder="1" applyAlignment="1">
      <alignment horizontal="center" wrapText="1"/>
    </xf>
    <xf numFmtId="168" fontId="4" fillId="0" borderId="3" xfId="0" applyNumberFormat="1" applyFont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2" fontId="4" fillId="2" borderId="0" xfId="0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169" fontId="7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8" fontId="2" fillId="0" borderId="5" xfId="0" applyNumberFormat="1" applyFont="1" applyBorder="1" applyAlignment="1">
      <alignment horizontal="center" vertical="center"/>
    </xf>
    <xf numFmtId="168" fontId="2" fillId="0" borderId="11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wrapText="1"/>
    </xf>
    <xf numFmtId="168" fontId="6" fillId="0" borderId="6" xfId="0" applyNumberFormat="1" applyFont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68" fontId="4" fillId="0" borderId="12" xfId="0" applyNumberFormat="1" applyFont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2" xfId="2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49" fontId="4" fillId="2" borderId="0" xfId="2" applyNumberFormat="1" applyFont="1" applyFill="1" applyBorder="1" applyAlignment="1">
      <alignment horizontal="center" vertical="center" wrapText="1"/>
    </xf>
    <xf numFmtId="168" fontId="4" fillId="2" borderId="0" xfId="0" applyNumberFormat="1" applyFont="1" applyFill="1" applyBorder="1" applyAlignment="1">
      <alignment horizontal="center" wrapText="1"/>
    </xf>
    <xf numFmtId="168" fontId="2" fillId="2" borderId="0" xfId="0" applyNumberFormat="1" applyFont="1" applyFill="1" applyBorder="1" applyAlignment="1">
      <alignment horizontal="center" vertical="center"/>
    </xf>
    <xf numFmtId="168" fontId="6" fillId="2" borderId="0" xfId="0" applyNumberFormat="1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/>
    </xf>
    <xf numFmtId="168" fontId="4" fillId="2" borderId="0" xfId="0" applyNumberFormat="1" applyFont="1" applyFill="1" applyBorder="1" applyAlignment="1">
      <alignment horizontal="center" vertical="center"/>
    </xf>
    <xf numFmtId="168" fontId="4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8" fillId="2" borderId="0" xfId="0" applyFont="1" applyFill="1" applyBorder="1" applyAlignment="1">
      <alignment horizontal="centerContinuous"/>
    </xf>
    <xf numFmtId="0" fontId="8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3" fillId="4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 wrapText="1"/>
    </xf>
    <xf numFmtId="0" fontId="0" fillId="5" borderId="13" xfId="0" applyFill="1" applyBorder="1" applyAlignment="1">
      <alignment wrapText="1"/>
    </xf>
    <xf numFmtId="10" fontId="2" fillId="5" borderId="3" xfId="0" applyNumberFormat="1" applyFont="1" applyFill="1" applyBorder="1" applyAlignment="1">
      <alignment horizontal="center" wrapText="1"/>
    </xf>
    <xf numFmtId="10" fontId="2" fillId="5" borderId="13" xfId="0" applyNumberFormat="1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 wrapText="1"/>
    </xf>
    <xf numFmtId="0" fontId="0" fillId="5" borderId="3" xfId="0" applyFill="1" applyBorder="1" applyAlignment="1">
      <alignment wrapText="1"/>
    </xf>
    <xf numFmtId="0" fontId="2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0" fontId="2" fillId="2" borderId="2" xfId="1" applyNumberFormat="1" applyFont="1" applyFill="1" applyBorder="1" applyAlignment="1">
      <alignment horizontal="center"/>
    </xf>
    <xf numFmtId="10" fontId="2" fillId="6" borderId="2" xfId="1" applyNumberFormat="1" applyFont="1" applyFill="1" applyBorder="1" applyAlignment="1">
      <alignment horizontal="center"/>
    </xf>
    <xf numFmtId="10" fontId="12" fillId="6" borderId="2" xfId="1" applyNumberFormat="1" applyFont="1" applyFill="1" applyBorder="1" applyAlignment="1">
      <alignment horizontal="center"/>
    </xf>
    <xf numFmtId="0" fontId="2" fillId="2" borderId="0" xfId="0" applyFont="1" applyFill="1" applyBorder="1"/>
    <xf numFmtId="0" fontId="2" fillId="2" borderId="2" xfId="0" applyFont="1" applyFill="1" applyBorder="1"/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wrapText="1"/>
    </xf>
    <xf numFmtId="9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68" fontId="2" fillId="2" borderId="2" xfId="0" applyNumberFormat="1" applyFont="1" applyFill="1" applyBorder="1" applyAlignment="1">
      <alignment horizontal="center" vertical="center" wrapText="1"/>
    </xf>
    <xf numFmtId="168" fontId="13" fillId="2" borderId="2" xfId="0" applyNumberFormat="1" applyFont="1" applyFill="1" applyBorder="1" applyAlignment="1">
      <alignment horizontal="center" wrapText="1"/>
    </xf>
    <xf numFmtId="168" fontId="2" fillId="2" borderId="0" xfId="0" applyNumberFormat="1" applyFont="1" applyFill="1" applyBorder="1" applyAlignment="1">
      <alignment horizontal="center"/>
    </xf>
    <xf numFmtId="168" fontId="2" fillId="2" borderId="2" xfId="0" applyNumberFormat="1" applyFont="1" applyFill="1" applyBorder="1" applyAlignment="1">
      <alignment horizontal="center" wrapText="1"/>
    </xf>
    <xf numFmtId="10" fontId="12" fillId="6" borderId="2" xfId="1" applyNumberFormat="1" applyFont="1" applyFill="1" applyBorder="1"/>
    <xf numFmtId="0" fontId="2" fillId="2" borderId="2" xfId="1" applyNumberFormat="1" applyFont="1" applyFill="1" applyBorder="1" applyAlignment="1">
      <alignment horizontal="center"/>
    </xf>
    <xf numFmtId="10" fontId="2" fillId="2" borderId="2" xfId="1" applyNumberFormat="1" applyFont="1" applyFill="1" applyBorder="1"/>
    <xf numFmtId="2" fontId="3" fillId="4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 wrapText="1"/>
    </xf>
    <xf numFmtId="2" fontId="2" fillId="0" borderId="0" xfId="0" applyNumberFormat="1" applyFont="1" applyBorder="1" applyAlignment="1">
      <alignment horizontal="center"/>
    </xf>
    <xf numFmtId="2" fontId="13" fillId="2" borderId="2" xfId="0" applyNumberFormat="1" applyFont="1" applyFill="1" applyBorder="1" applyAlignment="1">
      <alignment horizontal="center" wrapText="1"/>
    </xf>
    <xf numFmtId="0" fontId="10" fillId="2" borderId="0" xfId="0" applyFont="1" applyFill="1" applyBorder="1"/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168" fontId="4" fillId="2" borderId="2" xfId="0" applyNumberFormat="1" applyFont="1" applyFill="1" applyBorder="1" applyAlignment="1">
      <alignment horizontal="center" vertical="center"/>
    </xf>
    <xf numFmtId="168" fontId="7" fillId="0" borderId="2" xfId="2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2" fillId="2" borderId="2" xfId="0" applyNumberFormat="1" applyFont="1" applyFill="1" applyBorder="1" applyAlignment="1">
      <alignment horizontal="center"/>
    </xf>
    <xf numFmtId="168" fontId="4" fillId="2" borderId="2" xfId="2" applyNumberFormat="1" applyFont="1" applyFill="1" applyBorder="1" applyAlignment="1">
      <alignment horizontal="center" vertical="center" wrapText="1"/>
    </xf>
    <xf numFmtId="10" fontId="2" fillId="6" borderId="2" xfId="1" applyNumberFormat="1" applyFont="1" applyFill="1" applyBorder="1"/>
    <xf numFmtId="10" fontId="2" fillId="4" borderId="2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2" fontId="4" fillId="2" borderId="0" xfId="0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center"/>
    </xf>
    <xf numFmtId="0" fontId="2" fillId="2" borderId="14" xfId="0" applyFont="1" applyFill="1" applyBorder="1" applyAlignment="1"/>
    <xf numFmtId="0" fontId="2" fillId="2" borderId="6" xfId="0" applyFont="1" applyFill="1" applyBorder="1" applyAlignment="1"/>
    <xf numFmtId="0" fontId="2" fillId="2" borderId="1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2" fontId="4" fillId="2" borderId="5" xfId="0" applyNumberFormat="1" applyFont="1" applyFill="1" applyBorder="1" applyAlignment="1">
      <alignment horizontal="center" wrapText="1"/>
    </xf>
    <xf numFmtId="22" fontId="4" fillId="2" borderId="6" xfId="0" applyNumberFormat="1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/>
    </xf>
    <xf numFmtId="22" fontId="4" fillId="2" borderId="0" xfId="0" applyNumberFormat="1" applyFont="1" applyFill="1" applyBorder="1" applyAlignment="1">
      <alignment horizontal="center" wrapText="1"/>
    </xf>
    <xf numFmtId="166" fontId="5" fillId="0" borderId="4" xfId="0" applyNumberFormat="1" applyFont="1" applyBorder="1" applyAlignment="1">
      <alignment horizontal="center"/>
    </xf>
    <xf numFmtId="22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6" fontId="5" fillId="2" borderId="0" xfId="0" applyNumberFormat="1" applyFont="1" applyFill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167" fontId="5" fillId="0" borderId="6" xfId="0" applyNumberFormat="1" applyFont="1" applyBorder="1" applyAlignment="1">
      <alignment horizontal="center"/>
    </xf>
    <xf numFmtId="14" fontId="13" fillId="2" borderId="2" xfId="0" applyNumberFormat="1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22" fontId="4" fillId="9" borderId="0" xfId="0" applyNumberFormat="1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22" fontId="4" fillId="9" borderId="0" xfId="0" applyNumberFormat="1" applyFont="1" applyFill="1" applyAlignment="1">
      <alignment horizontal="center" wrapText="1"/>
    </xf>
    <xf numFmtId="0" fontId="15" fillId="4" borderId="0" xfId="0" applyFont="1" applyFill="1" applyAlignment="1">
      <alignment horizontal="left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10" fontId="4" fillId="5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wrapText="1"/>
    </xf>
    <xf numFmtId="165" fontId="4" fillId="2" borderId="0" xfId="1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Border="1" applyAlignment="1">
      <alignment horizontal="center"/>
    </xf>
    <xf numFmtId="10" fontId="4" fillId="2" borderId="0" xfId="1" applyNumberFormat="1" applyFont="1" applyFill="1" applyBorder="1" applyAlignment="1">
      <alignment horizontal="center"/>
    </xf>
    <xf numFmtId="0" fontId="4" fillId="2" borderId="0" xfId="0" applyFont="1" applyFill="1"/>
    <xf numFmtId="0" fontId="4" fillId="9" borderId="0" xfId="0" applyFont="1" applyFill="1" applyAlignment="1">
      <alignment horizontal="center"/>
    </xf>
    <xf numFmtId="0" fontId="17" fillId="2" borderId="17" xfId="0" applyFont="1" applyFill="1" applyBorder="1"/>
    <xf numFmtId="0" fontId="4" fillId="2" borderId="17" xfId="0" applyFont="1" applyFill="1" applyBorder="1"/>
    <xf numFmtId="0" fontId="17" fillId="9" borderId="0" xfId="0" applyFont="1" applyFill="1" applyAlignment="1">
      <alignment horizontal="center" wrapText="1"/>
    </xf>
    <xf numFmtId="0" fontId="5" fillId="2" borderId="0" xfId="0" applyFont="1" applyFill="1"/>
    <xf numFmtId="0" fontId="6" fillId="2" borderId="18" xfId="0" applyFont="1" applyFill="1" applyBorder="1"/>
    <xf numFmtId="0" fontId="5" fillId="2" borderId="19" xfId="0" applyFont="1" applyFill="1" applyBorder="1"/>
    <xf numFmtId="0" fontId="6" fillId="2" borderId="17" xfId="0" applyFont="1" applyFill="1" applyBorder="1"/>
    <xf numFmtId="0" fontId="4" fillId="2" borderId="0" xfId="0" applyFont="1" applyFill="1"/>
    <xf numFmtId="0" fontId="6" fillId="2" borderId="0" xfId="0" applyFont="1" applyFill="1"/>
    <xf numFmtId="0" fontId="18" fillId="2" borderId="18" xfId="0" applyFont="1" applyFill="1" applyBorder="1" applyAlignment="1">
      <alignment horizontal="center"/>
    </xf>
    <xf numFmtId="0" fontId="19" fillId="2" borderId="0" xfId="0" applyFont="1" applyFill="1"/>
    <xf numFmtId="0" fontId="6" fillId="2" borderId="17" xfId="0" applyFont="1" applyFill="1" applyBorder="1" applyAlignment="1">
      <alignment horizontal="right"/>
    </xf>
    <xf numFmtId="0" fontId="18" fillId="2" borderId="17" xfId="0" applyFont="1" applyFill="1" applyBorder="1" applyAlignment="1">
      <alignment horizontal="center"/>
    </xf>
    <xf numFmtId="0" fontId="19" fillId="2" borderId="17" xfId="0" applyFont="1" applyFill="1" applyBorder="1"/>
    <xf numFmtId="0" fontId="19" fillId="2" borderId="17" xfId="0" applyFont="1" applyFill="1" applyBorder="1" applyAlignment="1">
      <alignment horizontal="right"/>
    </xf>
    <xf numFmtId="22" fontId="6" fillId="2" borderId="17" xfId="0" applyNumberFormat="1" applyFont="1" applyFill="1" applyBorder="1"/>
    <xf numFmtId="22" fontId="6" fillId="2" borderId="0" xfId="0" applyNumberFormat="1" applyFont="1" applyFill="1"/>
    <xf numFmtId="0" fontId="4" fillId="2" borderId="0" xfId="0" applyFont="1" applyFill="1" applyBorder="1" applyAlignment="1">
      <alignment horizontal="center"/>
    </xf>
    <xf numFmtId="0" fontId="6" fillId="2" borderId="2" xfId="0" applyFont="1" applyFill="1" applyBorder="1"/>
    <xf numFmtId="0" fontId="4" fillId="2" borderId="2" xfId="0" applyFont="1" applyFill="1" applyBorder="1"/>
    <xf numFmtId="0" fontId="6" fillId="2" borderId="2" xfId="0" applyFont="1" applyFill="1" applyBorder="1"/>
    <xf numFmtId="0" fontId="18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19" fillId="2" borderId="2" xfId="0" applyFont="1" applyFill="1" applyBorder="1"/>
    <xf numFmtId="0" fontId="19" fillId="2" borderId="2" xfId="0" applyFont="1" applyFill="1" applyBorder="1" applyAlignment="1">
      <alignment horizontal="right"/>
    </xf>
    <xf numFmtId="0" fontId="17" fillId="2" borderId="2" xfId="0" applyFont="1" applyFill="1" applyBorder="1"/>
    <xf numFmtId="0" fontId="4" fillId="9" borderId="2" xfId="0" applyFont="1" applyFill="1" applyBorder="1" applyAlignment="1">
      <alignment horizontal="center"/>
    </xf>
    <xf numFmtId="0" fontId="4" fillId="2" borderId="2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9" fillId="2" borderId="0" xfId="0" applyFont="1" applyFill="1" applyBorder="1"/>
    <xf numFmtId="0" fontId="4" fillId="9" borderId="0" xfId="0" applyFont="1" applyFill="1" applyBorder="1" applyAlignment="1">
      <alignment horizontal="center"/>
    </xf>
    <xf numFmtId="0" fontId="6" fillId="2" borderId="20" xfId="0" applyFont="1" applyFill="1" applyBorder="1"/>
    <xf numFmtId="0" fontId="5" fillId="2" borderId="21" xfId="0" applyFont="1" applyFill="1" applyBorder="1"/>
    <xf numFmtId="0" fontId="6" fillId="2" borderId="22" xfId="0" applyFont="1" applyFill="1" applyBorder="1"/>
    <xf numFmtId="22" fontId="6" fillId="2" borderId="22" xfId="0" applyNumberFormat="1" applyFont="1" applyFill="1" applyBorder="1"/>
    <xf numFmtId="22" fontId="4" fillId="9" borderId="2" xfId="0" applyNumberFormat="1" applyFont="1" applyFill="1" applyBorder="1" applyAlignment="1">
      <alignment horizontal="center" wrapText="1"/>
    </xf>
    <xf numFmtId="0" fontId="5" fillId="2" borderId="2" xfId="0" applyFont="1" applyFill="1" applyBorder="1"/>
    <xf numFmtId="0" fontId="4" fillId="9" borderId="2" xfId="0" applyFont="1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wrapText="1"/>
    </xf>
    <xf numFmtId="0" fontId="4" fillId="5" borderId="16" xfId="0" applyFont="1" applyFill="1" applyBorder="1" applyAlignment="1">
      <alignment horizontal="center" wrapText="1"/>
    </xf>
    <xf numFmtId="10" fontId="4" fillId="5" borderId="13" xfId="0" applyNumberFormat="1" applyFont="1" applyFill="1" applyBorder="1" applyAlignment="1">
      <alignment horizontal="center" wrapText="1"/>
    </xf>
    <xf numFmtId="10" fontId="4" fillId="0" borderId="2" xfId="1" applyNumberFormat="1" applyFont="1" applyBorder="1" applyAlignment="1">
      <alignment horizontal="center" vertical="center"/>
    </xf>
    <xf numFmtId="164" fontId="4" fillId="9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164" fontId="4" fillId="9" borderId="2" xfId="0" applyNumberFormat="1" applyFont="1" applyFill="1" applyBorder="1" applyAlignment="1">
      <alignment horizontal="center"/>
    </xf>
    <xf numFmtId="22" fontId="6" fillId="2" borderId="2" xfId="0" applyNumberFormat="1" applyFont="1" applyFill="1" applyBorder="1"/>
    <xf numFmtId="22" fontId="18" fillId="2" borderId="2" xfId="0" applyNumberFormat="1" applyFont="1" applyFill="1" applyBorder="1" applyAlignment="1">
      <alignment horizontal="center"/>
    </xf>
    <xf numFmtId="11" fontId="6" fillId="2" borderId="2" xfId="0" applyNumberFormat="1" applyFont="1" applyFill="1" applyBorder="1" applyAlignment="1">
      <alignment horizontal="right"/>
    </xf>
    <xf numFmtId="0" fontId="17" fillId="9" borderId="2" xfId="0" applyFont="1" applyFill="1" applyBorder="1" applyAlignment="1">
      <alignment horizontal="left"/>
    </xf>
    <xf numFmtId="22" fontId="4" fillId="9" borderId="2" xfId="0" applyNumberFormat="1" applyFont="1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 vertical="center" wrapText="1"/>
    </xf>
    <xf numFmtId="164" fontId="6" fillId="2" borderId="2" xfId="0" applyNumberFormat="1" applyFont="1" applyFill="1" applyBorder="1"/>
    <xf numFmtId="164" fontId="18" fillId="2" borderId="2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right"/>
    </xf>
    <xf numFmtId="0" fontId="4" fillId="11" borderId="0" xfId="0" applyFont="1" applyFill="1"/>
    <xf numFmtId="0" fontId="4" fillId="0" borderId="0" xfId="0" applyFont="1"/>
    <xf numFmtId="0" fontId="5" fillId="13" borderId="0" xfId="0" applyFont="1" applyFill="1"/>
    <xf numFmtId="0" fontId="20" fillId="14" borderId="0" xfId="0" applyFont="1" applyFill="1"/>
    <xf numFmtId="0" fontId="5" fillId="14" borderId="0" xfId="0" applyFont="1" applyFill="1"/>
    <xf numFmtId="0" fontId="5" fillId="14" borderId="0" xfId="0" applyFont="1" applyFill="1" applyAlignment="1">
      <alignment horizontal="center"/>
    </xf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0" fontId="20" fillId="16" borderId="0" xfId="0" applyFont="1" applyFill="1"/>
    <xf numFmtId="0" fontId="5" fillId="16" borderId="0" xfId="0" applyFont="1" applyFill="1" applyAlignment="1">
      <alignment horizontal="right"/>
    </xf>
    <xf numFmtId="0" fontId="19" fillId="16" borderId="0" xfId="0" applyFont="1" applyFill="1" applyAlignment="1">
      <alignment horizontal="right"/>
    </xf>
    <xf numFmtId="0" fontId="20" fillId="10" borderId="0" xfId="0" applyFont="1" applyFill="1" applyBorder="1" applyAlignment="1">
      <alignment horizontal="center"/>
    </xf>
    <xf numFmtId="0" fontId="20" fillId="12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4" fillId="17" borderId="0" xfId="0" applyFont="1" applyFill="1"/>
    <xf numFmtId="0" fontId="20" fillId="11" borderId="0" xfId="0" applyFont="1" applyFill="1" applyBorder="1" applyAlignment="1"/>
    <xf numFmtId="0" fontId="20" fillId="13" borderId="0" xfId="0" applyFont="1" applyFill="1" applyAlignment="1"/>
    <xf numFmtId="0" fontId="5" fillId="18" borderId="0" xfId="0" applyFont="1" applyFill="1" applyBorder="1"/>
    <xf numFmtId="0" fontId="4" fillId="19" borderId="0" xfId="0" applyFont="1" applyFill="1" applyBorder="1"/>
    <xf numFmtId="0" fontId="20" fillId="18" borderId="0" xfId="0" applyFont="1" applyFill="1" applyBorder="1"/>
    <xf numFmtId="0" fontId="20" fillId="20" borderId="0" xfId="0" applyFont="1" applyFill="1" applyBorder="1" applyAlignment="1">
      <alignment horizontal="center"/>
    </xf>
    <xf numFmtId="0" fontId="5" fillId="18" borderId="0" xfId="0" applyFont="1" applyFill="1" applyBorder="1" applyAlignment="1">
      <alignment horizontal="right"/>
    </xf>
    <xf numFmtId="0" fontId="19" fillId="20" borderId="0" xfId="0" applyFont="1" applyFill="1" applyBorder="1" applyAlignment="1">
      <alignment horizontal="center"/>
    </xf>
    <xf numFmtId="0" fontId="19" fillId="18" borderId="0" xfId="0" applyFont="1" applyFill="1" applyBorder="1" applyAlignment="1">
      <alignment horizontal="right"/>
    </xf>
    <xf numFmtId="10" fontId="4" fillId="5" borderId="2" xfId="1" applyNumberFormat="1" applyFont="1" applyFill="1" applyBorder="1" applyAlignment="1">
      <alignment horizontal="center" wrapText="1"/>
    </xf>
    <xf numFmtId="0" fontId="5" fillId="17" borderId="0" xfId="0" applyFont="1" applyFill="1" applyBorder="1"/>
    <xf numFmtId="0" fontId="4" fillId="2" borderId="0" xfId="0" applyFont="1" applyFill="1" applyBorder="1"/>
    <xf numFmtId="0" fontId="5" fillId="15" borderId="0" xfId="0" applyFont="1" applyFill="1" applyBorder="1"/>
    <xf numFmtId="0" fontId="21" fillId="14" borderId="23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22" fillId="14" borderId="0" xfId="0" applyFont="1" applyFill="1" applyBorder="1" applyAlignment="1">
      <alignment horizontal="center"/>
    </xf>
    <xf numFmtId="0" fontId="4" fillId="26" borderId="0" xfId="0" applyFont="1" applyFill="1"/>
    <xf numFmtId="0" fontId="4" fillId="22" borderId="0" xfId="0" applyFont="1" applyFill="1"/>
    <xf numFmtId="165" fontId="4" fillId="22" borderId="0" xfId="0" applyNumberFormat="1" applyFont="1" applyFill="1"/>
    <xf numFmtId="9" fontId="4" fillId="22" borderId="0" xfId="0" applyNumberFormat="1" applyFont="1" applyFill="1"/>
    <xf numFmtId="164" fontId="4" fillId="22" borderId="0" xfId="0" applyNumberFormat="1" applyFont="1" applyFill="1"/>
    <xf numFmtId="170" fontId="4" fillId="22" borderId="0" xfId="0" applyNumberFormat="1" applyFont="1" applyFill="1"/>
    <xf numFmtId="172" fontId="4" fillId="22" borderId="0" xfId="0" applyNumberFormat="1" applyFont="1" applyFill="1"/>
    <xf numFmtId="0" fontId="4" fillId="27" borderId="0" xfId="0" applyFont="1" applyFill="1"/>
    <xf numFmtId="0" fontId="4" fillId="28" borderId="0" xfId="0" applyFont="1" applyFill="1" applyBorder="1"/>
    <xf numFmtId="0" fontId="5" fillId="28" borderId="0" xfId="0" applyFont="1" applyFill="1" applyBorder="1"/>
    <xf numFmtId="0" fontId="20" fillId="28" borderId="0" xfId="0" applyFont="1" applyFill="1" applyBorder="1" applyAlignment="1">
      <alignment horizontal="center"/>
    </xf>
    <xf numFmtId="10" fontId="20" fillId="28" borderId="0" xfId="0" applyNumberFormat="1" applyFont="1" applyFill="1" applyBorder="1" applyAlignment="1">
      <alignment horizontal="center"/>
    </xf>
    <xf numFmtId="10" fontId="17" fillId="28" borderId="0" xfId="0" applyNumberFormat="1" applyFont="1" applyFill="1" applyBorder="1" applyAlignment="1">
      <alignment horizontal="center"/>
    </xf>
    <xf numFmtId="0" fontId="4" fillId="26" borderId="0" xfId="0" applyFont="1" applyFill="1" applyBorder="1"/>
    <xf numFmtId="0" fontId="4" fillId="29" borderId="0" xfId="0" applyFont="1" applyFill="1" applyBorder="1"/>
    <xf numFmtId="0" fontId="5" fillId="29" borderId="0" xfId="0" applyFont="1" applyFill="1" applyBorder="1"/>
    <xf numFmtId="0" fontId="20" fillId="29" borderId="0" xfId="0" applyFont="1" applyFill="1" applyBorder="1" applyAlignment="1">
      <alignment horizontal="center"/>
    </xf>
    <xf numFmtId="10" fontId="20" fillId="29" borderId="0" xfId="0" applyNumberFormat="1" applyFont="1" applyFill="1" applyBorder="1" applyAlignment="1">
      <alignment horizontal="center"/>
    </xf>
    <xf numFmtId="10" fontId="17" fillId="29" borderId="0" xfId="0" applyNumberFormat="1" applyFont="1" applyFill="1" applyBorder="1" applyAlignment="1">
      <alignment horizontal="center"/>
    </xf>
    <xf numFmtId="0" fontId="21" fillId="21" borderId="2" xfId="0" applyFont="1" applyFill="1" applyBorder="1" applyAlignment="1">
      <alignment horizontal="center"/>
    </xf>
    <xf numFmtId="0" fontId="4" fillId="21" borderId="2" xfId="0" applyFont="1" applyFill="1" applyBorder="1"/>
    <xf numFmtId="0" fontId="17" fillId="21" borderId="2" xfId="0" applyFont="1" applyFill="1" applyBorder="1"/>
    <xf numFmtId="0" fontId="5" fillId="21" borderId="2" xfId="0" applyFont="1" applyFill="1" applyBorder="1"/>
    <xf numFmtId="0" fontId="5" fillId="21" borderId="2" xfId="0" applyFont="1" applyFill="1" applyBorder="1" applyAlignment="1">
      <alignment horizontal="center"/>
    </xf>
    <xf numFmtId="0" fontId="20" fillId="21" borderId="2" xfId="0" applyFont="1" applyFill="1" applyBorder="1" applyAlignment="1">
      <alignment horizontal="center"/>
    </xf>
    <xf numFmtId="0" fontId="20" fillId="12" borderId="2" xfId="0" applyFont="1" applyFill="1" applyBorder="1" applyAlignment="1">
      <alignment horizontal="center"/>
    </xf>
    <xf numFmtId="0" fontId="20" fillId="21" borderId="2" xfId="0" applyFont="1" applyFill="1" applyBorder="1"/>
    <xf numFmtId="10" fontId="20" fillId="21" borderId="2" xfId="0" applyNumberFormat="1" applyFont="1" applyFill="1" applyBorder="1" applyAlignment="1">
      <alignment horizontal="center"/>
    </xf>
    <xf numFmtId="165" fontId="20" fillId="21" borderId="2" xfId="0" applyNumberFormat="1" applyFont="1" applyFill="1" applyBorder="1" applyAlignment="1">
      <alignment horizontal="center"/>
    </xf>
    <xf numFmtId="10" fontId="17" fillId="21" borderId="2" xfId="0" applyNumberFormat="1" applyFont="1" applyFill="1" applyBorder="1" applyAlignment="1">
      <alignment horizontal="center"/>
    </xf>
    <xf numFmtId="165" fontId="17" fillId="21" borderId="2" xfId="0" applyNumberFormat="1" applyFont="1" applyFill="1" applyBorder="1" applyAlignment="1">
      <alignment horizontal="center"/>
    </xf>
    <xf numFmtId="0" fontId="17" fillId="25" borderId="2" xfId="0" applyFont="1" applyFill="1" applyBorder="1"/>
    <xf numFmtId="0" fontId="5" fillId="0" borderId="2" xfId="0" applyFont="1" applyBorder="1"/>
    <xf numFmtId="165" fontId="17" fillId="25" borderId="2" xfId="0" applyNumberFormat="1" applyFont="1" applyFill="1" applyBorder="1" applyAlignment="1">
      <alignment horizontal="right"/>
    </xf>
    <xf numFmtId="0" fontId="4" fillId="22" borderId="0" xfId="0" applyFont="1" applyFill="1" applyBorder="1"/>
    <xf numFmtId="0" fontId="5" fillId="22" borderId="0" xfId="0" applyFont="1" applyFill="1" applyBorder="1"/>
    <xf numFmtId="0" fontId="4" fillId="0" borderId="0" xfId="0" applyFont="1" applyBorder="1"/>
    <xf numFmtId="0" fontId="20" fillId="22" borderId="0" xfId="0" applyFont="1" applyFill="1" applyBorder="1"/>
    <xf numFmtId="4" fontId="23" fillId="23" borderId="0" xfId="0" applyNumberFormat="1" applyFont="1" applyFill="1" applyBorder="1"/>
    <xf numFmtId="9" fontId="5" fillId="22" borderId="0" xfId="0" applyNumberFormat="1" applyFont="1" applyFill="1" applyBorder="1"/>
    <xf numFmtId="0" fontId="20" fillId="24" borderId="0" xfId="0" applyFont="1" applyFill="1" applyBorder="1" applyAlignment="1">
      <alignment horizontal="center"/>
    </xf>
    <xf numFmtId="0" fontId="5" fillId="24" borderId="0" xfId="0" applyFont="1" applyFill="1" applyBorder="1" applyAlignment="1">
      <alignment horizontal="center"/>
    </xf>
    <xf numFmtId="0" fontId="5" fillId="24" borderId="0" xfId="0" applyFont="1" applyFill="1" applyBorder="1"/>
    <xf numFmtId="10" fontId="17" fillId="25" borderId="0" xfId="0" applyNumberFormat="1" applyFont="1" applyFill="1" applyBorder="1" applyAlignment="1">
      <alignment horizontal="center"/>
    </xf>
    <xf numFmtId="0" fontId="20" fillId="24" borderId="0" xfId="0" applyFont="1" applyFill="1" applyBorder="1"/>
    <xf numFmtId="10" fontId="5" fillId="24" borderId="0" xfId="0" applyNumberFormat="1" applyFont="1" applyFill="1" applyBorder="1"/>
    <xf numFmtId="164" fontId="20" fillId="24" borderId="0" xfId="0" applyNumberFormat="1" applyFont="1" applyFill="1" applyBorder="1"/>
    <xf numFmtId="164" fontId="5" fillId="24" borderId="0" xfId="0" applyNumberFormat="1" applyFont="1" applyFill="1" applyBorder="1"/>
    <xf numFmtId="164" fontId="20" fillId="24" borderId="0" xfId="0" applyNumberFormat="1" applyFont="1" applyFill="1" applyBorder="1" applyAlignment="1">
      <alignment horizontal="center"/>
    </xf>
    <xf numFmtId="2" fontId="5" fillId="24" borderId="0" xfId="0" applyNumberFormat="1" applyFont="1" applyFill="1" applyBorder="1" applyAlignment="1">
      <alignment horizontal="center"/>
    </xf>
    <xf numFmtId="165" fontId="4" fillId="22" borderId="0" xfId="0" applyNumberFormat="1" applyFont="1" applyFill="1" applyBorder="1"/>
    <xf numFmtId="9" fontId="4" fillId="22" borderId="0" xfId="0" applyNumberFormat="1" applyFont="1" applyFill="1" applyBorder="1"/>
    <xf numFmtId="0" fontId="20" fillId="22" borderId="0" xfId="0" applyFont="1" applyFill="1" applyBorder="1" applyAlignment="1">
      <alignment horizontal="center"/>
    </xf>
    <xf numFmtId="0" fontId="24" fillId="22" borderId="0" xfId="0" applyFont="1" applyFill="1" applyBorder="1"/>
    <xf numFmtId="10" fontId="17" fillId="21" borderId="2" xfId="0" applyNumberFormat="1" applyFont="1" applyFill="1" applyBorder="1" applyAlignment="1">
      <alignment horizontal="right"/>
    </xf>
    <xf numFmtId="0" fontId="4" fillId="21" borderId="5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0" fontId="4" fillId="30" borderId="5" xfId="0" applyFont="1" applyFill="1" applyBorder="1" applyAlignment="1">
      <alignment horizontal="center"/>
    </xf>
    <xf numFmtId="0" fontId="4" fillId="30" borderId="14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21" fillId="31" borderId="2" xfId="0" applyFont="1" applyFill="1" applyBorder="1" applyAlignment="1">
      <alignment horizontal="center"/>
    </xf>
    <xf numFmtId="0" fontId="17" fillId="31" borderId="2" xfId="0" applyFont="1" applyFill="1" applyBorder="1"/>
    <xf numFmtId="10" fontId="17" fillId="31" borderId="2" xfId="0" applyNumberFormat="1" applyFont="1" applyFill="1" applyBorder="1" applyAlignment="1">
      <alignment horizontal="right"/>
    </xf>
    <xf numFmtId="0" fontId="5" fillId="31" borderId="2" xfId="0" applyFont="1" applyFill="1" applyBorder="1"/>
    <xf numFmtId="0" fontId="20" fillId="31" borderId="2" xfId="0" applyFont="1" applyFill="1" applyBorder="1" applyAlignment="1">
      <alignment horizontal="center"/>
    </xf>
    <xf numFmtId="10" fontId="20" fillId="31" borderId="2" xfId="0" applyNumberFormat="1" applyFont="1" applyFill="1" applyBorder="1" applyAlignment="1">
      <alignment horizontal="center"/>
    </xf>
    <xf numFmtId="165" fontId="20" fillId="31" borderId="2" xfId="0" applyNumberFormat="1" applyFont="1" applyFill="1" applyBorder="1" applyAlignment="1">
      <alignment horizontal="center"/>
    </xf>
    <xf numFmtId="10" fontId="17" fillId="31" borderId="2" xfId="0" applyNumberFormat="1" applyFont="1" applyFill="1" applyBorder="1" applyAlignment="1">
      <alignment horizontal="center"/>
    </xf>
    <xf numFmtId="165" fontId="17" fillId="31" borderId="2" xfId="0" applyNumberFormat="1" applyFont="1" applyFill="1" applyBorder="1" applyAlignment="1">
      <alignment horizontal="center"/>
    </xf>
    <xf numFmtId="0" fontId="4" fillId="31" borderId="2" xfId="0" applyFont="1" applyFill="1" applyBorder="1"/>
    <xf numFmtId="0" fontId="5" fillId="32" borderId="2" xfId="0" applyFont="1" applyFill="1" applyBorder="1"/>
    <xf numFmtId="14" fontId="13" fillId="2" borderId="5" xfId="0" applyNumberFormat="1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68" fontId="2" fillId="2" borderId="6" xfId="0" applyNumberFormat="1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2" fontId="13" fillId="0" borderId="2" xfId="0" applyNumberFormat="1" applyFont="1" applyBorder="1" applyAlignment="1">
      <alignment horizontal="center" wrapText="1"/>
    </xf>
    <xf numFmtId="0" fontId="13" fillId="5" borderId="2" xfId="0" applyFont="1" applyFill="1" applyBorder="1" applyAlignment="1">
      <alignment horizontal="center" wrapText="1"/>
    </xf>
    <xf numFmtId="170" fontId="13" fillId="0" borderId="2" xfId="0" applyNumberFormat="1" applyFont="1" applyBorder="1" applyAlignment="1">
      <alignment horizontal="center" wrapText="1"/>
    </xf>
  </cellXfs>
  <cellStyles count="3">
    <cellStyle name="Normal" xfId="0" builtinId="0"/>
    <cellStyle name="Normal 2" xfId="2" xr:uid="{E5102BBE-17B1-4380-9FC5-3A6AB33E84E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neycontrol.com/financials/tatamotors/balance-sheetVI/TM03" TargetMode="External"/><Relationship Id="rId1" Type="http://schemas.openxmlformats.org/officeDocument/2006/relationships/hyperlink" Target="https://www.moneycontrol.com/financials/mahindraandmahindra/balance-sheetVI/MM/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B339-0B2E-4073-9FC8-4C1829EEA200}">
  <dimension ref="A2:AD28"/>
  <sheetViews>
    <sheetView zoomScale="85" zoomScaleNormal="85" workbookViewId="0">
      <selection activeCell="B20" sqref="B20"/>
    </sheetView>
  </sheetViews>
  <sheetFormatPr defaultRowHeight="14.4" x14ac:dyDescent="0.3"/>
  <cols>
    <col min="1" max="28" width="19.109375" style="111" customWidth="1"/>
    <col min="29" max="29" width="13.77734375" style="111" customWidth="1"/>
    <col min="30" max="30" width="18.33203125" style="111" customWidth="1"/>
    <col min="31" max="16384" width="8.88671875" style="111"/>
  </cols>
  <sheetData>
    <row r="2" spans="1:30" ht="31.2" x14ac:dyDescent="0.6">
      <c r="A2" s="141" t="s">
        <v>140</v>
      </c>
      <c r="B2" s="141"/>
    </row>
    <row r="3" spans="1:30" x14ac:dyDescent="0.3">
      <c r="B3" s="161" t="s">
        <v>4</v>
      </c>
      <c r="C3" s="162"/>
      <c r="D3" s="162"/>
      <c r="E3" s="162"/>
      <c r="F3" s="162"/>
      <c r="G3" s="162"/>
      <c r="H3" s="162"/>
      <c r="I3" s="162"/>
      <c r="J3" s="157"/>
      <c r="K3" s="157"/>
      <c r="L3" s="157"/>
      <c r="M3" s="157"/>
      <c r="N3" s="157"/>
      <c r="O3" s="158"/>
      <c r="Q3" s="159" t="s">
        <v>1</v>
      </c>
      <c r="R3" s="160"/>
      <c r="S3" s="160"/>
      <c r="T3" s="160"/>
      <c r="U3" s="160"/>
      <c r="V3" s="160"/>
      <c r="W3" s="160"/>
      <c r="X3" s="160"/>
      <c r="Y3" s="155"/>
      <c r="Z3" s="155"/>
      <c r="AA3" s="155"/>
      <c r="AB3" s="155"/>
      <c r="AC3" s="155"/>
      <c r="AD3" s="156"/>
    </row>
    <row r="4" spans="1:30" x14ac:dyDescent="0.3">
      <c r="B4" s="112" t="s">
        <v>20</v>
      </c>
      <c r="C4" s="142" t="s">
        <v>145</v>
      </c>
      <c r="D4" s="142" t="s">
        <v>13</v>
      </c>
      <c r="E4" s="142" t="s">
        <v>24</v>
      </c>
      <c r="F4" s="142" t="s">
        <v>142</v>
      </c>
      <c r="G4" s="143" t="s">
        <v>26</v>
      </c>
      <c r="H4" s="142" t="s">
        <v>27</v>
      </c>
      <c r="I4" s="142" t="s">
        <v>155</v>
      </c>
      <c r="J4" s="142" t="s">
        <v>14</v>
      </c>
      <c r="K4" s="142" t="s">
        <v>17</v>
      </c>
      <c r="L4" s="142" t="s">
        <v>15</v>
      </c>
      <c r="M4" s="142" t="s">
        <v>16</v>
      </c>
      <c r="N4" s="142" t="s">
        <v>8</v>
      </c>
      <c r="O4" s="142" t="s">
        <v>154</v>
      </c>
      <c r="Q4" s="112" t="s">
        <v>20</v>
      </c>
      <c r="R4" s="142" t="s">
        <v>145</v>
      </c>
      <c r="S4" s="142" t="s">
        <v>13</v>
      </c>
      <c r="T4" s="142" t="s">
        <v>24</v>
      </c>
      <c r="U4" s="142" t="s">
        <v>143</v>
      </c>
      <c r="V4" s="143" t="s">
        <v>26</v>
      </c>
      <c r="W4" s="142" t="s">
        <v>27</v>
      </c>
      <c r="X4" s="142" t="s">
        <v>155</v>
      </c>
      <c r="Y4" s="142" t="s">
        <v>14</v>
      </c>
      <c r="Z4" s="142" t="s">
        <v>17</v>
      </c>
      <c r="AA4" s="142" t="s">
        <v>15</v>
      </c>
      <c r="AB4" s="142" t="s">
        <v>16</v>
      </c>
      <c r="AC4" s="142" t="s">
        <v>9</v>
      </c>
      <c r="AD4" s="142" t="s">
        <v>154</v>
      </c>
    </row>
    <row r="5" spans="1:30" x14ac:dyDescent="0.3">
      <c r="B5" s="112" t="s">
        <v>222</v>
      </c>
      <c r="C5" s="69">
        <v>1.0498572289264752</v>
      </c>
      <c r="D5" s="69">
        <v>-0.18850045656752121</v>
      </c>
      <c r="E5" s="69">
        <v>-0.35143051171105982</v>
      </c>
      <c r="F5" s="69">
        <v>-1.5757621929736101</v>
      </c>
      <c r="G5" s="69">
        <v>4.3882577655587509</v>
      </c>
      <c r="H5" s="69">
        <v>-2.3152807571564828E-2</v>
      </c>
      <c r="I5" s="69">
        <v>-5.3775323028963207E-2</v>
      </c>
      <c r="J5" s="69">
        <v>0.2930757787696523</v>
      </c>
      <c r="K5" s="69">
        <v>0.37675993970720739</v>
      </c>
      <c r="L5" s="69">
        <v>0.61248893414755989</v>
      </c>
      <c r="M5" s="69">
        <v>0.26903514690337571</v>
      </c>
      <c r="N5" s="69">
        <v>0.68635153057365383</v>
      </c>
      <c r="O5" s="112">
        <f>'Quaterly Data'!D65</f>
        <v>0.45477082184987755</v>
      </c>
      <c r="Q5" s="112" t="s">
        <v>137</v>
      </c>
      <c r="R5" s="69">
        <v>1.0552232807703179</v>
      </c>
      <c r="S5" s="69">
        <v>-0.18813304430590852</v>
      </c>
      <c r="T5" s="69">
        <v>-0.35112427560074305</v>
      </c>
      <c r="U5" s="69">
        <v>-1.6209460051352724</v>
      </c>
      <c r="V5" s="69">
        <v>4.3344152373268283</v>
      </c>
      <c r="W5" s="69">
        <v>-2.2498562084342803E-2</v>
      </c>
      <c r="X5" s="69">
        <v>-5.2558116429925278E-2</v>
      </c>
      <c r="Y5" s="69">
        <v>0.29428511408856212</v>
      </c>
      <c r="Z5" s="69">
        <v>0.37898184579172484</v>
      </c>
      <c r="AA5" s="69">
        <v>0.60612611890265111</v>
      </c>
      <c r="AB5" s="69">
        <v>0.26542920545362714</v>
      </c>
      <c r="AC5" s="69">
        <v>0.69381905126616017</v>
      </c>
      <c r="AD5" s="112">
        <f>'Quaterly Data'!L65</f>
        <v>0.45353293231573921</v>
      </c>
    </row>
    <row r="6" spans="1:30" x14ac:dyDescent="0.3">
      <c r="B6" s="112" t="s">
        <v>138</v>
      </c>
      <c r="C6" s="109">
        <v>0.43294198177664361</v>
      </c>
      <c r="D6" s="108">
        <v>-7.7723730409013328E-2</v>
      </c>
      <c r="E6" s="150">
        <v>-0.60051319522256663</v>
      </c>
      <c r="F6" s="108">
        <v>-0.18752574290895485</v>
      </c>
      <c r="G6" s="109">
        <v>0.34788176610192095</v>
      </c>
      <c r="H6" s="108">
        <v>-4.8070671752372111E-2</v>
      </c>
      <c r="I6" s="108">
        <v>-0.13973914681615621</v>
      </c>
      <c r="J6" s="109">
        <v>0.34845220961876927</v>
      </c>
      <c r="K6" s="110">
        <v>0.50968809111607194</v>
      </c>
      <c r="L6" s="109">
        <v>0.41956765798121037</v>
      </c>
      <c r="M6" s="109">
        <v>0.31256514777797756</v>
      </c>
      <c r="N6" s="110">
        <v>0.50610365237840338</v>
      </c>
      <c r="O6" s="149">
        <f>'Quaterly Data'!D63</f>
        <v>0.46040750496158783</v>
      </c>
      <c r="Q6" s="112" t="s">
        <v>138</v>
      </c>
      <c r="R6" s="109">
        <v>0.4378379553915917</v>
      </c>
      <c r="S6" s="108">
        <v>-7.7414607025713678E-2</v>
      </c>
      <c r="T6" s="150">
        <v>-0.60368937332706363</v>
      </c>
      <c r="U6" s="108">
        <v>-0.19251091885489971</v>
      </c>
      <c r="V6" s="109">
        <v>0.3457320454746855</v>
      </c>
      <c r="W6" s="108">
        <v>-4.7000326675156578E-2</v>
      </c>
      <c r="X6" s="108">
        <v>-0.13725990092539142</v>
      </c>
      <c r="Y6" s="109">
        <v>0.34787821736923691</v>
      </c>
      <c r="Z6" s="110">
        <v>0.51096264586378137</v>
      </c>
      <c r="AA6" s="109">
        <v>0.41386857895105411</v>
      </c>
      <c r="AB6" s="109">
        <v>0.30803409926134351</v>
      </c>
      <c r="AC6" s="110">
        <v>0.51098400170007607</v>
      </c>
      <c r="AD6" s="149">
        <f>'Quaterly Data'!L63</f>
        <v>0.45823458935149847</v>
      </c>
    </row>
    <row r="7" spans="1:30" x14ac:dyDescent="0.3"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</row>
    <row r="8" spans="1:30" x14ac:dyDescent="0.3"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</row>
    <row r="9" spans="1:30" x14ac:dyDescent="0.3">
      <c r="B9" s="112" t="s">
        <v>21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Q9" s="112" t="s">
        <v>139</v>
      </c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</row>
    <row r="10" spans="1:30" x14ac:dyDescent="0.3">
      <c r="B10" s="112" t="s">
        <v>137</v>
      </c>
      <c r="C10" s="69">
        <v>0.81660329059638781</v>
      </c>
      <c r="D10" s="69">
        <v>-9.0280182863962777E-2</v>
      </c>
      <c r="E10" s="69">
        <v>0.14298868415568322</v>
      </c>
      <c r="F10" s="69">
        <v>-1.6271151526083003</v>
      </c>
      <c r="G10" s="69">
        <v>-0.32754506951818252</v>
      </c>
      <c r="H10" s="69">
        <v>-0.23218328560756699</v>
      </c>
      <c r="I10" s="69">
        <v>-0.37091574210282335</v>
      </c>
      <c r="J10" s="69">
        <v>0.39475791748188704</v>
      </c>
      <c r="K10" s="69">
        <v>0.36501115420399999</v>
      </c>
      <c r="L10" s="69">
        <v>0.82722604426480195</v>
      </c>
      <c r="M10" s="69">
        <v>0.40509302394524144</v>
      </c>
      <c r="N10" s="69">
        <v>0.9872934063433001</v>
      </c>
      <c r="O10" s="112">
        <f>'Quaterly Data'!D66</f>
        <v>2.5379246063727563</v>
      </c>
      <c r="Q10" s="112" t="s">
        <v>137</v>
      </c>
      <c r="R10" s="69">
        <v>0.80761746847931271</v>
      </c>
      <c r="S10" s="69">
        <v>-8.2860030177585337E-2</v>
      </c>
      <c r="T10" s="69">
        <v>0.14601566100717858</v>
      </c>
      <c r="U10" s="69">
        <v>-1.6224326064173817</v>
      </c>
      <c r="V10" s="69">
        <v>-0.36089751256454511</v>
      </c>
      <c r="W10" s="69">
        <v>-0.22910846087601255</v>
      </c>
      <c r="X10" s="69">
        <v>-0.36868431136648494</v>
      </c>
      <c r="Y10" s="69">
        <v>0.39778949393970664</v>
      </c>
      <c r="Z10" s="69">
        <v>0.36645115316457733</v>
      </c>
      <c r="AA10" s="69">
        <v>0.8239251782780953</v>
      </c>
      <c r="AB10" s="69">
        <v>0.4046275014553764</v>
      </c>
      <c r="AC10" s="69">
        <v>0.98318643784083692</v>
      </c>
      <c r="AD10" s="112">
        <f>'Quaterly Data'!L66</f>
        <v>2.5386922192237562</v>
      </c>
    </row>
    <row r="11" spans="1:30" x14ac:dyDescent="0.3">
      <c r="B11" s="112" t="s">
        <v>138</v>
      </c>
      <c r="C11" s="108">
        <v>0.19393045548798218</v>
      </c>
      <c r="D11" s="108">
        <v>-2.9319404219114987E-2</v>
      </c>
      <c r="E11" s="108">
        <v>0.14070845468902302</v>
      </c>
      <c r="F11" s="108">
        <v>-0.15251409728318635</v>
      </c>
      <c r="G11" s="108">
        <v>-1.4953609548872211E-2</v>
      </c>
      <c r="H11" s="150">
        <v>-0.27761499195151645</v>
      </c>
      <c r="I11" s="150">
        <v>-0.56181364856572447</v>
      </c>
      <c r="J11" s="109">
        <v>0.36967120661994213</v>
      </c>
      <c r="K11" s="109">
        <v>0.38892636483062032</v>
      </c>
      <c r="L11" s="109">
        <v>0.44632317393660581</v>
      </c>
      <c r="M11" s="109">
        <v>0.37068735858299295</v>
      </c>
      <c r="N11" s="110">
        <v>0.57340382048552785</v>
      </c>
      <c r="O11" s="130">
        <f>'Quaterly Data'!D64</f>
        <v>0.90612096885185267</v>
      </c>
      <c r="Q11" s="112" t="s">
        <v>138</v>
      </c>
      <c r="R11" s="108">
        <v>0.19214620687344292</v>
      </c>
      <c r="S11" s="108">
        <v>-2.6934997127974737E-2</v>
      </c>
      <c r="T11" s="108">
        <v>0.14394917572325894</v>
      </c>
      <c r="U11" s="108">
        <v>-0.15221852187274582</v>
      </c>
      <c r="V11" s="108">
        <v>-1.6506313095518008E-2</v>
      </c>
      <c r="W11" s="150">
        <v>-0.27443804087530577</v>
      </c>
      <c r="X11" s="150">
        <v>-0.55957569793811013</v>
      </c>
      <c r="Y11" s="109">
        <v>0.37147215576082382</v>
      </c>
      <c r="Z11" s="109">
        <v>0.39030206955861851</v>
      </c>
      <c r="AA11" s="109">
        <v>0.44442783117628798</v>
      </c>
      <c r="AB11" s="109">
        <v>0.37095352445134</v>
      </c>
      <c r="AC11" s="110">
        <v>0.5720196891074969</v>
      </c>
      <c r="AD11" s="130">
        <f>'Quaterly Data'!L64</f>
        <v>0.90489270380827536</v>
      </c>
    </row>
    <row r="12" spans="1:30" x14ac:dyDescent="0.3"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</row>
    <row r="13" spans="1:30" x14ac:dyDescent="0.3">
      <c r="I13" s="111" t="s">
        <v>156</v>
      </c>
      <c r="X13" s="111" t="s">
        <v>156</v>
      </c>
    </row>
    <row r="16" spans="1:30" ht="31.2" x14ac:dyDescent="0.6">
      <c r="A16" s="141" t="s">
        <v>141</v>
      </c>
      <c r="B16" s="141"/>
      <c r="F16" s="111" t="s">
        <v>146</v>
      </c>
    </row>
    <row r="18" spans="2:30" x14ac:dyDescent="0.3">
      <c r="B18" s="161" t="s">
        <v>4</v>
      </c>
      <c r="C18" s="162"/>
      <c r="D18" s="162"/>
      <c r="E18" s="162"/>
      <c r="F18" s="162"/>
      <c r="G18" s="162"/>
      <c r="H18" s="162"/>
      <c r="I18" s="163"/>
      <c r="J18" s="154"/>
      <c r="K18" s="154"/>
      <c r="L18" s="154"/>
      <c r="M18" s="154"/>
      <c r="N18" s="154"/>
      <c r="O18" s="154"/>
      <c r="Q18" s="159" t="s">
        <v>1</v>
      </c>
      <c r="R18" s="160"/>
      <c r="S18" s="160"/>
      <c r="T18" s="160"/>
      <c r="U18" s="160"/>
      <c r="V18" s="160"/>
      <c r="W18" s="160"/>
      <c r="X18" s="160"/>
      <c r="Y18" s="155"/>
      <c r="Z18" s="155"/>
      <c r="AA18" s="155"/>
      <c r="AB18" s="155"/>
      <c r="AC18" s="155"/>
      <c r="AD18" s="156"/>
    </row>
    <row r="19" spans="2:30" x14ac:dyDescent="0.3">
      <c r="B19" s="112" t="s">
        <v>20</v>
      </c>
      <c r="C19" s="142" t="s">
        <v>23</v>
      </c>
      <c r="D19" s="142" t="s">
        <v>13</v>
      </c>
      <c r="E19" s="142" t="s">
        <v>24</v>
      </c>
      <c r="F19" s="142" t="s">
        <v>143</v>
      </c>
      <c r="G19" s="143" t="s">
        <v>26</v>
      </c>
      <c r="H19" s="142" t="s">
        <v>27</v>
      </c>
      <c r="I19" s="142" t="s">
        <v>155</v>
      </c>
      <c r="J19" s="142" t="s">
        <v>14</v>
      </c>
      <c r="K19" s="142" t="s">
        <v>17</v>
      </c>
      <c r="L19" s="142" t="s">
        <v>15</v>
      </c>
      <c r="M19" s="142" t="s">
        <v>16</v>
      </c>
      <c r="N19" s="142" t="s">
        <v>8</v>
      </c>
      <c r="O19" s="142" t="s">
        <v>154</v>
      </c>
      <c r="Q19" s="112" t="s">
        <v>20</v>
      </c>
      <c r="R19" s="142" t="s">
        <v>23</v>
      </c>
      <c r="S19" s="142" t="s">
        <v>13</v>
      </c>
      <c r="T19" s="142" t="s">
        <v>24</v>
      </c>
      <c r="U19" s="142" t="s">
        <v>143</v>
      </c>
      <c r="V19" s="143" t="s">
        <v>26</v>
      </c>
      <c r="W19" s="142" t="s">
        <v>27</v>
      </c>
      <c r="X19" s="142" t="s">
        <v>155</v>
      </c>
      <c r="Y19" s="142" t="s">
        <v>14</v>
      </c>
      <c r="Z19" s="142" t="s">
        <v>17</v>
      </c>
      <c r="AA19" s="142" t="s">
        <v>15</v>
      </c>
      <c r="AB19" s="142" t="s">
        <v>16</v>
      </c>
      <c r="AC19" s="142" t="s">
        <v>9</v>
      </c>
      <c r="AD19" s="142" t="s">
        <v>154</v>
      </c>
    </row>
    <row r="20" spans="2:30" x14ac:dyDescent="0.3">
      <c r="B20" s="112" t="s">
        <v>222</v>
      </c>
      <c r="C20" s="69">
        <f>'Monthly Returns'!E150</f>
        <v>-3.7754654738640349E-4</v>
      </c>
      <c r="D20" s="69">
        <f>'Monthly Returns'!F150</f>
        <v>-0.22631748245723649</v>
      </c>
      <c r="E20" s="69">
        <f>'Monthly Returns'!G150</f>
        <v>-0.11499956430528877</v>
      </c>
      <c r="F20" s="69">
        <f>'Monthly Returns'!H150</f>
        <v>-1.2706892082505681</v>
      </c>
      <c r="G20" s="69">
        <f>'Monthly Returns'!I150</f>
        <v>3.329165296038668</v>
      </c>
      <c r="H20" s="69">
        <f>'Monthly Returns'!J150</f>
        <v>0.17030557779728431</v>
      </c>
      <c r="I20" s="69">
        <f>'Monthly Returns'!K150</f>
        <v>-0.18936524786922912</v>
      </c>
      <c r="J20" s="69">
        <f>'Monthly Returns'!L150</f>
        <v>0.29943626276697111</v>
      </c>
      <c r="K20" s="69">
        <f>'Monthly Returns'!M150</f>
        <v>0.19667073654861009</v>
      </c>
      <c r="L20" s="69">
        <f>'Monthly Returns'!N150</f>
        <v>0.33593219367272958</v>
      </c>
      <c r="M20" s="69">
        <f>'Monthly Returns'!O150</f>
        <v>0.16153946670341379</v>
      </c>
      <c r="N20" s="69">
        <f>'Monthly Returns'!P150</f>
        <v>0.31326405996888401</v>
      </c>
      <c r="O20" s="131">
        <f>'Quaterly Data'!C65</f>
        <v>-1.0346575624723263E-2</v>
      </c>
      <c r="Q20" s="112" t="s">
        <v>137</v>
      </c>
      <c r="R20" s="69">
        <f>'Monthly Returns'!V150</f>
        <v>-3.9458715697669662E-4</v>
      </c>
      <c r="S20" s="69">
        <f>'Monthly Returns'!W150</f>
        <v>-0.22510892187245213</v>
      </c>
      <c r="T20" s="69">
        <f>'Monthly Returns'!X150</f>
        <v>-0.11545680895236711</v>
      </c>
      <c r="U20" s="69">
        <f>'Monthly Returns'!Y150</f>
        <v>-1.281144211241581</v>
      </c>
      <c r="V20" s="69">
        <f>'Monthly Returns'!Z150</f>
        <v>3.3495474672295105</v>
      </c>
      <c r="W20" s="69">
        <f>'Monthly Returns'!AA150</f>
        <v>0.17086485236944515</v>
      </c>
      <c r="X20" s="69">
        <f>'Monthly Returns'!AB150</f>
        <v>-0.17846072162002544</v>
      </c>
      <c r="Y20" s="69">
        <f>'Monthly Returns'!AC150</f>
        <v>0.30594384199110169</v>
      </c>
      <c r="Z20" s="69">
        <f>'Monthly Returns'!AD150</f>
        <v>0.1961869245974836</v>
      </c>
      <c r="AA20" s="69">
        <f>'Monthly Returns'!AE150</f>
        <v>0.34230819970007981</v>
      </c>
      <c r="AB20" s="69">
        <f>'Monthly Returns'!AF150</f>
        <v>0.1659795071214307</v>
      </c>
      <c r="AC20" s="69">
        <f>'Monthly Returns'!AG150</f>
        <v>0.39480109188900425</v>
      </c>
      <c r="AD20" s="131">
        <f>'Quaterly Data'!K65</f>
        <v>-7.9595936404550736E-3</v>
      </c>
    </row>
    <row r="21" spans="2:30" x14ac:dyDescent="0.3">
      <c r="B21" s="112" t="s">
        <v>138</v>
      </c>
      <c r="C21" s="108">
        <f>'Monthly Returns'!E148</f>
        <v>-2.2675400844303563E-2</v>
      </c>
      <c r="D21" s="108">
        <f>'Monthly Returns'!F148</f>
        <v>-9.4694257443472998E-2</v>
      </c>
      <c r="E21" s="150">
        <f>'Monthly Returns'!G148</f>
        <v>-0.25198420666762811</v>
      </c>
      <c r="F21" s="150">
        <f>'Monthly Returns'!H148</f>
        <v>-0.35244281158278501</v>
      </c>
      <c r="G21" s="109">
        <f>'Monthly Returns'!I148</f>
        <v>0.28126331519183495</v>
      </c>
      <c r="H21" s="108">
        <f>'Monthly Returns'!J148</f>
        <v>0.15698249212652826</v>
      </c>
      <c r="I21" s="108">
        <f>'Monthly Returns'!K148</f>
        <v>-0.12822656265015844</v>
      </c>
      <c r="J21" s="109">
        <f>'Monthly Returns'!L148</f>
        <v>0.46532130294240792</v>
      </c>
      <c r="K21" s="109">
        <f>'Monthly Returns'!M148</f>
        <v>0.32992761896818351</v>
      </c>
      <c r="L21" s="109">
        <f>'Monthly Returns'!N148</f>
        <v>0.41670717431330484</v>
      </c>
      <c r="M21" s="109">
        <f>'Monthly Returns'!O148</f>
        <v>0.310146630481485</v>
      </c>
      <c r="N21" s="109">
        <f>'Monthly Returns'!P148</f>
        <v>0.44788016285923937</v>
      </c>
      <c r="O21" s="132">
        <f>'Quaterly Data'!C63</f>
        <v>-1.1466675840130235E-2</v>
      </c>
      <c r="Q21" s="112" t="s">
        <v>138</v>
      </c>
      <c r="R21" s="108">
        <f>'Monthly Returns'!V148</f>
        <v>-2.3600909161489714E-2</v>
      </c>
      <c r="S21" s="108">
        <f>'Monthly Returns'!W148</f>
        <v>-9.3799293011849014E-2</v>
      </c>
      <c r="T21" s="150">
        <f>'Monthly Returns'!X148</f>
        <v>-0.25194050444945298</v>
      </c>
      <c r="U21" s="150">
        <f>'Monthly Returns'!Y148</f>
        <v>-0.35387399728771513</v>
      </c>
      <c r="V21" s="109">
        <f>'Monthly Returns'!Z148</f>
        <v>0.28408138540738503</v>
      </c>
      <c r="W21" s="108">
        <f>'Monthly Returns'!AA148</f>
        <v>0.15684706649403382</v>
      </c>
      <c r="X21" s="108">
        <f>'Monthly Returns'!AB148</f>
        <v>-0.12034323507711861</v>
      </c>
      <c r="Y21" s="109">
        <f>'Monthly Returns'!AC148</f>
        <v>0.47276596753128552</v>
      </c>
      <c r="Z21" s="109">
        <f>'Monthly Returns'!AD148</f>
        <v>0.32775924627526648</v>
      </c>
      <c r="AA21" s="109">
        <f>'Monthly Returns'!AE148</f>
        <v>0.41904486371998156</v>
      </c>
      <c r="AB21" s="109">
        <f>'Monthly Returns'!AF148</f>
        <v>0.31733188822090447</v>
      </c>
      <c r="AC21" s="109">
        <f>'Monthly Returns'!AG148</f>
        <v>0.58183810907718247</v>
      </c>
      <c r="AD21" s="132">
        <f>'Quaterly Data'!K63</f>
        <v>-8.7729181491966752E-3</v>
      </c>
    </row>
    <row r="22" spans="2:30" x14ac:dyDescent="0.3"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</row>
    <row r="23" spans="2:30" x14ac:dyDescent="0.3"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69"/>
      <c r="O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</row>
    <row r="24" spans="2:30" x14ac:dyDescent="0.3">
      <c r="B24" s="112" t="s">
        <v>21</v>
      </c>
      <c r="C24" s="69"/>
      <c r="D24" s="69"/>
      <c r="E24" s="69"/>
      <c r="F24" s="69"/>
      <c r="G24" s="69"/>
      <c r="H24" s="69"/>
      <c r="I24" s="69"/>
      <c r="J24" s="112"/>
      <c r="K24" s="112"/>
      <c r="L24" s="69"/>
      <c r="M24" s="69"/>
      <c r="N24" s="69"/>
      <c r="O24" s="69"/>
      <c r="Q24" s="112" t="s">
        <v>139</v>
      </c>
      <c r="R24" s="69"/>
      <c r="S24" s="69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69"/>
    </row>
    <row r="25" spans="2:30" x14ac:dyDescent="0.3">
      <c r="B25" s="112" t="s">
        <v>137</v>
      </c>
      <c r="C25" s="69">
        <f>'Monthly Returns'!E151</f>
        <v>2.3057392580757294E-4</v>
      </c>
      <c r="D25" s="69">
        <f>'Monthly Returns'!F151</f>
        <v>-0.6322283789369697</v>
      </c>
      <c r="E25" s="69">
        <f>'Monthly Returns'!G151</f>
        <v>-0.2033520490547546</v>
      </c>
      <c r="F25" s="69">
        <f>'Monthly Returns'!H151</f>
        <v>-2.0939164247426327</v>
      </c>
      <c r="G25" s="69">
        <f>'Monthly Returns'!I151</f>
        <v>2.6727891612948738</v>
      </c>
      <c r="H25" s="69">
        <f>'Monthly Returns'!J151</f>
        <v>0.30910952578524176</v>
      </c>
      <c r="I25" s="69">
        <f>'Monthly Returns'!K151</f>
        <v>-7.8157661286152647E-2</v>
      </c>
      <c r="J25" s="69">
        <f>'Monthly Returns'!L151</f>
        <v>0.52997565206029351</v>
      </c>
      <c r="K25" s="69">
        <f>'Monthly Returns'!M151</f>
        <v>0.4219541816789843</v>
      </c>
      <c r="L25" s="69">
        <f>'Monthly Returns'!N151</f>
        <v>0.53258468728988073</v>
      </c>
      <c r="M25" s="69">
        <f>'Monthly Returns'!O151</f>
        <v>0.30043879571164706</v>
      </c>
      <c r="N25" s="69">
        <f>'Monthly Returns'!P151</f>
        <v>0.48917045314155894</v>
      </c>
      <c r="O25" s="131">
        <f>'Quaterly Data'!C66</f>
        <v>0.11549375545103684</v>
      </c>
      <c r="Q25" s="112" t="s">
        <v>137</v>
      </c>
      <c r="R25" s="69">
        <f>'Monthly Returns'!V151</f>
        <v>2.1565791190724287E-4</v>
      </c>
      <c r="S25" s="69">
        <f>'Monthly Returns'!W151</f>
        <v>-0.62669108665489148</v>
      </c>
      <c r="T25" s="69">
        <f>'Monthly Returns'!X151</f>
        <v>-0.2029901148952595</v>
      </c>
      <c r="U25" s="69">
        <f>'Monthly Returns'!Y151</f>
        <v>-2.0918413164053029</v>
      </c>
      <c r="V25" s="69">
        <f>'Monthly Returns'!Z151</f>
        <v>2.6704416429968023</v>
      </c>
      <c r="W25" s="69">
        <f>'Monthly Returns'!AA151</f>
        <v>0.30708497633744503</v>
      </c>
      <c r="X25" s="69">
        <f>'Monthly Returns'!AB151</f>
        <v>-7.3808928753133385E-2</v>
      </c>
      <c r="Y25" s="69">
        <f>'Monthly Returns'!AC151</f>
        <v>0.53585240178367566</v>
      </c>
      <c r="Z25" s="69">
        <f>'Monthly Returns'!AD151</f>
        <v>0.42172425217606418</v>
      </c>
      <c r="AA25" s="69">
        <f>'Monthly Returns'!AE151</f>
        <v>0.53431980539791657</v>
      </c>
      <c r="AB25" s="69">
        <f>'Monthly Returns'!AF151</f>
        <v>0.30098135930083741</v>
      </c>
      <c r="AC25" s="69">
        <f>'Monthly Returns'!AG151</f>
        <v>0.57196486475207797</v>
      </c>
      <c r="AD25" s="131">
        <f>'Quaterly Data'!K66</f>
        <v>1.6098436996573779E-2</v>
      </c>
    </row>
    <row r="26" spans="2:30" x14ac:dyDescent="0.3">
      <c r="B26" s="112" t="s">
        <v>138</v>
      </c>
      <c r="C26" s="108">
        <f>'Monthly Returns'!E149</f>
        <v>8.6507723187599622E-3</v>
      </c>
      <c r="D26" s="108">
        <f>'Monthly Returns'!F149</f>
        <v>-0.16524934375719333</v>
      </c>
      <c r="E26" s="150">
        <f>'Monthly Returns'!G149</f>
        <v>-0.27834658517578864</v>
      </c>
      <c r="F26" s="150">
        <f>'Monthly Returns'!H149</f>
        <v>-0.36280133544238752</v>
      </c>
      <c r="G26" s="108">
        <f>'Monthly Returns'!I149</f>
        <v>0.13435812987462625</v>
      </c>
      <c r="H26" s="108">
        <f>'Monthly Returns'!J149</f>
        <v>0.17798973397975382</v>
      </c>
      <c r="I26" s="108">
        <f>'Monthly Returns'!K149</f>
        <v>-3.3060505755248097E-2</v>
      </c>
      <c r="J26" s="109">
        <f>'Monthly Returns'!L149</f>
        <v>0.51447547578542774</v>
      </c>
      <c r="K26" s="109">
        <f>'Monthly Returns'!M149</f>
        <v>0.44218544340697091</v>
      </c>
      <c r="L26" s="109">
        <f>'Monthly Returns'!N149</f>
        <v>0.41269408577221195</v>
      </c>
      <c r="M26" s="109">
        <f>'Monthly Returns'!O149</f>
        <v>0.36033351051736767</v>
      </c>
      <c r="N26" s="109">
        <f>'Monthly Returns'!P149</f>
        <v>0.41726373585951843</v>
      </c>
      <c r="O26" s="132">
        <f>'Quaterly Data'!C64</f>
        <v>9.3027963692213125E-2</v>
      </c>
      <c r="Q26" s="112" t="s">
        <v>138</v>
      </c>
      <c r="R26" s="108">
        <f>'Monthly Returns'!V149</f>
        <v>8.1037887170304895E-3</v>
      </c>
      <c r="S26" s="108">
        <f>'Monthly Returns'!W149</f>
        <v>-0.1640579577177402</v>
      </c>
      <c r="T26" s="150">
        <f>'Monthly Returns'!X149</f>
        <v>-0.27828529612335662</v>
      </c>
      <c r="U26" s="150">
        <f>'Monthly Returns'!Y149</f>
        <v>-0.36300808332259954</v>
      </c>
      <c r="V26" s="108">
        <f>'Monthly Returns'!Z149</f>
        <v>0.1345676381553754</v>
      </c>
      <c r="W26" s="108">
        <f>'Monthly Returns'!AA149</f>
        <v>0.17710024446102696</v>
      </c>
      <c r="X26" s="108">
        <f>'Monthly Returns'!AB149</f>
        <v>-3.1269782860068471E-2</v>
      </c>
      <c r="Y26" s="109">
        <f>'Monthly Returns'!AC149</f>
        <v>0.52021946420216492</v>
      </c>
      <c r="Z26" s="109">
        <f>'Monthly Returns'!AD149</f>
        <v>0.44263973356159991</v>
      </c>
      <c r="AA26" s="109">
        <f>'Monthly Returns'!AE149</f>
        <v>0.41094283978749979</v>
      </c>
      <c r="AB26" s="109">
        <f>'Monthly Returns'!AF149</f>
        <v>0.36152286547359164</v>
      </c>
      <c r="AC26" s="109">
        <f>'Monthly Returns'!AG149</f>
        <v>0.52957819546560414</v>
      </c>
      <c r="AD26" s="132">
        <f>'Quaterly Data'!K64</f>
        <v>1.255326244449094E-2</v>
      </c>
    </row>
    <row r="28" spans="2:30" x14ac:dyDescent="0.3">
      <c r="I28" s="111" t="s">
        <v>156</v>
      </c>
      <c r="X28" s="111" t="s">
        <v>156</v>
      </c>
    </row>
  </sheetData>
  <mergeCells count="4">
    <mergeCell ref="Q18:X18"/>
    <mergeCell ref="B3:I3"/>
    <mergeCell ref="Q3:X3"/>
    <mergeCell ref="B18:I18"/>
  </mergeCells>
  <pageMargins left="0.25" right="0.25" top="0.75" bottom="0.75" header="0.3" footer="0.3"/>
  <pageSetup paperSize="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918-67FE-470E-BAEA-CF969D46B67B}">
  <dimension ref="A1:U52"/>
  <sheetViews>
    <sheetView tabSelected="1" workbookViewId="0">
      <selection activeCell="L17" sqref="L17"/>
    </sheetView>
  </sheetViews>
  <sheetFormatPr defaultRowHeight="13.8" x14ac:dyDescent="0.3"/>
  <cols>
    <col min="1" max="1" width="34.33203125" style="283" customWidth="1"/>
    <col min="2" max="9" width="13" style="283" customWidth="1"/>
    <col min="10" max="10" width="13" style="215" customWidth="1"/>
    <col min="11" max="11" width="13" style="283" customWidth="1"/>
    <col min="12" max="12" width="15.6640625" style="283" customWidth="1"/>
    <col min="13" max="13" width="17.77734375" style="283" customWidth="1"/>
    <col min="14" max="17" width="13" style="283" customWidth="1"/>
    <col min="18" max="21" width="8.88671875" style="309"/>
    <col min="22" max="16384" width="8.88671875" style="283"/>
  </cols>
  <sheetData>
    <row r="1" spans="1:19" x14ac:dyDescent="0.3">
      <c r="A1" s="311" t="s">
        <v>199</v>
      </c>
      <c r="B1" s="312"/>
      <c r="C1" s="312"/>
      <c r="D1" s="312"/>
      <c r="E1" s="312"/>
      <c r="F1" s="312"/>
      <c r="G1" s="312"/>
      <c r="H1" s="312"/>
      <c r="I1" s="312"/>
      <c r="J1" s="312"/>
      <c r="K1" s="313" t="s">
        <v>200</v>
      </c>
      <c r="L1" s="313"/>
      <c r="M1" s="313"/>
      <c r="N1" s="313"/>
      <c r="O1" s="313"/>
      <c r="P1" s="313"/>
      <c r="Q1" s="313"/>
      <c r="R1" s="313"/>
      <c r="S1" s="313"/>
    </row>
    <row r="2" spans="1:19" x14ac:dyDescent="0.3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3"/>
      <c r="L2" s="313"/>
      <c r="M2" s="313"/>
      <c r="N2" s="313"/>
      <c r="O2" s="313"/>
      <c r="P2" s="313"/>
      <c r="Q2" s="313"/>
      <c r="R2" s="313"/>
      <c r="S2" s="313"/>
    </row>
    <row r="3" spans="1:19" ht="15" customHeight="1" x14ac:dyDescent="0.3">
      <c r="A3" s="333" t="s">
        <v>201</v>
      </c>
      <c r="B3" s="333"/>
      <c r="C3" s="333"/>
      <c r="D3" s="333"/>
      <c r="E3" s="333"/>
      <c r="F3" s="333"/>
      <c r="G3" s="333"/>
      <c r="H3" s="333"/>
      <c r="I3" s="322"/>
      <c r="J3" s="314"/>
      <c r="K3" s="348"/>
      <c r="L3" s="349"/>
      <c r="M3" s="349"/>
      <c r="N3" s="349"/>
      <c r="O3" s="349"/>
      <c r="P3" s="349"/>
      <c r="Q3" s="348"/>
    </row>
    <row r="4" spans="1:19" x14ac:dyDescent="0.3">
      <c r="A4" s="334"/>
      <c r="B4" s="334"/>
      <c r="C4" s="334"/>
      <c r="D4" s="334"/>
      <c r="E4" s="334"/>
      <c r="F4" s="334"/>
      <c r="G4" s="334"/>
      <c r="H4" s="334"/>
      <c r="I4" s="322"/>
      <c r="J4" s="314"/>
      <c r="K4" s="349"/>
      <c r="L4" s="351" t="s">
        <v>202</v>
      </c>
      <c r="M4" s="351" t="s">
        <v>203</v>
      </c>
      <c r="N4" s="351" t="s">
        <v>204</v>
      </c>
      <c r="O4" s="349"/>
      <c r="P4" s="352" t="s">
        <v>205</v>
      </c>
      <c r="Q4" s="349"/>
    </row>
    <row r="5" spans="1:19" x14ac:dyDescent="0.3">
      <c r="A5" s="335" t="s">
        <v>206</v>
      </c>
      <c r="B5" s="368">
        <v>0.4</v>
      </c>
      <c r="C5" s="369" t="s">
        <v>221</v>
      </c>
      <c r="D5" s="370"/>
      <c r="E5" s="370"/>
      <c r="F5" s="370"/>
      <c r="G5" s="370"/>
      <c r="H5" s="371"/>
      <c r="I5" s="322"/>
      <c r="J5" s="314"/>
      <c r="K5" s="348"/>
      <c r="L5" s="353"/>
      <c r="M5" s="349"/>
      <c r="N5" s="349"/>
      <c r="O5" s="349"/>
      <c r="P5" s="349"/>
      <c r="Q5" s="348"/>
    </row>
    <row r="6" spans="1:19" x14ac:dyDescent="0.3">
      <c r="A6" s="336"/>
      <c r="B6" s="336"/>
      <c r="C6" s="336"/>
      <c r="D6" s="336"/>
      <c r="E6" s="336"/>
      <c r="F6" s="336"/>
      <c r="G6" s="336"/>
      <c r="H6" s="336"/>
      <c r="I6" s="323"/>
      <c r="J6" s="314"/>
      <c r="K6" s="349"/>
      <c r="L6" s="354" t="s">
        <v>20</v>
      </c>
      <c r="M6" s="355" t="s">
        <v>207</v>
      </c>
      <c r="N6" s="355">
        <v>23911.98</v>
      </c>
      <c r="O6" s="356"/>
      <c r="P6" s="357">
        <f>N7/N6 -1</f>
        <v>1.2037932450595892</v>
      </c>
      <c r="Q6" s="348"/>
    </row>
    <row r="7" spans="1:19" x14ac:dyDescent="0.3">
      <c r="A7" s="337"/>
      <c r="B7" s="338" t="s">
        <v>23</v>
      </c>
      <c r="C7" s="338" t="s">
        <v>13</v>
      </c>
      <c r="D7" s="338" t="s">
        <v>24</v>
      </c>
      <c r="E7" s="338" t="s">
        <v>25</v>
      </c>
      <c r="F7" s="338" t="s">
        <v>26</v>
      </c>
      <c r="G7" s="338" t="s">
        <v>27</v>
      </c>
      <c r="H7" s="338" t="s">
        <v>155</v>
      </c>
      <c r="I7" s="324"/>
      <c r="J7" s="314"/>
      <c r="K7" s="349"/>
      <c r="L7" s="358"/>
      <c r="M7" s="355" t="s">
        <v>208</v>
      </c>
      <c r="N7" s="355">
        <v>52697.06</v>
      </c>
      <c r="O7" s="356"/>
      <c r="P7" s="359"/>
      <c r="Q7" s="348"/>
    </row>
    <row r="8" spans="1:19" x14ac:dyDescent="0.3">
      <c r="A8" s="338" t="s">
        <v>209</v>
      </c>
      <c r="B8" s="339">
        <f>'APT Beta'!D7</f>
        <v>-3.1E-4</v>
      </c>
      <c r="C8" s="339">
        <f>'APT Beta'!E7</f>
        <v>-0.10068000000000001</v>
      </c>
      <c r="D8" s="339">
        <f>'APT Beta'!F7</f>
        <v>-3.6949999999999997E-2</v>
      </c>
      <c r="E8" s="339">
        <f>'APT Beta'!G7</f>
        <v>-0.39184000000000002</v>
      </c>
      <c r="F8" s="339">
        <f>'APT Beta'!H7</f>
        <v>3.0115229999999999</v>
      </c>
      <c r="G8" s="339">
        <f>'APT Beta'!I7</f>
        <v>1.6222E-2</v>
      </c>
      <c r="H8" s="339">
        <f>'APT Beta'!J7</f>
        <v>-0.25241999999999998</v>
      </c>
      <c r="I8" s="324"/>
      <c r="J8" s="314"/>
      <c r="K8" s="349"/>
      <c r="L8" s="360"/>
      <c r="M8" s="361"/>
      <c r="N8" s="361"/>
      <c r="O8" s="361"/>
      <c r="P8" s="359"/>
      <c r="Q8" s="348"/>
    </row>
    <row r="9" spans="1:19" x14ac:dyDescent="0.3">
      <c r="A9" s="338" t="s">
        <v>210</v>
      </c>
      <c r="B9" s="339">
        <f>'APT Beta'!D8</f>
        <v>3.57E-4</v>
      </c>
      <c r="C9" s="339">
        <f>'APT Beta'!E8</f>
        <v>-0.27181</v>
      </c>
      <c r="D9" s="339">
        <f>'APT Beta'!F8</f>
        <v>-4.088E-2</v>
      </c>
      <c r="E9" s="339">
        <f>'APT Beta'!G8</f>
        <v>-0.52827000000000002</v>
      </c>
      <c r="F9" s="339">
        <f>'APT Beta'!H8</f>
        <v>2.8963950000000001</v>
      </c>
      <c r="G9" s="339">
        <f>'APT Beta'!I8</f>
        <v>0.10592600000000001</v>
      </c>
      <c r="H9" s="339">
        <f>'APT Beta'!J8</f>
        <v>-0.1198</v>
      </c>
      <c r="I9" s="324"/>
      <c r="J9" s="314"/>
      <c r="K9" s="349"/>
      <c r="L9" s="362" t="s">
        <v>195</v>
      </c>
      <c r="M9" s="355" t="s">
        <v>207</v>
      </c>
      <c r="N9" s="363">
        <v>145382.64000000001</v>
      </c>
      <c r="O9" s="361"/>
      <c r="P9" s="359"/>
      <c r="Q9" s="348"/>
    </row>
    <row r="10" spans="1:19" x14ac:dyDescent="0.3">
      <c r="A10" s="337"/>
      <c r="B10" s="338"/>
      <c r="C10" s="338"/>
      <c r="D10" s="338"/>
      <c r="E10" s="338"/>
      <c r="F10" s="338"/>
      <c r="G10" s="338"/>
      <c r="H10" s="338"/>
      <c r="I10" s="324"/>
      <c r="J10" s="314"/>
      <c r="K10" s="349"/>
      <c r="L10" s="358"/>
      <c r="M10" s="355" t="s">
        <v>208</v>
      </c>
      <c r="N10" s="355">
        <v>322121.26</v>
      </c>
      <c r="O10" s="356"/>
      <c r="P10" s="357">
        <f>N10/N9 -1</f>
        <v>1.2156789834054464</v>
      </c>
      <c r="Q10" s="348"/>
    </row>
    <row r="11" spans="1:19" x14ac:dyDescent="0.3">
      <c r="A11" s="340" t="s">
        <v>211</v>
      </c>
      <c r="B11" s="341">
        <v>0.35149999999999998</v>
      </c>
      <c r="C11" s="341">
        <v>0.72160000000000002</v>
      </c>
      <c r="D11" s="341">
        <v>-0.30459999999999998</v>
      </c>
      <c r="E11" s="342">
        <v>0.54869999999999997</v>
      </c>
      <c r="F11" s="342">
        <v>0.64470000000000005</v>
      </c>
      <c r="G11" s="342">
        <v>-0.36399999999999999</v>
      </c>
      <c r="H11" s="342">
        <v>0.1716</v>
      </c>
      <c r="I11" s="325"/>
      <c r="J11" s="314"/>
      <c r="K11" s="348"/>
      <c r="L11" s="364"/>
      <c r="M11" s="364"/>
      <c r="N11" s="364"/>
      <c r="O11" s="364"/>
      <c r="P11" s="364"/>
      <c r="Q11" s="364"/>
    </row>
    <row r="12" spans="1:19" x14ac:dyDescent="0.3">
      <c r="A12" s="338" t="s">
        <v>212</v>
      </c>
      <c r="B12" s="343">
        <f>B11-B5</f>
        <v>-4.8500000000000043E-2</v>
      </c>
      <c r="C12" s="343">
        <f>C11-B5</f>
        <v>0.3216</v>
      </c>
      <c r="D12" s="343">
        <f>D11-B5</f>
        <v>-0.7046</v>
      </c>
      <c r="E12" s="344">
        <f>E11-B5</f>
        <v>0.14869999999999994</v>
      </c>
      <c r="F12" s="344">
        <f>F11-B5</f>
        <v>0.24470000000000003</v>
      </c>
      <c r="G12" s="344">
        <f>G11-B5</f>
        <v>-0.76400000000000001</v>
      </c>
      <c r="H12" s="344">
        <f>H11-B5</f>
        <v>-0.22840000000000002</v>
      </c>
      <c r="I12" s="326"/>
      <c r="J12" s="314"/>
      <c r="K12" s="348"/>
      <c r="L12" s="365"/>
      <c r="M12" s="366" t="s">
        <v>213</v>
      </c>
      <c r="N12" s="348"/>
      <c r="O12" s="348"/>
      <c r="P12" s="348"/>
      <c r="Q12" s="348"/>
    </row>
    <row r="13" spans="1:19" x14ac:dyDescent="0.3">
      <c r="A13" s="336"/>
      <c r="B13" s="336"/>
      <c r="C13" s="336"/>
      <c r="D13" s="336"/>
      <c r="E13" s="336"/>
      <c r="F13" s="336"/>
      <c r="G13" s="336"/>
      <c r="H13" s="336"/>
      <c r="I13" s="323"/>
      <c r="J13" s="314"/>
      <c r="K13" s="348"/>
      <c r="L13" s="348"/>
      <c r="M13" s="367" t="s">
        <v>214</v>
      </c>
      <c r="N13" s="348"/>
      <c r="O13" s="348"/>
      <c r="P13" s="348"/>
      <c r="Q13" s="348"/>
    </row>
    <row r="14" spans="1:19" x14ac:dyDescent="0.3">
      <c r="A14" s="334"/>
      <c r="B14" s="334"/>
      <c r="C14" s="336"/>
      <c r="D14" s="345" t="s">
        <v>215</v>
      </c>
      <c r="E14" s="346"/>
      <c r="F14" s="347">
        <f>B5 + SUMPRODUCT(B8:I8,B12:I12)</f>
        <v>1.1175835071</v>
      </c>
      <c r="G14" s="336"/>
      <c r="H14" s="334"/>
      <c r="I14" s="322"/>
      <c r="J14" s="314"/>
      <c r="K14" s="348"/>
      <c r="L14" s="348"/>
      <c r="M14" s="367" t="s">
        <v>216</v>
      </c>
      <c r="N14" s="348"/>
      <c r="O14" s="348"/>
      <c r="P14" s="364"/>
      <c r="Q14" s="348"/>
    </row>
    <row r="15" spans="1:19" x14ac:dyDescent="0.3">
      <c r="A15" s="334"/>
      <c r="B15" s="334"/>
      <c r="C15" s="336"/>
      <c r="D15" s="345" t="s">
        <v>217</v>
      </c>
      <c r="E15" s="346"/>
      <c r="F15" s="347">
        <f>B5 + SUMPRODUCT(B9:I9,B12:I12)</f>
        <v>0.91800160100000006</v>
      </c>
      <c r="G15" s="336"/>
      <c r="H15" s="334"/>
      <c r="I15" s="322"/>
      <c r="J15" s="314"/>
      <c r="K15" s="350"/>
      <c r="L15" s="350"/>
      <c r="M15" s="350"/>
      <c r="N15" s="350"/>
      <c r="O15" s="350"/>
      <c r="P15" s="350"/>
      <c r="Q15" s="350"/>
    </row>
    <row r="16" spans="1:19" x14ac:dyDescent="0.3">
      <c r="A16" s="334"/>
      <c r="B16" s="334"/>
      <c r="C16" s="334"/>
      <c r="D16" s="336"/>
      <c r="E16" s="336"/>
      <c r="F16" s="336"/>
      <c r="G16" s="334"/>
      <c r="H16" s="334"/>
      <c r="I16" s="322"/>
      <c r="J16" s="314"/>
      <c r="K16" s="315"/>
      <c r="L16" s="315"/>
      <c r="M16" s="315"/>
      <c r="N16" s="315"/>
      <c r="O16" s="315"/>
      <c r="P16" s="315"/>
      <c r="Q16" s="315"/>
    </row>
    <row r="17" spans="1:21" x14ac:dyDescent="0.3">
      <c r="A17" s="334"/>
      <c r="B17" s="334"/>
      <c r="C17" s="334"/>
      <c r="D17" s="334"/>
      <c r="E17" s="334"/>
      <c r="F17" s="334"/>
      <c r="G17" s="334"/>
      <c r="H17" s="334"/>
      <c r="I17" s="322"/>
      <c r="J17" s="314"/>
      <c r="K17" s="315"/>
      <c r="L17" s="315"/>
      <c r="M17" s="315"/>
      <c r="N17" s="315"/>
      <c r="O17" s="315"/>
      <c r="P17" s="315"/>
      <c r="Q17" s="315"/>
    </row>
    <row r="18" spans="1:21" s="215" customFormat="1" x14ac:dyDescent="0.3">
      <c r="A18" s="327"/>
      <c r="B18" s="327"/>
      <c r="C18" s="327"/>
      <c r="D18" s="327"/>
      <c r="E18" s="327"/>
      <c r="F18" s="327"/>
      <c r="G18" s="327"/>
      <c r="H18" s="327"/>
      <c r="I18" s="327"/>
      <c r="J18" s="314"/>
      <c r="K18" s="314"/>
      <c r="L18" s="314"/>
      <c r="M18" s="314"/>
      <c r="N18" s="314"/>
      <c r="O18" s="314"/>
      <c r="P18" s="314"/>
      <c r="Q18" s="314"/>
      <c r="R18" s="309"/>
      <c r="S18" s="309"/>
      <c r="T18" s="309"/>
      <c r="U18" s="309"/>
    </row>
    <row r="19" spans="1:21" ht="14.4" customHeight="1" x14ac:dyDescent="0.3">
      <c r="A19" s="375" t="s">
        <v>218</v>
      </c>
      <c r="B19" s="375"/>
      <c r="C19" s="375"/>
      <c r="D19" s="375"/>
      <c r="E19" s="375"/>
      <c r="F19" s="375"/>
      <c r="G19" s="375"/>
      <c r="H19" s="375"/>
      <c r="I19" s="328"/>
      <c r="J19" s="314"/>
      <c r="K19" s="315"/>
      <c r="L19" s="315"/>
      <c r="M19" s="315"/>
      <c r="N19" s="315"/>
      <c r="O19" s="315"/>
      <c r="P19" s="315"/>
      <c r="Q19" s="315"/>
    </row>
    <row r="20" spans="1:21" x14ac:dyDescent="0.3">
      <c r="A20" s="376" t="s">
        <v>219</v>
      </c>
      <c r="B20" s="377">
        <v>0.4</v>
      </c>
      <c r="C20" s="372" t="s">
        <v>221</v>
      </c>
      <c r="D20" s="373"/>
      <c r="E20" s="373"/>
      <c r="F20" s="373"/>
      <c r="G20" s="373"/>
      <c r="H20" s="374"/>
      <c r="I20" s="328"/>
      <c r="J20" s="314"/>
      <c r="K20" s="315"/>
      <c r="L20" s="317"/>
      <c r="M20" s="315"/>
      <c r="N20" s="315"/>
      <c r="O20" s="315"/>
      <c r="P20" s="315"/>
      <c r="Q20" s="315"/>
    </row>
    <row r="21" spans="1:21" x14ac:dyDescent="0.3">
      <c r="A21" s="378"/>
      <c r="B21" s="378"/>
      <c r="C21" s="378"/>
      <c r="D21" s="378"/>
      <c r="E21" s="378"/>
      <c r="F21" s="378"/>
      <c r="G21" s="378"/>
      <c r="H21" s="378"/>
      <c r="I21" s="329"/>
      <c r="J21" s="314"/>
      <c r="K21" s="315"/>
      <c r="L21" s="315"/>
      <c r="M21" s="315"/>
      <c r="N21" s="315"/>
      <c r="O21" s="315"/>
      <c r="P21" s="315"/>
      <c r="Q21" s="315"/>
    </row>
    <row r="22" spans="1:21" x14ac:dyDescent="0.3">
      <c r="A22" s="379"/>
      <c r="B22" s="379" t="s">
        <v>23</v>
      </c>
      <c r="C22" s="379" t="s">
        <v>13</v>
      </c>
      <c r="D22" s="379" t="s">
        <v>24</v>
      </c>
      <c r="E22" s="379" t="s">
        <v>25</v>
      </c>
      <c r="F22" s="379" t="s">
        <v>26</v>
      </c>
      <c r="G22" s="379" t="s">
        <v>27</v>
      </c>
      <c r="H22" s="379" t="s">
        <v>155</v>
      </c>
      <c r="I22" s="330"/>
      <c r="J22" s="314"/>
      <c r="K22" s="315"/>
      <c r="L22" s="315"/>
      <c r="M22" s="315"/>
      <c r="N22" s="315"/>
      <c r="O22" s="315"/>
      <c r="P22" s="315"/>
      <c r="Q22" s="315"/>
    </row>
    <row r="23" spans="1:21" x14ac:dyDescent="0.3">
      <c r="A23" s="379" t="s">
        <v>209</v>
      </c>
      <c r="B23" s="379">
        <f>'APT Beta'!D22</f>
        <v>-3.2000000000000003E-4</v>
      </c>
      <c r="C23" s="379">
        <f>'APT Beta'!E22</f>
        <v>-9.1800000000000007E-2</v>
      </c>
      <c r="D23" s="379">
        <f>'APT Beta'!F22</f>
        <v>-3.7159999999999999E-2</v>
      </c>
      <c r="E23" s="379">
        <f>'APT Beta'!G22</f>
        <v>-0.39459</v>
      </c>
      <c r="F23" s="379">
        <f>'APT Beta'!H22</f>
        <v>3.0533839999999999</v>
      </c>
      <c r="G23" s="379">
        <f>'APT Beta'!I22</f>
        <v>1.6868999999999999E-2</v>
      </c>
      <c r="H23" s="379">
        <f>'APT Beta'!J22</f>
        <v>-0.2472</v>
      </c>
      <c r="I23" s="330"/>
      <c r="J23" s="314"/>
      <c r="K23" s="315"/>
      <c r="L23" s="318"/>
      <c r="M23" s="318"/>
      <c r="N23" s="318"/>
      <c r="O23" s="318"/>
      <c r="P23" s="318"/>
      <c r="Q23" s="319"/>
    </row>
    <row r="24" spans="1:21" x14ac:dyDescent="0.3">
      <c r="A24" s="379" t="s">
        <v>220</v>
      </c>
      <c r="B24" s="379">
        <f>'APT Beta'!D23</f>
        <v>3.2000000000000003E-4</v>
      </c>
      <c r="C24" s="379">
        <f>'APT Beta'!E23</f>
        <v>-0.25589000000000001</v>
      </c>
      <c r="D24" s="379">
        <f>'APT Beta'!F23</f>
        <v>-4.2840000000000003E-2</v>
      </c>
      <c r="E24" s="379">
        <f>'APT Beta'!G23</f>
        <v>-0.58730000000000004</v>
      </c>
      <c r="F24" s="379">
        <f>'APT Beta'!H23</f>
        <v>2.9433250000000002</v>
      </c>
      <c r="G24" s="379">
        <f>'APT Beta'!I23</f>
        <v>0.101837</v>
      </c>
      <c r="H24" s="379">
        <f>'APT Beta'!J23</f>
        <v>-0.12037</v>
      </c>
      <c r="I24" s="330"/>
      <c r="J24" s="314"/>
      <c r="K24" s="315"/>
      <c r="L24" s="318"/>
      <c r="M24" s="318"/>
      <c r="N24" s="318"/>
      <c r="O24" s="318"/>
      <c r="P24" s="318"/>
      <c r="Q24" s="319"/>
    </row>
    <row r="25" spans="1:21" x14ac:dyDescent="0.3">
      <c r="A25" s="379"/>
      <c r="B25" s="379"/>
      <c r="C25" s="379"/>
      <c r="D25" s="379"/>
      <c r="E25" s="379"/>
      <c r="F25" s="379"/>
      <c r="G25" s="379"/>
      <c r="H25" s="379"/>
      <c r="I25" s="330"/>
      <c r="J25" s="314"/>
      <c r="K25" s="315"/>
      <c r="L25" s="315"/>
      <c r="M25" s="315"/>
      <c r="N25" s="315"/>
      <c r="O25" s="315"/>
      <c r="P25" s="315"/>
      <c r="Q25" s="315"/>
    </row>
    <row r="26" spans="1:21" x14ac:dyDescent="0.3">
      <c r="A26" s="379" t="s">
        <v>211</v>
      </c>
      <c r="B26" s="380">
        <v>0.35149999999999998</v>
      </c>
      <c r="C26" s="380">
        <v>0.72160000000000002</v>
      </c>
      <c r="D26" s="380">
        <v>-0.30459999999999998</v>
      </c>
      <c r="E26" s="381">
        <v>0.54869999999999997</v>
      </c>
      <c r="F26" s="381">
        <v>0.64470000000000005</v>
      </c>
      <c r="G26" s="381">
        <v>-0.36399999999999999</v>
      </c>
      <c r="H26" s="381">
        <v>0.1716</v>
      </c>
      <c r="I26" s="331"/>
      <c r="J26" s="314"/>
      <c r="K26" s="315"/>
      <c r="L26" s="316"/>
      <c r="M26" s="316"/>
      <c r="N26" s="316"/>
      <c r="O26" s="316"/>
      <c r="P26" s="316"/>
      <c r="Q26" s="316"/>
    </row>
    <row r="27" spans="1:21" x14ac:dyDescent="0.3">
      <c r="A27" s="379" t="s">
        <v>212</v>
      </c>
      <c r="B27" s="382">
        <f>B26-B20</f>
        <v>-4.8500000000000043E-2</v>
      </c>
      <c r="C27" s="382">
        <f>C26-B20</f>
        <v>0.3216</v>
      </c>
      <c r="D27" s="382">
        <f>D26-B20</f>
        <v>-0.7046</v>
      </c>
      <c r="E27" s="383">
        <f>E26-B20</f>
        <v>0.14869999999999994</v>
      </c>
      <c r="F27" s="383">
        <f>F26-B20</f>
        <v>0.24470000000000003</v>
      </c>
      <c r="G27" s="383">
        <f>G26-B20</f>
        <v>-0.76400000000000001</v>
      </c>
      <c r="H27" s="383">
        <f>H26-B20</f>
        <v>-0.22840000000000002</v>
      </c>
      <c r="I27" s="332"/>
      <c r="J27" s="314"/>
      <c r="K27" s="315"/>
      <c r="L27" s="317"/>
      <c r="M27" s="315"/>
      <c r="N27" s="315"/>
      <c r="O27" s="315"/>
      <c r="P27" s="315"/>
      <c r="Q27" s="315"/>
    </row>
    <row r="28" spans="1:21" x14ac:dyDescent="0.3">
      <c r="A28" s="378"/>
      <c r="B28" s="378"/>
      <c r="C28" s="378"/>
      <c r="D28" s="378"/>
      <c r="E28" s="378"/>
      <c r="F28" s="378"/>
      <c r="G28" s="378"/>
      <c r="H28" s="378"/>
      <c r="I28" s="329"/>
      <c r="J28" s="314"/>
      <c r="K28" s="315"/>
      <c r="L28" s="315"/>
      <c r="M28" s="315"/>
      <c r="N28" s="315"/>
      <c r="O28" s="315"/>
      <c r="P28" s="315"/>
      <c r="Q28" s="315"/>
    </row>
    <row r="29" spans="1:21" x14ac:dyDescent="0.3">
      <c r="A29" s="384"/>
      <c r="B29" s="384"/>
      <c r="C29" s="384"/>
      <c r="D29" s="378"/>
      <c r="E29" s="378"/>
      <c r="F29" s="378"/>
      <c r="G29" s="384"/>
      <c r="H29" s="384"/>
      <c r="I29" s="328"/>
      <c r="J29" s="314"/>
      <c r="K29" s="315"/>
      <c r="L29" s="315"/>
      <c r="M29" s="315"/>
      <c r="N29" s="315"/>
      <c r="O29" s="315"/>
      <c r="P29" s="316"/>
      <c r="Q29" s="315"/>
    </row>
    <row r="30" spans="1:21" x14ac:dyDescent="0.3">
      <c r="A30" s="384"/>
      <c r="B30" s="384"/>
      <c r="C30" s="378"/>
      <c r="D30" s="345" t="s">
        <v>215</v>
      </c>
      <c r="E30" s="385"/>
      <c r="F30" s="347">
        <f>B20+SUMPRODUCT(B23:I23,B27:I27)</f>
        <v>1.1287356718000001</v>
      </c>
      <c r="G30" s="378"/>
      <c r="H30" s="384"/>
      <c r="I30" s="328"/>
      <c r="J30" s="314"/>
      <c r="K30" s="315"/>
      <c r="L30" s="315"/>
      <c r="M30" s="315"/>
      <c r="N30" s="315"/>
      <c r="O30" s="315"/>
      <c r="P30" s="320"/>
      <c r="Q30" s="315"/>
    </row>
    <row r="31" spans="1:21" x14ac:dyDescent="0.3">
      <c r="A31" s="384"/>
      <c r="B31" s="384"/>
      <c r="C31" s="378"/>
      <c r="D31" s="345" t="s">
        <v>217</v>
      </c>
      <c r="E31" s="385"/>
      <c r="F31" s="347">
        <f>B20+SUMPRODUCT(B24:I24,B27:I27)</f>
        <v>0.93046447750000016</v>
      </c>
      <c r="G31" s="378"/>
      <c r="H31" s="384"/>
      <c r="I31" s="328"/>
      <c r="J31" s="314"/>
      <c r="K31" s="315"/>
      <c r="L31" s="315"/>
      <c r="M31" s="315"/>
      <c r="N31" s="315"/>
      <c r="O31" s="315"/>
      <c r="P31" s="315"/>
      <c r="Q31" s="315"/>
    </row>
    <row r="32" spans="1:21" x14ac:dyDescent="0.3">
      <c r="A32" s="384"/>
      <c r="B32" s="384"/>
      <c r="C32" s="384"/>
      <c r="D32" s="378"/>
      <c r="E32" s="378"/>
      <c r="F32" s="378"/>
      <c r="G32" s="384"/>
      <c r="H32" s="384"/>
      <c r="I32" s="328"/>
      <c r="J32" s="314"/>
      <c r="K32" s="315"/>
      <c r="L32" s="315"/>
      <c r="M32" s="315"/>
      <c r="N32" s="315"/>
      <c r="O32" s="315"/>
      <c r="P32" s="315"/>
      <c r="Q32" s="315"/>
    </row>
    <row r="33" spans="1:21" x14ac:dyDescent="0.3">
      <c r="A33" s="384"/>
      <c r="B33" s="384"/>
      <c r="C33" s="384"/>
      <c r="D33" s="384"/>
      <c r="E33" s="384"/>
      <c r="F33" s="384"/>
      <c r="G33" s="384"/>
      <c r="H33" s="384"/>
      <c r="I33" s="328"/>
      <c r="J33" s="314"/>
      <c r="K33" s="315"/>
      <c r="L33" s="315"/>
      <c r="M33" s="315"/>
      <c r="N33" s="315"/>
      <c r="O33" s="315"/>
      <c r="P33" s="315"/>
      <c r="Q33" s="315"/>
    </row>
    <row r="34" spans="1:21" s="215" customFormat="1" x14ac:dyDescent="0.3">
      <c r="A34" s="314"/>
      <c r="B34" s="314"/>
      <c r="C34" s="314"/>
      <c r="D34" s="314"/>
      <c r="E34" s="314"/>
      <c r="F34" s="314"/>
      <c r="G34" s="314"/>
      <c r="H34" s="314"/>
      <c r="I34" s="314"/>
      <c r="J34" s="314"/>
      <c r="K34" s="321"/>
      <c r="L34" s="321"/>
      <c r="M34" s="321"/>
      <c r="N34" s="321"/>
      <c r="O34" s="321"/>
      <c r="P34" s="321"/>
      <c r="Q34" s="321"/>
      <c r="R34" s="309"/>
      <c r="S34" s="309"/>
      <c r="T34" s="309"/>
      <c r="U34" s="309"/>
    </row>
    <row r="35" spans="1:21" s="215" customFormat="1" x14ac:dyDescent="0.3">
      <c r="J35" s="321"/>
      <c r="K35" s="321"/>
      <c r="L35" s="321"/>
      <c r="M35" s="321"/>
      <c r="N35" s="321"/>
      <c r="O35" s="321"/>
      <c r="P35" s="321"/>
      <c r="Q35" s="321"/>
      <c r="R35" s="309"/>
      <c r="S35" s="309"/>
      <c r="T35" s="309"/>
      <c r="U35" s="309"/>
    </row>
    <row r="36" spans="1:21" s="215" customFormat="1" x14ac:dyDescent="0.3">
      <c r="J36" s="321"/>
      <c r="K36" s="321"/>
      <c r="L36" s="321"/>
      <c r="M36" s="321"/>
      <c r="N36" s="321"/>
      <c r="O36" s="321"/>
      <c r="P36" s="321"/>
      <c r="Q36" s="321"/>
      <c r="R36" s="309"/>
      <c r="S36" s="309"/>
      <c r="T36" s="309"/>
      <c r="U36" s="309"/>
    </row>
    <row r="37" spans="1:21" s="215" customFormat="1" x14ac:dyDescent="0.3">
      <c r="J37" s="321"/>
      <c r="K37" s="321"/>
      <c r="L37" s="321"/>
      <c r="M37" s="321"/>
      <c r="N37" s="321"/>
      <c r="O37" s="321"/>
      <c r="P37" s="321"/>
      <c r="Q37" s="321"/>
      <c r="R37" s="309"/>
      <c r="S37" s="309"/>
      <c r="T37" s="309"/>
      <c r="U37" s="309"/>
    </row>
    <row r="38" spans="1:21" s="215" customFormat="1" x14ac:dyDescent="0.3">
      <c r="J38" s="321"/>
      <c r="K38" s="321"/>
      <c r="L38" s="321"/>
      <c r="M38" s="321"/>
      <c r="N38" s="321"/>
      <c r="O38" s="321"/>
      <c r="P38" s="321"/>
      <c r="Q38" s="321"/>
      <c r="R38" s="309"/>
      <c r="S38" s="309"/>
      <c r="T38" s="309"/>
      <c r="U38" s="309"/>
    </row>
    <row r="39" spans="1:21" s="215" customFormat="1" x14ac:dyDescent="0.3">
      <c r="J39" s="321"/>
      <c r="K39" s="321"/>
      <c r="L39" s="321"/>
      <c r="M39" s="321"/>
      <c r="N39" s="321"/>
      <c r="O39" s="321"/>
      <c r="P39" s="321"/>
      <c r="Q39" s="321"/>
      <c r="R39" s="309"/>
      <c r="S39" s="309"/>
      <c r="T39" s="309"/>
      <c r="U39" s="309"/>
    </row>
    <row r="40" spans="1:21" s="215" customFormat="1" x14ac:dyDescent="0.3">
      <c r="J40" s="321"/>
      <c r="K40" s="321"/>
      <c r="L40" s="321"/>
      <c r="M40" s="321"/>
      <c r="N40" s="321"/>
      <c r="O40" s="321"/>
      <c r="P40" s="321"/>
      <c r="Q40" s="321"/>
      <c r="R40" s="309"/>
      <c r="S40" s="309"/>
      <c r="T40" s="309"/>
      <c r="U40" s="309"/>
    </row>
    <row r="41" spans="1:21" s="215" customFormat="1" x14ac:dyDescent="0.3">
      <c r="J41" s="321"/>
      <c r="K41" s="321"/>
      <c r="L41" s="321"/>
      <c r="M41" s="321"/>
      <c r="N41" s="321"/>
      <c r="O41" s="321"/>
      <c r="P41" s="321"/>
      <c r="Q41" s="321"/>
      <c r="R41" s="309"/>
      <c r="S41" s="309"/>
      <c r="T41" s="309"/>
      <c r="U41" s="309"/>
    </row>
    <row r="42" spans="1:21" s="215" customFormat="1" x14ac:dyDescent="0.3">
      <c r="J42" s="321"/>
      <c r="K42" s="321"/>
      <c r="L42" s="321"/>
      <c r="M42" s="321"/>
      <c r="N42" s="321"/>
      <c r="O42" s="321"/>
      <c r="P42" s="321"/>
      <c r="Q42" s="321"/>
      <c r="R42" s="309"/>
      <c r="S42" s="309"/>
      <c r="T42" s="309"/>
      <c r="U42" s="309"/>
    </row>
    <row r="43" spans="1:21" s="215" customFormat="1" x14ac:dyDescent="0.3">
      <c r="J43" s="321"/>
      <c r="K43" s="321"/>
      <c r="L43" s="321"/>
      <c r="M43" s="321"/>
      <c r="N43" s="321"/>
      <c r="O43" s="321"/>
      <c r="P43" s="321"/>
      <c r="Q43" s="321"/>
      <c r="R43" s="309"/>
      <c r="S43" s="309"/>
      <c r="T43" s="309"/>
      <c r="U43" s="309"/>
    </row>
    <row r="44" spans="1:21" s="215" customFormat="1" x14ac:dyDescent="0.3">
      <c r="J44" s="321"/>
      <c r="K44" s="321"/>
      <c r="L44" s="321"/>
      <c r="M44" s="321"/>
      <c r="N44" s="321"/>
      <c r="O44" s="321"/>
      <c r="P44" s="321"/>
      <c r="Q44" s="321"/>
      <c r="R44" s="309"/>
      <c r="S44" s="309"/>
      <c r="T44" s="309"/>
      <c r="U44" s="309"/>
    </row>
    <row r="45" spans="1:21" s="215" customFormat="1" x14ac:dyDescent="0.3">
      <c r="J45" s="321"/>
      <c r="K45" s="321"/>
      <c r="L45" s="321"/>
      <c r="M45" s="321"/>
      <c r="N45" s="321"/>
      <c r="O45" s="321"/>
      <c r="P45" s="321"/>
      <c r="Q45" s="321"/>
      <c r="R45" s="309"/>
      <c r="S45" s="309"/>
      <c r="T45" s="309"/>
      <c r="U45" s="309"/>
    </row>
    <row r="46" spans="1:21" s="215" customFormat="1" x14ac:dyDescent="0.3">
      <c r="J46" s="321"/>
      <c r="K46" s="321"/>
      <c r="L46" s="321"/>
      <c r="M46" s="321"/>
      <c r="N46" s="321"/>
      <c r="O46" s="321"/>
      <c r="P46" s="321"/>
      <c r="Q46" s="321"/>
      <c r="R46" s="309"/>
      <c r="S46" s="309"/>
      <c r="T46" s="309"/>
      <c r="U46" s="309"/>
    </row>
    <row r="47" spans="1:21" s="215" customFormat="1" x14ac:dyDescent="0.3">
      <c r="J47" s="321"/>
      <c r="K47" s="321"/>
      <c r="L47" s="321"/>
      <c r="M47" s="321"/>
      <c r="N47" s="321"/>
      <c r="O47" s="321"/>
      <c r="P47" s="321"/>
      <c r="Q47" s="321"/>
      <c r="R47" s="309"/>
      <c r="S47" s="309"/>
      <c r="T47" s="309"/>
      <c r="U47" s="309"/>
    </row>
    <row r="48" spans="1:21" s="215" customFormat="1" x14ac:dyDescent="0.3">
      <c r="J48" s="321"/>
      <c r="K48" s="321"/>
      <c r="L48" s="321"/>
      <c r="M48" s="321"/>
      <c r="N48" s="321"/>
      <c r="O48" s="321"/>
      <c r="P48" s="321"/>
      <c r="Q48" s="321"/>
      <c r="R48" s="309"/>
      <c r="S48" s="309"/>
      <c r="T48" s="309"/>
      <c r="U48" s="309"/>
    </row>
    <row r="49" spans="18:21" s="215" customFormat="1" x14ac:dyDescent="0.3">
      <c r="R49" s="309"/>
      <c r="S49" s="309"/>
      <c r="T49" s="309"/>
      <c r="U49" s="309"/>
    </row>
    <row r="50" spans="18:21" s="215" customFormat="1" x14ac:dyDescent="0.3">
      <c r="R50" s="309"/>
      <c r="S50" s="309"/>
      <c r="T50" s="309"/>
      <c r="U50" s="309"/>
    </row>
    <row r="51" spans="18:21" s="215" customFormat="1" x14ac:dyDescent="0.3">
      <c r="R51" s="309"/>
      <c r="S51" s="309"/>
      <c r="T51" s="309"/>
      <c r="U51" s="309"/>
    </row>
    <row r="52" spans="18:21" s="215" customFormat="1" x14ac:dyDescent="0.3">
      <c r="R52" s="309"/>
      <c r="S52" s="309"/>
      <c r="T52" s="309"/>
      <c r="U52" s="309"/>
    </row>
  </sheetData>
  <mergeCells count="10">
    <mergeCell ref="K1:S2"/>
    <mergeCell ref="A19:H19"/>
    <mergeCell ref="A3:H3"/>
    <mergeCell ref="C5:H5"/>
    <mergeCell ref="C20:H20"/>
    <mergeCell ref="D14:E14"/>
    <mergeCell ref="D15:E15"/>
    <mergeCell ref="D30:E30"/>
    <mergeCell ref="D31:E31"/>
    <mergeCell ref="A1:J2"/>
  </mergeCells>
  <hyperlinks>
    <hyperlink ref="M13" r:id="rId1" location="MM" xr:uid="{7B0FBB08-1F53-4AED-9FB6-B12D6E38448C}"/>
    <hyperlink ref="M14" r:id="rId2" xr:uid="{4A5214D5-71FE-47AE-A59B-DA8F85429D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4368-66A8-41E7-BF47-5CF9D38C4A86}">
  <dimension ref="A1:X583"/>
  <sheetViews>
    <sheetView zoomScale="82" zoomScaleNormal="82" workbookViewId="0">
      <selection activeCell="G7" sqref="G7"/>
    </sheetView>
  </sheetViews>
  <sheetFormatPr defaultRowHeight="14.4" x14ac:dyDescent="0.3"/>
  <cols>
    <col min="1" max="1" width="11.44140625" style="4" customWidth="1"/>
    <col min="2" max="2" width="10.109375" style="4" customWidth="1"/>
    <col min="3" max="3" width="19.21875" style="4" customWidth="1"/>
    <col min="4" max="4" width="20.44140625" style="15" customWidth="1"/>
    <col min="5" max="5" width="14.33203125" style="4" customWidth="1"/>
    <col min="6" max="6" width="13" style="4" customWidth="1"/>
    <col min="7" max="7" width="25.6640625" style="4" customWidth="1"/>
    <col min="8" max="9" width="12.21875" style="4" customWidth="1"/>
    <col min="10" max="10" width="14.44140625" style="4" customWidth="1"/>
    <col min="11" max="11" width="15.5546875" style="4" customWidth="1"/>
    <col min="12" max="12" width="17.5546875" style="18" customWidth="1"/>
    <col min="13" max="13" width="12.21875" style="18" customWidth="1"/>
    <col min="14" max="14" width="12.5546875" style="18" customWidth="1"/>
    <col min="15" max="15" width="11.33203125" style="18" customWidth="1"/>
    <col min="16" max="16" width="15" style="18" customWidth="1"/>
    <col min="17" max="17" width="19.44140625" style="18" customWidth="1"/>
    <col min="18" max="18" width="17.33203125" style="18" customWidth="1"/>
    <col min="19" max="19" width="13.33203125" style="23" customWidth="1"/>
    <col min="20" max="20" width="26.33203125" style="4" customWidth="1"/>
    <col min="21" max="21" width="12.88671875" style="4" customWidth="1"/>
    <col min="22" max="22" width="14.21875" style="4" customWidth="1"/>
    <col min="23" max="23" width="12.44140625" style="4" customWidth="1"/>
    <col min="24" max="16384" width="8.88671875" style="4"/>
  </cols>
  <sheetData>
    <row r="1" spans="1:24" s="1" customFormat="1" ht="33.6" x14ac:dyDescent="0.65">
      <c r="A1" s="1" t="s">
        <v>12</v>
      </c>
      <c r="D1" s="2"/>
      <c r="L1" s="20"/>
      <c r="M1" s="20"/>
      <c r="N1" s="20"/>
      <c r="O1" s="20"/>
      <c r="P1" s="20"/>
      <c r="Q1" s="20"/>
      <c r="R1" s="20"/>
      <c r="S1" s="24"/>
    </row>
    <row r="2" spans="1:24" s="1" customFormat="1" ht="33.6" x14ac:dyDescent="0.65">
      <c r="A2" s="1" t="s">
        <v>0</v>
      </c>
      <c r="D2" s="2"/>
      <c r="L2" s="20"/>
      <c r="M2" s="20"/>
      <c r="N2" s="20"/>
      <c r="O2" s="20"/>
      <c r="P2" s="20"/>
      <c r="Q2" s="20"/>
      <c r="R2" s="20"/>
      <c r="S2" s="24"/>
    </row>
    <row r="4" spans="1:24" x14ac:dyDescent="0.3">
      <c r="A4" s="168" t="s">
        <v>4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N4" s="168" t="s">
        <v>1</v>
      </c>
      <c r="O4" s="168"/>
      <c r="P4" s="168"/>
      <c r="Q4" s="168"/>
      <c r="R4" s="168"/>
      <c r="S4" s="168"/>
      <c r="T4" s="168"/>
      <c r="U4" s="168"/>
      <c r="V4" s="168"/>
      <c r="W4" s="168"/>
      <c r="X4" s="168"/>
    </row>
    <row r="5" spans="1:24" x14ac:dyDescent="0.3">
      <c r="A5" s="169" t="s">
        <v>2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N5" s="169" t="s">
        <v>2</v>
      </c>
      <c r="O5" s="169"/>
      <c r="P5" s="169"/>
      <c r="Q5" s="169"/>
      <c r="R5" s="169"/>
      <c r="S5" s="169"/>
      <c r="T5" s="169"/>
      <c r="U5" s="169"/>
      <c r="V5" s="169"/>
      <c r="W5" s="169"/>
      <c r="X5" s="169"/>
    </row>
    <row r="6" spans="1:24" ht="15" thickBot="1" x14ac:dyDescent="0.35">
      <c r="A6" s="170" t="s">
        <v>3</v>
      </c>
      <c r="B6" s="171"/>
      <c r="C6" s="3" t="s">
        <v>10</v>
      </c>
      <c r="D6" s="3" t="s">
        <v>11</v>
      </c>
      <c r="E6" s="9" t="s">
        <v>8</v>
      </c>
      <c r="F6" s="25" t="s">
        <v>13</v>
      </c>
      <c r="G6" s="9" t="s">
        <v>143</v>
      </c>
      <c r="H6" s="27" t="s">
        <v>14</v>
      </c>
      <c r="I6" s="9" t="s">
        <v>17</v>
      </c>
      <c r="J6" s="9" t="s">
        <v>15</v>
      </c>
      <c r="K6" s="9" t="s">
        <v>16</v>
      </c>
      <c r="N6" s="16" t="s">
        <v>3</v>
      </c>
      <c r="O6" s="17"/>
      <c r="P6" s="3" t="s">
        <v>10</v>
      </c>
      <c r="Q6" s="3" t="s">
        <v>11</v>
      </c>
      <c r="R6" s="9" t="s">
        <v>9</v>
      </c>
      <c r="S6" s="25" t="s">
        <v>13</v>
      </c>
      <c r="T6" s="9" t="s">
        <v>143</v>
      </c>
      <c r="U6" s="17" t="s">
        <v>14</v>
      </c>
      <c r="V6" s="9" t="s">
        <v>17</v>
      </c>
      <c r="W6" s="9" t="s">
        <v>15</v>
      </c>
      <c r="X6" s="9" t="s">
        <v>16</v>
      </c>
    </row>
    <row r="7" spans="1:24" ht="15" thickBot="1" x14ac:dyDescent="0.35">
      <c r="A7" s="166">
        <v>43924.645833333336</v>
      </c>
      <c r="B7" s="167"/>
      <c r="C7" s="10">
        <v>280.7</v>
      </c>
      <c r="D7" s="22">
        <v>65.3</v>
      </c>
      <c r="E7" s="5">
        <v>172.05</v>
      </c>
      <c r="F7" s="26">
        <v>4141.7</v>
      </c>
      <c r="G7" s="69">
        <v>76.241</v>
      </c>
      <c r="H7" s="28">
        <v>21.65</v>
      </c>
      <c r="I7" s="5">
        <v>63.15</v>
      </c>
      <c r="J7" s="5">
        <v>55062.25</v>
      </c>
      <c r="K7" s="5">
        <v>39.5</v>
      </c>
      <c r="N7" s="166">
        <v>43924.645833333336</v>
      </c>
      <c r="O7" s="167"/>
      <c r="P7" s="12">
        <v>280.89999999999998</v>
      </c>
      <c r="Q7" s="22">
        <v>65.3</v>
      </c>
      <c r="R7" s="5">
        <v>1321.32</v>
      </c>
      <c r="S7" s="26">
        <v>4141.7</v>
      </c>
      <c r="T7" s="69">
        <v>76.241</v>
      </c>
      <c r="U7" s="31">
        <v>21.75</v>
      </c>
      <c r="V7" s="22">
        <v>63.2</v>
      </c>
      <c r="W7" s="22">
        <v>55029.45</v>
      </c>
      <c r="X7" s="22">
        <v>39.549999999999997</v>
      </c>
    </row>
    <row r="8" spans="1:24" ht="15" thickBot="1" x14ac:dyDescent="0.35">
      <c r="A8" s="166">
        <v>43928.645833333336</v>
      </c>
      <c r="B8" s="167"/>
      <c r="C8" s="10">
        <v>321</v>
      </c>
      <c r="D8" s="22">
        <v>67.25</v>
      </c>
      <c r="E8" s="5">
        <v>183</v>
      </c>
      <c r="F8" s="26">
        <v>4249.1000000000004</v>
      </c>
      <c r="G8" s="69">
        <v>75.644999999999996</v>
      </c>
      <c r="H8" s="29">
        <v>24.45</v>
      </c>
      <c r="I8" s="5">
        <v>81.400000000000006</v>
      </c>
      <c r="J8" s="5">
        <v>57701.05</v>
      </c>
      <c r="K8" s="5">
        <v>40.4</v>
      </c>
      <c r="L8" s="88"/>
      <c r="N8" s="166">
        <v>43928.645833333336</v>
      </c>
      <c r="O8" s="167"/>
      <c r="P8" s="12">
        <v>321.45</v>
      </c>
      <c r="Q8" s="22">
        <v>67.349999999999994</v>
      </c>
      <c r="R8" s="5">
        <v>1403.39</v>
      </c>
      <c r="S8" s="26">
        <v>4249.1000000000004</v>
      </c>
      <c r="T8" s="69">
        <v>75.644999999999996</v>
      </c>
      <c r="U8" s="31">
        <v>24.45</v>
      </c>
      <c r="V8" s="22">
        <v>81.349999999999994</v>
      </c>
      <c r="W8" s="22">
        <v>57689.35</v>
      </c>
      <c r="X8" s="22">
        <v>40.4</v>
      </c>
    </row>
    <row r="9" spans="1:24" ht="15" thickBot="1" x14ac:dyDescent="0.35">
      <c r="A9" s="166">
        <v>43929.645833333336</v>
      </c>
      <c r="B9" s="167"/>
      <c r="C9" s="10">
        <v>326.39999999999998</v>
      </c>
      <c r="D9" s="22">
        <v>67.599999999999994</v>
      </c>
      <c r="E9" s="5">
        <v>180.5</v>
      </c>
      <c r="F9" s="26">
        <v>4330.8</v>
      </c>
      <c r="G9" s="69">
        <v>75.944999999999993</v>
      </c>
      <c r="H9" s="29">
        <v>25.35</v>
      </c>
      <c r="I9" s="5">
        <v>84.9</v>
      </c>
      <c r="J9" s="5">
        <v>57172.75</v>
      </c>
      <c r="K9" s="5">
        <v>42.4</v>
      </c>
      <c r="L9" s="88"/>
      <c r="N9" s="166">
        <v>43929.645833333336</v>
      </c>
      <c r="O9" s="167"/>
      <c r="P9" s="12">
        <v>326.55</v>
      </c>
      <c r="Q9" s="22">
        <v>67.599999999999994</v>
      </c>
      <c r="R9" s="5">
        <v>1380.69</v>
      </c>
      <c r="S9" s="26">
        <v>4330.8</v>
      </c>
      <c r="T9" s="69">
        <v>75.944999999999993</v>
      </c>
      <c r="U9" s="31">
        <v>25.4</v>
      </c>
      <c r="V9" s="22">
        <v>84.9</v>
      </c>
      <c r="W9" s="22">
        <v>57208.800000000003</v>
      </c>
      <c r="X9" s="22">
        <v>42.45</v>
      </c>
    </row>
    <row r="10" spans="1:24" ht="15" thickBot="1" x14ac:dyDescent="0.35">
      <c r="A10" s="166">
        <v>43930.645833333336</v>
      </c>
      <c r="B10" s="167"/>
      <c r="C10" s="10">
        <v>381.4</v>
      </c>
      <c r="D10" s="22">
        <v>74.599999999999994</v>
      </c>
      <c r="E10" s="5">
        <v>185.75</v>
      </c>
      <c r="F10" s="26">
        <v>4393.8</v>
      </c>
      <c r="G10" s="69">
        <v>76.3</v>
      </c>
      <c r="H10" s="29">
        <v>26.35</v>
      </c>
      <c r="I10" s="5">
        <v>91.6</v>
      </c>
      <c r="J10" s="5">
        <v>60017.9</v>
      </c>
      <c r="K10" s="5">
        <v>45.5</v>
      </c>
      <c r="L10" s="88"/>
      <c r="N10" s="166">
        <v>43930.645833333336</v>
      </c>
      <c r="O10" s="167"/>
      <c r="P10" s="12">
        <v>381.2</v>
      </c>
      <c r="Q10" s="22">
        <v>74.599999999999994</v>
      </c>
      <c r="R10" s="5">
        <v>1425.48</v>
      </c>
      <c r="S10" s="26">
        <v>4393.8</v>
      </c>
      <c r="T10" s="69">
        <v>76.3</v>
      </c>
      <c r="U10" s="31">
        <v>26.3</v>
      </c>
      <c r="V10" s="22">
        <v>91.6</v>
      </c>
      <c r="W10" s="22">
        <v>60044.45</v>
      </c>
      <c r="X10" s="22">
        <v>45.45</v>
      </c>
    </row>
    <row r="11" spans="1:24" ht="15" thickBot="1" x14ac:dyDescent="0.35">
      <c r="A11" s="166">
        <v>43934.645833333336</v>
      </c>
      <c r="B11" s="167"/>
      <c r="C11" s="10">
        <v>362.85</v>
      </c>
      <c r="D11" s="22">
        <v>74.25</v>
      </c>
      <c r="E11" s="5">
        <v>176.7</v>
      </c>
      <c r="F11" s="26">
        <v>4728.3</v>
      </c>
      <c r="G11" s="69">
        <v>76.248999999999995</v>
      </c>
      <c r="H11" s="29">
        <v>26.3</v>
      </c>
      <c r="I11" s="5">
        <v>91.65</v>
      </c>
      <c r="J11" s="5">
        <v>57399.199999999997</v>
      </c>
      <c r="K11" s="5">
        <v>44.3</v>
      </c>
      <c r="L11" s="88"/>
      <c r="N11" s="166">
        <v>43934.645833333336</v>
      </c>
      <c r="O11" s="167"/>
      <c r="P11" s="12">
        <v>362.9</v>
      </c>
      <c r="Q11" s="22">
        <v>74.3</v>
      </c>
      <c r="R11" s="5">
        <v>1355.29</v>
      </c>
      <c r="S11" s="26">
        <v>4728.3</v>
      </c>
      <c r="T11" s="69">
        <v>76.248999999999995</v>
      </c>
      <c r="U11" s="31">
        <v>26.3</v>
      </c>
      <c r="V11" s="22">
        <v>91.7</v>
      </c>
      <c r="W11" s="22">
        <v>57303.35</v>
      </c>
      <c r="X11" s="22">
        <v>44.3</v>
      </c>
    </row>
    <row r="12" spans="1:24" ht="15" thickBot="1" x14ac:dyDescent="0.35">
      <c r="A12" s="166">
        <v>43936.645833333336</v>
      </c>
      <c r="B12" s="167"/>
      <c r="C12" s="10">
        <v>353.15</v>
      </c>
      <c r="D12" s="22">
        <v>72.900000000000006</v>
      </c>
      <c r="E12" s="5">
        <v>179.95</v>
      </c>
      <c r="F12" s="26">
        <v>4702.1499999999996</v>
      </c>
      <c r="G12" s="69">
        <v>76.563000000000002</v>
      </c>
      <c r="H12" s="29">
        <v>26.15</v>
      </c>
      <c r="I12" s="5">
        <v>88</v>
      </c>
      <c r="J12" s="5">
        <v>57417.75</v>
      </c>
      <c r="K12" s="5">
        <v>45.4</v>
      </c>
      <c r="L12" s="88"/>
      <c r="N12" s="166">
        <v>43936.645833333336</v>
      </c>
      <c r="O12" s="167"/>
      <c r="P12" s="12">
        <v>353.15</v>
      </c>
      <c r="Q12" s="22">
        <v>72.849999999999994</v>
      </c>
      <c r="R12" s="5">
        <v>1381.28</v>
      </c>
      <c r="S12" s="26">
        <v>4702.1499999999996</v>
      </c>
      <c r="T12" s="69">
        <v>76.563000000000002</v>
      </c>
      <c r="U12" s="31">
        <v>26.15</v>
      </c>
      <c r="V12" s="22">
        <v>88.05</v>
      </c>
      <c r="W12" s="22">
        <v>57433.4</v>
      </c>
      <c r="X12" s="22">
        <v>45.4</v>
      </c>
    </row>
    <row r="13" spans="1:24" ht="15" thickBot="1" x14ac:dyDescent="0.35">
      <c r="A13" s="166">
        <v>43937.645833333336</v>
      </c>
      <c r="B13" s="167"/>
      <c r="C13" s="10">
        <v>356.7</v>
      </c>
      <c r="D13" s="22">
        <v>74.650000000000006</v>
      </c>
      <c r="E13" s="5">
        <v>181.3</v>
      </c>
      <c r="F13" s="26">
        <v>4737.05</v>
      </c>
      <c r="G13" s="69">
        <v>76.805000000000007</v>
      </c>
      <c r="H13" s="29">
        <v>26.85</v>
      </c>
      <c r="I13" s="5">
        <v>88.3</v>
      </c>
      <c r="J13" s="5">
        <v>60441.9</v>
      </c>
      <c r="K13" s="5">
        <v>49.9</v>
      </c>
      <c r="L13" s="88"/>
      <c r="N13" s="166">
        <v>43937.645833333336</v>
      </c>
      <c r="O13" s="167"/>
      <c r="P13" s="12">
        <v>356.85</v>
      </c>
      <c r="Q13" s="22">
        <v>74.650000000000006</v>
      </c>
      <c r="R13" s="5">
        <v>1394.21</v>
      </c>
      <c r="S13" s="26">
        <v>4737.05</v>
      </c>
      <c r="T13" s="69">
        <v>76.805000000000007</v>
      </c>
      <c r="U13" s="31">
        <v>26.85</v>
      </c>
      <c r="V13" s="22">
        <v>88.3</v>
      </c>
      <c r="W13" s="22">
        <v>60343.55</v>
      </c>
      <c r="X13" s="22">
        <v>49.9</v>
      </c>
    </row>
    <row r="14" spans="1:24" ht="15" thickBot="1" x14ac:dyDescent="0.35">
      <c r="A14" s="166">
        <v>43938.645833333336</v>
      </c>
      <c r="B14" s="167"/>
      <c r="C14" s="10">
        <v>363.2</v>
      </c>
      <c r="D14" s="22">
        <v>76.849999999999994</v>
      </c>
      <c r="E14" s="5">
        <v>187.8</v>
      </c>
      <c r="F14" s="26">
        <v>4751.25</v>
      </c>
      <c r="G14" s="69">
        <v>76.55</v>
      </c>
      <c r="H14" s="29">
        <v>28.3</v>
      </c>
      <c r="I14" s="5">
        <v>92.25</v>
      </c>
      <c r="J14" s="5">
        <v>61638.3</v>
      </c>
      <c r="K14" s="5">
        <v>52.65</v>
      </c>
      <c r="L14" s="88"/>
      <c r="N14" s="166">
        <v>43938.645833333336</v>
      </c>
      <c r="O14" s="167"/>
      <c r="P14" s="12">
        <v>363.2</v>
      </c>
      <c r="Q14" s="22">
        <v>76.849999999999994</v>
      </c>
      <c r="R14" s="5">
        <v>1445.78</v>
      </c>
      <c r="S14" s="26">
        <v>4751.25</v>
      </c>
      <c r="T14" s="69">
        <v>76.55</v>
      </c>
      <c r="U14" s="31">
        <v>28.3</v>
      </c>
      <c r="V14" s="22">
        <v>92.2</v>
      </c>
      <c r="W14" s="22">
        <v>61543.75</v>
      </c>
      <c r="X14" s="22">
        <v>52.7</v>
      </c>
    </row>
    <row r="15" spans="1:24" ht="15" thickBot="1" x14ac:dyDescent="0.35">
      <c r="A15" s="166">
        <v>43941.645833333336</v>
      </c>
      <c r="B15" s="167"/>
      <c r="C15" s="10">
        <v>355.85</v>
      </c>
      <c r="D15" s="22">
        <v>80.45</v>
      </c>
      <c r="E15" s="5">
        <v>188.9</v>
      </c>
      <c r="F15" s="26">
        <v>4742.55</v>
      </c>
      <c r="G15" s="69">
        <v>76.575000000000003</v>
      </c>
      <c r="H15" s="29">
        <v>27.95</v>
      </c>
      <c r="I15" s="5">
        <v>90.6</v>
      </c>
      <c r="J15" s="5">
        <v>61384</v>
      </c>
      <c r="K15" s="5">
        <v>52.75</v>
      </c>
      <c r="L15" s="88"/>
      <c r="N15" s="166">
        <v>43941.645833333336</v>
      </c>
      <c r="O15" s="167"/>
      <c r="P15" s="12">
        <v>355.75</v>
      </c>
      <c r="Q15" s="22">
        <v>80.5</v>
      </c>
      <c r="R15" s="5">
        <v>1455.4</v>
      </c>
      <c r="S15" s="26">
        <v>4742.55</v>
      </c>
      <c r="T15" s="69">
        <v>76.575000000000003</v>
      </c>
      <c r="U15" s="31">
        <v>27.95</v>
      </c>
      <c r="V15" s="22">
        <v>90.55</v>
      </c>
      <c r="W15" s="22">
        <v>61368.95</v>
      </c>
      <c r="X15" s="22">
        <v>52.85</v>
      </c>
    </row>
    <row r="16" spans="1:24" ht="15" thickBot="1" x14ac:dyDescent="0.35">
      <c r="A16" s="166">
        <v>43942.645833333336</v>
      </c>
      <c r="B16" s="167"/>
      <c r="C16" s="10">
        <v>332.05</v>
      </c>
      <c r="D16" s="22">
        <v>74.650000000000006</v>
      </c>
      <c r="E16" s="5">
        <v>185.45</v>
      </c>
      <c r="F16" s="26">
        <v>4676.8</v>
      </c>
      <c r="G16" s="69">
        <v>76.974999999999994</v>
      </c>
      <c r="H16" s="29">
        <v>26.45</v>
      </c>
      <c r="I16" s="5">
        <v>82.9</v>
      </c>
      <c r="J16" s="5">
        <v>58864.75</v>
      </c>
      <c r="K16" s="5">
        <v>50.05</v>
      </c>
      <c r="L16" s="88"/>
      <c r="N16" s="166">
        <v>43942.645833333336</v>
      </c>
      <c r="O16" s="167"/>
      <c r="P16" s="12">
        <v>332.15</v>
      </c>
      <c r="Q16" s="22">
        <v>74.75</v>
      </c>
      <c r="R16" s="5">
        <v>1432.41</v>
      </c>
      <c r="S16" s="26">
        <v>4676.8</v>
      </c>
      <c r="T16" s="69">
        <v>76.974999999999994</v>
      </c>
      <c r="U16" s="31">
        <v>26.5</v>
      </c>
      <c r="V16" s="22">
        <v>82.9</v>
      </c>
      <c r="W16" s="22">
        <v>58877.3</v>
      </c>
      <c r="X16" s="22">
        <v>50.1</v>
      </c>
    </row>
    <row r="17" spans="1:24" ht="15" thickBot="1" x14ac:dyDescent="0.35">
      <c r="A17" s="166">
        <v>43943.645833333336</v>
      </c>
      <c r="B17" s="167"/>
      <c r="C17" s="10">
        <v>340.2</v>
      </c>
      <c r="D17" s="22">
        <v>75.900000000000006</v>
      </c>
      <c r="E17" s="5">
        <v>184.05</v>
      </c>
      <c r="F17" s="26">
        <v>4325.1000000000004</v>
      </c>
      <c r="G17" s="69">
        <v>76.41</v>
      </c>
      <c r="H17" s="29">
        <v>26.35</v>
      </c>
      <c r="I17" s="5">
        <v>85.1</v>
      </c>
      <c r="J17" s="5">
        <v>58221.95</v>
      </c>
      <c r="K17" s="5">
        <v>52.9</v>
      </c>
      <c r="L17" s="88"/>
      <c r="N17" s="166">
        <v>43943.645833333336</v>
      </c>
      <c r="O17" s="167"/>
      <c r="P17" s="12">
        <v>340.35</v>
      </c>
      <c r="Q17" s="22">
        <v>75.900000000000006</v>
      </c>
      <c r="R17" s="5">
        <v>1419.65</v>
      </c>
      <c r="S17" s="26">
        <v>4325.1000000000004</v>
      </c>
      <c r="T17" s="69">
        <v>76.41</v>
      </c>
      <c r="U17" s="31">
        <v>26.3</v>
      </c>
      <c r="V17" s="22">
        <v>85</v>
      </c>
      <c r="W17" s="22">
        <v>58221.1</v>
      </c>
      <c r="X17" s="22">
        <v>52.7</v>
      </c>
    </row>
    <row r="18" spans="1:24" ht="15" thickBot="1" x14ac:dyDescent="0.35">
      <c r="A18" s="166">
        <v>43944.645833333336</v>
      </c>
      <c r="B18" s="167"/>
      <c r="C18" s="10">
        <v>347.5</v>
      </c>
      <c r="D18" s="22">
        <v>75.650000000000006</v>
      </c>
      <c r="E18" s="5">
        <v>185.45</v>
      </c>
      <c r="F18" s="26">
        <v>4407.6000000000004</v>
      </c>
      <c r="G18" s="69">
        <v>75.894999999999996</v>
      </c>
      <c r="H18" s="29">
        <v>26.6</v>
      </c>
      <c r="I18" s="5">
        <v>86.45</v>
      </c>
      <c r="J18" s="5">
        <v>58712.35</v>
      </c>
      <c r="K18" s="5">
        <v>51.85</v>
      </c>
      <c r="L18" s="88"/>
      <c r="N18" s="166">
        <v>43944.645833333336</v>
      </c>
      <c r="O18" s="167"/>
      <c r="P18" s="12">
        <v>347.55</v>
      </c>
      <c r="Q18" s="22">
        <v>75.650000000000006</v>
      </c>
      <c r="R18" s="5">
        <v>1426.82</v>
      </c>
      <c r="S18" s="26">
        <v>4407.6000000000004</v>
      </c>
      <c r="T18" s="69">
        <v>75.894999999999996</v>
      </c>
      <c r="U18" s="31">
        <v>26.65</v>
      </c>
      <c r="V18" s="22">
        <v>86.4</v>
      </c>
      <c r="W18" s="22">
        <v>58692.5</v>
      </c>
      <c r="X18" s="22">
        <v>51.9</v>
      </c>
    </row>
    <row r="19" spans="1:24" ht="15" thickBot="1" x14ac:dyDescent="0.35">
      <c r="A19" s="166">
        <v>43945.645833333336</v>
      </c>
      <c r="B19" s="167"/>
      <c r="C19" s="10">
        <v>334.3</v>
      </c>
      <c r="D19" s="22">
        <v>74.2</v>
      </c>
      <c r="E19" s="5">
        <v>177.7</v>
      </c>
      <c r="F19" s="26">
        <v>4396.6000000000004</v>
      </c>
      <c r="G19" s="69">
        <v>76.27</v>
      </c>
      <c r="H19" s="29">
        <v>26.9</v>
      </c>
      <c r="I19" s="5">
        <v>79.150000000000006</v>
      </c>
      <c r="J19" s="5">
        <v>58805.4</v>
      </c>
      <c r="K19" s="5">
        <v>49.6</v>
      </c>
      <c r="L19" s="88"/>
      <c r="N19" s="166">
        <v>43945.645833333336</v>
      </c>
      <c r="O19" s="167"/>
      <c r="P19" s="12">
        <v>334.25</v>
      </c>
      <c r="Q19" s="22">
        <v>74.150000000000006</v>
      </c>
      <c r="R19" s="5">
        <v>1367.59</v>
      </c>
      <c r="S19" s="26">
        <v>4396.6000000000004</v>
      </c>
      <c r="T19" s="69">
        <v>76.27</v>
      </c>
      <c r="U19" s="31">
        <v>26.9</v>
      </c>
      <c r="V19" s="22">
        <v>79.2</v>
      </c>
      <c r="W19" s="22">
        <v>58784.3</v>
      </c>
      <c r="X19" s="22">
        <v>49.6</v>
      </c>
    </row>
    <row r="20" spans="1:24" ht="15" thickBot="1" x14ac:dyDescent="0.35">
      <c r="A20" s="166">
        <v>43948.645833333336</v>
      </c>
      <c r="B20" s="167"/>
      <c r="C20" s="10">
        <v>330.3</v>
      </c>
      <c r="D20" s="22">
        <v>75.25</v>
      </c>
      <c r="E20" s="5">
        <v>180.1</v>
      </c>
      <c r="F20" s="26">
        <v>4377.5</v>
      </c>
      <c r="G20" s="69">
        <v>76.228999999999999</v>
      </c>
      <c r="H20" s="29">
        <v>26.55</v>
      </c>
      <c r="I20" s="5">
        <v>82.25</v>
      </c>
      <c r="J20" s="5">
        <v>59206.55</v>
      </c>
      <c r="K20" s="5">
        <v>49.4</v>
      </c>
      <c r="L20" s="88"/>
      <c r="N20" s="166">
        <v>43948.645833333336</v>
      </c>
      <c r="O20" s="167"/>
      <c r="P20" s="12">
        <v>330.5</v>
      </c>
      <c r="Q20" s="22">
        <v>75.25</v>
      </c>
      <c r="R20" s="5">
        <v>1390.25</v>
      </c>
      <c r="S20" s="26">
        <v>4377.5</v>
      </c>
      <c r="T20" s="69">
        <v>76.228999999999999</v>
      </c>
      <c r="U20" s="31">
        <v>26.5</v>
      </c>
      <c r="V20" s="22">
        <v>82.3</v>
      </c>
      <c r="W20" s="22">
        <v>59187.65</v>
      </c>
      <c r="X20" s="22">
        <v>49.35</v>
      </c>
    </row>
    <row r="21" spans="1:24" ht="15" thickBot="1" x14ac:dyDescent="0.35">
      <c r="A21" s="166">
        <v>43949.645833333336</v>
      </c>
      <c r="B21" s="167"/>
      <c r="C21" s="10">
        <v>335.95</v>
      </c>
      <c r="D21" s="22">
        <v>76.95</v>
      </c>
      <c r="E21" s="5">
        <v>181.5</v>
      </c>
      <c r="F21" s="26">
        <v>4358.1499999999996</v>
      </c>
      <c r="G21" s="69">
        <v>76.064999999999998</v>
      </c>
      <c r="H21" s="29">
        <v>27.4</v>
      </c>
      <c r="I21" s="5">
        <v>83.9</v>
      </c>
      <c r="J21" s="5">
        <v>59075.7</v>
      </c>
      <c r="K21" s="5">
        <v>49.1</v>
      </c>
      <c r="L21" s="88"/>
      <c r="N21" s="166">
        <v>43949.645833333336</v>
      </c>
      <c r="O21" s="167"/>
      <c r="P21" s="12">
        <v>335.55</v>
      </c>
      <c r="Q21" s="22">
        <v>76.95</v>
      </c>
      <c r="R21" s="5">
        <v>1402.15</v>
      </c>
      <c r="S21" s="26">
        <v>4358.1499999999996</v>
      </c>
      <c r="T21" s="69">
        <v>76.064999999999998</v>
      </c>
      <c r="U21" s="31">
        <v>27.4</v>
      </c>
      <c r="V21" s="22">
        <v>83.9</v>
      </c>
      <c r="W21" s="22">
        <v>59081.5</v>
      </c>
      <c r="X21" s="22">
        <v>49.05</v>
      </c>
    </row>
    <row r="22" spans="1:24" ht="15" thickBot="1" x14ac:dyDescent="0.35">
      <c r="A22" s="166">
        <v>43950.645833333336</v>
      </c>
      <c r="B22" s="167"/>
      <c r="C22" s="10">
        <v>348</v>
      </c>
      <c r="D22" s="22">
        <v>78.150000000000006</v>
      </c>
      <c r="E22" s="5">
        <v>183.15</v>
      </c>
      <c r="F22" s="26">
        <v>4341.5</v>
      </c>
      <c r="G22" s="69">
        <v>75.454999999999998</v>
      </c>
      <c r="H22" s="29">
        <v>30.2</v>
      </c>
      <c r="I22" s="5">
        <v>88.75</v>
      </c>
      <c r="J22" s="5">
        <v>59203.7</v>
      </c>
      <c r="K22" s="5">
        <v>50.9</v>
      </c>
      <c r="L22" s="88"/>
      <c r="N22" s="166">
        <v>43950.645833333336</v>
      </c>
      <c r="O22" s="167"/>
      <c r="P22" s="12">
        <v>348.05</v>
      </c>
      <c r="Q22" s="22">
        <v>78.150000000000006</v>
      </c>
      <c r="R22" s="5">
        <v>1415.25</v>
      </c>
      <c r="S22" s="26">
        <v>4341.5</v>
      </c>
      <c r="T22" s="69">
        <v>75.454999999999998</v>
      </c>
      <c r="U22" s="31">
        <v>30.2</v>
      </c>
      <c r="V22" s="22">
        <v>88.65</v>
      </c>
      <c r="W22" s="22">
        <v>59183.199999999997</v>
      </c>
      <c r="X22" s="22">
        <v>50.9</v>
      </c>
    </row>
    <row r="23" spans="1:24" ht="15" thickBot="1" x14ac:dyDescent="0.35">
      <c r="A23" s="166">
        <v>43951.645833333336</v>
      </c>
      <c r="B23" s="167"/>
      <c r="C23" s="10">
        <v>366.65</v>
      </c>
      <c r="D23" s="22">
        <v>93.25</v>
      </c>
      <c r="E23" s="5">
        <v>187.3</v>
      </c>
      <c r="F23" s="26">
        <v>4311.3500000000004</v>
      </c>
      <c r="G23" s="69">
        <v>75.08</v>
      </c>
      <c r="H23" s="29">
        <v>31.85</v>
      </c>
      <c r="I23" s="5">
        <v>95</v>
      </c>
      <c r="J23" s="5">
        <v>60510.65</v>
      </c>
      <c r="K23" s="5">
        <v>51.45</v>
      </c>
      <c r="L23" s="88"/>
      <c r="N23" s="166">
        <v>43951.645833333336</v>
      </c>
      <c r="O23" s="167"/>
      <c r="P23" s="12">
        <v>366.6</v>
      </c>
      <c r="Q23" s="22">
        <v>93.1</v>
      </c>
      <c r="R23" s="5">
        <v>1450.37</v>
      </c>
      <c r="S23" s="26">
        <v>4311.3500000000004</v>
      </c>
      <c r="T23" s="69">
        <v>75.08</v>
      </c>
      <c r="U23" s="31">
        <v>31.9</v>
      </c>
      <c r="V23" s="22">
        <v>95.05</v>
      </c>
      <c r="W23" s="22">
        <v>60520.7</v>
      </c>
      <c r="X23" s="22">
        <v>51.5</v>
      </c>
    </row>
    <row r="24" spans="1:24" ht="15" thickBot="1" x14ac:dyDescent="0.35">
      <c r="A24" s="166">
        <v>43955.645833333336</v>
      </c>
      <c r="B24" s="167"/>
      <c r="C24" s="10">
        <v>357.05</v>
      </c>
      <c r="D24" s="22">
        <v>83.9</v>
      </c>
      <c r="E24" s="5">
        <v>174.3</v>
      </c>
      <c r="F24" s="26">
        <v>4387</v>
      </c>
      <c r="G24" s="69">
        <v>75.64</v>
      </c>
      <c r="H24" s="29">
        <v>28.85</v>
      </c>
      <c r="I24" s="5">
        <v>85.4</v>
      </c>
      <c r="J24" s="5">
        <v>57987.3</v>
      </c>
      <c r="K24" s="5">
        <v>49</v>
      </c>
      <c r="L24" s="88"/>
      <c r="N24" s="166">
        <v>43955.645833333336</v>
      </c>
      <c r="O24" s="167"/>
      <c r="P24" s="12">
        <v>356.85</v>
      </c>
      <c r="Q24" s="22">
        <v>83.9</v>
      </c>
      <c r="R24" s="5">
        <v>1350.35</v>
      </c>
      <c r="S24" s="26">
        <v>4387</v>
      </c>
      <c r="T24" s="69">
        <v>75.64</v>
      </c>
      <c r="U24" s="31">
        <v>28.85</v>
      </c>
      <c r="V24" s="22">
        <v>85.45</v>
      </c>
      <c r="W24" s="22">
        <v>58028.05</v>
      </c>
      <c r="X24" s="22">
        <v>49.05</v>
      </c>
    </row>
    <row r="25" spans="1:24" ht="15" thickBot="1" x14ac:dyDescent="0.35">
      <c r="A25" s="166">
        <v>43956.645833333336</v>
      </c>
      <c r="B25" s="167"/>
      <c r="C25" s="10">
        <v>368.15</v>
      </c>
      <c r="D25" s="22">
        <v>80.900000000000006</v>
      </c>
      <c r="E25" s="5">
        <v>169.3</v>
      </c>
      <c r="F25" s="26">
        <v>4268.75</v>
      </c>
      <c r="G25" s="69">
        <v>75.709999999999994</v>
      </c>
      <c r="H25" s="29">
        <v>28.4</v>
      </c>
      <c r="I25" s="5">
        <v>85.95</v>
      </c>
      <c r="J25" s="5">
        <v>57750</v>
      </c>
      <c r="K25" s="5">
        <v>48.55</v>
      </c>
      <c r="L25" s="88"/>
      <c r="N25" s="166">
        <v>43956.645833333336</v>
      </c>
      <c r="O25" s="167"/>
      <c r="P25" s="12">
        <v>368</v>
      </c>
      <c r="Q25" s="22">
        <v>80.95</v>
      </c>
      <c r="R25" s="5">
        <v>1310.19</v>
      </c>
      <c r="S25" s="26">
        <v>4268.75</v>
      </c>
      <c r="T25" s="69">
        <v>75.709999999999994</v>
      </c>
      <c r="U25" s="31">
        <v>28.4</v>
      </c>
      <c r="V25" s="22">
        <v>85.95</v>
      </c>
      <c r="W25" s="22">
        <v>57742.65</v>
      </c>
      <c r="X25" s="22">
        <v>48.55</v>
      </c>
    </row>
    <row r="26" spans="1:24" ht="15" thickBot="1" x14ac:dyDescent="0.35">
      <c r="A26" s="166">
        <v>43957.645833333336</v>
      </c>
      <c r="B26" s="167"/>
      <c r="C26" s="10">
        <v>387.15</v>
      </c>
      <c r="D26" s="22">
        <v>83.2</v>
      </c>
      <c r="E26" s="5">
        <v>171</v>
      </c>
      <c r="F26" s="26">
        <v>4229.7</v>
      </c>
      <c r="G26" s="69">
        <v>76.105000000000004</v>
      </c>
      <c r="H26" s="29">
        <v>28.35</v>
      </c>
      <c r="I26" s="5">
        <v>89.5</v>
      </c>
      <c r="J26" s="5">
        <v>58362.7</v>
      </c>
      <c r="K26" s="5">
        <v>47.5</v>
      </c>
      <c r="L26" s="88"/>
      <c r="N26" s="166">
        <v>43957.645833333336</v>
      </c>
      <c r="O26" s="167"/>
      <c r="P26" s="12">
        <v>387.4</v>
      </c>
      <c r="Q26" s="22">
        <v>83.1</v>
      </c>
      <c r="R26" s="5">
        <v>1325.22</v>
      </c>
      <c r="S26" s="26">
        <v>4229.7</v>
      </c>
      <c r="T26" s="69">
        <v>76.105000000000004</v>
      </c>
      <c r="U26" s="31">
        <v>28.35</v>
      </c>
      <c r="V26" s="22">
        <v>89.35</v>
      </c>
      <c r="W26" s="22">
        <v>58436.1</v>
      </c>
      <c r="X26" s="22">
        <v>47.55</v>
      </c>
    </row>
    <row r="27" spans="1:24" ht="15" thickBot="1" x14ac:dyDescent="0.35">
      <c r="A27" s="166">
        <v>43958.645833333336</v>
      </c>
      <c r="B27" s="167"/>
      <c r="C27" s="10">
        <v>400.65</v>
      </c>
      <c r="D27" s="22">
        <v>82.5</v>
      </c>
      <c r="E27" s="5">
        <v>170.65</v>
      </c>
      <c r="F27" s="26">
        <v>4177.8500000000004</v>
      </c>
      <c r="G27" s="69">
        <v>75.793999999999997</v>
      </c>
      <c r="H27" s="29">
        <v>28.4</v>
      </c>
      <c r="I27" s="5">
        <v>90.75</v>
      </c>
      <c r="J27" s="5">
        <v>58831.05</v>
      </c>
      <c r="K27" s="5">
        <v>51.45</v>
      </c>
      <c r="L27" s="88"/>
      <c r="N27" s="166">
        <v>43958.645833333336</v>
      </c>
      <c r="O27" s="167"/>
      <c r="P27" s="12">
        <v>400.75</v>
      </c>
      <c r="Q27" s="22">
        <v>82.5</v>
      </c>
      <c r="R27" s="5">
        <v>1323.45</v>
      </c>
      <c r="S27" s="26">
        <v>4177.8500000000004</v>
      </c>
      <c r="T27" s="69">
        <v>75.793999999999997</v>
      </c>
      <c r="U27" s="31">
        <v>28.4</v>
      </c>
      <c r="V27" s="22">
        <v>90.75</v>
      </c>
      <c r="W27" s="22">
        <v>58823.199999999997</v>
      </c>
      <c r="X27" s="22">
        <v>51.3</v>
      </c>
    </row>
    <row r="28" spans="1:24" ht="15" thickBot="1" x14ac:dyDescent="0.35">
      <c r="A28" s="166">
        <v>43959.645833333336</v>
      </c>
      <c r="B28" s="167"/>
      <c r="C28" s="10">
        <v>386.7</v>
      </c>
      <c r="D28" s="22">
        <v>81.05</v>
      </c>
      <c r="E28" s="5">
        <v>169.55</v>
      </c>
      <c r="F28" s="26">
        <v>4221.95</v>
      </c>
      <c r="G28" s="69">
        <v>75.534999999999997</v>
      </c>
      <c r="H28" s="29">
        <v>28.4</v>
      </c>
      <c r="I28" s="5">
        <v>89.1</v>
      </c>
      <c r="J28" s="5">
        <v>58874.9</v>
      </c>
      <c r="K28" s="5">
        <v>54</v>
      </c>
      <c r="L28" s="88"/>
      <c r="N28" s="166">
        <v>43959.645833333336</v>
      </c>
      <c r="O28" s="167"/>
      <c r="P28" s="12">
        <v>386.45</v>
      </c>
      <c r="Q28" s="22">
        <v>81.05</v>
      </c>
      <c r="R28" s="5">
        <v>1314.9</v>
      </c>
      <c r="S28" s="26">
        <v>4221.95</v>
      </c>
      <c r="T28" s="69">
        <v>75.534999999999997</v>
      </c>
      <c r="U28" s="31">
        <v>28.4</v>
      </c>
      <c r="V28" s="22">
        <v>89.15</v>
      </c>
      <c r="W28" s="22">
        <v>58757.3</v>
      </c>
      <c r="X28" s="22">
        <v>53.9</v>
      </c>
    </row>
    <row r="29" spans="1:24" ht="15" thickBot="1" x14ac:dyDescent="0.35">
      <c r="A29" s="166">
        <v>43962.645833333336</v>
      </c>
      <c r="B29" s="167"/>
      <c r="C29" s="10">
        <v>390.1</v>
      </c>
      <c r="D29" s="22">
        <v>86.1</v>
      </c>
      <c r="E29" s="5">
        <v>171.1</v>
      </c>
      <c r="F29" s="26">
        <v>4234.6000000000004</v>
      </c>
      <c r="G29" s="69">
        <v>75.888000000000005</v>
      </c>
      <c r="H29" s="29">
        <v>28.4</v>
      </c>
      <c r="I29" s="5">
        <v>89.6</v>
      </c>
      <c r="J29" s="5">
        <v>58791.199999999997</v>
      </c>
      <c r="K29" s="5">
        <v>52</v>
      </c>
      <c r="L29" s="88"/>
      <c r="N29" s="166">
        <v>43962.645833333336</v>
      </c>
      <c r="O29" s="167"/>
      <c r="P29" s="12">
        <v>390.25</v>
      </c>
      <c r="Q29" s="22">
        <v>86.1</v>
      </c>
      <c r="R29" s="5">
        <v>1330.7</v>
      </c>
      <c r="S29" s="26">
        <v>4234.6000000000004</v>
      </c>
      <c r="T29" s="69">
        <v>75.888000000000005</v>
      </c>
      <c r="U29" s="31">
        <v>28.45</v>
      </c>
      <c r="V29" s="22">
        <v>89.6</v>
      </c>
      <c r="W29" s="22">
        <v>58872.75</v>
      </c>
      <c r="X29" s="22">
        <v>52.1</v>
      </c>
    </row>
    <row r="30" spans="1:24" ht="15" thickBot="1" x14ac:dyDescent="0.35">
      <c r="A30" s="166">
        <v>43963.645833333336</v>
      </c>
      <c r="B30" s="167"/>
      <c r="C30" s="10">
        <v>393.05</v>
      </c>
      <c r="D30" s="22">
        <v>86.2</v>
      </c>
      <c r="E30" s="5">
        <v>172.45</v>
      </c>
      <c r="F30" s="26">
        <v>4308.8999999999996</v>
      </c>
      <c r="G30" s="69">
        <v>75.061999999999998</v>
      </c>
      <c r="H30" s="29">
        <v>27.65</v>
      </c>
      <c r="I30" s="5">
        <v>89.75</v>
      </c>
      <c r="J30" s="5">
        <v>57632.1</v>
      </c>
      <c r="K30" s="5">
        <v>50.75</v>
      </c>
      <c r="L30" s="88"/>
      <c r="N30" s="166">
        <v>43963.645833333336</v>
      </c>
      <c r="O30" s="167"/>
      <c r="P30" s="12">
        <v>393</v>
      </c>
      <c r="Q30" s="22">
        <v>86.15</v>
      </c>
      <c r="R30" s="5">
        <v>1344.09</v>
      </c>
      <c r="S30" s="26">
        <v>4308.8999999999996</v>
      </c>
      <c r="T30" s="69">
        <v>75.061999999999998</v>
      </c>
      <c r="U30" s="31">
        <v>27.6</v>
      </c>
      <c r="V30" s="22">
        <v>90</v>
      </c>
      <c r="W30" s="22">
        <v>57740.9</v>
      </c>
      <c r="X30" s="22">
        <v>50.85</v>
      </c>
    </row>
    <row r="31" spans="1:24" ht="15" thickBot="1" x14ac:dyDescent="0.35">
      <c r="A31" s="166">
        <v>43964.645833333336</v>
      </c>
      <c r="B31" s="167"/>
      <c r="C31" s="10">
        <v>413.05</v>
      </c>
      <c r="D31" s="22">
        <v>87.2</v>
      </c>
      <c r="E31" s="5">
        <v>178.4</v>
      </c>
      <c r="F31" s="26">
        <v>4196.3</v>
      </c>
      <c r="G31" s="69">
        <v>75.364999999999995</v>
      </c>
      <c r="H31" s="29">
        <v>28.75</v>
      </c>
      <c r="I31" s="5">
        <v>97.35</v>
      </c>
      <c r="J31" s="5">
        <v>59645.15</v>
      </c>
      <c r="K31" s="5">
        <v>52</v>
      </c>
      <c r="L31" s="88"/>
      <c r="N31" s="166">
        <v>43964.645833333336</v>
      </c>
      <c r="O31" s="167"/>
      <c r="P31" s="12">
        <v>413.15</v>
      </c>
      <c r="Q31" s="22">
        <v>87.25</v>
      </c>
      <c r="R31" s="5">
        <v>1392.08</v>
      </c>
      <c r="S31" s="26">
        <v>4196.3</v>
      </c>
      <c r="T31" s="69">
        <v>75.364999999999995</v>
      </c>
      <c r="U31" s="31">
        <v>28.8</v>
      </c>
      <c r="V31" s="22">
        <v>97.35</v>
      </c>
      <c r="W31" s="22">
        <v>59049.599999999999</v>
      </c>
      <c r="X31" s="22">
        <v>51.95</v>
      </c>
    </row>
    <row r="32" spans="1:24" ht="15" thickBot="1" x14ac:dyDescent="0.35">
      <c r="A32" s="166">
        <v>43965.645833333336</v>
      </c>
      <c r="B32" s="167"/>
      <c r="C32" s="10">
        <v>400.45</v>
      </c>
      <c r="D32" s="22">
        <v>83.8</v>
      </c>
      <c r="E32" s="5">
        <v>175.2</v>
      </c>
      <c r="F32" s="26">
        <v>4230.95</v>
      </c>
      <c r="G32" s="69">
        <v>75.495000000000005</v>
      </c>
      <c r="H32" s="29">
        <v>28.15</v>
      </c>
      <c r="I32" s="5">
        <v>93.5</v>
      </c>
      <c r="J32" s="5">
        <v>58132.6</v>
      </c>
      <c r="K32" s="5">
        <v>50.05</v>
      </c>
      <c r="L32" s="88"/>
      <c r="N32" s="166">
        <v>43965.645833333336</v>
      </c>
      <c r="O32" s="167"/>
      <c r="P32" s="12">
        <v>400.25</v>
      </c>
      <c r="Q32" s="22">
        <v>83.8</v>
      </c>
      <c r="R32" s="5">
        <v>1365.6</v>
      </c>
      <c r="S32" s="26">
        <v>4230.95</v>
      </c>
      <c r="T32" s="69">
        <v>75.495000000000005</v>
      </c>
      <c r="U32" s="31">
        <v>28.15</v>
      </c>
      <c r="V32" s="22">
        <v>93.55</v>
      </c>
      <c r="W32" s="22">
        <v>58153.75</v>
      </c>
      <c r="X32" s="22">
        <v>50</v>
      </c>
    </row>
    <row r="33" spans="1:24" ht="15" thickBot="1" x14ac:dyDescent="0.35">
      <c r="A33" s="166">
        <v>43966.645833333336</v>
      </c>
      <c r="B33" s="167"/>
      <c r="C33" s="10">
        <v>381.3</v>
      </c>
      <c r="D33" s="22">
        <v>84.35</v>
      </c>
      <c r="E33" s="5">
        <v>172.5</v>
      </c>
      <c r="F33" s="26">
        <v>4267.1000000000004</v>
      </c>
      <c r="G33" s="69">
        <v>75.83</v>
      </c>
      <c r="H33" s="29">
        <v>29.35</v>
      </c>
      <c r="I33" s="5">
        <v>94.55</v>
      </c>
      <c r="J33" s="5">
        <v>58135.55</v>
      </c>
      <c r="K33" s="5">
        <v>50.15</v>
      </c>
      <c r="L33" s="88"/>
      <c r="N33" s="166">
        <v>43966.645833333336</v>
      </c>
      <c r="O33" s="167"/>
      <c r="P33" s="12">
        <v>381.45</v>
      </c>
      <c r="Q33" s="22">
        <v>84.4</v>
      </c>
      <c r="R33" s="5">
        <v>1346.16</v>
      </c>
      <c r="S33" s="26">
        <v>4267.1000000000004</v>
      </c>
      <c r="T33" s="69">
        <v>75.83</v>
      </c>
      <c r="U33" s="31">
        <v>29.35</v>
      </c>
      <c r="V33" s="22">
        <v>94.5</v>
      </c>
      <c r="W33" s="22">
        <v>58136.800000000003</v>
      </c>
      <c r="X33" s="22">
        <v>50.1</v>
      </c>
    </row>
    <row r="34" spans="1:24" ht="15" thickBot="1" x14ac:dyDescent="0.35">
      <c r="A34" s="166">
        <v>43969.645833333336</v>
      </c>
      <c r="B34" s="167"/>
      <c r="C34" s="10">
        <v>377.2</v>
      </c>
      <c r="D34" s="22">
        <v>80.650000000000006</v>
      </c>
      <c r="E34" s="5">
        <v>163.30000000000001</v>
      </c>
      <c r="F34" s="26">
        <v>4334.45</v>
      </c>
      <c r="G34" s="69">
        <v>75.7</v>
      </c>
      <c r="H34" s="29">
        <v>27.45</v>
      </c>
      <c r="I34" s="5">
        <v>88.05</v>
      </c>
      <c r="J34" s="5">
        <v>56356.05</v>
      </c>
      <c r="K34" s="5">
        <v>48.25</v>
      </c>
      <c r="L34" s="88"/>
      <c r="N34" s="166">
        <v>43969.645833333336</v>
      </c>
      <c r="O34" s="167"/>
      <c r="P34" s="12">
        <v>377.35</v>
      </c>
      <c r="Q34" s="22">
        <v>80.8</v>
      </c>
      <c r="R34" s="5">
        <v>1275.8699999999999</v>
      </c>
      <c r="S34" s="26">
        <v>4334.45</v>
      </c>
      <c r="T34" s="69">
        <v>75.7</v>
      </c>
      <c r="U34" s="31">
        <v>27.5</v>
      </c>
      <c r="V34" s="22">
        <v>87.65</v>
      </c>
      <c r="W34" s="22">
        <v>56413</v>
      </c>
      <c r="X34" s="22">
        <v>48.35</v>
      </c>
    </row>
    <row r="35" spans="1:24" ht="15" thickBot="1" x14ac:dyDescent="0.35">
      <c r="A35" s="166">
        <v>43970.645833333336</v>
      </c>
      <c r="B35" s="167"/>
      <c r="C35" s="10">
        <v>382.9</v>
      </c>
      <c r="D35" s="22">
        <v>81.8</v>
      </c>
      <c r="E35" s="5">
        <v>162.15</v>
      </c>
      <c r="F35" s="26">
        <v>4234.8999999999996</v>
      </c>
      <c r="G35" s="69">
        <v>75.644999999999996</v>
      </c>
      <c r="H35" s="29">
        <v>27</v>
      </c>
      <c r="I35" s="5">
        <v>91.65</v>
      </c>
      <c r="J35" s="5">
        <v>56828.2</v>
      </c>
      <c r="K35" s="5">
        <v>47.95</v>
      </c>
      <c r="L35" s="88"/>
      <c r="N35" s="166">
        <v>43970.645833333336</v>
      </c>
      <c r="O35" s="167"/>
      <c r="P35" s="12">
        <v>383.45</v>
      </c>
      <c r="Q35" s="22">
        <v>81.8</v>
      </c>
      <c r="R35" s="5">
        <v>1268.17</v>
      </c>
      <c r="S35" s="26">
        <v>4234.8999999999996</v>
      </c>
      <c r="T35" s="69">
        <v>75.644999999999996</v>
      </c>
      <c r="U35" s="31">
        <v>27</v>
      </c>
      <c r="V35" s="22">
        <v>91.7</v>
      </c>
      <c r="W35" s="22">
        <v>56816.65</v>
      </c>
      <c r="X35" s="22">
        <v>47.95</v>
      </c>
    </row>
    <row r="36" spans="1:24" ht="15" thickBot="1" x14ac:dyDescent="0.35">
      <c r="A36" s="166">
        <v>43971.645833333336</v>
      </c>
      <c r="B36" s="167"/>
      <c r="C36" s="10">
        <v>405.05</v>
      </c>
      <c r="D36" s="22">
        <v>83.45</v>
      </c>
      <c r="E36" s="5">
        <v>165.75</v>
      </c>
      <c r="F36" s="26">
        <v>4272</v>
      </c>
      <c r="G36" s="69">
        <v>75.555000000000007</v>
      </c>
      <c r="H36" s="29">
        <v>27.6</v>
      </c>
      <c r="I36" s="5">
        <v>94.95</v>
      </c>
      <c r="J36" s="5">
        <v>57298.9</v>
      </c>
      <c r="K36" s="5">
        <v>49</v>
      </c>
      <c r="L36" s="88"/>
      <c r="N36" s="166">
        <v>43971.645833333336</v>
      </c>
      <c r="O36" s="167"/>
      <c r="P36" s="12">
        <v>406.15</v>
      </c>
      <c r="Q36" s="22">
        <v>83.45</v>
      </c>
      <c r="R36" s="5">
        <v>1298.5</v>
      </c>
      <c r="S36" s="26">
        <v>4272</v>
      </c>
      <c r="T36" s="69">
        <v>75.555000000000007</v>
      </c>
      <c r="U36" s="31">
        <v>27.6</v>
      </c>
      <c r="V36" s="22">
        <v>95.05</v>
      </c>
      <c r="W36" s="22">
        <v>57278.3</v>
      </c>
      <c r="X36" s="22">
        <v>48.95</v>
      </c>
    </row>
    <row r="37" spans="1:24" ht="15" thickBot="1" x14ac:dyDescent="0.35">
      <c r="A37" s="166">
        <v>43972.645833333336</v>
      </c>
      <c r="B37" s="167"/>
      <c r="C37" s="10">
        <v>408.3</v>
      </c>
      <c r="D37" s="22">
        <v>84.1</v>
      </c>
      <c r="E37" s="5">
        <v>165.5</v>
      </c>
      <c r="F37" s="26">
        <v>4237.8</v>
      </c>
      <c r="G37" s="69">
        <v>75.62</v>
      </c>
      <c r="H37" s="29">
        <v>28.1</v>
      </c>
      <c r="I37" s="5">
        <v>98</v>
      </c>
      <c r="J37" s="5">
        <v>57451.5</v>
      </c>
      <c r="K37" s="5">
        <v>49.8</v>
      </c>
      <c r="L37" s="88"/>
      <c r="N37" s="166">
        <v>43972.645833333336</v>
      </c>
      <c r="O37" s="167"/>
      <c r="P37" s="12">
        <v>408.35</v>
      </c>
      <c r="Q37" s="22">
        <v>84.05</v>
      </c>
      <c r="R37" s="5">
        <v>1300.3399999999999</v>
      </c>
      <c r="S37" s="26">
        <v>4237.8</v>
      </c>
      <c r="T37" s="69">
        <v>75.62</v>
      </c>
      <c r="U37" s="31">
        <v>28.05</v>
      </c>
      <c r="V37" s="22">
        <v>98</v>
      </c>
      <c r="W37" s="22">
        <v>57467.3</v>
      </c>
      <c r="X37" s="22">
        <v>49.75</v>
      </c>
    </row>
    <row r="38" spans="1:24" ht="15" thickBot="1" x14ac:dyDescent="0.35">
      <c r="A38" s="166">
        <v>43973.645833333336</v>
      </c>
      <c r="B38" s="167"/>
      <c r="C38" s="10">
        <v>426.35</v>
      </c>
      <c r="D38" s="22">
        <v>82.8</v>
      </c>
      <c r="E38" s="5">
        <v>163.55000000000001</v>
      </c>
      <c r="F38" s="26">
        <v>4264.95</v>
      </c>
      <c r="G38" s="69">
        <v>75.95</v>
      </c>
      <c r="H38" s="29">
        <v>27.3</v>
      </c>
      <c r="I38" s="5">
        <v>96.6</v>
      </c>
      <c r="J38" s="5">
        <v>57434.1</v>
      </c>
      <c r="K38" s="5">
        <v>50.7</v>
      </c>
      <c r="L38" s="88"/>
      <c r="N38" s="166">
        <v>43973.645833333336</v>
      </c>
      <c r="O38" s="167"/>
      <c r="P38" s="12">
        <v>426.55</v>
      </c>
      <c r="Q38" s="22">
        <v>82.75</v>
      </c>
      <c r="R38" s="5">
        <v>1281.18</v>
      </c>
      <c r="S38" s="26">
        <v>4264.95</v>
      </c>
      <c r="T38" s="69">
        <v>75.95</v>
      </c>
      <c r="U38" s="31">
        <v>27.3</v>
      </c>
      <c r="V38" s="22">
        <v>96.4</v>
      </c>
      <c r="W38" s="22">
        <v>57460</v>
      </c>
      <c r="X38" s="22">
        <v>50.65</v>
      </c>
    </row>
    <row r="39" spans="1:24" ht="15" thickBot="1" x14ac:dyDescent="0.35">
      <c r="A39" s="166">
        <v>43977.645833333336</v>
      </c>
      <c r="B39" s="167"/>
      <c r="C39" s="10">
        <v>429.15</v>
      </c>
      <c r="D39" s="22">
        <v>83.1</v>
      </c>
      <c r="E39" s="5">
        <v>165.5</v>
      </c>
      <c r="F39" s="26">
        <v>4221.1000000000004</v>
      </c>
      <c r="G39" s="69">
        <v>75.459000000000003</v>
      </c>
      <c r="H39" s="29">
        <v>28.3</v>
      </c>
      <c r="I39" s="5">
        <v>109.15</v>
      </c>
      <c r="J39" s="5">
        <v>57726.1</v>
      </c>
      <c r="K39" s="5">
        <v>50.7</v>
      </c>
      <c r="L39" s="88"/>
      <c r="N39" s="166">
        <v>43977.645833333336</v>
      </c>
      <c r="O39" s="167"/>
      <c r="P39" s="12">
        <v>429.25</v>
      </c>
      <c r="Q39" s="22">
        <v>83.1</v>
      </c>
      <c r="R39" s="5">
        <v>1294.78</v>
      </c>
      <c r="S39" s="26">
        <v>4221.1000000000004</v>
      </c>
      <c r="T39" s="69">
        <v>75.459000000000003</v>
      </c>
      <c r="U39" s="31">
        <v>28.3</v>
      </c>
      <c r="V39" s="22">
        <v>109.3</v>
      </c>
      <c r="W39" s="22">
        <v>57751.15</v>
      </c>
      <c r="X39" s="22">
        <v>50.7</v>
      </c>
    </row>
    <row r="40" spans="1:24" ht="15" thickBot="1" x14ac:dyDescent="0.35">
      <c r="A40" s="166">
        <v>43978.645833333336</v>
      </c>
      <c r="B40" s="167"/>
      <c r="C40" s="10">
        <v>432.5</v>
      </c>
      <c r="D40" s="22">
        <v>84.55</v>
      </c>
      <c r="E40" s="5">
        <v>168.4</v>
      </c>
      <c r="F40" s="26">
        <v>4182.1000000000004</v>
      </c>
      <c r="G40" s="69">
        <v>75.92</v>
      </c>
      <c r="H40" s="29">
        <v>29.65</v>
      </c>
      <c r="I40" s="5">
        <v>115.05</v>
      </c>
      <c r="J40" s="5">
        <v>58078.8</v>
      </c>
      <c r="K40" s="5">
        <v>50.75</v>
      </c>
      <c r="L40" s="88"/>
      <c r="N40" s="166">
        <v>43978.645833333336</v>
      </c>
      <c r="O40" s="167"/>
      <c r="P40" s="12">
        <v>432.4</v>
      </c>
      <c r="Q40" s="22">
        <v>84.6</v>
      </c>
      <c r="R40" s="5">
        <v>1316.54</v>
      </c>
      <c r="S40" s="26">
        <v>4182.1000000000004</v>
      </c>
      <c r="T40" s="69">
        <v>75.92</v>
      </c>
      <c r="U40" s="31">
        <v>29.6</v>
      </c>
      <c r="V40" s="22">
        <v>115.05</v>
      </c>
      <c r="W40" s="22">
        <v>58033.15</v>
      </c>
      <c r="X40" s="22">
        <v>50.8</v>
      </c>
    </row>
    <row r="41" spans="1:24" ht="15" thickBot="1" x14ac:dyDescent="0.35">
      <c r="A41" s="166">
        <v>43979.645833333336</v>
      </c>
      <c r="B41" s="167"/>
      <c r="C41" s="10">
        <v>440.4</v>
      </c>
      <c r="D41" s="22">
        <v>87</v>
      </c>
      <c r="E41" s="5">
        <v>172.7</v>
      </c>
      <c r="F41" s="26">
        <v>4213.3999999999996</v>
      </c>
      <c r="G41" s="69">
        <v>75.66</v>
      </c>
      <c r="H41" s="29">
        <v>30.2</v>
      </c>
      <c r="I41" s="5">
        <v>119.1</v>
      </c>
      <c r="J41" s="5">
        <v>58466.2</v>
      </c>
      <c r="K41" s="5">
        <v>50.85</v>
      </c>
      <c r="L41" s="88"/>
      <c r="N41" s="166">
        <v>43979.645833333336</v>
      </c>
      <c r="O41" s="167"/>
      <c r="P41" s="12">
        <v>440.05</v>
      </c>
      <c r="Q41" s="22">
        <v>86.85</v>
      </c>
      <c r="R41" s="5">
        <v>1350.71</v>
      </c>
      <c r="S41" s="26">
        <v>4213.3999999999996</v>
      </c>
      <c r="T41" s="69">
        <v>75.66</v>
      </c>
      <c r="U41" s="31">
        <v>30.2</v>
      </c>
      <c r="V41" s="22">
        <v>119.2</v>
      </c>
      <c r="W41" s="22">
        <v>58463.05</v>
      </c>
      <c r="X41" s="22">
        <v>50.8</v>
      </c>
    </row>
    <row r="42" spans="1:24" ht="15" thickBot="1" x14ac:dyDescent="0.35">
      <c r="A42" s="166">
        <v>43980.645833333336</v>
      </c>
      <c r="B42" s="167"/>
      <c r="C42" s="10">
        <v>436.35</v>
      </c>
      <c r="D42" s="22">
        <v>87</v>
      </c>
      <c r="E42" s="5">
        <v>180.1</v>
      </c>
      <c r="F42" s="26">
        <v>4185.3500000000004</v>
      </c>
      <c r="G42" s="69">
        <v>75.605000000000004</v>
      </c>
      <c r="H42" s="29">
        <v>30.15</v>
      </c>
      <c r="I42" s="5">
        <v>121.55</v>
      </c>
      <c r="J42" s="5">
        <v>59113.1</v>
      </c>
      <c r="K42" s="5">
        <v>52.35</v>
      </c>
      <c r="L42" s="88"/>
      <c r="N42" s="166">
        <v>43980.645833333336</v>
      </c>
      <c r="O42" s="167"/>
      <c r="P42" s="12">
        <v>436.4</v>
      </c>
      <c r="Q42" s="22">
        <v>86.9</v>
      </c>
      <c r="R42" s="5">
        <v>1411.46</v>
      </c>
      <c r="S42" s="26">
        <v>4185.3500000000004</v>
      </c>
      <c r="T42" s="69">
        <v>75.605000000000004</v>
      </c>
      <c r="U42" s="31">
        <v>30.15</v>
      </c>
      <c r="V42" s="22">
        <v>121.4</v>
      </c>
      <c r="W42" s="22">
        <v>59104.15</v>
      </c>
      <c r="X42" s="22">
        <v>52.25</v>
      </c>
    </row>
    <row r="43" spans="1:24" ht="15" thickBot="1" x14ac:dyDescent="0.35">
      <c r="A43" s="166">
        <v>43983.645833333336</v>
      </c>
      <c r="B43" s="167"/>
      <c r="C43" s="10">
        <v>461.1</v>
      </c>
      <c r="D43" s="22">
        <v>89.55</v>
      </c>
      <c r="E43" s="5">
        <v>185.6</v>
      </c>
      <c r="F43" s="26">
        <v>4218.6000000000004</v>
      </c>
      <c r="G43" s="69">
        <v>75.504999999999995</v>
      </c>
      <c r="H43" s="29">
        <v>30.5</v>
      </c>
      <c r="I43" s="5">
        <v>129.6</v>
      </c>
      <c r="J43" s="5">
        <v>61446.05</v>
      </c>
      <c r="K43" s="5">
        <v>53.5</v>
      </c>
      <c r="L43" s="88"/>
      <c r="N43" s="166">
        <v>43983.645833333336</v>
      </c>
      <c r="O43" s="167"/>
      <c r="P43" s="12">
        <v>461.4</v>
      </c>
      <c r="Q43" s="22">
        <v>89.6</v>
      </c>
      <c r="R43" s="5">
        <v>1448.92</v>
      </c>
      <c r="S43" s="26">
        <v>4218.6000000000004</v>
      </c>
      <c r="T43" s="69">
        <v>75.504999999999995</v>
      </c>
      <c r="U43" s="31">
        <v>30.5</v>
      </c>
      <c r="V43" s="22">
        <v>129.69999999999999</v>
      </c>
      <c r="W43" s="22">
        <v>61485.05</v>
      </c>
      <c r="X43" s="22">
        <v>53.4</v>
      </c>
    </row>
    <row r="44" spans="1:24" ht="15" thickBot="1" x14ac:dyDescent="0.35">
      <c r="A44" s="166">
        <v>43984.645833333336</v>
      </c>
      <c r="B44" s="167"/>
      <c r="C44" s="10">
        <v>462.85</v>
      </c>
      <c r="D44" s="22">
        <v>96.5</v>
      </c>
      <c r="E44" s="5">
        <v>194.75</v>
      </c>
      <c r="F44" s="26">
        <v>4216.3999999999996</v>
      </c>
      <c r="G44" s="69">
        <v>75.099999999999994</v>
      </c>
      <c r="H44" s="29">
        <v>31.1</v>
      </c>
      <c r="I44" s="5">
        <v>129.30000000000001</v>
      </c>
      <c r="J44" s="5">
        <v>62692.4</v>
      </c>
      <c r="K44" s="5">
        <v>53.6</v>
      </c>
      <c r="L44" s="88"/>
      <c r="N44" s="166">
        <v>43984.645833333336</v>
      </c>
      <c r="O44" s="167"/>
      <c r="P44" s="12">
        <v>462.5</v>
      </c>
      <c r="Q44" s="22">
        <v>96.5</v>
      </c>
      <c r="R44" s="5">
        <v>1515.18</v>
      </c>
      <c r="S44" s="26">
        <v>4216.3999999999996</v>
      </c>
      <c r="T44" s="69">
        <v>75.099999999999994</v>
      </c>
      <c r="U44" s="31">
        <v>31.15</v>
      </c>
      <c r="V44" s="22">
        <v>129.35</v>
      </c>
      <c r="W44" s="22">
        <v>62659</v>
      </c>
      <c r="X44" s="22">
        <v>53.6</v>
      </c>
    </row>
    <row r="45" spans="1:24" ht="15" thickBot="1" x14ac:dyDescent="0.35">
      <c r="A45" s="166">
        <v>43985.645833333336</v>
      </c>
      <c r="B45" s="167"/>
      <c r="C45" s="10">
        <v>485.1</v>
      </c>
      <c r="D45" s="22">
        <v>98.75</v>
      </c>
      <c r="E45" s="5">
        <v>200.85</v>
      </c>
      <c r="F45" s="26">
        <v>4179.3500000000004</v>
      </c>
      <c r="G45" s="69">
        <v>75.325000000000003</v>
      </c>
      <c r="H45" s="29">
        <v>30.95</v>
      </c>
      <c r="I45" s="5">
        <v>127.4</v>
      </c>
      <c r="J45" s="5">
        <v>61744.25</v>
      </c>
      <c r="K45" s="5">
        <v>55.6</v>
      </c>
      <c r="L45" s="88"/>
      <c r="N45" s="166">
        <v>43985.645833333336</v>
      </c>
      <c r="O45" s="167"/>
      <c r="P45" s="12">
        <v>484.8</v>
      </c>
      <c r="Q45" s="22">
        <v>98.8</v>
      </c>
      <c r="R45" s="5">
        <v>1561.65</v>
      </c>
      <c r="S45" s="26">
        <v>4179.3500000000004</v>
      </c>
      <c r="T45" s="69">
        <v>75.325000000000003</v>
      </c>
      <c r="U45" s="31">
        <v>30.95</v>
      </c>
      <c r="V45" s="22">
        <v>127.55</v>
      </c>
      <c r="W45" s="22">
        <v>61785.8</v>
      </c>
      <c r="X45" s="22">
        <v>55.55</v>
      </c>
    </row>
    <row r="46" spans="1:24" ht="15" thickBot="1" x14ac:dyDescent="0.35">
      <c r="A46" s="166">
        <v>43986.645833333336</v>
      </c>
      <c r="B46" s="167"/>
      <c r="C46" s="10">
        <v>478.45</v>
      </c>
      <c r="D46" s="22">
        <v>98.5</v>
      </c>
      <c r="E46" s="5">
        <v>197.35</v>
      </c>
      <c r="F46" s="26">
        <v>4175</v>
      </c>
      <c r="G46" s="69">
        <v>75.459000000000003</v>
      </c>
      <c r="H46" s="29">
        <v>31.1</v>
      </c>
      <c r="I46" s="5">
        <v>137.05000000000001</v>
      </c>
      <c r="J46" s="5">
        <v>61648.75</v>
      </c>
      <c r="K46" s="5">
        <v>55.05</v>
      </c>
      <c r="L46" s="88"/>
      <c r="N46" s="166">
        <v>43986.645833333336</v>
      </c>
      <c r="O46" s="167"/>
      <c r="P46" s="12">
        <v>478.65</v>
      </c>
      <c r="Q46" s="22">
        <v>98.5</v>
      </c>
      <c r="R46" s="5">
        <v>1535.7</v>
      </c>
      <c r="S46" s="26">
        <v>4175</v>
      </c>
      <c r="T46" s="69">
        <v>75.459000000000003</v>
      </c>
      <c r="U46" s="31">
        <v>31.1</v>
      </c>
      <c r="V46" s="22">
        <v>137.44999999999999</v>
      </c>
      <c r="W46" s="22">
        <v>61624.25</v>
      </c>
      <c r="X46" s="22">
        <v>54.95</v>
      </c>
    </row>
    <row r="47" spans="1:24" ht="15" thickBot="1" x14ac:dyDescent="0.35">
      <c r="A47" s="166">
        <v>43987.645833333336</v>
      </c>
      <c r="B47" s="167"/>
      <c r="C47" s="10">
        <v>484.2</v>
      </c>
      <c r="D47" s="22">
        <v>110.75</v>
      </c>
      <c r="E47" s="5">
        <v>202</v>
      </c>
      <c r="F47" s="26">
        <v>4206.8999999999996</v>
      </c>
      <c r="G47" s="69">
        <v>75.56</v>
      </c>
      <c r="H47" s="29">
        <v>33.4</v>
      </c>
      <c r="I47" s="5">
        <v>145.44999999999999</v>
      </c>
      <c r="J47" s="5">
        <v>63526.2</v>
      </c>
      <c r="K47" s="5">
        <v>57.65</v>
      </c>
      <c r="L47" s="88"/>
      <c r="N47" s="166">
        <v>43987.645833333336</v>
      </c>
      <c r="O47" s="167"/>
      <c r="P47" s="12">
        <v>484.35</v>
      </c>
      <c r="Q47" s="22">
        <v>110.7</v>
      </c>
      <c r="R47" s="5">
        <v>1568.37</v>
      </c>
      <c r="S47" s="26">
        <v>4206.8999999999996</v>
      </c>
      <c r="T47" s="69">
        <v>75.56</v>
      </c>
      <c r="U47" s="31">
        <v>33.4</v>
      </c>
      <c r="V47" s="22">
        <v>145.44999999999999</v>
      </c>
      <c r="W47" s="22">
        <v>63535.199999999997</v>
      </c>
      <c r="X47" s="22">
        <v>57.55</v>
      </c>
    </row>
    <row r="48" spans="1:24" ht="15" thickBot="1" x14ac:dyDescent="0.35">
      <c r="A48" s="166">
        <v>43990.645833333336</v>
      </c>
      <c r="B48" s="167"/>
      <c r="C48" s="10">
        <v>470.85</v>
      </c>
      <c r="D48" s="22">
        <v>115.45</v>
      </c>
      <c r="E48" s="5">
        <v>202.65</v>
      </c>
      <c r="F48" s="26">
        <v>4163.6499999999996</v>
      </c>
      <c r="G48" s="69">
        <v>75.400000000000006</v>
      </c>
      <c r="H48" s="29">
        <v>32.700000000000003</v>
      </c>
      <c r="I48" s="5">
        <v>143.69999999999999</v>
      </c>
      <c r="J48" s="5">
        <v>64244.4</v>
      </c>
      <c r="K48" s="5">
        <v>64.150000000000006</v>
      </c>
      <c r="L48" s="88"/>
      <c r="N48" s="166">
        <v>43990.645833333336</v>
      </c>
      <c r="O48" s="167"/>
      <c r="P48" s="12">
        <v>471.05</v>
      </c>
      <c r="Q48" s="22">
        <v>115.5</v>
      </c>
      <c r="R48" s="5">
        <v>1565.51</v>
      </c>
      <c r="S48" s="26">
        <v>4163.6499999999996</v>
      </c>
      <c r="T48" s="69">
        <v>75.400000000000006</v>
      </c>
      <c r="U48" s="31">
        <v>32.75</v>
      </c>
      <c r="V48" s="22">
        <v>143.75</v>
      </c>
      <c r="W48" s="22">
        <v>64266.65</v>
      </c>
      <c r="X48" s="22">
        <v>64.2</v>
      </c>
    </row>
    <row r="49" spans="1:24" ht="15" thickBot="1" x14ac:dyDescent="0.35">
      <c r="A49" s="166">
        <v>43991.645833333336</v>
      </c>
      <c r="B49" s="167"/>
      <c r="C49" s="10">
        <v>478.75</v>
      </c>
      <c r="D49" s="22">
        <v>111.45</v>
      </c>
      <c r="E49" s="5">
        <v>202.65</v>
      </c>
      <c r="F49" s="26">
        <v>4203.7</v>
      </c>
      <c r="G49" s="69">
        <v>75.504999999999995</v>
      </c>
      <c r="H49" s="29">
        <v>32.15</v>
      </c>
      <c r="I49" s="5">
        <v>144.19999999999999</v>
      </c>
      <c r="J49" s="5">
        <v>63994.15</v>
      </c>
      <c r="K49" s="5">
        <v>62</v>
      </c>
      <c r="L49" s="88"/>
      <c r="N49" s="166">
        <v>43991.645833333336</v>
      </c>
      <c r="O49" s="167"/>
      <c r="P49" s="12">
        <v>478.95</v>
      </c>
      <c r="Q49" s="22">
        <v>111.45</v>
      </c>
      <c r="R49" s="5">
        <v>1570.2</v>
      </c>
      <c r="S49" s="26">
        <v>4203.7</v>
      </c>
      <c r="T49" s="69">
        <v>75.504999999999995</v>
      </c>
      <c r="U49" s="31">
        <v>32.15</v>
      </c>
      <c r="V49" s="22">
        <v>144.25</v>
      </c>
      <c r="W49" s="22">
        <v>63933.35</v>
      </c>
      <c r="X49" s="22">
        <v>61.9</v>
      </c>
    </row>
    <row r="50" spans="1:24" ht="15" thickBot="1" x14ac:dyDescent="0.35">
      <c r="A50" s="166">
        <v>43992.645833333336</v>
      </c>
      <c r="B50" s="167"/>
      <c r="C50" s="10">
        <v>472.05</v>
      </c>
      <c r="D50" s="22">
        <v>111.4</v>
      </c>
      <c r="E50" s="5">
        <v>206.6</v>
      </c>
      <c r="F50" s="26">
        <v>4222.7</v>
      </c>
      <c r="G50" s="69">
        <v>75.634</v>
      </c>
      <c r="H50" s="29">
        <v>31.6</v>
      </c>
      <c r="I50" s="5">
        <v>142.25</v>
      </c>
      <c r="J50" s="5">
        <v>63796.35</v>
      </c>
      <c r="K50" s="5">
        <v>60.95</v>
      </c>
      <c r="L50" s="88"/>
      <c r="N50" s="166">
        <v>43992.645833333336</v>
      </c>
      <c r="O50" s="167"/>
      <c r="P50" s="12">
        <v>473.55</v>
      </c>
      <c r="Q50" s="22">
        <v>111.5</v>
      </c>
      <c r="R50" s="5">
        <v>1598.15</v>
      </c>
      <c r="S50" s="26">
        <v>4222.7</v>
      </c>
      <c r="T50" s="69">
        <v>75.634</v>
      </c>
      <c r="U50" s="31">
        <v>31.6</v>
      </c>
      <c r="V50" s="22">
        <v>142.35</v>
      </c>
      <c r="W50" s="22">
        <v>63831.8</v>
      </c>
      <c r="X50" s="22">
        <v>61</v>
      </c>
    </row>
    <row r="51" spans="1:24" ht="15" thickBot="1" x14ac:dyDescent="0.35">
      <c r="A51" s="166">
        <v>43993.645833333336</v>
      </c>
      <c r="B51" s="167"/>
      <c r="C51" s="10">
        <v>474.55</v>
      </c>
      <c r="D51" s="22">
        <v>106.15</v>
      </c>
      <c r="E51" s="5">
        <v>202.3</v>
      </c>
      <c r="F51" s="26">
        <v>4271.6000000000004</v>
      </c>
      <c r="G51" s="69">
        <v>75.971000000000004</v>
      </c>
      <c r="H51" s="29">
        <v>30</v>
      </c>
      <c r="I51" s="5">
        <v>141</v>
      </c>
      <c r="J51" s="5">
        <v>62884.95</v>
      </c>
      <c r="K51" s="5">
        <v>60.7</v>
      </c>
      <c r="L51" s="88"/>
      <c r="N51" s="166">
        <v>43993.645833333336</v>
      </c>
      <c r="O51" s="167"/>
      <c r="P51" s="12">
        <v>474.45</v>
      </c>
      <c r="Q51" s="22">
        <v>106.05</v>
      </c>
      <c r="R51" s="5">
        <v>1566.12</v>
      </c>
      <c r="S51" s="26">
        <v>4271.6000000000004</v>
      </c>
      <c r="T51" s="69">
        <v>75.971000000000004</v>
      </c>
      <c r="U51" s="31">
        <v>30</v>
      </c>
      <c r="V51" s="22">
        <v>140.9</v>
      </c>
      <c r="W51" s="22">
        <v>62922.6</v>
      </c>
      <c r="X51" s="22">
        <v>60.5</v>
      </c>
    </row>
    <row r="52" spans="1:24" ht="15" thickBot="1" x14ac:dyDescent="0.35">
      <c r="A52" s="166">
        <v>43994.645833333336</v>
      </c>
      <c r="B52" s="167"/>
      <c r="C52" s="10">
        <v>508.45</v>
      </c>
      <c r="D52" s="22">
        <v>105.3</v>
      </c>
      <c r="E52" s="5">
        <v>204.65</v>
      </c>
      <c r="F52" s="26">
        <v>4269.75</v>
      </c>
      <c r="G52" s="69">
        <v>76.05</v>
      </c>
      <c r="H52" s="29">
        <v>30.35</v>
      </c>
      <c r="I52" s="5">
        <v>141.65</v>
      </c>
      <c r="J52" s="5">
        <v>63729.05</v>
      </c>
      <c r="K52" s="5">
        <v>59.75</v>
      </c>
      <c r="L52" s="88"/>
      <c r="N52" s="166">
        <v>43994.645833333336</v>
      </c>
      <c r="O52" s="167"/>
      <c r="P52" s="12">
        <v>508.7</v>
      </c>
      <c r="Q52" s="22">
        <v>105.25</v>
      </c>
      <c r="R52" s="5">
        <v>1586.79</v>
      </c>
      <c r="S52" s="26">
        <v>4269.75</v>
      </c>
      <c r="T52" s="69">
        <v>76.05</v>
      </c>
      <c r="U52" s="31">
        <v>30.35</v>
      </c>
      <c r="V52" s="22">
        <v>141.44999999999999</v>
      </c>
      <c r="W52" s="22">
        <v>63690.95</v>
      </c>
      <c r="X52" s="22">
        <v>59.7</v>
      </c>
    </row>
    <row r="53" spans="1:24" ht="15" thickBot="1" x14ac:dyDescent="0.35">
      <c r="A53" s="166">
        <v>43997.645833333336</v>
      </c>
      <c r="B53" s="167"/>
      <c r="C53" s="10">
        <v>508.15</v>
      </c>
      <c r="D53" s="22">
        <v>100.5</v>
      </c>
      <c r="E53" s="5">
        <v>198.5</v>
      </c>
      <c r="F53" s="26">
        <v>4231.45</v>
      </c>
      <c r="G53" s="69">
        <v>75.978999999999999</v>
      </c>
      <c r="H53" s="29">
        <v>29.3</v>
      </c>
      <c r="I53" s="5">
        <v>135.9</v>
      </c>
      <c r="J53" s="5">
        <v>62993.599999999999</v>
      </c>
      <c r="K53" s="5">
        <v>63.75</v>
      </c>
      <c r="L53" s="88"/>
      <c r="N53" s="166">
        <v>43997.645833333336</v>
      </c>
      <c r="O53" s="167"/>
      <c r="P53" s="12">
        <v>508.35</v>
      </c>
      <c r="Q53" s="22">
        <v>100.45</v>
      </c>
      <c r="R53" s="5">
        <v>1538.56</v>
      </c>
      <c r="S53" s="26">
        <v>4231.45</v>
      </c>
      <c r="T53" s="69">
        <v>75.978999999999999</v>
      </c>
      <c r="U53" s="31">
        <v>29.3</v>
      </c>
      <c r="V53" s="22">
        <v>136.05000000000001</v>
      </c>
      <c r="W53" s="22">
        <v>63046.95</v>
      </c>
      <c r="X53" s="22">
        <v>63.75</v>
      </c>
    </row>
    <row r="54" spans="1:24" ht="15" thickBot="1" x14ac:dyDescent="0.35">
      <c r="A54" s="166">
        <v>43998.645833333336</v>
      </c>
      <c r="B54" s="167"/>
      <c r="C54" s="10">
        <v>506.75</v>
      </c>
      <c r="D54" s="22">
        <v>94.75</v>
      </c>
      <c r="E54" s="5">
        <v>196.85</v>
      </c>
      <c r="F54" s="26">
        <v>4278.95</v>
      </c>
      <c r="G54" s="69">
        <v>76.25</v>
      </c>
      <c r="H54" s="29">
        <v>29.5</v>
      </c>
      <c r="I54" s="5">
        <v>143.5</v>
      </c>
      <c r="J54" s="5">
        <v>62660.3</v>
      </c>
      <c r="K54" s="5">
        <v>61.1</v>
      </c>
      <c r="L54" s="88"/>
      <c r="N54" s="166">
        <v>43998.645833333336</v>
      </c>
      <c r="O54" s="167"/>
      <c r="P54" s="12">
        <v>506.55</v>
      </c>
      <c r="Q54" s="22">
        <v>94.75</v>
      </c>
      <c r="R54" s="5">
        <v>1527.06</v>
      </c>
      <c r="S54" s="26">
        <v>4278.95</v>
      </c>
      <c r="T54" s="69">
        <v>76.25</v>
      </c>
      <c r="U54" s="31">
        <v>29.45</v>
      </c>
      <c r="V54" s="22">
        <v>143.19999999999999</v>
      </c>
      <c r="W54" s="22">
        <v>62643.8</v>
      </c>
      <c r="X54" s="22">
        <v>61.15</v>
      </c>
    </row>
    <row r="55" spans="1:24" ht="15" thickBot="1" x14ac:dyDescent="0.35">
      <c r="A55" s="166">
        <v>43999.645833333336</v>
      </c>
      <c r="B55" s="167"/>
      <c r="C55" s="10">
        <v>497.6</v>
      </c>
      <c r="D55" s="22">
        <v>95.4</v>
      </c>
      <c r="E55" s="5">
        <v>198.35</v>
      </c>
      <c r="F55" s="26">
        <v>4256.8500000000004</v>
      </c>
      <c r="G55" s="69">
        <v>76.290000000000006</v>
      </c>
      <c r="H55" s="29">
        <v>28.75</v>
      </c>
      <c r="I55" s="5">
        <v>140</v>
      </c>
      <c r="J55" s="5">
        <v>62968.25</v>
      </c>
      <c r="K55" s="5">
        <v>60.1</v>
      </c>
      <c r="L55" s="88"/>
      <c r="N55" s="166">
        <v>43999.645833333336</v>
      </c>
      <c r="O55" s="167"/>
      <c r="P55" s="12">
        <v>497.2</v>
      </c>
      <c r="Q55" s="22">
        <v>95.45</v>
      </c>
      <c r="R55" s="5">
        <v>1534.97</v>
      </c>
      <c r="S55" s="26">
        <v>4256.8500000000004</v>
      </c>
      <c r="T55" s="69">
        <v>76.290000000000006</v>
      </c>
      <c r="U55" s="31">
        <v>28.8</v>
      </c>
      <c r="V55" s="22">
        <v>140</v>
      </c>
      <c r="W55" s="22">
        <v>62945.2</v>
      </c>
      <c r="X55" s="22">
        <v>60.1</v>
      </c>
    </row>
    <row r="56" spans="1:24" ht="15" thickBot="1" x14ac:dyDescent="0.35">
      <c r="A56" s="166">
        <v>44000.645833333336</v>
      </c>
      <c r="B56" s="167"/>
      <c r="C56" s="10">
        <v>506.6</v>
      </c>
      <c r="D56" s="22">
        <v>96.35</v>
      </c>
      <c r="E56" s="5">
        <v>200.15</v>
      </c>
      <c r="F56" s="26">
        <v>4277</v>
      </c>
      <c r="G56" s="69">
        <v>76.400000000000006</v>
      </c>
      <c r="H56" s="29">
        <v>29.65</v>
      </c>
      <c r="I56" s="5">
        <v>145.15</v>
      </c>
      <c r="J56" s="5">
        <v>62999.7</v>
      </c>
      <c r="K56" s="5">
        <v>62.4</v>
      </c>
      <c r="L56" s="88"/>
      <c r="N56" s="166">
        <v>44000.645833333336</v>
      </c>
      <c r="O56" s="167"/>
      <c r="P56" s="12">
        <v>506.75</v>
      </c>
      <c r="Q56" s="22">
        <v>96.4</v>
      </c>
      <c r="R56" s="5">
        <v>1547.1</v>
      </c>
      <c r="S56" s="26">
        <v>4277</v>
      </c>
      <c r="T56" s="69">
        <v>76.400000000000006</v>
      </c>
      <c r="U56" s="31">
        <v>29.65</v>
      </c>
      <c r="V56" s="22">
        <v>145.15</v>
      </c>
      <c r="W56" s="22">
        <v>62944</v>
      </c>
      <c r="X56" s="22">
        <v>62.4</v>
      </c>
    </row>
    <row r="57" spans="1:24" ht="15" thickBot="1" x14ac:dyDescent="0.35">
      <c r="A57" s="166">
        <v>44001.645833333336</v>
      </c>
      <c r="B57" s="167"/>
      <c r="C57" s="10">
        <v>500.05</v>
      </c>
      <c r="D57" s="22">
        <v>102.5</v>
      </c>
      <c r="E57" s="5">
        <v>212.95</v>
      </c>
      <c r="F57" s="26">
        <v>4273.3500000000004</v>
      </c>
      <c r="G57" s="69">
        <v>76.260000000000005</v>
      </c>
      <c r="H57" s="29">
        <v>30.15</v>
      </c>
      <c r="I57" s="5">
        <v>145.69999999999999</v>
      </c>
      <c r="J57" s="5">
        <v>62949.3</v>
      </c>
      <c r="K57" s="5">
        <v>63</v>
      </c>
      <c r="L57" s="88"/>
      <c r="N57" s="166">
        <v>44001.645833333336</v>
      </c>
      <c r="O57" s="167"/>
      <c r="P57" s="12">
        <v>499.9</v>
      </c>
      <c r="Q57" s="22">
        <v>102.45</v>
      </c>
      <c r="R57" s="5">
        <v>1645.5</v>
      </c>
      <c r="S57" s="26">
        <v>4273.3500000000004</v>
      </c>
      <c r="T57" s="69">
        <v>76.260000000000005</v>
      </c>
      <c r="U57" s="31">
        <v>30.1</v>
      </c>
      <c r="V57" s="22">
        <v>145.6</v>
      </c>
      <c r="W57" s="22">
        <v>62944.85</v>
      </c>
      <c r="X57" s="22">
        <v>63</v>
      </c>
    </row>
    <row r="58" spans="1:24" ht="15" thickBot="1" x14ac:dyDescent="0.35">
      <c r="A58" s="166">
        <v>44004.645833333336</v>
      </c>
      <c r="B58" s="167"/>
      <c r="C58" s="10">
        <v>498.75</v>
      </c>
      <c r="D58" s="22">
        <v>102.65</v>
      </c>
      <c r="E58" s="5">
        <v>215.05</v>
      </c>
      <c r="F58" s="26">
        <v>4323.1499999999996</v>
      </c>
      <c r="G58" s="69">
        <v>75.790000000000006</v>
      </c>
      <c r="H58" s="29">
        <v>31.2</v>
      </c>
      <c r="I58" s="5">
        <v>144.4</v>
      </c>
      <c r="J58" s="5">
        <v>64762.75</v>
      </c>
      <c r="K58" s="5">
        <v>64</v>
      </c>
      <c r="L58" s="88"/>
      <c r="N58" s="166">
        <v>44004.645833333336</v>
      </c>
      <c r="O58" s="167"/>
      <c r="P58" s="12">
        <v>498.55</v>
      </c>
      <c r="Q58" s="22">
        <v>102.65</v>
      </c>
      <c r="R58" s="5">
        <v>1659.97</v>
      </c>
      <c r="S58" s="26">
        <v>4323.1499999999996</v>
      </c>
      <c r="T58" s="69">
        <v>75.790000000000006</v>
      </c>
      <c r="U58" s="31">
        <v>31.15</v>
      </c>
      <c r="V58" s="22">
        <v>144.4</v>
      </c>
      <c r="W58" s="22">
        <v>64757.8</v>
      </c>
      <c r="X58" s="22">
        <v>63.95</v>
      </c>
    </row>
    <row r="59" spans="1:24" ht="15" thickBot="1" x14ac:dyDescent="0.35">
      <c r="A59" s="166">
        <v>44005.645833333336</v>
      </c>
      <c r="B59" s="167"/>
      <c r="C59" s="10">
        <v>516.4</v>
      </c>
      <c r="D59" s="22">
        <v>104.4</v>
      </c>
      <c r="E59" s="5">
        <v>221.25</v>
      </c>
      <c r="F59" s="26">
        <v>4321.8500000000004</v>
      </c>
      <c r="G59" s="69">
        <v>75.503</v>
      </c>
      <c r="H59" s="29">
        <v>32.5</v>
      </c>
      <c r="I59" s="5">
        <v>146.25</v>
      </c>
      <c r="J59" s="5">
        <v>64532.65</v>
      </c>
      <c r="K59" s="5">
        <v>66.2</v>
      </c>
      <c r="L59" s="88"/>
      <c r="N59" s="166">
        <v>44005.645833333336</v>
      </c>
      <c r="O59" s="167"/>
      <c r="P59" s="12">
        <v>516.1</v>
      </c>
      <c r="Q59" s="22">
        <v>104.35</v>
      </c>
      <c r="R59" s="5">
        <v>1710.63</v>
      </c>
      <c r="S59" s="26">
        <v>4321.8500000000004</v>
      </c>
      <c r="T59" s="69">
        <v>75.503</v>
      </c>
      <c r="U59" s="31">
        <v>32.5</v>
      </c>
      <c r="V59" s="22">
        <v>146.15</v>
      </c>
      <c r="W59" s="22">
        <v>64595.45</v>
      </c>
      <c r="X59" s="22">
        <v>66.25</v>
      </c>
    </row>
    <row r="60" spans="1:24" ht="15" thickBot="1" x14ac:dyDescent="0.35">
      <c r="A60" s="166">
        <v>44006.645833333336</v>
      </c>
      <c r="B60" s="167"/>
      <c r="C60" s="10">
        <v>515.35</v>
      </c>
      <c r="D60" s="22">
        <v>104.8</v>
      </c>
      <c r="E60" s="5">
        <v>215.4</v>
      </c>
      <c r="F60" s="26">
        <v>4364.05</v>
      </c>
      <c r="G60" s="69">
        <v>75.665000000000006</v>
      </c>
      <c r="H60" s="29">
        <v>30.85</v>
      </c>
      <c r="I60" s="5">
        <v>148.44999999999999</v>
      </c>
      <c r="J60" s="5">
        <v>64128.1</v>
      </c>
      <c r="K60" s="5">
        <v>64.400000000000006</v>
      </c>
      <c r="L60" s="88"/>
      <c r="N60" s="166">
        <v>44006.645833333336</v>
      </c>
      <c r="O60" s="167"/>
      <c r="P60" s="12">
        <v>515.25</v>
      </c>
      <c r="Q60" s="22">
        <v>104.75</v>
      </c>
      <c r="R60" s="5">
        <v>1663.84</v>
      </c>
      <c r="S60" s="26">
        <v>4364.05</v>
      </c>
      <c r="T60" s="69">
        <v>75.665000000000006</v>
      </c>
      <c r="U60" s="31">
        <v>31</v>
      </c>
      <c r="V60" s="22">
        <v>148.4</v>
      </c>
      <c r="W60" s="22">
        <v>64138.75</v>
      </c>
      <c r="X60" s="22">
        <v>64.25</v>
      </c>
    </row>
    <row r="61" spans="1:24" ht="15" thickBot="1" x14ac:dyDescent="0.35">
      <c r="A61" s="166">
        <v>44007.645833333336</v>
      </c>
      <c r="B61" s="167"/>
      <c r="C61" s="10">
        <v>507.25</v>
      </c>
      <c r="D61" s="22">
        <v>103.8</v>
      </c>
      <c r="E61" s="5">
        <v>213.2</v>
      </c>
      <c r="F61" s="26">
        <v>4339.05</v>
      </c>
      <c r="G61" s="69">
        <v>75.587000000000003</v>
      </c>
      <c r="H61" s="29">
        <v>30.85</v>
      </c>
      <c r="I61" s="5">
        <v>149.80000000000001</v>
      </c>
      <c r="J61" s="5">
        <v>64809.65</v>
      </c>
      <c r="K61" s="5">
        <v>65.349999999999994</v>
      </c>
      <c r="L61" s="88"/>
      <c r="N61" s="166">
        <v>44007.645833333336</v>
      </c>
      <c r="O61" s="167"/>
      <c r="P61" s="12">
        <v>507.05</v>
      </c>
      <c r="Q61" s="22">
        <v>103.85</v>
      </c>
      <c r="R61" s="5">
        <v>1648.22</v>
      </c>
      <c r="S61" s="26">
        <v>4339.05</v>
      </c>
      <c r="T61" s="69">
        <v>75.587000000000003</v>
      </c>
      <c r="U61" s="31">
        <v>30.85</v>
      </c>
      <c r="V61" s="22">
        <v>149.85</v>
      </c>
      <c r="W61" s="22">
        <v>64916.35</v>
      </c>
      <c r="X61" s="22">
        <v>65.45</v>
      </c>
    </row>
    <row r="62" spans="1:24" ht="15" thickBot="1" x14ac:dyDescent="0.35">
      <c r="A62" s="166">
        <v>44008.645833333336</v>
      </c>
      <c r="B62" s="167"/>
      <c r="C62" s="10">
        <v>501.4</v>
      </c>
      <c r="D62" s="22">
        <v>101.4</v>
      </c>
      <c r="E62" s="5">
        <v>211.2</v>
      </c>
      <c r="F62" s="26">
        <v>4328.3500000000004</v>
      </c>
      <c r="G62" s="69">
        <v>75.62</v>
      </c>
      <c r="H62" s="29">
        <v>30.5</v>
      </c>
      <c r="I62" s="5">
        <v>153.19999999999999</v>
      </c>
      <c r="J62" s="5">
        <v>66457.7</v>
      </c>
      <c r="K62" s="5">
        <v>65</v>
      </c>
      <c r="L62" s="88"/>
      <c r="N62" s="166">
        <v>44008.645833333336</v>
      </c>
      <c r="O62" s="167"/>
      <c r="P62" s="12">
        <v>501.65</v>
      </c>
      <c r="Q62" s="22">
        <v>101.55</v>
      </c>
      <c r="R62" s="5">
        <v>1630.05</v>
      </c>
      <c r="S62" s="26">
        <v>4328.3500000000004</v>
      </c>
      <c r="T62" s="69">
        <v>75.62</v>
      </c>
      <c r="U62" s="31">
        <v>30.55</v>
      </c>
      <c r="V62" s="22">
        <v>153.30000000000001</v>
      </c>
      <c r="W62" s="22">
        <v>66405.100000000006</v>
      </c>
      <c r="X62" s="22">
        <v>65</v>
      </c>
    </row>
    <row r="63" spans="1:24" ht="15" thickBot="1" x14ac:dyDescent="0.35">
      <c r="A63" s="166">
        <v>44011.645833333336</v>
      </c>
      <c r="B63" s="167"/>
      <c r="C63" s="10">
        <v>507.45</v>
      </c>
      <c r="D63" s="22">
        <v>99.45</v>
      </c>
      <c r="E63" s="5">
        <v>203.7</v>
      </c>
      <c r="F63" s="26">
        <v>4342.7</v>
      </c>
      <c r="G63" s="69">
        <v>75.510000000000005</v>
      </c>
      <c r="H63" s="29">
        <v>29.55</v>
      </c>
      <c r="I63" s="5">
        <v>153.05000000000001</v>
      </c>
      <c r="J63" s="5">
        <v>65196.9</v>
      </c>
      <c r="K63" s="5">
        <v>63.9</v>
      </c>
      <c r="L63" s="88"/>
      <c r="N63" s="166">
        <v>44011.645833333336</v>
      </c>
      <c r="O63" s="167"/>
      <c r="P63" s="12">
        <v>507.5</v>
      </c>
      <c r="Q63" s="22">
        <v>99.5</v>
      </c>
      <c r="R63" s="5">
        <v>1582.07</v>
      </c>
      <c r="S63" s="26">
        <v>4342.7</v>
      </c>
      <c r="T63" s="69">
        <v>75.510000000000005</v>
      </c>
      <c r="U63" s="31">
        <v>29.6</v>
      </c>
      <c r="V63" s="22">
        <v>152.94999999999999</v>
      </c>
      <c r="W63" s="22">
        <v>65191.25</v>
      </c>
      <c r="X63" s="22">
        <v>63.85</v>
      </c>
    </row>
    <row r="64" spans="1:24" ht="15" thickBot="1" x14ac:dyDescent="0.35">
      <c r="A64" s="166">
        <v>44012.645833333336</v>
      </c>
      <c r="B64" s="167"/>
      <c r="C64" s="10">
        <v>510.7</v>
      </c>
      <c r="D64" s="22">
        <v>98.25</v>
      </c>
      <c r="E64" s="5">
        <v>202.65</v>
      </c>
      <c r="F64" s="26">
        <v>4355.8</v>
      </c>
      <c r="G64" s="69">
        <v>75.545000000000002</v>
      </c>
      <c r="H64" s="29">
        <v>30.4</v>
      </c>
      <c r="I64" s="5">
        <v>161.5</v>
      </c>
      <c r="J64" s="5">
        <v>67274.5</v>
      </c>
      <c r="K64" s="5">
        <v>64.099999999999994</v>
      </c>
      <c r="L64" s="88"/>
      <c r="N64" s="166">
        <v>44012.645833333336</v>
      </c>
      <c r="O64" s="167"/>
      <c r="P64" s="12">
        <v>510.7</v>
      </c>
      <c r="Q64" s="22">
        <v>98.25</v>
      </c>
      <c r="R64" s="5">
        <v>1581.44</v>
      </c>
      <c r="S64" s="26">
        <v>4355.8</v>
      </c>
      <c r="T64" s="69">
        <v>75.545000000000002</v>
      </c>
      <c r="U64" s="31">
        <v>30.45</v>
      </c>
      <c r="V64" s="22">
        <v>161.6</v>
      </c>
      <c r="W64" s="22">
        <v>67265.05</v>
      </c>
      <c r="X64" s="22">
        <v>64.099999999999994</v>
      </c>
    </row>
    <row r="65" spans="1:24" ht="15" thickBot="1" x14ac:dyDescent="0.35">
      <c r="A65" s="166">
        <v>44013.645833333336</v>
      </c>
      <c r="B65" s="167"/>
      <c r="C65" s="10">
        <v>498.95</v>
      </c>
      <c r="D65" s="22">
        <v>100.75</v>
      </c>
      <c r="E65" s="5">
        <v>201.2</v>
      </c>
      <c r="F65" s="26">
        <v>4388.8500000000004</v>
      </c>
      <c r="G65" s="69">
        <v>75.489999999999995</v>
      </c>
      <c r="H65" s="29">
        <v>30.35</v>
      </c>
      <c r="I65" s="5">
        <v>153.75</v>
      </c>
      <c r="J65" s="5">
        <v>65836.800000000003</v>
      </c>
      <c r="K65" s="5">
        <v>64.7</v>
      </c>
      <c r="L65" s="88"/>
      <c r="N65" s="166">
        <v>44013.645833333336</v>
      </c>
      <c r="O65" s="167"/>
      <c r="P65" s="12">
        <v>499.55</v>
      </c>
      <c r="Q65" s="22">
        <v>100.7</v>
      </c>
      <c r="R65" s="5">
        <v>1572.91</v>
      </c>
      <c r="S65" s="26">
        <v>4388.8500000000004</v>
      </c>
      <c r="T65" s="69">
        <v>75.489999999999995</v>
      </c>
      <c r="U65" s="31">
        <v>30.35</v>
      </c>
      <c r="V65" s="22">
        <v>153.69999999999999</v>
      </c>
      <c r="W65" s="22">
        <v>65826.850000000006</v>
      </c>
      <c r="X65" s="22">
        <v>64.55</v>
      </c>
    </row>
    <row r="66" spans="1:24" ht="15" thickBot="1" x14ac:dyDescent="0.35">
      <c r="A66" s="166">
        <v>44014.645833333336</v>
      </c>
      <c r="B66" s="167"/>
      <c r="C66" s="10">
        <v>529.70000000000005</v>
      </c>
      <c r="D66" s="22">
        <v>101.55</v>
      </c>
      <c r="E66" s="5">
        <v>201.05</v>
      </c>
      <c r="F66" s="26">
        <v>4329.6499999999996</v>
      </c>
      <c r="G66" s="69">
        <v>74.75</v>
      </c>
      <c r="H66" s="29">
        <v>31.2</v>
      </c>
      <c r="I66" s="5">
        <v>154.1</v>
      </c>
      <c r="J66" s="5">
        <v>66092.850000000006</v>
      </c>
      <c r="K66" s="5">
        <v>64.45</v>
      </c>
      <c r="L66" s="88"/>
      <c r="N66" s="166">
        <v>44014.645833333336</v>
      </c>
      <c r="O66" s="167"/>
      <c r="P66" s="12">
        <v>529.75</v>
      </c>
      <c r="Q66" s="22">
        <v>101.55</v>
      </c>
      <c r="R66" s="5">
        <v>1578.32</v>
      </c>
      <c r="S66" s="26">
        <v>4329.6499999999996</v>
      </c>
      <c r="T66" s="69">
        <v>74.75</v>
      </c>
      <c r="U66" s="31">
        <v>31.25</v>
      </c>
      <c r="V66" s="22">
        <v>153.9</v>
      </c>
      <c r="W66" s="22">
        <v>66078.8</v>
      </c>
      <c r="X66" s="22">
        <v>64.25</v>
      </c>
    </row>
    <row r="67" spans="1:24" ht="15" thickBot="1" x14ac:dyDescent="0.35">
      <c r="A67" s="166">
        <v>44015.645833333336</v>
      </c>
      <c r="B67" s="167"/>
      <c r="C67" s="10">
        <v>530.5</v>
      </c>
      <c r="D67" s="22">
        <v>103.45</v>
      </c>
      <c r="E67" s="5">
        <v>203.1</v>
      </c>
      <c r="F67" s="26">
        <v>4332.95</v>
      </c>
      <c r="G67" s="69">
        <v>74.635999999999996</v>
      </c>
      <c r="H67" s="29">
        <v>30.85</v>
      </c>
      <c r="I67" s="5">
        <v>153.69999999999999</v>
      </c>
      <c r="J67" s="5">
        <v>66140.25</v>
      </c>
      <c r="K67" s="5">
        <v>64.349999999999994</v>
      </c>
      <c r="L67" s="88"/>
      <c r="N67" s="166">
        <v>44015.645833333336</v>
      </c>
      <c r="O67" s="167"/>
      <c r="P67" s="12">
        <v>530.29999999999995</v>
      </c>
      <c r="Q67" s="22">
        <v>103.45</v>
      </c>
      <c r="R67" s="5">
        <v>1594.75</v>
      </c>
      <c r="S67" s="26">
        <v>4332.95</v>
      </c>
      <c r="T67" s="69">
        <v>74.635999999999996</v>
      </c>
      <c r="U67" s="31">
        <v>30.9</v>
      </c>
      <c r="V67" s="22">
        <v>153.75</v>
      </c>
      <c r="W67" s="22">
        <v>66117.45</v>
      </c>
      <c r="X67" s="22">
        <v>64.3</v>
      </c>
    </row>
    <row r="68" spans="1:24" ht="15" thickBot="1" x14ac:dyDescent="0.35">
      <c r="A68" s="166">
        <v>44018.645833333336</v>
      </c>
      <c r="B68" s="167"/>
      <c r="C68" s="10">
        <v>570.54999999999995</v>
      </c>
      <c r="D68" s="22">
        <v>109</v>
      </c>
      <c r="E68" s="5">
        <v>209.2</v>
      </c>
      <c r="F68" s="26">
        <v>4325.5</v>
      </c>
      <c r="G68" s="69">
        <v>74.635000000000005</v>
      </c>
      <c r="H68" s="29">
        <v>31.85</v>
      </c>
      <c r="I68" s="5">
        <v>156.94999999999999</v>
      </c>
      <c r="J68" s="5">
        <v>67333.55</v>
      </c>
      <c r="K68" s="5">
        <v>67.95</v>
      </c>
      <c r="L68" s="88"/>
      <c r="N68" s="166">
        <v>44018.645833333336</v>
      </c>
      <c r="O68" s="167"/>
      <c r="P68" s="12">
        <v>570.5</v>
      </c>
      <c r="Q68" s="22">
        <v>109</v>
      </c>
      <c r="R68" s="5">
        <v>1641.75</v>
      </c>
      <c r="S68" s="26">
        <v>4325.5</v>
      </c>
      <c r="T68" s="69">
        <v>74.635000000000005</v>
      </c>
      <c r="U68" s="31">
        <v>31.8</v>
      </c>
      <c r="V68" s="22">
        <v>156.9</v>
      </c>
      <c r="W68" s="22">
        <v>67351.899999999994</v>
      </c>
      <c r="X68" s="22">
        <v>67.95</v>
      </c>
    </row>
    <row r="69" spans="1:24" ht="15" thickBot="1" x14ac:dyDescent="0.35">
      <c r="A69" s="166">
        <v>44019.645833333336</v>
      </c>
      <c r="B69" s="167"/>
      <c r="C69" s="10">
        <v>560</v>
      </c>
      <c r="D69" s="22">
        <v>109.05</v>
      </c>
      <c r="E69" s="5">
        <v>207.75</v>
      </c>
      <c r="F69" s="26">
        <v>4334.55</v>
      </c>
      <c r="G69" s="69">
        <v>74.81</v>
      </c>
      <c r="H69" s="29">
        <v>32.450000000000003</v>
      </c>
      <c r="I69" s="5">
        <v>155.6</v>
      </c>
      <c r="J69" s="5">
        <v>66858.8</v>
      </c>
      <c r="K69" s="5">
        <v>69.5</v>
      </c>
      <c r="L69" s="88"/>
      <c r="N69" s="166">
        <v>44019.645833333336</v>
      </c>
      <c r="O69" s="167"/>
      <c r="P69" s="12">
        <v>559.9</v>
      </c>
      <c r="Q69" s="22">
        <v>109.05</v>
      </c>
      <c r="R69" s="5">
        <v>1633.31</v>
      </c>
      <c r="S69" s="26">
        <v>4334.55</v>
      </c>
      <c r="T69" s="69">
        <v>74.81</v>
      </c>
      <c r="U69" s="31">
        <v>32.450000000000003</v>
      </c>
      <c r="V69" s="22">
        <v>155.5</v>
      </c>
      <c r="W69" s="22">
        <v>66824.05</v>
      </c>
      <c r="X69" s="22">
        <v>69.45</v>
      </c>
    </row>
    <row r="70" spans="1:24" ht="15" thickBot="1" x14ac:dyDescent="0.35">
      <c r="A70" s="166">
        <v>44020.645833333336</v>
      </c>
      <c r="B70" s="167"/>
      <c r="C70" s="10">
        <v>551.25</v>
      </c>
      <c r="D70" s="22">
        <v>105.35</v>
      </c>
      <c r="E70" s="5">
        <v>203.7</v>
      </c>
      <c r="F70" s="26">
        <v>4398</v>
      </c>
      <c r="G70" s="69">
        <v>74.944999999999993</v>
      </c>
      <c r="H70" s="29">
        <v>35.35</v>
      </c>
      <c r="I70" s="5">
        <v>156.25</v>
      </c>
      <c r="J70" s="5">
        <v>65287.199999999997</v>
      </c>
      <c r="K70" s="5">
        <v>67.2</v>
      </c>
      <c r="L70" s="88"/>
      <c r="N70" s="166">
        <v>44020.645833333336</v>
      </c>
      <c r="O70" s="167"/>
      <c r="P70" s="12">
        <v>550.65</v>
      </c>
      <c r="Q70" s="22">
        <v>105.45</v>
      </c>
      <c r="R70" s="5">
        <v>1599.83</v>
      </c>
      <c r="S70" s="26">
        <v>4398</v>
      </c>
      <c r="T70" s="69">
        <v>74.944999999999993</v>
      </c>
      <c r="U70" s="31">
        <v>35.35</v>
      </c>
      <c r="V70" s="22">
        <v>156.5</v>
      </c>
      <c r="W70" s="22">
        <v>65373.35</v>
      </c>
      <c r="X70" s="22">
        <v>67.2</v>
      </c>
    </row>
    <row r="71" spans="1:24" ht="15" thickBot="1" x14ac:dyDescent="0.35">
      <c r="A71" s="166">
        <v>44021.645833333336</v>
      </c>
      <c r="B71" s="167"/>
      <c r="C71" s="10">
        <v>560.29999999999995</v>
      </c>
      <c r="D71" s="22">
        <v>106.95</v>
      </c>
      <c r="E71" s="5">
        <v>204.75</v>
      </c>
      <c r="F71" s="26">
        <v>4425.55</v>
      </c>
      <c r="G71" s="69">
        <v>75.155000000000001</v>
      </c>
      <c r="H71" s="29">
        <v>36.700000000000003</v>
      </c>
      <c r="I71" s="5">
        <v>164.05</v>
      </c>
      <c r="J71" s="5">
        <v>65335.85</v>
      </c>
      <c r="K71" s="5">
        <v>67.05</v>
      </c>
      <c r="L71" s="88"/>
      <c r="N71" s="166">
        <v>44021.645833333336</v>
      </c>
      <c r="O71" s="167"/>
      <c r="P71" s="12">
        <v>560.54999999999995</v>
      </c>
      <c r="Q71" s="22">
        <v>107</v>
      </c>
      <c r="R71" s="5">
        <v>1608.98</v>
      </c>
      <c r="S71" s="26">
        <v>4425.55</v>
      </c>
      <c r="T71" s="69">
        <v>75.155000000000001</v>
      </c>
      <c r="U71" s="31">
        <v>36.700000000000003</v>
      </c>
      <c r="V71" s="22">
        <v>164.1</v>
      </c>
      <c r="W71" s="22">
        <v>65343.4</v>
      </c>
      <c r="X71" s="22">
        <v>67.05</v>
      </c>
    </row>
    <row r="72" spans="1:24" ht="15" thickBot="1" x14ac:dyDescent="0.35">
      <c r="A72" s="166">
        <v>44022.645833333336</v>
      </c>
      <c r="B72" s="167"/>
      <c r="C72" s="10">
        <v>554.85</v>
      </c>
      <c r="D72" s="22">
        <v>107.6</v>
      </c>
      <c r="E72" s="5">
        <v>206.1</v>
      </c>
      <c r="F72" s="26">
        <v>4418.45</v>
      </c>
      <c r="G72" s="69">
        <v>75.194999999999993</v>
      </c>
      <c r="H72" s="29">
        <v>36.9</v>
      </c>
      <c r="I72" s="5">
        <v>169.15</v>
      </c>
      <c r="J72" s="5">
        <v>64867.25</v>
      </c>
      <c r="K72" s="5">
        <v>65.45</v>
      </c>
      <c r="L72" s="88"/>
      <c r="N72" s="166">
        <v>44022.645833333336</v>
      </c>
      <c r="O72" s="167"/>
      <c r="P72" s="12">
        <v>554.70000000000005</v>
      </c>
      <c r="Q72" s="22">
        <v>107.55</v>
      </c>
      <c r="R72" s="5">
        <v>1619.75</v>
      </c>
      <c r="S72" s="26">
        <v>4418.45</v>
      </c>
      <c r="T72" s="69">
        <v>75.194999999999993</v>
      </c>
      <c r="U72" s="31">
        <v>36.950000000000003</v>
      </c>
      <c r="V72" s="22">
        <v>169.3</v>
      </c>
      <c r="W72" s="22">
        <v>64830.5</v>
      </c>
      <c r="X72" s="22">
        <v>65.45</v>
      </c>
    </row>
    <row r="73" spans="1:24" ht="15" thickBot="1" x14ac:dyDescent="0.35">
      <c r="A73" s="166">
        <v>44025.645833333336</v>
      </c>
      <c r="B73" s="167"/>
      <c r="C73" s="10">
        <v>555.85</v>
      </c>
      <c r="D73" s="22">
        <v>108</v>
      </c>
      <c r="E73" s="5">
        <v>202.8</v>
      </c>
      <c r="F73" s="26">
        <v>4423.6000000000004</v>
      </c>
      <c r="G73" s="69">
        <v>75.212000000000003</v>
      </c>
      <c r="H73" s="29">
        <v>35.75</v>
      </c>
      <c r="I73" s="5">
        <v>170.1</v>
      </c>
      <c r="J73" s="5">
        <v>64673.45</v>
      </c>
      <c r="K73" s="5">
        <v>66.400000000000006</v>
      </c>
      <c r="L73" s="88"/>
      <c r="N73" s="166">
        <v>44025.645833333336</v>
      </c>
      <c r="O73" s="167"/>
      <c r="P73" s="12">
        <v>555.85</v>
      </c>
      <c r="Q73" s="22">
        <v>107.95</v>
      </c>
      <c r="R73" s="5">
        <v>1595.12</v>
      </c>
      <c r="S73" s="26">
        <v>4423.6000000000004</v>
      </c>
      <c r="T73" s="69">
        <v>75.212000000000003</v>
      </c>
      <c r="U73" s="31">
        <v>35.75</v>
      </c>
      <c r="V73" s="22">
        <v>170</v>
      </c>
      <c r="W73" s="22">
        <v>64671.85</v>
      </c>
      <c r="X73" s="22">
        <v>66.2</v>
      </c>
    </row>
    <row r="74" spans="1:24" ht="15" thickBot="1" x14ac:dyDescent="0.35">
      <c r="A74" s="166">
        <v>44026.645833333336</v>
      </c>
      <c r="B74" s="167"/>
      <c r="C74" s="10">
        <v>545.20000000000005</v>
      </c>
      <c r="D74" s="22">
        <v>105.15</v>
      </c>
      <c r="E74" s="5">
        <v>199.7</v>
      </c>
      <c r="F74" s="26">
        <v>4407.45</v>
      </c>
      <c r="G74" s="69">
        <v>75.406999999999996</v>
      </c>
      <c r="H74" s="29">
        <v>34.200000000000003</v>
      </c>
      <c r="I74" s="5">
        <v>165.7</v>
      </c>
      <c r="J74" s="5">
        <v>64396</v>
      </c>
      <c r="K74" s="5">
        <v>65.05</v>
      </c>
      <c r="L74" s="88"/>
      <c r="N74" s="166">
        <v>44026.645833333336</v>
      </c>
      <c r="O74" s="167"/>
      <c r="P74" s="12">
        <v>544.9</v>
      </c>
      <c r="Q74" s="22">
        <v>105.15</v>
      </c>
      <c r="R74" s="5">
        <v>1571.4</v>
      </c>
      <c r="S74" s="26">
        <v>4407.45</v>
      </c>
      <c r="T74" s="69">
        <v>75.406999999999996</v>
      </c>
      <c r="U74" s="31">
        <v>34.200000000000003</v>
      </c>
      <c r="V74" s="22">
        <v>165.75</v>
      </c>
      <c r="W74" s="22">
        <v>64372.75</v>
      </c>
      <c r="X74" s="22">
        <v>65</v>
      </c>
    </row>
    <row r="75" spans="1:24" ht="15" thickBot="1" x14ac:dyDescent="0.35">
      <c r="A75" s="166">
        <v>44027.645833333336</v>
      </c>
      <c r="B75" s="167"/>
      <c r="C75" s="10">
        <v>550.15</v>
      </c>
      <c r="D75" s="22">
        <v>103.2</v>
      </c>
      <c r="E75" s="5">
        <v>195.6</v>
      </c>
      <c r="F75" s="26">
        <v>4421.8999999999996</v>
      </c>
      <c r="G75" s="69">
        <v>75.125</v>
      </c>
      <c r="H75" s="29">
        <v>33.299999999999997</v>
      </c>
      <c r="I75" s="5">
        <v>166.4</v>
      </c>
      <c r="J75" s="5">
        <v>63675.35</v>
      </c>
      <c r="K75" s="5">
        <v>64.95</v>
      </c>
      <c r="L75" s="88"/>
      <c r="N75" s="166">
        <v>44027.645833333336</v>
      </c>
      <c r="O75" s="167"/>
      <c r="P75" s="12">
        <v>549.95000000000005</v>
      </c>
      <c r="Q75" s="22">
        <v>103.2</v>
      </c>
      <c r="R75" s="5">
        <v>1538.44</v>
      </c>
      <c r="S75" s="26">
        <v>4421.8999999999996</v>
      </c>
      <c r="T75" s="69">
        <v>75.125</v>
      </c>
      <c r="U75" s="31">
        <v>33.35</v>
      </c>
      <c r="V75" s="22">
        <v>166.5</v>
      </c>
      <c r="W75" s="22">
        <v>63644.75</v>
      </c>
      <c r="X75" s="22">
        <v>64.900000000000006</v>
      </c>
    </row>
    <row r="76" spans="1:24" ht="15" thickBot="1" x14ac:dyDescent="0.35">
      <c r="A76" s="166">
        <v>44028.645833333336</v>
      </c>
      <c r="B76" s="167"/>
      <c r="C76" s="10">
        <v>570.9</v>
      </c>
      <c r="D76" s="22">
        <v>102.95</v>
      </c>
      <c r="E76" s="5">
        <v>195.6</v>
      </c>
      <c r="F76" s="26">
        <v>4414.6000000000004</v>
      </c>
      <c r="G76" s="69">
        <v>75.180000000000007</v>
      </c>
      <c r="H76" s="29">
        <v>34.5</v>
      </c>
      <c r="I76" s="5">
        <v>177</v>
      </c>
      <c r="J76" s="5">
        <v>63537.95</v>
      </c>
      <c r="K76" s="5">
        <v>65</v>
      </c>
      <c r="L76" s="88"/>
      <c r="N76" s="166">
        <v>44028.645833333336</v>
      </c>
      <c r="O76" s="167"/>
      <c r="P76" s="12">
        <v>570.9</v>
      </c>
      <c r="Q76" s="22">
        <v>103</v>
      </c>
      <c r="R76" s="5">
        <v>1540.83</v>
      </c>
      <c r="S76" s="26">
        <v>4414.6000000000004</v>
      </c>
      <c r="T76" s="69">
        <v>75.180000000000007</v>
      </c>
      <c r="U76" s="31">
        <v>34.549999999999997</v>
      </c>
      <c r="V76" s="22">
        <v>177.1</v>
      </c>
      <c r="W76" s="22">
        <v>63495.7</v>
      </c>
      <c r="X76" s="22">
        <v>64.95</v>
      </c>
    </row>
    <row r="77" spans="1:24" ht="15" thickBot="1" x14ac:dyDescent="0.35">
      <c r="A77" s="166">
        <v>44029.645833333336</v>
      </c>
      <c r="B77" s="167"/>
      <c r="C77" s="10">
        <v>588.79999999999995</v>
      </c>
      <c r="D77" s="22">
        <v>106.4</v>
      </c>
      <c r="E77" s="5">
        <v>196.4</v>
      </c>
      <c r="F77" s="26">
        <v>4393.45</v>
      </c>
      <c r="G77" s="69">
        <v>74.897000000000006</v>
      </c>
      <c r="H77" s="29">
        <v>35.4</v>
      </c>
      <c r="I77" s="5">
        <v>176.75</v>
      </c>
      <c r="J77" s="5">
        <v>65360.55</v>
      </c>
      <c r="K77" s="5">
        <v>64.900000000000006</v>
      </c>
      <c r="L77" s="88"/>
      <c r="N77" s="166">
        <v>44029.645833333336</v>
      </c>
      <c r="O77" s="167"/>
      <c r="P77" s="12">
        <v>589.1</v>
      </c>
      <c r="Q77" s="22">
        <v>106.4</v>
      </c>
      <c r="R77" s="5">
        <v>1547.59</v>
      </c>
      <c r="S77" s="26">
        <v>4393.45</v>
      </c>
      <c r="T77" s="69">
        <v>74.897000000000006</v>
      </c>
      <c r="U77" s="31">
        <v>35.4</v>
      </c>
      <c r="V77" s="22">
        <v>176.75</v>
      </c>
      <c r="W77" s="22">
        <v>65451.15</v>
      </c>
      <c r="X77" s="22">
        <v>64.849999999999994</v>
      </c>
    </row>
    <row r="78" spans="1:24" ht="15" thickBot="1" x14ac:dyDescent="0.35">
      <c r="A78" s="166">
        <v>44032.645833333336</v>
      </c>
      <c r="B78" s="167"/>
      <c r="C78" s="10">
        <v>594</v>
      </c>
      <c r="D78" s="22">
        <v>105.05</v>
      </c>
      <c r="E78" s="5">
        <v>197.25</v>
      </c>
      <c r="F78" s="26">
        <v>4403.3</v>
      </c>
      <c r="G78" s="69">
        <v>74.75</v>
      </c>
      <c r="H78" s="29">
        <v>35.549999999999997</v>
      </c>
      <c r="I78" s="5">
        <v>177.65</v>
      </c>
      <c r="J78" s="5">
        <v>65042.8</v>
      </c>
      <c r="K78" s="5">
        <v>64.7</v>
      </c>
      <c r="L78" s="88"/>
      <c r="N78" s="166">
        <v>44032.645833333336</v>
      </c>
      <c r="O78" s="167"/>
      <c r="P78" s="12">
        <v>593.54999999999995</v>
      </c>
      <c r="Q78" s="22">
        <v>105</v>
      </c>
      <c r="R78" s="5">
        <v>1552.71</v>
      </c>
      <c r="S78" s="26">
        <v>4403.3</v>
      </c>
      <c r="T78" s="69">
        <v>74.75</v>
      </c>
      <c r="U78" s="31">
        <v>35.6</v>
      </c>
      <c r="V78" s="22">
        <v>177.5</v>
      </c>
      <c r="W78" s="22">
        <v>64961.599999999999</v>
      </c>
      <c r="X78" s="22">
        <v>64.8</v>
      </c>
    </row>
    <row r="79" spans="1:24" ht="15" thickBot="1" x14ac:dyDescent="0.35">
      <c r="A79" s="166">
        <v>44033.645833333336</v>
      </c>
      <c r="B79" s="167"/>
      <c r="C79" s="10">
        <v>588.29999999999995</v>
      </c>
      <c r="D79" s="22">
        <v>108.45</v>
      </c>
      <c r="E79" s="5">
        <v>201.1</v>
      </c>
      <c r="F79" s="26">
        <v>4421.3999999999996</v>
      </c>
      <c r="G79" s="69">
        <v>74.540000000000006</v>
      </c>
      <c r="H79" s="29">
        <v>35.85</v>
      </c>
      <c r="I79" s="5">
        <v>178.6</v>
      </c>
      <c r="J79" s="5">
        <v>65621.100000000006</v>
      </c>
      <c r="K79" s="5">
        <v>64.8</v>
      </c>
      <c r="L79" s="88"/>
      <c r="N79" s="166">
        <v>44033.645833333336</v>
      </c>
      <c r="O79" s="167"/>
      <c r="P79" s="12">
        <v>588.45000000000005</v>
      </c>
      <c r="Q79" s="22">
        <v>108.5</v>
      </c>
      <c r="R79" s="5">
        <v>1584.25</v>
      </c>
      <c r="S79" s="26">
        <v>4421.3999999999996</v>
      </c>
      <c r="T79" s="69">
        <v>74.540000000000006</v>
      </c>
      <c r="U79" s="31">
        <v>35.85</v>
      </c>
      <c r="V79" s="22">
        <v>178.7</v>
      </c>
      <c r="W79" s="22">
        <v>65600.350000000006</v>
      </c>
      <c r="X79" s="22">
        <v>64.849999999999994</v>
      </c>
    </row>
    <row r="80" spans="1:24" ht="15" thickBot="1" x14ac:dyDescent="0.35">
      <c r="A80" s="166">
        <v>44034.645833333336</v>
      </c>
      <c r="B80" s="167"/>
      <c r="C80" s="10">
        <v>592</v>
      </c>
      <c r="D80" s="22">
        <v>105.15</v>
      </c>
      <c r="E80" s="5">
        <v>199.05</v>
      </c>
      <c r="F80" s="26">
        <v>4495.05</v>
      </c>
      <c r="G80" s="69">
        <v>74.61</v>
      </c>
      <c r="H80" s="29">
        <v>35.15</v>
      </c>
      <c r="I80" s="5">
        <v>173.4</v>
      </c>
      <c r="J80" s="5">
        <v>64407.75</v>
      </c>
      <c r="K80" s="5">
        <v>65.05</v>
      </c>
      <c r="L80" s="88"/>
      <c r="N80" s="166">
        <v>44034.645833333336</v>
      </c>
      <c r="O80" s="167"/>
      <c r="P80" s="12">
        <v>591.79999999999995</v>
      </c>
      <c r="Q80" s="22">
        <v>105.15</v>
      </c>
      <c r="R80" s="5">
        <v>1570.07</v>
      </c>
      <c r="S80" s="26">
        <v>4495.05</v>
      </c>
      <c r="T80" s="69">
        <v>74.61</v>
      </c>
      <c r="U80" s="31">
        <v>35.15</v>
      </c>
      <c r="V80" s="22">
        <v>173.3</v>
      </c>
      <c r="W80" s="22">
        <v>64413.45</v>
      </c>
      <c r="X80" s="22">
        <v>65.099999999999994</v>
      </c>
    </row>
    <row r="81" spans="1:24" ht="15" thickBot="1" x14ac:dyDescent="0.35">
      <c r="A81" s="166">
        <v>44035.645833333336</v>
      </c>
      <c r="B81" s="167"/>
      <c r="C81" s="10">
        <v>603.35</v>
      </c>
      <c r="D81" s="22">
        <v>106.05</v>
      </c>
      <c r="E81" s="5">
        <v>201.85</v>
      </c>
      <c r="F81" s="26">
        <v>4582.05</v>
      </c>
      <c r="G81" s="69">
        <v>74.814999999999998</v>
      </c>
      <c r="H81" s="29">
        <v>35.15</v>
      </c>
      <c r="I81" s="5">
        <v>171.75</v>
      </c>
      <c r="J81" s="5">
        <v>63357.35</v>
      </c>
      <c r="K81" s="5">
        <v>66.349999999999994</v>
      </c>
      <c r="L81" s="88"/>
      <c r="N81" s="166">
        <v>44035.645833333336</v>
      </c>
      <c r="O81" s="167"/>
      <c r="P81" s="12">
        <v>603.45000000000005</v>
      </c>
      <c r="Q81" s="22">
        <v>106.05</v>
      </c>
      <c r="R81" s="5">
        <v>1594.4</v>
      </c>
      <c r="S81" s="26">
        <v>4582.05</v>
      </c>
      <c r="T81" s="69">
        <v>74.814999999999998</v>
      </c>
      <c r="U81" s="31">
        <v>35.15</v>
      </c>
      <c r="V81" s="22">
        <v>171.7</v>
      </c>
      <c r="W81" s="22">
        <v>63359.8</v>
      </c>
      <c r="X81" s="22">
        <v>66.650000000000006</v>
      </c>
    </row>
    <row r="82" spans="1:24" ht="15" thickBot="1" x14ac:dyDescent="0.35">
      <c r="A82" s="166">
        <v>44036.645833333336</v>
      </c>
      <c r="B82" s="167"/>
      <c r="C82" s="10">
        <v>598.70000000000005</v>
      </c>
      <c r="D82" s="22">
        <v>103.75</v>
      </c>
      <c r="E82" s="5">
        <v>198.4</v>
      </c>
      <c r="F82" s="26">
        <v>4588.7</v>
      </c>
      <c r="G82" s="69">
        <v>74.760000000000005</v>
      </c>
      <c r="H82" s="29">
        <v>34.35</v>
      </c>
      <c r="I82" s="5">
        <v>167.75</v>
      </c>
      <c r="J82" s="5">
        <v>62976.5</v>
      </c>
      <c r="K82" s="5">
        <v>64.900000000000006</v>
      </c>
      <c r="L82" s="88"/>
      <c r="N82" s="166">
        <v>44036.645833333336</v>
      </c>
      <c r="O82" s="167"/>
      <c r="P82" s="12">
        <v>598.70000000000005</v>
      </c>
      <c r="Q82" s="22">
        <v>103.75</v>
      </c>
      <c r="R82" s="5">
        <v>1564.27</v>
      </c>
      <c r="S82" s="26">
        <v>4588.7</v>
      </c>
      <c r="T82" s="69">
        <v>74.760000000000005</v>
      </c>
      <c r="U82" s="31">
        <v>34.35</v>
      </c>
      <c r="V82" s="22">
        <v>167.65</v>
      </c>
      <c r="W82" s="22">
        <v>62958.75</v>
      </c>
      <c r="X82" s="22">
        <v>64.95</v>
      </c>
    </row>
    <row r="83" spans="1:24" ht="15" thickBot="1" x14ac:dyDescent="0.35">
      <c r="A83" s="166">
        <v>44039.645833333336</v>
      </c>
      <c r="B83" s="167"/>
      <c r="C83" s="10">
        <v>594.4</v>
      </c>
      <c r="D83" s="22">
        <v>101.7</v>
      </c>
      <c r="E83" s="5">
        <v>195.1</v>
      </c>
      <c r="F83" s="26">
        <v>4722.2</v>
      </c>
      <c r="G83" s="69">
        <v>74.8</v>
      </c>
      <c r="H83" s="29">
        <v>34</v>
      </c>
      <c r="I83" s="5">
        <v>176.95</v>
      </c>
      <c r="J83" s="5">
        <v>61931.6</v>
      </c>
      <c r="K83" s="5">
        <v>64.95</v>
      </c>
      <c r="L83" s="88"/>
      <c r="N83" s="166">
        <v>44039.645833333336</v>
      </c>
      <c r="O83" s="167"/>
      <c r="P83" s="12">
        <v>594.04999999999995</v>
      </c>
      <c r="Q83" s="22">
        <v>101.7</v>
      </c>
      <c r="R83" s="5">
        <v>1536.99</v>
      </c>
      <c r="S83" s="26">
        <v>4722.2</v>
      </c>
      <c r="T83" s="69">
        <v>74.8</v>
      </c>
      <c r="U83" s="31">
        <v>33.950000000000003</v>
      </c>
      <c r="V83" s="22">
        <v>176.95</v>
      </c>
      <c r="W83" s="22">
        <v>61877.1</v>
      </c>
      <c r="X83" s="22">
        <v>64.900000000000006</v>
      </c>
    </row>
    <row r="84" spans="1:24" ht="15" thickBot="1" x14ac:dyDescent="0.35">
      <c r="A84" s="166">
        <v>44040.645833333336</v>
      </c>
      <c r="B84" s="167"/>
      <c r="C84" s="10">
        <v>620.35</v>
      </c>
      <c r="D84" s="22">
        <v>106.45</v>
      </c>
      <c r="E84" s="5">
        <v>198.25</v>
      </c>
      <c r="F84" s="26">
        <v>4721.7</v>
      </c>
      <c r="G84" s="69">
        <v>74.909000000000006</v>
      </c>
      <c r="H84" s="29">
        <v>35.549999999999997</v>
      </c>
      <c r="I84" s="5">
        <v>183.3</v>
      </c>
      <c r="J84" s="5">
        <v>62204.9</v>
      </c>
      <c r="K84" s="5">
        <v>67.349999999999994</v>
      </c>
      <c r="L84" s="88"/>
      <c r="N84" s="166">
        <v>44040.645833333336</v>
      </c>
      <c r="O84" s="167"/>
      <c r="P84" s="12">
        <v>620.45000000000005</v>
      </c>
      <c r="Q84" s="22">
        <v>106.5</v>
      </c>
      <c r="R84" s="5">
        <v>1560.35</v>
      </c>
      <c r="S84" s="26">
        <v>4721.7</v>
      </c>
      <c r="T84" s="69">
        <v>74.909000000000006</v>
      </c>
      <c r="U84" s="31">
        <v>35.549999999999997</v>
      </c>
      <c r="V84" s="22">
        <v>183.1</v>
      </c>
      <c r="W84" s="22">
        <v>62135.65</v>
      </c>
      <c r="X84" s="22">
        <v>67.25</v>
      </c>
    </row>
    <row r="85" spans="1:24" ht="15" thickBot="1" x14ac:dyDescent="0.35">
      <c r="A85" s="166">
        <v>44041.645833333336</v>
      </c>
      <c r="B85" s="167"/>
      <c r="C85" s="10">
        <v>604.85</v>
      </c>
      <c r="D85" s="22">
        <v>105.75</v>
      </c>
      <c r="E85" s="5">
        <v>198.3</v>
      </c>
      <c r="F85" s="26">
        <v>4766.2</v>
      </c>
      <c r="G85" s="69">
        <v>74.947999999999993</v>
      </c>
      <c r="H85" s="29">
        <v>35.450000000000003</v>
      </c>
      <c r="I85" s="5">
        <v>184.25</v>
      </c>
      <c r="J85" s="5">
        <v>61815.1</v>
      </c>
      <c r="K85" s="5">
        <v>66.05</v>
      </c>
      <c r="L85" s="88"/>
      <c r="N85" s="166">
        <v>44041.645833333336</v>
      </c>
      <c r="O85" s="167"/>
      <c r="P85" s="12">
        <v>604.6</v>
      </c>
      <c r="Q85" s="22">
        <v>105.8</v>
      </c>
      <c r="R85" s="5">
        <v>1559.83</v>
      </c>
      <c r="S85" s="26">
        <v>4766.2</v>
      </c>
      <c r="T85" s="69">
        <v>74.947999999999993</v>
      </c>
      <c r="U85" s="31">
        <v>35.450000000000003</v>
      </c>
      <c r="V85" s="22">
        <v>184.2</v>
      </c>
      <c r="W85" s="22">
        <v>61789.05</v>
      </c>
      <c r="X85" s="22">
        <v>66.099999999999994</v>
      </c>
    </row>
    <row r="86" spans="1:24" ht="15" thickBot="1" x14ac:dyDescent="0.35">
      <c r="A86" s="166">
        <v>44042.645833333336</v>
      </c>
      <c r="B86" s="167"/>
      <c r="C86" s="10">
        <v>598.35</v>
      </c>
      <c r="D86" s="22">
        <v>103.65</v>
      </c>
      <c r="E86" s="5">
        <v>198.15</v>
      </c>
      <c r="F86" s="26">
        <v>4764.3500000000004</v>
      </c>
      <c r="G86" s="69">
        <v>74.876999999999995</v>
      </c>
      <c r="H86" s="29">
        <v>34.25</v>
      </c>
      <c r="I86" s="5">
        <v>182.55</v>
      </c>
      <c r="J86" s="5">
        <v>61043.15</v>
      </c>
      <c r="K86" s="5">
        <v>64.900000000000006</v>
      </c>
      <c r="L86" s="88"/>
      <c r="N86" s="166">
        <v>44042.645833333336</v>
      </c>
      <c r="O86" s="167"/>
      <c r="P86" s="12">
        <v>597.85</v>
      </c>
      <c r="Q86" s="22">
        <v>103.7</v>
      </c>
      <c r="R86" s="5">
        <v>1555.91</v>
      </c>
      <c r="S86" s="26">
        <v>4764.3500000000004</v>
      </c>
      <c r="T86" s="69">
        <v>74.876999999999995</v>
      </c>
      <c r="U86" s="31">
        <v>34.25</v>
      </c>
      <c r="V86" s="22">
        <v>182.55</v>
      </c>
      <c r="W86" s="22">
        <v>60992.25</v>
      </c>
      <c r="X86" s="22">
        <v>64.900000000000006</v>
      </c>
    </row>
    <row r="87" spans="1:24" ht="15" thickBot="1" x14ac:dyDescent="0.35">
      <c r="A87" s="166">
        <v>44043.645833333336</v>
      </c>
      <c r="B87" s="167"/>
      <c r="C87" s="10">
        <v>606.45000000000005</v>
      </c>
      <c r="D87" s="22">
        <v>104.65</v>
      </c>
      <c r="E87" s="5">
        <v>201</v>
      </c>
      <c r="F87" s="26">
        <v>4817.75</v>
      </c>
      <c r="G87" s="69">
        <v>74.918000000000006</v>
      </c>
      <c r="H87" s="29">
        <v>34</v>
      </c>
      <c r="I87" s="5">
        <v>184.85</v>
      </c>
      <c r="J87" s="5">
        <v>61048.55</v>
      </c>
      <c r="K87" s="5">
        <v>64.95</v>
      </c>
      <c r="L87" s="88"/>
      <c r="N87" s="166">
        <v>44043.645833333336</v>
      </c>
      <c r="O87" s="167"/>
      <c r="P87" s="12">
        <v>606.5</v>
      </c>
      <c r="Q87" s="22">
        <v>104.7</v>
      </c>
      <c r="R87" s="5">
        <v>1575.68</v>
      </c>
      <c r="S87" s="26">
        <v>4817.75</v>
      </c>
      <c r="T87" s="69">
        <v>74.918000000000006</v>
      </c>
      <c r="U87" s="31">
        <v>34.049999999999997</v>
      </c>
      <c r="V87" s="22">
        <v>184.95</v>
      </c>
      <c r="W87" s="22">
        <v>61030.400000000001</v>
      </c>
      <c r="X87" s="22">
        <v>64.95</v>
      </c>
    </row>
    <row r="88" spans="1:24" ht="15" thickBot="1" x14ac:dyDescent="0.35">
      <c r="A88" s="166">
        <v>44046.645833333336</v>
      </c>
      <c r="B88" s="167"/>
      <c r="C88" s="10">
        <v>597.15</v>
      </c>
      <c r="D88" s="22">
        <v>113.05</v>
      </c>
      <c r="E88" s="5">
        <v>198.55</v>
      </c>
      <c r="F88" s="26">
        <v>4844.6000000000004</v>
      </c>
      <c r="G88" s="69">
        <v>75.185000000000002</v>
      </c>
      <c r="H88" s="29">
        <v>34.35</v>
      </c>
      <c r="I88" s="5">
        <v>190.8</v>
      </c>
      <c r="J88" s="5">
        <v>60974.65</v>
      </c>
      <c r="K88" s="5">
        <v>64.650000000000006</v>
      </c>
      <c r="L88" s="88"/>
      <c r="N88" s="166">
        <v>44046.645833333336</v>
      </c>
      <c r="O88" s="167"/>
      <c r="P88" s="12">
        <v>597.4</v>
      </c>
      <c r="Q88" s="22">
        <v>113.05</v>
      </c>
      <c r="R88" s="5">
        <v>1557.47</v>
      </c>
      <c r="S88" s="26">
        <v>4844.6000000000004</v>
      </c>
      <c r="T88" s="69">
        <v>75.185000000000002</v>
      </c>
      <c r="U88" s="31">
        <v>34.35</v>
      </c>
      <c r="V88" s="22">
        <v>190.65</v>
      </c>
      <c r="W88" s="22">
        <v>60956.45</v>
      </c>
      <c r="X88" s="22">
        <v>64.650000000000006</v>
      </c>
    </row>
    <row r="89" spans="1:24" ht="15" thickBot="1" x14ac:dyDescent="0.35">
      <c r="A89" s="166">
        <v>44047.645833333336</v>
      </c>
      <c r="B89" s="167"/>
      <c r="C89" s="10">
        <v>602.6</v>
      </c>
      <c r="D89" s="22">
        <v>111.45</v>
      </c>
      <c r="E89" s="5">
        <v>202.25</v>
      </c>
      <c r="F89" s="26">
        <v>4829</v>
      </c>
      <c r="G89" s="69">
        <v>75.061999999999998</v>
      </c>
      <c r="H89" s="29">
        <v>34.6</v>
      </c>
      <c r="I89" s="5">
        <v>194.2</v>
      </c>
      <c r="J89" s="5">
        <v>61270.1</v>
      </c>
      <c r="K89" s="5">
        <v>66.650000000000006</v>
      </c>
      <c r="L89" s="88"/>
      <c r="N89" s="166">
        <v>44047.645833333336</v>
      </c>
      <c r="O89" s="167"/>
      <c r="P89" s="12">
        <v>602.54999999999995</v>
      </c>
      <c r="Q89" s="22">
        <v>111.4</v>
      </c>
      <c r="R89" s="5">
        <v>1588.72</v>
      </c>
      <c r="S89" s="26">
        <v>4829</v>
      </c>
      <c r="T89" s="69">
        <v>75.061999999999998</v>
      </c>
      <c r="U89" s="31">
        <v>34.549999999999997</v>
      </c>
      <c r="V89" s="22">
        <v>194.1</v>
      </c>
      <c r="W89" s="22">
        <v>61237.95</v>
      </c>
      <c r="X89" s="22">
        <v>66.7</v>
      </c>
    </row>
    <row r="90" spans="1:24" ht="15" thickBot="1" x14ac:dyDescent="0.35">
      <c r="A90" s="166">
        <v>44048.645833333336</v>
      </c>
      <c r="B90" s="167"/>
      <c r="C90" s="10">
        <v>614.25</v>
      </c>
      <c r="D90" s="22">
        <v>115.4</v>
      </c>
      <c r="E90" s="5">
        <v>202.4</v>
      </c>
      <c r="F90" s="26">
        <v>4947.45</v>
      </c>
      <c r="G90" s="69">
        <v>74.798000000000002</v>
      </c>
      <c r="H90" s="29">
        <v>36.75</v>
      </c>
      <c r="I90" s="5">
        <v>197.4</v>
      </c>
      <c r="J90" s="5">
        <v>61519.05</v>
      </c>
      <c r="K90" s="5">
        <v>68.7</v>
      </c>
      <c r="L90" s="88"/>
      <c r="N90" s="166">
        <v>44048.645833333336</v>
      </c>
      <c r="O90" s="167"/>
      <c r="P90" s="12">
        <v>614.15</v>
      </c>
      <c r="Q90" s="22">
        <v>115.5</v>
      </c>
      <c r="R90" s="5">
        <v>1591.17</v>
      </c>
      <c r="S90" s="26">
        <v>4947.45</v>
      </c>
      <c r="T90" s="69">
        <v>74.798000000000002</v>
      </c>
      <c r="U90" s="31">
        <v>36.75</v>
      </c>
      <c r="V90" s="22">
        <v>197.35</v>
      </c>
      <c r="W90" s="22">
        <v>61536.2</v>
      </c>
      <c r="X90" s="22">
        <v>68.650000000000006</v>
      </c>
    </row>
    <row r="91" spans="1:24" ht="15" thickBot="1" x14ac:dyDescent="0.35">
      <c r="A91" s="166">
        <v>44049.645833333336</v>
      </c>
      <c r="B91" s="167"/>
      <c r="C91" s="10">
        <v>609.65</v>
      </c>
      <c r="D91" s="22">
        <v>116.8</v>
      </c>
      <c r="E91" s="5">
        <v>204.6</v>
      </c>
      <c r="F91" s="26">
        <v>4994.8</v>
      </c>
      <c r="G91" s="69">
        <v>74.900000000000006</v>
      </c>
      <c r="H91" s="29">
        <v>37.549999999999997</v>
      </c>
      <c r="I91" s="5">
        <v>196.8</v>
      </c>
      <c r="J91" s="5">
        <v>61345.8</v>
      </c>
      <c r="K91" s="5">
        <v>67.25</v>
      </c>
      <c r="L91" s="88"/>
      <c r="N91" s="166">
        <v>44049.645833333336</v>
      </c>
      <c r="O91" s="167"/>
      <c r="P91" s="12">
        <v>609.54999999999995</v>
      </c>
      <c r="Q91" s="22">
        <v>116.8</v>
      </c>
      <c r="R91" s="5">
        <v>1609.5</v>
      </c>
      <c r="S91" s="26">
        <v>4994.8</v>
      </c>
      <c r="T91" s="69">
        <v>74.900000000000006</v>
      </c>
      <c r="U91" s="31">
        <v>37.549999999999997</v>
      </c>
      <c r="V91" s="22">
        <v>196.8</v>
      </c>
      <c r="W91" s="22">
        <v>61279.45</v>
      </c>
      <c r="X91" s="22">
        <v>67.3</v>
      </c>
    </row>
    <row r="92" spans="1:24" ht="15" thickBot="1" x14ac:dyDescent="0.35">
      <c r="A92" s="166">
        <v>44050.645833333336</v>
      </c>
      <c r="B92" s="167"/>
      <c r="C92" s="10">
        <v>600.45000000000005</v>
      </c>
      <c r="D92" s="22">
        <v>119.1</v>
      </c>
      <c r="E92" s="5">
        <v>203.95</v>
      </c>
      <c r="F92" s="26">
        <v>5027.25</v>
      </c>
      <c r="G92" s="69">
        <v>75.025000000000006</v>
      </c>
      <c r="H92" s="29">
        <v>37.700000000000003</v>
      </c>
      <c r="I92" s="5">
        <v>199.4</v>
      </c>
      <c r="J92" s="5">
        <v>62702.8</v>
      </c>
      <c r="K92" s="5">
        <v>65.55</v>
      </c>
      <c r="L92" s="88"/>
      <c r="N92" s="166">
        <v>44050.645833333336</v>
      </c>
      <c r="O92" s="167"/>
      <c r="P92" s="12">
        <v>600.6</v>
      </c>
      <c r="Q92" s="22">
        <v>119.1</v>
      </c>
      <c r="R92" s="5">
        <v>1606.28</v>
      </c>
      <c r="S92" s="26">
        <v>5027.25</v>
      </c>
      <c r="T92" s="69">
        <v>75.025000000000006</v>
      </c>
      <c r="U92" s="31">
        <v>37.700000000000003</v>
      </c>
      <c r="V92" s="22">
        <v>199.45</v>
      </c>
      <c r="W92" s="22">
        <v>62678</v>
      </c>
      <c r="X92" s="22">
        <v>65.55</v>
      </c>
    </row>
    <row r="93" spans="1:24" ht="15" thickBot="1" x14ac:dyDescent="0.35">
      <c r="A93" s="166">
        <v>44053.645833333336</v>
      </c>
      <c r="B93" s="167"/>
      <c r="C93" s="10">
        <v>628.9</v>
      </c>
      <c r="D93" s="22">
        <v>123.85</v>
      </c>
      <c r="E93" s="5">
        <v>209.75</v>
      </c>
      <c r="F93" s="26">
        <v>4965.25</v>
      </c>
      <c r="G93" s="69">
        <v>74.87</v>
      </c>
      <c r="H93" s="29">
        <v>38.1</v>
      </c>
      <c r="I93" s="5">
        <v>201.6</v>
      </c>
      <c r="J93" s="5">
        <v>61863</v>
      </c>
      <c r="K93" s="5">
        <v>66</v>
      </c>
      <c r="L93" s="88"/>
      <c r="N93" s="166">
        <v>44053.645833333336</v>
      </c>
      <c r="O93" s="167"/>
      <c r="P93" s="12">
        <v>629.15</v>
      </c>
      <c r="Q93" s="22">
        <v>123.8</v>
      </c>
      <c r="R93" s="5">
        <v>1650.08</v>
      </c>
      <c r="S93" s="26">
        <v>4965.25</v>
      </c>
      <c r="T93" s="69">
        <v>74.87</v>
      </c>
      <c r="U93" s="31">
        <v>38.049999999999997</v>
      </c>
      <c r="V93" s="22">
        <v>201.55</v>
      </c>
      <c r="W93" s="22">
        <v>61891</v>
      </c>
      <c r="X93" s="22">
        <v>66</v>
      </c>
    </row>
    <row r="94" spans="1:24" ht="15" thickBot="1" x14ac:dyDescent="0.35">
      <c r="A94" s="166">
        <v>44054.645833333336</v>
      </c>
      <c r="B94" s="167"/>
      <c r="C94" s="10">
        <v>629.54999999999995</v>
      </c>
      <c r="D94" s="22">
        <v>122.3</v>
      </c>
      <c r="E94" s="5">
        <v>208.6</v>
      </c>
      <c r="F94" s="26">
        <v>4861.3</v>
      </c>
      <c r="G94" s="69">
        <v>74.61</v>
      </c>
      <c r="H94" s="29">
        <v>38.9</v>
      </c>
      <c r="I94" s="5">
        <v>211.05</v>
      </c>
      <c r="J94" s="5">
        <v>61460.45</v>
      </c>
      <c r="K94" s="5">
        <v>64.05</v>
      </c>
      <c r="L94" s="88"/>
      <c r="N94" s="166">
        <v>44054.645833333336</v>
      </c>
      <c r="O94" s="167"/>
      <c r="P94" s="12">
        <v>629.25</v>
      </c>
      <c r="Q94" s="22">
        <v>122.3</v>
      </c>
      <c r="R94" s="5">
        <v>1639.62</v>
      </c>
      <c r="S94" s="26">
        <v>4861.3</v>
      </c>
      <c r="T94" s="69">
        <v>74.61</v>
      </c>
      <c r="U94" s="31">
        <v>38.9</v>
      </c>
      <c r="V94" s="22">
        <v>211</v>
      </c>
      <c r="W94" s="22">
        <v>61473.95</v>
      </c>
      <c r="X94" s="22">
        <v>64.05</v>
      </c>
    </row>
    <row r="95" spans="1:24" ht="15" thickBot="1" x14ac:dyDescent="0.35">
      <c r="A95" s="166">
        <v>44055.645833333336</v>
      </c>
      <c r="B95" s="167"/>
      <c r="C95" s="10">
        <v>634.95000000000005</v>
      </c>
      <c r="D95" s="22">
        <v>125.35</v>
      </c>
      <c r="E95" s="5">
        <v>207.05</v>
      </c>
      <c r="F95" s="26">
        <v>4677.7</v>
      </c>
      <c r="G95" s="69">
        <v>74.790000000000006</v>
      </c>
      <c r="H95" s="29">
        <v>38.75</v>
      </c>
      <c r="I95" s="5">
        <v>209.15</v>
      </c>
      <c r="J95" s="5">
        <v>61634.75</v>
      </c>
      <c r="K95" s="5">
        <v>63.8</v>
      </c>
      <c r="L95" s="88"/>
      <c r="N95" s="166">
        <v>44055.645833333336</v>
      </c>
      <c r="O95" s="167"/>
      <c r="P95" s="12">
        <v>634.65</v>
      </c>
      <c r="Q95" s="22">
        <v>125.3</v>
      </c>
      <c r="R95" s="5">
        <v>1627.39</v>
      </c>
      <c r="S95" s="26">
        <v>4677.7</v>
      </c>
      <c r="T95" s="69">
        <v>74.790000000000006</v>
      </c>
      <c r="U95" s="31">
        <v>38.75</v>
      </c>
      <c r="V95" s="22">
        <v>209.2</v>
      </c>
      <c r="W95" s="22">
        <v>61634.55</v>
      </c>
      <c r="X95" s="22">
        <v>63.8</v>
      </c>
    </row>
    <row r="96" spans="1:24" ht="15" thickBot="1" x14ac:dyDescent="0.35">
      <c r="A96" s="166">
        <v>44056.645833333336</v>
      </c>
      <c r="B96" s="167"/>
      <c r="C96" s="10">
        <v>631.45000000000005</v>
      </c>
      <c r="D96" s="22">
        <v>131.15</v>
      </c>
      <c r="E96" s="5">
        <v>208.95</v>
      </c>
      <c r="F96" s="26">
        <v>4682.8</v>
      </c>
      <c r="G96" s="69">
        <v>74.811000000000007</v>
      </c>
      <c r="H96" s="29">
        <v>38.75</v>
      </c>
      <c r="I96" s="5">
        <v>213.1</v>
      </c>
      <c r="J96" s="5">
        <v>63976.5</v>
      </c>
      <c r="K96" s="5">
        <v>63.7</v>
      </c>
      <c r="L96" s="88"/>
      <c r="N96" s="166">
        <v>44056.645833333336</v>
      </c>
      <c r="O96" s="167"/>
      <c r="P96" s="12">
        <v>631.29999999999995</v>
      </c>
      <c r="Q96" s="22">
        <v>131.1</v>
      </c>
      <c r="R96" s="5">
        <v>1643.3</v>
      </c>
      <c r="S96" s="26">
        <v>4682.8</v>
      </c>
      <c r="T96" s="69">
        <v>74.811000000000007</v>
      </c>
      <c r="U96" s="31">
        <v>38.799999999999997</v>
      </c>
      <c r="V96" s="22">
        <v>213.1</v>
      </c>
      <c r="W96" s="22">
        <v>63990.25</v>
      </c>
      <c r="X96" s="22">
        <v>63.75</v>
      </c>
    </row>
    <row r="97" spans="1:24" ht="15" thickBot="1" x14ac:dyDescent="0.35">
      <c r="A97" s="166">
        <v>44057.645833333336</v>
      </c>
      <c r="B97" s="167"/>
      <c r="C97" s="10">
        <v>614.45000000000005</v>
      </c>
      <c r="D97" s="22">
        <v>124.6</v>
      </c>
      <c r="E97" s="5">
        <v>207.1</v>
      </c>
      <c r="F97" s="26">
        <v>4734.1000000000004</v>
      </c>
      <c r="G97" s="69">
        <v>74.873999999999995</v>
      </c>
      <c r="H97" s="29">
        <v>38.85</v>
      </c>
      <c r="I97" s="5">
        <v>212.05</v>
      </c>
      <c r="J97" s="5">
        <v>61433.75</v>
      </c>
      <c r="K97" s="5">
        <v>62.65</v>
      </c>
      <c r="L97" s="88"/>
      <c r="N97" s="166">
        <v>44057.645833333336</v>
      </c>
      <c r="O97" s="167"/>
      <c r="P97" s="12">
        <v>614.9</v>
      </c>
      <c r="Q97" s="22">
        <v>124.55</v>
      </c>
      <c r="R97" s="5">
        <v>1629.09</v>
      </c>
      <c r="S97" s="26">
        <v>4734.1000000000004</v>
      </c>
      <c r="T97" s="69">
        <v>74.873999999999995</v>
      </c>
      <c r="U97" s="31">
        <v>38.9</v>
      </c>
      <c r="V97" s="22">
        <v>212.05</v>
      </c>
      <c r="W97" s="22">
        <v>61488.5</v>
      </c>
      <c r="X97" s="22">
        <v>62.7</v>
      </c>
    </row>
    <row r="98" spans="1:24" ht="15" thickBot="1" x14ac:dyDescent="0.35">
      <c r="A98" s="166">
        <v>44060.645833333336</v>
      </c>
      <c r="B98" s="167"/>
      <c r="C98" s="10">
        <v>623.6</v>
      </c>
      <c r="D98" s="22">
        <v>123.55</v>
      </c>
      <c r="E98" s="5">
        <v>209.15</v>
      </c>
      <c r="F98" s="26">
        <v>4713.3500000000004</v>
      </c>
      <c r="G98" s="69">
        <v>74.742999999999995</v>
      </c>
      <c r="H98" s="29">
        <v>39.049999999999997</v>
      </c>
      <c r="I98" s="5">
        <v>223.6</v>
      </c>
      <c r="J98" s="5">
        <v>60148.05</v>
      </c>
      <c r="K98" s="5">
        <v>60.95</v>
      </c>
      <c r="L98" s="88"/>
      <c r="N98" s="166">
        <v>44060.645833333336</v>
      </c>
      <c r="O98" s="167"/>
      <c r="P98" s="12">
        <v>623.45000000000005</v>
      </c>
      <c r="Q98" s="22">
        <v>123.5</v>
      </c>
      <c r="R98" s="5">
        <v>1645.7</v>
      </c>
      <c r="S98" s="26">
        <v>4713.3500000000004</v>
      </c>
      <c r="T98" s="69">
        <v>74.742999999999995</v>
      </c>
      <c r="U98" s="31">
        <v>39</v>
      </c>
      <c r="V98" s="22">
        <v>223.65</v>
      </c>
      <c r="W98" s="22">
        <v>60178.8</v>
      </c>
      <c r="X98" s="22">
        <v>61</v>
      </c>
    </row>
    <row r="99" spans="1:24" ht="15" thickBot="1" x14ac:dyDescent="0.35">
      <c r="A99" s="166">
        <v>44061.645833333336</v>
      </c>
      <c r="B99" s="167"/>
      <c r="C99" s="10">
        <v>622.65</v>
      </c>
      <c r="D99" s="22">
        <v>125.6</v>
      </c>
      <c r="E99" s="5">
        <v>217.6</v>
      </c>
      <c r="F99" s="26">
        <v>4832.75</v>
      </c>
      <c r="G99" s="69">
        <v>74.569999999999993</v>
      </c>
      <c r="H99" s="29">
        <v>40.75</v>
      </c>
      <c r="I99" s="5">
        <v>224.9</v>
      </c>
      <c r="J99" s="5">
        <v>60205.5</v>
      </c>
      <c r="K99" s="5">
        <v>61.95</v>
      </c>
      <c r="L99" s="88"/>
      <c r="N99" s="166">
        <v>44061.645833333336</v>
      </c>
      <c r="O99" s="167"/>
      <c r="P99" s="12">
        <v>622</v>
      </c>
      <c r="Q99" s="22">
        <v>125.6</v>
      </c>
      <c r="R99" s="5">
        <v>1714.65</v>
      </c>
      <c r="S99" s="26">
        <v>4832.75</v>
      </c>
      <c r="T99" s="69">
        <v>74.569999999999993</v>
      </c>
      <c r="U99" s="31">
        <v>40.75</v>
      </c>
      <c r="V99" s="22">
        <v>224.85</v>
      </c>
      <c r="W99" s="22">
        <v>60185.85</v>
      </c>
      <c r="X99" s="22">
        <v>62</v>
      </c>
    </row>
    <row r="100" spans="1:24" ht="15" thickBot="1" x14ac:dyDescent="0.35">
      <c r="A100" s="166">
        <v>44062.645833333336</v>
      </c>
      <c r="B100" s="167"/>
      <c r="C100" s="10">
        <v>623.9</v>
      </c>
      <c r="D100" s="22">
        <v>125.15</v>
      </c>
      <c r="E100" s="5">
        <v>220.35</v>
      </c>
      <c r="F100" s="26">
        <v>4792.1499999999996</v>
      </c>
      <c r="G100" s="69">
        <v>74.846000000000004</v>
      </c>
      <c r="H100" s="29">
        <v>41.1</v>
      </c>
      <c r="I100" s="5">
        <v>227.4</v>
      </c>
      <c r="J100" s="5">
        <v>59837.8</v>
      </c>
      <c r="K100" s="5">
        <v>61.5</v>
      </c>
      <c r="L100" s="88"/>
      <c r="N100" s="166">
        <v>44062.645833333336</v>
      </c>
      <c r="O100" s="167"/>
      <c r="P100" s="12">
        <v>623.79999999999995</v>
      </c>
      <c r="Q100" s="22">
        <v>125.15</v>
      </c>
      <c r="R100" s="5">
        <v>1738.09</v>
      </c>
      <c r="S100" s="26">
        <v>4792.1499999999996</v>
      </c>
      <c r="T100" s="69">
        <v>74.846000000000004</v>
      </c>
      <c r="U100" s="31">
        <v>41.1</v>
      </c>
      <c r="V100" s="22">
        <v>227.55</v>
      </c>
      <c r="W100" s="22">
        <v>59752.4</v>
      </c>
      <c r="X100" s="22">
        <v>61.55</v>
      </c>
    </row>
    <row r="101" spans="1:24" ht="15" thickBot="1" x14ac:dyDescent="0.35">
      <c r="A101" s="166">
        <v>44063.645833333336</v>
      </c>
      <c r="B101" s="167"/>
      <c r="C101" s="10">
        <v>612.04999999999995</v>
      </c>
      <c r="D101" s="22">
        <v>121.7</v>
      </c>
      <c r="E101" s="5">
        <v>221.3</v>
      </c>
      <c r="F101" s="26">
        <v>4688.6499999999996</v>
      </c>
      <c r="G101" s="69">
        <v>75.012</v>
      </c>
      <c r="H101" s="29">
        <v>41.8</v>
      </c>
      <c r="I101" s="5">
        <v>234.85</v>
      </c>
      <c r="J101" s="5">
        <v>59507.3</v>
      </c>
      <c r="K101" s="5">
        <v>61.3</v>
      </c>
      <c r="L101" s="88"/>
      <c r="N101" s="166">
        <v>44063.645833333336</v>
      </c>
      <c r="O101" s="167"/>
      <c r="P101" s="12">
        <v>611.95000000000005</v>
      </c>
      <c r="Q101" s="22">
        <v>121.7</v>
      </c>
      <c r="R101" s="5">
        <v>1744.88</v>
      </c>
      <c r="S101" s="26">
        <v>4688.6499999999996</v>
      </c>
      <c r="T101" s="69">
        <v>75.012</v>
      </c>
      <c r="U101" s="31">
        <v>41.75</v>
      </c>
      <c r="V101" s="22">
        <v>234.9</v>
      </c>
      <c r="W101" s="22">
        <v>59481.599999999999</v>
      </c>
      <c r="X101" s="22">
        <v>61.35</v>
      </c>
    </row>
    <row r="102" spans="1:24" ht="15" thickBot="1" x14ac:dyDescent="0.35">
      <c r="A102" s="166">
        <v>44064.645833333336</v>
      </c>
      <c r="B102" s="167"/>
      <c r="C102" s="10">
        <v>609.79999999999995</v>
      </c>
      <c r="D102" s="22">
        <v>120.9</v>
      </c>
      <c r="E102" s="5">
        <v>224.05</v>
      </c>
      <c r="F102" s="26">
        <v>4676.8500000000004</v>
      </c>
      <c r="G102" s="69">
        <v>74.92</v>
      </c>
      <c r="H102" s="29">
        <v>42.45</v>
      </c>
      <c r="I102" s="5">
        <v>223.6</v>
      </c>
      <c r="J102" s="5">
        <v>59627.15</v>
      </c>
      <c r="K102" s="5">
        <v>61.15</v>
      </c>
      <c r="L102" s="88"/>
      <c r="N102" s="166">
        <v>44064.645833333336</v>
      </c>
      <c r="O102" s="167"/>
      <c r="P102" s="12">
        <v>610.04999999999995</v>
      </c>
      <c r="Q102" s="22">
        <v>120.95</v>
      </c>
      <c r="R102" s="5">
        <v>1769.78</v>
      </c>
      <c r="S102" s="26">
        <v>4676.8500000000004</v>
      </c>
      <c r="T102" s="69">
        <v>74.92</v>
      </c>
      <c r="U102" s="31">
        <v>42.45</v>
      </c>
      <c r="V102" s="22">
        <v>223.6</v>
      </c>
      <c r="W102" s="22">
        <v>59698.6</v>
      </c>
      <c r="X102" s="22">
        <v>61.2</v>
      </c>
    </row>
    <row r="103" spans="1:24" ht="15" thickBot="1" x14ac:dyDescent="0.35">
      <c r="A103" s="166">
        <v>44067.645833333336</v>
      </c>
      <c r="B103" s="167"/>
      <c r="C103" s="10">
        <v>601.95000000000005</v>
      </c>
      <c r="D103" s="22">
        <v>121.2</v>
      </c>
      <c r="E103" s="5">
        <v>221.8</v>
      </c>
      <c r="F103" s="26">
        <v>4667</v>
      </c>
      <c r="G103" s="69">
        <v>74.168000000000006</v>
      </c>
      <c r="H103" s="29">
        <v>41.8</v>
      </c>
      <c r="I103" s="5">
        <v>225.8</v>
      </c>
      <c r="J103" s="5">
        <v>59598.55</v>
      </c>
      <c r="K103" s="5">
        <v>60.05</v>
      </c>
      <c r="L103" s="88"/>
      <c r="N103" s="166">
        <v>44067.645833333336</v>
      </c>
      <c r="O103" s="167"/>
      <c r="P103" s="12">
        <v>601.85</v>
      </c>
      <c r="Q103" s="22">
        <v>121.1</v>
      </c>
      <c r="R103" s="5">
        <v>1751.11</v>
      </c>
      <c r="S103" s="26">
        <v>4667</v>
      </c>
      <c r="T103" s="69">
        <v>74.168000000000006</v>
      </c>
      <c r="U103" s="31">
        <v>41.85</v>
      </c>
      <c r="V103" s="22">
        <v>225.15</v>
      </c>
      <c r="W103" s="22">
        <v>59776.85</v>
      </c>
      <c r="X103" s="22">
        <v>60.1</v>
      </c>
    </row>
    <row r="104" spans="1:24" ht="15" thickBot="1" x14ac:dyDescent="0.35">
      <c r="A104" s="166">
        <v>44068.645833333336</v>
      </c>
      <c r="B104" s="167"/>
      <c r="C104" s="10">
        <v>609.35</v>
      </c>
      <c r="D104" s="22">
        <v>127.1</v>
      </c>
      <c r="E104" s="5">
        <v>217.05</v>
      </c>
      <c r="F104" s="26">
        <v>4600.55</v>
      </c>
      <c r="G104" s="69">
        <v>74.201999999999998</v>
      </c>
      <c r="H104" s="29">
        <v>41.1</v>
      </c>
      <c r="I104" s="5">
        <v>222</v>
      </c>
      <c r="J104" s="5">
        <v>59286.400000000001</v>
      </c>
      <c r="K104" s="5">
        <v>60.1</v>
      </c>
      <c r="L104" s="88"/>
      <c r="N104" s="166">
        <v>44068.645833333336</v>
      </c>
      <c r="O104" s="167"/>
      <c r="P104" s="12">
        <v>609.4</v>
      </c>
      <c r="Q104" s="22">
        <v>127.05</v>
      </c>
      <c r="R104" s="5">
        <v>1712.44</v>
      </c>
      <c r="S104" s="26">
        <v>4600.55</v>
      </c>
      <c r="T104" s="69">
        <v>74.201999999999998</v>
      </c>
      <c r="U104" s="31">
        <v>41.15</v>
      </c>
      <c r="V104" s="22">
        <v>221.65</v>
      </c>
      <c r="W104" s="22">
        <v>59274.25</v>
      </c>
      <c r="X104" s="22">
        <v>60.05</v>
      </c>
    </row>
    <row r="105" spans="1:24" ht="15" thickBot="1" x14ac:dyDescent="0.35">
      <c r="A105" s="166">
        <v>44069.645833333336</v>
      </c>
      <c r="B105" s="167"/>
      <c r="C105" s="10">
        <v>613.35</v>
      </c>
      <c r="D105" s="22">
        <v>137.9</v>
      </c>
      <c r="E105" s="5">
        <v>218.8</v>
      </c>
      <c r="F105" s="26">
        <v>4588.5</v>
      </c>
      <c r="G105" s="69">
        <v>74.216999999999999</v>
      </c>
      <c r="H105" s="29">
        <v>41.45</v>
      </c>
      <c r="I105" s="5">
        <v>221.75</v>
      </c>
      <c r="J105" s="5">
        <v>59336.75</v>
      </c>
      <c r="K105" s="5">
        <v>62.8</v>
      </c>
      <c r="L105" s="88"/>
      <c r="N105" s="166">
        <v>44069.645833333336</v>
      </c>
      <c r="O105" s="167"/>
      <c r="P105" s="12">
        <v>613.20000000000005</v>
      </c>
      <c r="Q105" s="22">
        <v>137.85</v>
      </c>
      <c r="R105" s="5">
        <v>1727.71</v>
      </c>
      <c r="S105" s="26">
        <v>4588.5</v>
      </c>
      <c r="T105" s="69">
        <v>74.216999999999999</v>
      </c>
      <c r="U105" s="31">
        <v>41.4</v>
      </c>
      <c r="V105" s="22">
        <v>221.65</v>
      </c>
      <c r="W105" s="22">
        <v>59315.45</v>
      </c>
      <c r="X105" s="22">
        <v>62.75</v>
      </c>
    </row>
    <row r="106" spans="1:24" ht="15" thickBot="1" x14ac:dyDescent="0.35">
      <c r="A106" s="166">
        <v>44070.645833333336</v>
      </c>
      <c r="B106" s="167"/>
      <c r="C106" s="10">
        <v>636.75</v>
      </c>
      <c r="D106" s="22">
        <v>144.25</v>
      </c>
      <c r="E106" s="5">
        <v>232.8</v>
      </c>
      <c r="F106" s="26">
        <v>4600.6000000000004</v>
      </c>
      <c r="G106" s="69">
        <v>73.894000000000005</v>
      </c>
      <c r="H106" s="29">
        <v>40.700000000000003</v>
      </c>
      <c r="I106" s="5">
        <v>216.15</v>
      </c>
      <c r="J106" s="5">
        <v>59316.55</v>
      </c>
      <c r="K106" s="5">
        <v>62.7</v>
      </c>
      <c r="L106" s="88"/>
      <c r="N106" s="166">
        <v>44070.645833333336</v>
      </c>
      <c r="O106" s="167"/>
      <c r="P106" s="12">
        <v>636.5</v>
      </c>
      <c r="Q106" s="22">
        <v>144.35</v>
      </c>
      <c r="R106" s="5">
        <v>1842.24</v>
      </c>
      <c r="S106" s="26">
        <v>4600.6000000000004</v>
      </c>
      <c r="T106" s="69">
        <v>73.894000000000005</v>
      </c>
      <c r="U106" s="31">
        <v>40.700000000000003</v>
      </c>
      <c r="V106" s="22">
        <v>216.35</v>
      </c>
      <c r="W106" s="22">
        <v>59305.95</v>
      </c>
      <c r="X106" s="22">
        <v>62.65</v>
      </c>
    </row>
    <row r="107" spans="1:24" ht="15" thickBot="1" x14ac:dyDescent="0.35">
      <c r="A107" s="166">
        <v>44071.645833333336</v>
      </c>
      <c r="B107" s="167"/>
      <c r="C107" s="10">
        <v>631.4</v>
      </c>
      <c r="D107" s="22">
        <v>142.80000000000001</v>
      </c>
      <c r="E107" s="5">
        <v>233.1</v>
      </c>
      <c r="F107" s="26">
        <v>4609.8500000000004</v>
      </c>
      <c r="G107" s="69">
        <v>73.114000000000004</v>
      </c>
      <c r="H107" s="29">
        <v>40.950000000000003</v>
      </c>
      <c r="I107" s="5">
        <v>216.3</v>
      </c>
      <c r="J107" s="5">
        <v>59579.85</v>
      </c>
      <c r="K107" s="5">
        <v>61.95</v>
      </c>
      <c r="L107" s="88"/>
      <c r="N107" s="166">
        <v>44071.645833333336</v>
      </c>
      <c r="O107" s="167"/>
      <c r="P107" s="12">
        <v>631.20000000000005</v>
      </c>
      <c r="Q107" s="22">
        <v>142.69999999999999</v>
      </c>
      <c r="R107" s="5">
        <v>1845.1</v>
      </c>
      <c r="S107" s="26">
        <v>4609.8500000000004</v>
      </c>
      <c r="T107" s="69">
        <v>73.114000000000004</v>
      </c>
      <c r="U107" s="31">
        <v>40.950000000000003</v>
      </c>
      <c r="V107" s="22">
        <v>216.25</v>
      </c>
      <c r="W107" s="22">
        <v>59611.85</v>
      </c>
      <c r="X107" s="22">
        <v>61.95</v>
      </c>
    </row>
    <row r="108" spans="1:24" ht="15" thickBot="1" x14ac:dyDescent="0.35">
      <c r="A108" s="166">
        <v>44074.645833333336</v>
      </c>
      <c r="B108" s="167"/>
      <c r="C108" s="10">
        <v>606.9</v>
      </c>
      <c r="D108" s="22">
        <v>143.19999999999999</v>
      </c>
      <c r="E108" s="5">
        <v>222.75</v>
      </c>
      <c r="F108" s="26">
        <v>4633.8500000000004</v>
      </c>
      <c r="G108" s="69">
        <v>73.254000000000005</v>
      </c>
      <c r="H108" s="29">
        <v>38.5</v>
      </c>
      <c r="I108" s="5">
        <v>205.1</v>
      </c>
      <c r="J108" s="5">
        <v>57987.45</v>
      </c>
      <c r="K108" s="5">
        <v>59.85</v>
      </c>
      <c r="L108" s="88"/>
      <c r="N108" s="166">
        <v>44074.645833333336</v>
      </c>
      <c r="O108" s="167"/>
      <c r="P108" s="12">
        <v>606.5</v>
      </c>
      <c r="Q108" s="22">
        <v>143.19999999999999</v>
      </c>
      <c r="R108" s="5">
        <v>1758.4</v>
      </c>
      <c r="S108" s="26">
        <v>4633.8500000000004</v>
      </c>
      <c r="T108" s="69">
        <v>73.254000000000005</v>
      </c>
      <c r="U108" s="31">
        <v>38.549999999999997</v>
      </c>
      <c r="V108" s="22">
        <v>205.2</v>
      </c>
      <c r="W108" s="22">
        <v>57979.65</v>
      </c>
      <c r="X108" s="22">
        <v>59.85</v>
      </c>
    </row>
    <row r="109" spans="1:24" ht="15" thickBot="1" x14ac:dyDescent="0.35">
      <c r="A109" s="166">
        <v>44075.645833333336</v>
      </c>
      <c r="B109" s="167"/>
      <c r="C109" s="10">
        <v>607.54999999999995</v>
      </c>
      <c r="D109" s="22">
        <v>143.80000000000001</v>
      </c>
      <c r="E109" s="5">
        <v>224.5</v>
      </c>
      <c r="F109" s="26">
        <v>4656.8</v>
      </c>
      <c r="G109" s="69">
        <v>73.001999999999995</v>
      </c>
      <c r="H109" s="29">
        <v>40.1</v>
      </c>
      <c r="I109" s="5">
        <v>218</v>
      </c>
      <c r="J109" s="5">
        <v>58345.3</v>
      </c>
      <c r="K109" s="5">
        <v>59.35</v>
      </c>
      <c r="L109" s="88"/>
      <c r="N109" s="166">
        <v>44075.645833333336</v>
      </c>
      <c r="O109" s="167"/>
      <c r="P109" s="12">
        <v>607.9</v>
      </c>
      <c r="Q109" s="22">
        <v>143.80000000000001</v>
      </c>
      <c r="R109" s="5">
        <v>1770.77</v>
      </c>
      <c r="S109" s="26">
        <v>4656.8</v>
      </c>
      <c r="T109" s="69">
        <v>73.001999999999995</v>
      </c>
      <c r="U109" s="31">
        <v>40.1</v>
      </c>
      <c r="V109" s="22">
        <v>218.15</v>
      </c>
      <c r="W109" s="22">
        <v>58316.6</v>
      </c>
      <c r="X109" s="22">
        <v>59.35</v>
      </c>
    </row>
    <row r="110" spans="1:24" ht="15" thickBot="1" x14ac:dyDescent="0.35">
      <c r="A110" s="166">
        <v>44076.645833333336</v>
      </c>
      <c r="B110" s="167"/>
      <c r="C110" s="10">
        <v>642.75</v>
      </c>
      <c r="D110" s="22">
        <v>150.30000000000001</v>
      </c>
      <c r="E110" s="5">
        <v>225.75</v>
      </c>
      <c r="F110" s="26">
        <v>4604.7</v>
      </c>
      <c r="G110" s="69">
        <v>73.268000000000001</v>
      </c>
      <c r="H110" s="29">
        <v>41.6</v>
      </c>
      <c r="I110" s="5">
        <v>221.25</v>
      </c>
      <c r="J110" s="5">
        <v>58586.75</v>
      </c>
      <c r="K110" s="5">
        <v>59.8</v>
      </c>
      <c r="L110" s="88"/>
      <c r="N110" s="166">
        <v>44076.645833333336</v>
      </c>
      <c r="O110" s="167"/>
      <c r="P110" s="12">
        <v>643</v>
      </c>
      <c r="Q110" s="22">
        <v>150.4</v>
      </c>
      <c r="R110" s="5">
        <v>1778.07</v>
      </c>
      <c r="S110" s="26">
        <v>4604.7</v>
      </c>
      <c r="T110" s="69">
        <v>73.268000000000001</v>
      </c>
      <c r="U110" s="31">
        <v>41.65</v>
      </c>
      <c r="V110" s="22">
        <v>221.35</v>
      </c>
      <c r="W110" s="22">
        <v>58617.1</v>
      </c>
      <c r="X110" s="22">
        <v>59.9</v>
      </c>
    </row>
    <row r="111" spans="1:24" ht="15" thickBot="1" x14ac:dyDescent="0.35">
      <c r="A111" s="166">
        <v>44077.645833333336</v>
      </c>
      <c r="B111" s="167"/>
      <c r="C111" s="10">
        <v>644.65</v>
      </c>
      <c r="D111" s="22">
        <v>151.85</v>
      </c>
      <c r="E111" s="5">
        <v>225.3</v>
      </c>
      <c r="F111" s="26">
        <v>4558.25</v>
      </c>
      <c r="G111" s="69">
        <v>73.388999999999996</v>
      </c>
      <c r="H111" s="29">
        <v>41.9</v>
      </c>
      <c r="I111" s="5">
        <v>221.65</v>
      </c>
      <c r="J111" s="5">
        <v>58492.1</v>
      </c>
      <c r="K111" s="5">
        <v>60.9</v>
      </c>
      <c r="L111" s="88"/>
      <c r="N111" s="166">
        <v>44077.645833333336</v>
      </c>
      <c r="O111" s="167"/>
      <c r="P111" s="12">
        <v>644.29999999999995</v>
      </c>
      <c r="Q111" s="22">
        <v>151.75</v>
      </c>
      <c r="R111" s="5">
        <v>1770.62</v>
      </c>
      <c r="S111" s="26">
        <v>4558.25</v>
      </c>
      <c r="T111" s="69">
        <v>73.388999999999996</v>
      </c>
      <c r="U111" s="31">
        <v>41.85</v>
      </c>
      <c r="V111" s="22">
        <v>221.3</v>
      </c>
      <c r="W111" s="22">
        <v>58549.05</v>
      </c>
      <c r="X111" s="22">
        <v>60.9</v>
      </c>
    </row>
    <row r="112" spans="1:24" ht="15" thickBot="1" x14ac:dyDescent="0.35">
      <c r="A112" s="166">
        <v>44078.645833333336</v>
      </c>
      <c r="B112" s="167"/>
      <c r="C112" s="10">
        <v>632</v>
      </c>
      <c r="D112" s="22">
        <v>147.80000000000001</v>
      </c>
      <c r="E112" s="5">
        <v>220.05</v>
      </c>
      <c r="F112" s="26">
        <v>4573.3999999999996</v>
      </c>
      <c r="G112" s="69">
        <v>73.289000000000001</v>
      </c>
      <c r="H112" s="29">
        <v>40.5</v>
      </c>
      <c r="I112" s="5">
        <v>210.65</v>
      </c>
      <c r="J112" s="5">
        <v>58425.4</v>
      </c>
      <c r="K112" s="5">
        <v>59.8</v>
      </c>
      <c r="L112" s="88"/>
      <c r="N112" s="166">
        <v>44078.645833333336</v>
      </c>
      <c r="O112" s="167"/>
      <c r="P112" s="12">
        <v>632.4</v>
      </c>
      <c r="Q112" s="22">
        <v>147.75</v>
      </c>
      <c r="R112" s="5">
        <v>1731.78</v>
      </c>
      <c r="S112" s="26">
        <v>4573.3999999999996</v>
      </c>
      <c r="T112" s="69">
        <v>73.289000000000001</v>
      </c>
      <c r="U112" s="31">
        <v>40.5</v>
      </c>
      <c r="V112" s="22">
        <v>210.75</v>
      </c>
      <c r="W112" s="22">
        <v>58435.65</v>
      </c>
      <c r="X112" s="22">
        <v>59.75</v>
      </c>
    </row>
    <row r="113" spans="1:24" ht="15" thickBot="1" x14ac:dyDescent="0.35">
      <c r="A113" s="166">
        <v>44081.645833333336</v>
      </c>
      <c r="B113" s="167"/>
      <c r="C113" s="10">
        <v>610.45000000000005</v>
      </c>
      <c r="D113" s="22">
        <v>149.4</v>
      </c>
      <c r="E113" s="5">
        <v>218</v>
      </c>
      <c r="F113" s="26">
        <v>4565.5</v>
      </c>
      <c r="G113" s="69">
        <v>73.444000000000003</v>
      </c>
      <c r="H113" s="29">
        <v>40.4</v>
      </c>
      <c r="I113" s="5">
        <v>204.55</v>
      </c>
      <c r="J113" s="5">
        <v>58374.2</v>
      </c>
      <c r="K113" s="5">
        <v>59.15</v>
      </c>
      <c r="L113" s="88"/>
      <c r="N113" s="166">
        <v>44081.645833333336</v>
      </c>
      <c r="O113" s="167"/>
      <c r="P113" s="12">
        <v>610.54999999999995</v>
      </c>
      <c r="Q113" s="22">
        <v>149</v>
      </c>
      <c r="R113" s="5">
        <v>1716.18</v>
      </c>
      <c r="S113" s="26">
        <v>4565.5</v>
      </c>
      <c r="T113" s="69">
        <v>73.444000000000003</v>
      </c>
      <c r="U113" s="31">
        <v>40.4</v>
      </c>
      <c r="V113" s="22">
        <v>204.95</v>
      </c>
      <c r="W113" s="22">
        <v>58298.65</v>
      </c>
      <c r="X113" s="22">
        <v>59.3</v>
      </c>
    </row>
    <row r="114" spans="1:24" ht="15" thickBot="1" x14ac:dyDescent="0.35">
      <c r="A114" s="166">
        <v>44082.645833333336</v>
      </c>
      <c r="B114" s="167"/>
      <c r="C114" s="10">
        <v>608.6</v>
      </c>
      <c r="D114" s="22">
        <v>142.30000000000001</v>
      </c>
      <c r="E114" s="5">
        <v>214.25</v>
      </c>
      <c r="F114" s="26">
        <v>4575.3999999999996</v>
      </c>
      <c r="G114" s="69">
        <v>73.739999999999995</v>
      </c>
      <c r="H114" s="29">
        <v>38.700000000000003</v>
      </c>
      <c r="I114" s="5">
        <v>194.8</v>
      </c>
      <c r="J114" s="5">
        <v>58212.65</v>
      </c>
      <c r="K114" s="5">
        <v>57.65</v>
      </c>
      <c r="L114" s="88"/>
      <c r="N114" s="166">
        <v>44082.645833333336</v>
      </c>
      <c r="O114" s="167"/>
      <c r="P114" s="12">
        <v>608.85</v>
      </c>
      <c r="Q114" s="22">
        <v>142.25</v>
      </c>
      <c r="R114" s="5">
        <v>1687.83</v>
      </c>
      <c r="S114" s="26">
        <v>4575.3999999999996</v>
      </c>
      <c r="T114" s="69">
        <v>73.739999999999995</v>
      </c>
      <c r="U114" s="31">
        <v>38.65</v>
      </c>
      <c r="V114" s="22">
        <v>194.5</v>
      </c>
      <c r="W114" s="22">
        <v>58200.2</v>
      </c>
      <c r="X114" s="22">
        <v>57.7</v>
      </c>
    </row>
    <row r="115" spans="1:24" ht="15" thickBot="1" x14ac:dyDescent="0.35">
      <c r="A115" s="166">
        <v>44083.645833333336</v>
      </c>
      <c r="B115" s="167"/>
      <c r="C115" s="10">
        <v>613.9</v>
      </c>
      <c r="D115" s="22">
        <v>140.1</v>
      </c>
      <c r="E115" s="5">
        <v>211.05</v>
      </c>
      <c r="F115" s="26">
        <v>4591.6000000000004</v>
      </c>
      <c r="G115" s="69">
        <v>73.3</v>
      </c>
      <c r="H115" s="29">
        <v>39.35</v>
      </c>
      <c r="I115" s="5">
        <v>193.8</v>
      </c>
      <c r="J115" s="5">
        <v>58763.55</v>
      </c>
      <c r="K115" s="5">
        <v>56.05</v>
      </c>
      <c r="L115" s="88"/>
      <c r="N115" s="166">
        <v>44083.645833333336</v>
      </c>
      <c r="O115" s="167"/>
      <c r="P115" s="12">
        <v>614.25</v>
      </c>
      <c r="Q115" s="22">
        <v>140.25</v>
      </c>
      <c r="R115" s="5">
        <v>1662.47</v>
      </c>
      <c r="S115" s="26">
        <v>4591.6000000000004</v>
      </c>
      <c r="T115" s="69">
        <v>73.3</v>
      </c>
      <c r="U115" s="31">
        <v>39.299999999999997</v>
      </c>
      <c r="V115" s="22">
        <v>193.8</v>
      </c>
      <c r="W115" s="22">
        <v>58835.35</v>
      </c>
      <c r="X115" s="22">
        <v>56</v>
      </c>
    </row>
    <row r="116" spans="1:24" ht="15" thickBot="1" x14ac:dyDescent="0.35">
      <c r="A116" s="166">
        <v>44084.645833333336</v>
      </c>
      <c r="B116" s="167"/>
      <c r="C116" s="10">
        <v>615.45000000000005</v>
      </c>
      <c r="D116" s="22">
        <v>143.30000000000001</v>
      </c>
      <c r="E116" s="5">
        <v>212.25</v>
      </c>
      <c r="F116" s="26">
        <v>4620.8</v>
      </c>
      <c r="G116" s="69">
        <v>73.430000000000007</v>
      </c>
      <c r="H116" s="29">
        <v>38.5</v>
      </c>
      <c r="I116" s="5">
        <v>195.9</v>
      </c>
      <c r="J116" s="5">
        <v>59134.05</v>
      </c>
      <c r="K116" s="5">
        <v>57.15</v>
      </c>
      <c r="L116" s="88"/>
      <c r="N116" s="166">
        <v>44084.645833333336</v>
      </c>
      <c r="O116" s="167"/>
      <c r="P116" s="12">
        <v>615.45000000000005</v>
      </c>
      <c r="Q116" s="22">
        <v>143.25</v>
      </c>
      <c r="R116" s="5">
        <v>1672.51</v>
      </c>
      <c r="S116" s="26">
        <v>4620.8</v>
      </c>
      <c r="T116" s="69">
        <v>73.430000000000007</v>
      </c>
      <c r="U116" s="31">
        <v>38.5</v>
      </c>
      <c r="V116" s="22">
        <v>195.95</v>
      </c>
      <c r="W116" s="22">
        <v>59110.65</v>
      </c>
      <c r="X116" s="22">
        <v>57.25</v>
      </c>
    </row>
    <row r="117" spans="1:24" ht="15" thickBot="1" x14ac:dyDescent="0.35">
      <c r="A117" s="166">
        <v>44085.645833333336</v>
      </c>
      <c r="B117" s="167"/>
      <c r="C117" s="10">
        <v>614.25</v>
      </c>
      <c r="D117" s="22">
        <v>144.30000000000001</v>
      </c>
      <c r="E117" s="5">
        <v>214.95</v>
      </c>
      <c r="F117" s="26">
        <v>4621.5</v>
      </c>
      <c r="G117" s="69">
        <v>73.430000000000007</v>
      </c>
      <c r="H117" s="29">
        <v>38.9</v>
      </c>
      <c r="I117" s="5">
        <v>201.85</v>
      </c>
      <c r="J117" s="5">
        <v>59226.7</v>
      </c>
      <c r="K117" s="5">
        <v>57.05</v>
      </c>
      <c r="L117" s="88"/>
      <c r="N117" s="166">
        <v>44085.645833333336</v>
      </c>
      <c r="O117" s="167"/>
      <c r="P117" s="12">
        <v>613.75</v>
      </c>
      <c r="Q117" s="22">
        <v>144.30000000000001</v>
      </c>
      <c r="R117" s="5">
        <v>1694.42</v>
      </c>
      <c r="S117" s="26">
        <v>4621.5</v>
      </c>
      <c r="T117" s="69">
        <v>73.430000000000007</v>
      </c>
      <c r="U117" s="31">
        <v>38.9</v>
      </c>
      <c r="V117" s="22">
        <v>201.75</v>
      </c>
      <c r="W117" s="22">
        <v>59110.05</v>
      </c>
      <c r="X117" s="22">
        <v>57.1</v>
      </c>
    </row>
    <row r="118" spans="1:24" ht="15" thickBot="1" x14ac:dyDescent="0.35">
      <c r="A118" s="166">
        <v>44088.645833333336</v>
      </c>
      <c r="B118" s="167"/>
      <c r="C118" s="10">
        <v>615.29999999999995</v>
      </c>
      <c r="D118" s="22">
        <v>148.55000000000001</v>
      </c>
      <c r="E118" s="5">
        <v>222.95</v>
      </c>
      <c r="F118" s="26">
        <v>4611.2</v>
      </c>
      <c r="G118" s="69">
        <v>73.37</v>
      </c>
      <c r="H118" s="29">
        <v>39.549999999999997</v>
      </c>
      <c r="I118" s="5">
        <v>209.65</v>
      </c>
      <c r="J118" s="5">
        <v>58519.85</v>
      </c>
      <c r="K118" s="5">
        <v>58.4</v>
      </c>
      <c r="L118" s="88"/>
      <c r="N118" s="166">
        <v>44088.645833333336</v>
      </c>
      <c r="O118" s="167"/>
      <c r="P118" s="12">
        <v>615.75</v>
      </c>
      <c r="Q118" s="22">
        <v>148.4</v>
      </c>
      <c r="R118" s="5">
        <v>1759.72</v>
      </c>
      <c r="S118" s="26">
        <v>4611.2</v>
      </c>
      <c r="T118" s="69">
        <v>73.37</v>
      </c>
      <c r="U118" s="31">
        <v>39.5</v>
      </c>
      <c r="V118" s="22">
        <v>209.55</v>
      </c>
      <c r="W118" s="22">
        <v>58492.9</v>
      </c>
      <c r="X118" s="22">
        <v>58.4</v>
      </c>
    </row>
    <row r="119" spans="1:24" ht="15" thickBot="1" x14ac:dyDescent="0.35">
      <c r="A119" s="166">
        <v>44089.645833333336</v>
      </c>
      <c r="B119" s="167"/>
      <c r="C119" s="10">
        <v>613.45000000000005</v>
      </c>
      <c r="D119" s="22">
        <v>148.4</v>
      </c>
      <c r="E119" s="5">
        <v>221.35</v>
      </c>
      <c r="F119" s="26">
        <v>4662.55</v>
      </c>
      <c r="G119" s="69">
        <v>73.599999999999994</v>
      </c>
      <c r="H119" s="29">
        <v>39.450000000000003</v>
      </c>
      <c r="I119" s="5">
        <v>206.2</v>
      </c>
      <c r="J119" s="5">
        <v>58408.45</v>
      </c>
      <c r="K119" s="5">
        <v>59</v>
      </c>
      <c r="L119" s="88"/>
      <c r="N119" s="166">
        <v>44089.645833333336</v>
      </c>
      <c r="O119" s="167"/>
      <c r="P119" s="12">
        <v>613.6</v>
      </c>
      <c r="Q119" s="22">
        <v>148.30000000000001</v>
      </c>
      <c r="R119" s="5">
        <v>1749.55</v>
      </c>
      <c r="S119" s="26">
        <v>4662.55</v>
      </c>
      <c r="T119" s="69">
        <v>73.599999999999994</v>
      </c>
      <c r="U119" s="31">
        <v>39.4</v>
      </c>
      <c r="V119" s="22">
        <v>205.85</v>
      </c>
      <c r="W119" s="22">
        <v>58419.8</v>
      </c>
      <c r="X119" s="22">
        <v>58.9</v>
      </c>
    </row>
    <row r="120" spans="1:24" ht="15" thickBot="1" x14ac:dyDescent="0.35">
      <c r="A120" s="166">
        <v>44090.645833333336</v>
      </c>
      <c r="B120" s="167"/>
      <c r="C120" s="10">
        <v>639.45000000000005</v>
      </c>
      <c r="D120" s="22">
        <v>151.44999999999999</v>
      </c>
      <c r="E120" s="5">
        <v>226.35</v>
      </c>
      <c r="F120" s="26">
        <v>4639.8</v>
      </c>
      <c r="G120" s="69">
        <v>73.545000000000002</v>
      </c>
      <c r="H120" s="29">
        <v>38</v>
      </c>
      <c r="I120" s="5">
        <v>204.15</v>
      </c>
      <c r="J120" s="5">
        <v>59573.95</v>
      </c>
      <c r="K120" s="5">
        <v>60.05</v>
      </c>
      <c r="L120" s="88"/>
      <c r="N120" s="166">
        <v>44090.645833333336</v>
      </c>
      <c r="O120" s="167"/>
      <c r="P120" s="12">
        <v>639.6</v>
      </c>
      <c r="Q120" s="22">
        <v>151.6</v>
      </c>
      <c r="R120" s="5">
        <v>1790.94</v>
      </c>
      <c r="S120" s="26">
        <v>4639.8</v>
      </c>
      <c r="T120" s="69">
        <v>73.545000000000002</v>
      </c>
      <c r="U120" s="31">
        <v>38.049999999999997</v>
      </c>
      <c r="V120" s="22">
        <v>204.1</v>
      </c>
      <c r="W120" s="22">
        <v>59609.5</v>
      </c>
      <c r="X120" s="22">
        <v>60.05</v>
      </c>
    </row>
    <row r="121" spans="1:24" ht="15" thickBot="1" x14ac:dyDescent="0.35">
      <c r="A121" s="166">
        <v>44091.645833333336</v>
      </c>
      <c r="B121" s="167"/>
      <c r="C121" s="10">
        <v>636.79999999999995</v>
      </c>
      <c r="D121" s="22">
        <v>147.65</v>
      </c>
      <c r="E121" s="5">
        <v>222.5</v>
      </c>
      <c r="F121" s="26">
        <v>4602.3999999999996</v>
      </c>
      <c r="G121" s="69">
        <v>73.599999999999994</v>
      </c>
      <c r="H121" s="29">
        <v>38.15</v>
      </c>
      <c r="I121" s="5">
        <v>202.25</v>
      </c>
      <c r="J121" s="5">
        <v>59530.85</v>
      </c>
      <c r="K121" s="5">
        <v>60</v>
      </c>
      <c r="L121" s="88"/>
      <c r="N121" s="166">
        <v>44091.645833333336</v>
      </c>
      <c r="O121" s="167"/>
      <c r="P121" s="12">
        <v>637.15</v>
      </c>
      <c r="Q121" s="22">
        <v>147.6</v>
      </c>
      <c r="R121" s="5">
        <v>1757.48</v>
      </c>
      <c r="S121" s="26">
        <v>4602.3999999999996</v>
      </c>
      <c r="T121" s="69">
        <v>73.599999999999994</v>
      </c>
      <c r="U121" s="31">
        <v>38.15</v>
      </c>
      <c r="V121" s="22">
        <v>202.1</v>
      </c>
      <c r="W121" s="22">
        <v>59517.8</v>
      </c>
      <c r="X121" s="22">
        <v>59.95</v>
      </c>
    </row>
    <row r="122" spans="1:24" ht="15" thickBot="1" x14ac:dyDescent="0.35">
      <c r="A122" s="166">
        <v>44092.645833333336</v>
      </c>
      <c r="B122" s="167"/>
      <c r="C122" s="10">
        <v>654.15</v>
      </c>
      <c r="D122" s="22">
        <v>147.9</v>
      </c>
      <c r="E122" s="5">
        <v>226.75</v>
      </c>
      <c r="F122" s="26">
        <v>4627.1499999999996</v>
      </c>
      <c r="G122" s="69">
        <v>73.537999999999997</v>
      </c>
      <c r="H122" s="29">
        <v>37.85</v>
      </c>
      <c r="I122" s="5">
        <v>198.3</v>
      </c>
      <c r="J122" s="5">
        <v>58950.6</v>
      </c>
      <c r="K122" s="5">
        <v>61.5</v>
      </c>
      <c r="L122" s="88"/>
      <c r="N122" s="166">
        <v>44092.645833333336</v>
      </c>
      <c r="O122" s="167"/>
      <c r="P122" s="12">
        <v>654.45000000000005</v>
      </c>
      <c r="Q122" s="22">
        <v>147.9</v>
      </c>
      <c r="R122" s="5">
        <v>1792.01</v>
      </c>
      <c r="S122" s="26">
        <v>4627.1499999999996</v>
      </c>
      <c r="T122" s="69">
        <v>73.537999999999997</v>
      </c>
      <c r="U122" s="31">
        <v>37.85</v>
      </c>
      <c r="V122" s="22">
        <v>198.45</v>
      </c>
      <c r="W122" s="22">
        <v>58829.75</v>
      </c>
      <c r="X122" s="22">
        <v>61.6</v>
      </c>
    </row>
    <row r="123" spans="1:24" ht="15" thickBot="1" x14ac:dyDescent="0.35">
      <c r="A123" s="166">
        <v>44095.645833333336</v>
      </c>
      <c r="B123" s="167"/>
      <c r="C123" s="10">
        <v>622.45000000000005</v>
      </c>
      <c r="D123" s="22">
        <v>137.44999999999999</v>
      </c>
      <c r="E123" s="5">
        <v>213.95</v>
      </c>
      <c r="F123" s="26">
        <v>4597.3500000000004</v>
      </c>
      <c r="G123" s="69">
        <v>73.569999999999993</v>
      </c>
      <c r="H123" s="29">
        <v>35.35</v>
      </c>
      <c r="I123" s="5">
        <v>174.4</v>
      </c>
      <c r="J123" s="5">
        <v>58159.25</v>
      </c>
      <c r="K123" s="5">
        <v>58.05</v>
      </c>
      <c r="L123" s="88"/>
      <c r="N123" s="166">
        <v>44095.645833333336</v>
      </c>
      <c r="O123" s="167"/>
      <c r="P123" s="12">
        <v>622.35</v>
      </c>
      <c r="Q123" s="22">
        <v>137.4</v>
      </c>
      <c r="R123" s="5">
        <v>1689.83</v>
      </c>
      <c r="S123" s="26">
        <v>4597.3500000000004</v>
      </c>
      <c r="T123" s="69">
        <v>73.569999999999993</v>
      </c>
      <c r="U123" s="31">
        <v>35.4</v>
      </c>
      <c r="V123" s="22">
        <v>175.3</v>
      </c>
      <c r="W123" s="22">
        <v>58134.25</v>
      </c>
      <c r="X123" s="22">
        <v>58.2</v>
      </c>
    </row>
    <row r="124" spans="1:24" ht="15" thickBot="1" x14ac:dyDescent="0.35">
      <c r="A124" s="166">
        <v>44096.645833333336</v>
      </c>
      <c r="B124" s="167"/>
      <c r="C124" s="10">
        <v>615.79999999999995</v>
      </c>
      <c r="D124" s="22">
        <v>133.1</v>
      </c>
      <c r="E124" s="5">
        <v>210</v>
      </c>
      <c r="F124" s="26">
        <v>4530.3500000000004</v>
      </c>
      <c r="G124" s="69">
        <v>73.510000000000005</v>
      </c>
      <c r="H124" s="29">
        <v>35.5</v>
      </c>
      <c r="I124" s="5">
        <v>169.9</v>
      </c>
      <c r="J124" s="5">
        <v>57709.55</v>
      </c>
      <c r="K124" s="5">
        <v>56.95</v>
      </c>
      <c r="L124" s="88"/>
      <c r="N124" s="166">
        <v>44096.645833333336</v>
      </c>
      <c r="O124" s="167"/>
      <c r="P124" s="12">
        <v>615.85</v>
      </c>
      <c r="Q124" s="22">
        <v>133.1</v>
      </c>
      <c r="R124" s="5">
        <v>1659.44</v>
      </c>
      <c r="S124" s="26">
        <v>4530.3500000000004</v>
      </c>
      <c r="T124" s="69">
        <v>73.510000000000005</v>
      </c>
      <c r="U124" s="31">
        <v>35.5</v>
      </c>
      <c r="V124" s="22">
        <v>170.05</v>
      </c>
      <c r="W124" s="22">
        <v>57754.25</v>
      </c>
      <c r="X124" s="22">
        <v>57.05</v>
      </c>
    </row>
    <row r="125" spans="1:24" ht="15" thickBot="1" x14ac:dyDescent="0.35">
      <c r="A125" s="166">
        <v>44097.645833333336</v>
      </c>
      <c r="B125" s="167"/>
      <c r="C125" s="10">
        <v>612.6</v>
      </c>
      <c r="D125" s="22">
        <v>131.4</v>
      </c>
      <c r="E125" s="5">
        <v>211.65</v>
      </c>
      <c r="F125" s="26">
        <v>4497.75</v>
      </c>
      <c r="G125" s="69">
        <v>73.569999999999993</v>
      </c>
      <c r="H125" s="29">
        <v>34.799999999999997</v>
      </c>
      <c r="I125" s="5">
        <v>175.8</v>
      </c>
      <c r="J125" s="5">
        <v>57211.5</v>
      </c>
      <c r="K125" s="5">
        <v>58.9</v>
      </c>
      <c r="L125" s="88"/>
      <c r="N125" s="166">
        <v>44097.645833333336</v>
      </c>
      <c r="O125" s="167"/>
      <c r="P125" s="12">
        <v>612.79999999999995</v>
      </c>
      <c r="Q125" s="22">
        <v>131.35</v>
      </c>
      <c r="R125" s="5">
        <v>1668.78</v>
      </c>
      <c r="S125" s="26">
        <v>4497.75</v>
      </c>
      <c r="T125" s="69">
        <v>73.569999999999993</v>
      </c>
      <c r="U125" s="31">
        <v>34.799999999999997</v>
      </c>
      <c r="V125" s="22">
        <v>175.9</v>
      </c>
      <c r="W125" s="22">
        <v>57218.35</v>
      </c>
      <c r="X125" s="22">
        <v>59</v>
      </c>
    </row>
    <row r="126" spans="1:24" ht="15" thickBot="1" x14ac:dyDescent="0.35">
      <c r="A126" s="166">
        <v>44098.645833333336</v>
      </c>
      <c r="B126" s="167"/>
      <c r="C126" s="10">
        <v>575.1</v>
      </c>
      <c r="D126" s="22">
        <v>122.8</v>
      </c>
      <c r="E126" s="5">
        <v>205.1</v>
      </c>
      <c r="F126" s="26">
        <v>4447.7</v>
      </c>
      <c r="G126" s="69">
        <v>73.900000000000006</v>
      </c>
      <c r="H126" s="29">
        <v>32.85</v>
      </c>
      <c r="I126" s="5">
        <v>164.2</v>
      </c>
      <c r="J126" s="5">
        <v>55618.85</v>
      </c>
      <c r="K126" s="5">
        <v>56.05</v>
      </c>
      <c r="L126" s="88"/>
      <c r="N126" s="166">
        <v>44098.645833333336</v>
      </c>
      <c r="O126" s="167"/>
      <c r="P126" s="12">
        <v>573.75</v>
      </c>
      <c r="Q126" s="22">
        <v>122.8</v>
      </c>
      <c r="R126" s="5">
        <v>1617.84</v>
      </c>
      <c r="S126" s="26">
        <v>4447.7</v>
      </c>
      <c r="T126" s="69">
        <v>73.900000000000006</v>
      </c>
      <c r="U126" s="31">
        <v>32.799999999999997</v>
      </c>
      <c r="V126" s="22">
        <v>164.15</v>
      </c>
      <c r="W126" s="22">
        <v>55562.5</v>
      </c>
      <c r="X126" s="22">
        <v>55.9</v>
      </c>
    </row>
    <row r="127" spans="1:24" ht="15" thickBot="1" x14ac:dyDescent="0.35">
      <c r="A127" s="166">
        <v>44099.645833333336</v>
      </c>
      <c r="B127" s="167"/>
      <c r="C127" s="10">
        <v>592.29999999999995</v>
      </c>
      <c r="D127" s="22">
        <v>127.25</v>
      </c>
      <c r="E127" s="5">
        <v>209.4</v>
      </c>
      <c r="F127" s="26">
        <v>4474</v>
      </c>
      <c r="G127" s="69">
        <v>73.67</v>
      </c>
      <c r="H127" s="29">
        <v>34.35</v>
      </c>
      <c r="I127" s="5">
        <v>175.85</v>
      </c>
      <c r="J127" s="5">
        <v>57461.45</v>
      </c>
      <c r="K127" s="5">
        <v>56.9</v>
      </c>
      <c r="L127" s="88"/>
      <c r="N127" s="166">
        <v>44099.645833333336</v>
      </c>
      <c r="O127" s="167"/>
      <c r="P127" s="12">
        <v>592.70000000000005</v>
      </c>
      <c r="Q127" s="22">
        <v>127.35</v>
      </c>
      <c r="R127" s="5">
        <v>1651.12</v>
      </c>
      <c r="S127" s="26">
        <v>4474</v>
      </c>
      <c r="T127" s="69">
        <v>73.67</v>
      </c>
      <c r="U127" s="31">
        <v>34.35</v>
      </c>
      <c r="V127" s="22">
        <v>175.9</v>
      </c>
      <c r="W127" s="22">
        <v>57477.2</v>
      </c>
      <c r="X127" s="22">
        <v>56.9</v>
      </c>
    </row>
    <row r="128" spans="1:24" ht="15" thickBot="1" x14ac:dyDescent="0.35">
      <c r="A128" s="166">
        <v>44102.645833333336</v>
      </c>
      <c r="B128" s="167"/>
      <c r="C128" s="10">
        <v>615.25</v>
      </c>
      <c r="D128" s="22">
        <v>132.85</v>
      </c>
      <c r="E128" s="5">
        <v>215.75</v>
      </c>
      <c r="F128" s="26">
        <v>4439.95</v>
      </c>
      <c r="G128" s="69">
        <v>73.75</v>
      </c>
      <c r="H128" s="29">
        <v>35.700000000000003</v>
      </c>
      <c r="I128" s="5">
        <v>183.85</v>
      </c>
      <c r="J128" s="5">
        <v>59306.55</v>
      </c>
      <c r="K128" s="5">
        <v>59.15</v>
      </c>
      <c r="L128" s="88"/>
      <c r="N128" s="166">
        <v>44102.645833333336</v>
      </c>
      <c r="O128" s="167"/>
      <c r="P128" s="12">
        <v>615.04999999999995</v>
      </c>
      <c r="Q128" s="22">
        <v>132.85</v>
      </c>
      <c r="R128" s="5">
        <v>1700.4</v>
      </c>
      <c r="S128" s="26">
        <v>4439.95</v>
      </c>
      <c r="T128" s="69">
        <v>73.75</v>
      </c>
      <c r="U128" s="31">
        <v>35.700000000000003</v>
      </c>
      <c r="V128" s="22">
        <v>183.9</v>
      </c>
      <c r="W128" s="22">
        <v>59279.9</v>
      </c>
      <c r="X128" s="22">
        <v>59.1</v>
      </c>
    </row>
    <row r="129" spans="1:24" ht="15" thickBot="1" x14ac:dyDescent="0.35">
      <c r="A129" s="166">
        <v>44103.645833333336</v>
      </c>
      <c r="B129" s="167"/>
      <c r="C129" s="10">
        <v>613.20000000000005</v>
      </c>
      <c r="D129" s="22">
        <v>131.69999999999999</v>
      </c>
      <c r="E129" s="5">
        <v>213.15</v>
      </c>
      <c r="F129" s="26">
        <v>4524.8500000000004</v>
      </c>
      <c r="G129" s="69">
        <v>73.75</v>
      </c>
      <c r="H129" s="29">
        <v>35.6</v>
      </c>
      <c r="I129" s="5">
        <v>192.15</v>
      </c>
      <c r="J129" s="5">
        <v>59462.35</v>
      </c>
      <c r="K129" s="5">
        <v>60.75</v>
      </c>
      <c r="L129" s="88"/>
      <c r="N129" s="166">
        <v>44103.645833333336</v>
      </c>
      <c r="O129" s="167"/>
      <c r="P129" s="12">
        <v>613</v>
      </c>
      <c r="Q129" s="22">
        <v>131.69999999999999</v>
      </c>
      <c r="R129" s="5">
        <v>1681.58</v>
      </c>
      <c r="S129" s="26">
        <v>4524.8500000000004</v>
      </c>
      <c r="T129" s="69">
        <v>73.75</v>
      </c>
      <c r="U129" s="31">
        <v>35.549999999999997</v>
      </c>
      <c r="V129" s="22">
        <v>192.15</v>
      </c>
      <c r="W129" s="22">
        <v>59466.35</v>
      </c>
      <c r="X129" s="22">
        <v>60.7</v>
      </c>
    </row>
    <row r="130" spans="1:24" ht="15" thickBot="1" x14ac:dyDescent="0.35">
      <c r="A130" s="166">
        <v>44104.645833333336</v>
      </c>
      <c r="B130" s="167"/>
      <c r="C130" s="10">
        <v>607.9</v>
      </c>
      <c r="D130" s="22">
        <v>133.30000000000001</v>
      </c>
      <c r="E130" s="5">
        <v>211.9</v>
      </c>
      <c r="F130" s="26">
        <v>4508.55</v>
      </c>
      <c r="G130" s="69">
        <v>73.56</v>
      </c>
      <c r="H130" s="29">
        <v>33.75</v>
      </c>
      <c r="I130" s="5">
        <v>186.85</v>
      </c>
      <c r="J130" s="5">
        <v>59572.2</v>
      </c>
      <c r="K130" s="5">
        <v>59.15</v>
      </c>
      <c r="L130" s="88"/>
      <c r="N130" s="166">
        <v>44104.645833333336</v>
      </c>
      <c r="O130" s="167"/>
      <c r="P130" s="12">
        <v>607.65</v>
      </c>
      <c r="Q130" s="22">
        <v>133.30000000000001</v>
      </c>
      <c r="R130" s="5">
        <v>1671.43</v>
      </c>
      <c r="S130" s="26">
        <v>4508.55</v>
      </c>
      <c r="T130" s="69">
        <v>73.56</v>
      </c>
      <c r="U130" s="31">
        <v>33.75</v>
      </c>
      <c r="V130" s="22">
        <v>186.75</v>
      </c>
      <c r="W130" s="22">
        <v>59563.9</v>
      </c>
      <c r="X130" s="22">
        <v>59.15</v>
      </c>
    </row>
    <row r="131" spans="1:24" ht="15" thickBot="1" x14ac:dyDescent="0.35">
      <c r="A131" s="166">
        <v>44105.645833333336</v>
      </c>
      <c r="B131" s="167"/>
      <c r="C131" s="10">
        <v>610.15</v>
      </c>
      <c r="D131" s="22">
        <v>133.5</v>
      </c>
      <c r="E131" s="5">
        <v>215.7</v>
      </c>
      <c r="F131" s="26">
        <v>4510.8</v>
      </c>
      <c r="G131" s="69">
        <v>73.192999999999998</v>
      </c>
      <c r="H131" s="29">
        <v>34.15</v>
      </c>
      <c r="I131" s="5">
        <v>190.3</v>
      </c>
      <c r="J131" s="5">
        <v>60578.3</v>
      </c>
      <c r="K131" s="5">
        <v>58.85</v>
      </c>
      <c r="L131" s="88"/>
      <c r="N131" s="166">
        <v>44105.645833333336</v>
      </c>
      <c r="O131" s="167"/>
      <c r="P131" s="12">
        <v>609.70000000000005</v>
      </c>
      <c r="Q131" s="22">
        <v>133.5</v>
      </c>
      <c r="R131" s="5">
        <v>1702.29</v>
      </c>
      <c r="S131" s="26">
        <v>4510.8</v>
      </c>
      <c r="T131" s="69">
        <v>73.192999999999998</v>
      </c>
      <c r="U131" s="31">
        <v>34.200000000000003</v>
      </c>
      <c r="V131" s="22">
        <v>190.1</v>
      </c>
      <c r="W131" s="22">
        <v>60570.15</v>
      </c>
      <c r="X131" s="22">
        <v>58.8</v>
      </c>
    </row>
    <row r="132" spans="1:24" ht="15" thickBot="1" x14ac:dyDescent="0.35">
      <c r="A132" s="166">
        <v>44109.645833333336</v>
      </c>
      <c r="B132" s="167"/>
      <c r="C132" s="10">
        <v>607</v>
      </c>
      <c r="D132" s="22">
        <v>133.9</v>
      </c>
      <c r="E132" s="5">
        <v>216.25</v>
      </c>
      <c r="F132" s="26">
        <v>4528.3999999999996</v>
      </c>
      <c r="G132" s="69">
        <v>73.11</v>
      </c>
      <c r="H132" s="29">
        <v>35.15</v>
      </c>
      <c r="I132" s="5">
        <v>196.7</v>
      </c>
      <c r="J132" s="5">
        <v>60525.599999999999</v>
      </c>
      <c r="K132" s="5">
        <v>58.8</v>
      </c>
      <c r="L132" s="88"/>
      <c r="N132" s="166">
        <v>44109.645833333336</v>
      </c>
      <c r="O132" s="167"/>
      <c r="P132" s="12">
        <v>607</v>
      </c>
      <c r="Q132" s="22">
        <v>133.9</v>
      </c>
      <c r="R132" s="5">
        <v>1707.87</v>
      </c>
      <c r="S132" s="26">
        <v>4528.3999999999996</v>
      </c>
      <c r="T132" s="69">
        <v>73.11</v>
      </c>
      <c r="U132" s="31">
        <v>35.1</v>
      </c>
      <c r="V132" s="22">
        <v>196.65</v>
      </c>
      <c r="W132" s="22">
        <v>60498.7</v>
      </c>
      <c r="X132" s="22">
        <v>58.9</v>
      </c>
    </row>
    <row r="133" spans="1:24" ht="15" thickBot="1" x14ac:dyDescent="0.35">
      <c r="A133" s="166">
        <v>44110.645833333336</v>
      </c>
      <c r="B133" s="167"/>
      <c r="C133" s="10">
        <v>627.4</v>
      </c>
      <c r="D133" s="22">
        <v>144.75</v>
      </c>
      <c r="E133" s="5">
        <v>221.85</v>
      </c>
      <c r="F133" s="26">
        <v>4573.3999999999996</v>
      </c>
      <c r="G133" s="69">
        <v>73.433999999999997</v>
      </c>
      <c r="H133" s="29">
        <v>34.299999999999997</v>
      </c>
      <c r="I133" s="5">
        <v>193.95</v>
      </c>
      <c r="J133" s="5">
        <v>60269.95</v>
      </c>
      <c r="K133" s="5">
        <v>58.65</v>
      </c>
      <c r="L133" s="88"/>
      <c r="N133" s="166">
        <v>44110.645833333336</v>
      </c>
      <c r="O133" s="167"/>
      <c r="P133" s="12">
        <v>627.20000000000005</v>
      </c>
      <c r="Q133" s="22">
        <v>144.85</v>
      </c>
      <c r="R133" s="5">
        <v>1749.03</v>
      </c>
      <c r="S133" s="26">
        <v>4573.3999999999996</v>
      </c>
      <c r="T133" s="69">
        <v>73.433999999999997</v>
      </c>
      <c r="U133" s="31">
        <v>34.35</v>
      </c>
      <c r="V133" s="22">
        <v>193.9</v>
      </c>
      <c r="W133" s="22">
        <v>60263.85</v>
      </c>
      <c r="X133" s="22">
        <v>58.7</v>
      </c>
    </row>
    <row r="134" spans="1:24" ht="15" thickBot="1" x14ac:dyDescent="0.35">
      <c r="A134" s="166">
        <v>44111.645833333336</v>
      </c>
      <c r="B134" s="167"/>
      <c r="C134" s="10">
        <v>631.6</v>
      </c>
      <c r="D134" s="22">
        <v>141</v>
      </c>
      <c r="E134" s="5">
        <v>217.75</v>
      </c>
      <c r="F134" s="26">
        <v>4533.75</v>
      </c>
      <c r="G134" s="69">
        <v>73.33</v>
      </c>
      <c r="H134" s="29">
        <v>33.5</v>
      </c>
      <c r="I134" s="5">
        <v>191.65</v>
      </c>
      <c r="J134" s="5">
        <v>60601.55</v>
      </c>
      <c r="K134" s="5">
        <v>58.9</v>
      </c>
      <c r="L134" s="88"/>
      <c r="N134" s="166">
        <v>44111.645833333336</v>
      </c>
      <c r="O134" s="167"/>
      <c r="P134" s="12">
        <v>631.29999999999995</v>
      </c>
      <c r="Q134" s="22">
        <v>141</v>
      </c>
      <c r="R134" s="5">
        <v>1721.11</v>
      </c>
      <c r="S134" s="26">
        <v>4533.75</v>
      </c>
      <c r="T134" s="69">
        <v>73.33</v>
      </c>
      <c r="U134" s="31">
        <v>33.5</v>
      </c>
      <c r="V134" s="22">
        <v>191.55</v>
      </c>
      <c r="W134" s="22">
        <v>60581.4</v>
      </c>
      <c r="X134" s="22">
        <v>58.85</v>
      </c>
    </row>
    <row r="135" spans="1:24" ht="15" thickBot="1" x14ac:dyDescent="0.35">
      <c r="A135" s="166">
        <v>44112.645833333336</v>
      </c>
      <c r="B135" s="167"/>
      <c r="C135" s="10">
        <v>634.15</v>
      </c>
      <c r="D135" s="22">
        <v>140.94999999999999</v>
      </c>
      <c r="E135" s="5">
        <v>219</v>
      </c>
      <c r="F135" s="26">
        <v>4507.05</v>
      </c>
      <c r="G135" s="69">
        <v>73.290000000000006</v>
      </c>
      <c r="H135" s="29">
        <v>33.75</v>
      </c>
      <c r="I135" s="5">
        <v>194.5</v>
      </c>
      <c r="J135" s="5">
        <v>60175.35</v>
      </c>
      <c r="K135" s="5">
        <v>58.45</v>
      </c>
      <c r="L135" s="88"/>
      <c r="N135" s="166">
        <v>44112.645833333336</v>
      </c>
      <c r="O135" s="167"/>
      <c r="P135" s="12">
        <v>634.04999999999995</v>
      </c>
      <c r="Q135" s="22">
        <v>140.9</v>
      </c>
      <c r="R135" s="5">
        <v>1727.32</v>
      </c>
      <c r="S135" s="26">
        <v>4507.05</v>
      </c>
      <c r="T135" s="69">
        <v>73.290000000000006</v>
      </c>
      <c r="U135" s="31">
        <v>33.85</v>
      </c>
      <c r="V135" s="22">
        <v>194.6</v>
      </c>
      <c r="W135" s="22">
        <v>60207.9</v>
      </c>
      <c r="X135" s="22">
        <v>58.5</v>
      </c>
    </row>
    <row r="136" spans="1:24" ht="15" thickBot="1" x14ac:dyDescent="0.35">
      <c r="A136" s="166">
        <v>44113.645833333336</v>
      </c>
      <c r="B136" s="167"/>
      <c r="C136" s="10">
        <v>633.20000000000005</v>
      </c>
      <c r="D136" s="22">
        <v>138.44999999999999</v>
      </c>
      <c r="E136" s="5">
        <v>215.45</v>
      </c>
      <c r="F136" s="26">
        <v>4550.1499999999996</v>
      </c>
      <c r="G136" s="69">
        <v>73.010000000000005</v>
      </c>
      <c r="H136" s="29">
        <v>33.950000000000003</v>
      </c>
      <c r="I136" s="5">
        <v>193.85</v>
      </c>
      <c r="J136" s="5">
        <v>58784.9</v>
      </c>
      <c r="K136" s="5">
        <v>58.15</v>
      </c>
      <c r="L136" s="88"/>
      <c r="N136" s="166">
        <v>44113.645833333336</v>
      </c>
      <c r="O136" s="167"/>
      <c r="P136" s="12">
        <v>633.35</v>
      </c>
      <c r="Q136" s="22">
        <v>138.44999999999999</v>
      </c>
      <c r="R136" s="5">
        <v>1699.99</v>
      </c>
      <c r="S136" s="26">
        <v>4550.1499999999996</v>
      </c>
      <c r="T136" s="69">
        <v>73.010000000000005</v>
      </c>
      <c r="U136" s="31">
        <v>33.950000000000003</v>
      </c>
      <c r="V136" s="22">
        <v>193.8</v>
      </c>
      <c r="W136" s="22">
        <v>58769.599999999999</v>
      </c>
      <c r="X136" s="22">
        <v>58.15</v>
      </c>
    </row>
    <row r="137" spans="1:24" ht="15" thickBot="1" x14ac:dyDescent="0.35">
      <c r="A137" s="166">
        <v>44116.645833333336</v>
      </c>
      <c r="B137" s="167"/>
      <c r="C137" s="10">
        <v>634.4</v>
      </c>
      <c r="D137" s="22">
        <v>135.9</v>
      </c>
      <c r="E137" s="5">
        <v>213.1</v>
      </c>
      <c r="F137" s="26">
        <v>4581.55</v>
      </c>
      <c r="G137" s="69">
        <v>73.363</v>
      </c>
      <c r="H137" s="29">
        <v>33.549999999999997</v>
      </c>
      <c r="I137" s="5">
        <v>193</v>
      </c>
      <c r="J137" s="5">
        <v>58587.1</v>
      </c>
      <c r="K137" s="5">
        <v>57.35</v>
      </c>
      <c r="L137" s="88"/>
      <c r="N137" s="166">
        <v>44116.645833333336</v>
      </c>
      <c r="O137" s="167"/>
      <c r="P137" s="12">
        <v>634.04999999999995</v>
      </c>
      <c r="Q137" s="22">
        <v>135.85</v>
      </c>
      <c r="R137" s="5">
        <v>1682.89</v>
      </c>
      <c r="S137" s="26">
        <v>4581.55</v>
      </c>
      <c r="T137" s="69">
        <v>73.363</v>
      </c>
      <c r="U137" s="31">
        <v>33.6</v>
      </c>
      <c r="V137" s="22">
        <v>193.05</v>
      </c>
      <c r="W137" s="22">
        <v>58599.05</v>
      </c>
      <c r="X137" s="22">
        <v>57.35</v>
      </c>
    </row>
    <row r="138" spans="1:24" ht="15" thickBot="1" x14ac:dyDescent="0.35">
      <c r="A138" s="166">
        <v>44117.645833333336</v>
      </c>
      <c r="B138" s="167"/>
      <c r="C138" s="10">
        <v>627.9</v>
      </c>
      <c r="D138" s="22">
        <v>134.1</v>
      </c>
      <c r="E138" s="5">
        <v>212.45</v>
      </c>
      <c r="F138" s="26">
        <v>4576.7</v>
      </c>
      <c r="G138" s="69">
        <v>73.400000000000006</v>
      </c>
      <c r="H138" s="29">
        <v>33.049999999999997</v>
      </c>
      <c r="I138" s="5">
        <v>191.8</v>
      </c>
      <c r="J138" s="5">
        <v>58589.95</v>
      </c>
      <c r="K138" s="5">
        <v>56.65</v>
      </c>
      <c r="L138" s="88"/>
      <c r="N138" s="166">
        <v>44117.645833333336</v>
      </c>
      <c r="O138" s="167"/>
      <c r="P138" s="12">
        <v>628.15</v>
      </c>
      <c r="Q138" s="22">
        <v>134.1</v>
      </c>
      <c r="R138" s="5">
        <v>1674.91</v>
      </c>
      <c r="S138" s="26">
        <v>4576.7</v>
      </c>
      <c r="T138" s="69">
        <v>73.400000000000006</v>
      </c>
      <c r="U138" s="31">
        <v>33.1</v>
      </c>
      <c r="V138" s="22">
        <v>191.8</v>
      </c>
      <c r="W138" s="22">
        <v>58607.65</v>
      </c>
      <c r="X138" s="22">
        <v>56.75</v>
      </c>
    </row>
    <row r="139" spans="1:24" ht="15" thickBot="1" x14ac:dyDescent="0.35">
      <c r="A139" s="166">
        <v>44118.645833333336</v>
      </c>
      <c r="B139" s="167"/>
      <c r="C139" s="10">
        <v>623.85</v>
      </c>
      <c r="D139" s="22">
        <v>130.69999999999999</v>
      </c>
      <c r="E139" s="5">
        <v>214.7</v>
      </c>
      <c r="F139" s="26">
        <v>4520.8999999999996</v>
      </c>
      <c r="G139" s="69">
        <v>73.239999999999995</v>
      </c>
      <c r="H139" s="29">
        <v>32.950000000000003</v>
      </c>
      <c r="I139" s="5">
        <v>190.15</v>
      </c>
      <c r="J139" s="5">
        <v>58903.55</v>
      </c>
      <c r="K139" s="5">
        <v>56.15</v>
      </c>
      <c r="L139" s="88"/>
      <c r="N139" s="166">
        <v>44118.645833333336</v>
      </c>
      <c r="O139" s="167"/>
      <c r="P139" s="12">
        <v>623.85</v>
      </c>
      <c r="Q139" s="22">
        <v>130.69999999999999</v>
      </c>
      <c r="R139" s="5">
        <v>1692.37</v>
      </c>
      <c r="S139" s="26">
        <v>4520.8999999999996</v>
      </c>
      <c r="T139" s="69">
        <v>73.239999999999995</v>
      </c>
      <c r="U139" s="31">
        <v>32.950000000000003</v>
      </c>
      <c r="V139" s="22">
        <v>190.15</v>
      </c>
      <c r="W139" s="22">
        <v>58933.65</v>
      </c>
      <c r="X139" s="22">
        <v>56.15</v>
      </c>
    </row>
    <row r="140" spans="1:24" ht="15" thickBot="1" x14ac:dyDescent="0.35">
      <c r="A140" s="166">
        <v>44119.645833333336</v>
      </c>
      <c r="B140" s="167"/>
      <c r="C140" s="10">
        <v>617.29999999999995</v>
      </c>
      <c r="D140" s="22">
        <v>126.95</v>
      </c>
      <c r="E140" s="5">
        <v>209.6</v>
      </c>
      <c r="F140" s="26">
        <v>4527.7</v>
      </c>
      <c r="G140" s="69">
        <v>73.42</v>
      </c>
      <c r="H140" s="29">
        <v>32.799999999999997</v>
      </c>
      <c r="I140" s="5">
        <v>182.9</v>
      </c>
      <c r="J140" s="5">
        <v>58454.65</v>
      </c>
      <c r="K140" s="5">
        <v>56.2</v>
      </c>
      <c r="L140" s="88"/>
      <c r="N140" s="166">
        <v>44119.645833333336</v>
      </c>
      <c r="O140" s="167"/>
      <c r="P140" s="12">
        <v>617.04999999999995</v>
      </c>
      <c r="Q140" s="22">
        <v>127</v>
      </c>
      <c r="R140" s="5">
        <v>1652.92</v>
      </c>
      <c r="S140" s="26">
        <v>4527.7</v>
      </c>
      <c r="T140" s="69">
        <v>73.42</v>
      </c>
      <c r="U140" s="31">
        <v>32.799999999999997</v>
      </c>
      <c r="V140" s="22">
        <v>183.05</v>
      </c>
      <c r="W140" s="22">
        <v>58350.6</v>
      </c>
      <c r="X140" s="22">
        <v>56.25</v>
      </c>
    </row>
    <row r="141" spans="1:24" ht="15" thickBot="1" x14ac:dyDescent="0.35">
      <c r="A141" s="166">
        <v>44120.645833333336</v>
      </c>
      <c r="B141" s="167"/>
      <c r="C141" s="10">
        <v>606.65</v>
      </c>
      <c r="D141" s="22">
        <v>127.75</v>
      </c>
      <c r="E141" s="5">
        <v>215.1</v>
      </c>
      <c r="F141" s="26">
        <v>4553.3</v>
      </c>
      <c r="G141" s="69">
        <v>73.441999999999993</v>
      </c>
      <c r="H141" s="29">
        <v>33.85</v>
      </c>
      <c r="I141" s="5">
        <v>193.7</v>
      </c>
      <c r="J141" s="5">
        <v>58013.1</v>
      </c>
      <c r="K141" s="5">
        <v>57.7</v>
      </c>
      <c r="L141" s="88"/>
      <c r="N141" s="166">
        <v>44120.645833333336</v>
      </c>
      <c r="O141" s="167"/>
      <c r="P141" s="12">
        <v>606.45000000000005</v>
      </c>
      <c r="Q141" s="22">
        <v>127.7</v>
      </c>
      <c r="R141" s="5">
        <v>1695.88</v>
      </c>
      <c r="S141" s="26">
        <v>4553.3</v>
      </c>
      <c r="T141" s="69">
        <v>73.441999999999993</v>
      </c>
      <c r="U141" s="31">
        <v>33.950000000000003</v>
      </c>
      <c r="V141" s="22">
        <v>193.6</v>
      </c>
      <c r="W141" s="22">
        <v>58100.800000000003</v>
      </c>
      <c r="X141" s="22">
        <v>57.6</v>
      </c>
    </row>
    <row r="142" spans="1:24" ht="15" thickBot="1" x14ac:dyDescent="0.35">
      <c r="A142" s="166">
        <v>44123.645833333336</v>
      </c>
      <c r="B142" s="167"/>
      <c r="C142" s="10">
        <v>597.45000000000005</v>
      </c>
      <c r="D142" s="22">
        <v>128.25</v>
      </c>
      <c r="E142" s="5">
        <v>218.35</v>
      </c>
      <c r="F142" s="26">
        <v>4557.5</v>
      </c>
      <c r="G142" s="69">
        <v>73.349999999999994</v>
      </c>
      <c r="H142" s="29">
        <v>34.75</v>
      </c>
      <c r="I142" s="5">
        <v>201.7</v>
      </c>
      <c r="J142" s="5">
        <v>60009.85</v>
      </c>
      <c r="K142" s="5">
        <v>59.45</v>
      </c>
      <c r="L142" s="88"/>
      <c r="N142" s="166">
        <v>44123.645833333336</v>
      </c>
      <c r="O142" s="167"/>
      <c r="P142" s="12">
        <v>597.4</v>
      </c>
      <c r="Q142" s="22">
        <v>128.25</v>
      </c>
      <c r="R142" s="5">
        <v>1722.65</v>
      </c>
      <c r="S142" s="26">
        <v>4557.5</v>
      </c>
      <c r="T142" s="69">
        <v>73.349999999999994</v>
      </c>
      <c r="U142" s="31">
        <v>34.75</v>
      </c>
      <c r="V142" s="22">
        <v>201.85</v>
      </c>
      <c r="W142" s="22">
        <v>60001</v>
      </c>
      <c r="X142" s="22">
        <v>59.55</v>
      </c>
    </row>
    <row r="143" spans="1:24" ht="15" thickBot="1" x14ac:dyDescent="0.35">
      <c r="A143" s="166">
        <v>44124.645833333336</v>
      </c>
      <c r="B143" s="167"/>
      <c r="C143" s="10">
        <v>602.25</v>
      </c>
      <c r="D143" s="22">
        <v>129.65</v>
      </c>
      <c r="E143" s="5">
        <v>226.95</v>
      </c>
      <c r="F143" s="26">
        <v>4550</v>
      </c>
      <c r="G143" s="69">
        <v>73.44</v>
      </c>
      <c r="H143" s="29">
        <v>34.6</v>
      </c>
      <c r="I143" s="5">
        <v>200.45</v>
      </c>
      <c r="J143" s="5">
        <v>59927.35</v>
      </c>
      <c r="K143" s="5">
        <v>58.8</v>
      </c>
      <c r="L143" s="88"/>
      <c r="N143" s="166">
        <v>44124.645833333336</v>
      </c>
      <c r="O143" s="167"/>
      <c r="P143" s="12">
        <v>602.25</v>
      </c>
      <c r="Q143" s="22">
        <v>129.65</v>
      </c>
      <c r="R143" s="5">
        <v>1787.61</v>
      </c>
      <c r="S143" s="26">
        <v>4550</v>
      </c>
      <c r="T143" s="69">
        <v>73.44</v>
      </c>
      <c r="U143" s="31">
        <v>34.549999999999997</v>
      </c>
      <c r="V143" s="22">
        <v>200.25</v>
      </c>
      <c r="W143" s="22">
        <v>59942.6</v>
      </c>
      <c r="X143" s="22">
        <v>58.7</v>
      </c>
    </row>
    <row r="144" spans="1:24" ht="15" thickBot="1" x14ac:dyDescent="0.35">
      <c r="A144" s="166">
        <v>44125.645833333336</v>
      </c>
      <c r="B144" s="167"/>
      <c r="C144" s="10">
        <v>600.85</v>
      </c>
      <c r="D144" s="22">
        <v>130.25</v>
      </c>
      <c r="E144" s="5">
        <v>236.85</v>
      </c>
      <c r="F144" s="26">
        <v>4591.6499999999996</v>
      </c>
      <c r="G144" s="69">
        <v>73.59</v>
      </c>
      <c r="H144" s="29">
        <v>35.5</v>
      </c>
      <c r="I144" s="5">
        <v>209.1</v>
      </c>
      <c r="J144" s="5">
        <v>61042.45</v>
      </c>
      <c r="K144" s="5">
        <v>60.55</v>
      </c>
      <c r="L144" s="88"/>
      <c r="N144" s="166">
        <v>44125.645833333336</v>
      </c>
      <c r="O144" s="167"/>
      <c r="P144" s="12">
        <v>600.4</v>
      </c>
      <c r="Q144" s="22">
        <v>130.25</v>
      </c>
      <c r="R144" s="5">
        <v>1866.09</v>
      </c>
      <c r="S144" s="26">
        <v>4591.6499999999996</v>
      </c>
      <c r="T144" s="69">
        <v>73.59</v>
      </c>
      <c r="U144" s="31">
        <v>35.4</v>
      </c>
      <c r="V144" s="22">
        <v>208.8</v>
      </c>
      <c r="W144" s="22">
        <v>61010.15</v>
      </c>
      <c r="X144" s="22">
        <v>60.6</v>
      </c>
    </row>
    <row r="145" spans="1:24" ht="15" thickBot="1" x14ac:dyDescent="0.35">
      <c r="A145" s="166">
        <v>44126.645833333336</v>
      </c>
      <c r="B145" s="167"/>
      <c r="C145" s="10">
        <v>604.35</v>
      </c>
      <c r="D145" s="22">
        <v>133.5</v>
      </c>
      <c r="E145" s="5">
        <v>237.7</v>
      </c>
      <c r="F145" s="26">
        <v>4581</v>
      </c>
      <c r="G145" s="69">
        <v>73.66</v>
      </c>
      <c r="H145" s="29">
        <v>36.049999999999997</v>
      </c>
      <c r="I145" s="5">
        <v>208.2</v>
      </c>
      <c r="J145" s="5">
        <v>62250.35</v>
      </c>
      <c r="K145" s="5">
        <v>66.150000000000006</v>
      </c>
      <c r="L145" s="88"/>
      <c r="N145" s="166">
        <v>44126.645833333336</v>
      </c>
      <c r="O145" s="167"/>
      <c r="P145" s="12">
        <v>605.04999999999995</v>
      </c>
      <c r="Q145" s="22">
        <v>133.44999999999999</v>
      </c>
      <c r="R145" s="5">
        <v>1871.77</v>
      </c>
      <c r="S145" s="26">
        <v>4581</v>
      </c>
      <c r="T145" s="69">
        <v>73.66</v>
      </c>
      <c r="U145" s="31">
        <v>36.049999999999997</v>
      </c>
      <c r="V145" s="22">
        <v>208.3</v>
      </c>
      <c r="W145" s="22">
        <v>62259.85</v>
      </c>
      <c r="X145" s="22">
        <v>66.3</v>
      </c>
    </row>
    <row r="146" spans="1:24" ht="15" thickBot="1" x14ac:dyDescent="0.35">
      <c r="A146" s="166">
        <v>44127.645833333336</v>
      </c>
      <c r="B146" s="167"/>
      <c r="C146" s="10">
        <v>625.15</v>
      </c>
      <c r="D146" s="22">
        <v>137</v>
      </c>
      <c r="E146" s="5">
        <v>235.1</v>
      </c>
      <c r="F146" s="26">
        <v>4571.55</v>
      </c>
      <c r="G146" s="69">
        <v>73.828999999999994</v>
      </c>
      <c r="H146" s="29">
        <v>36.549999999999997</v>
      </c>
      <c r="I146" s="5">
        <v>206.25</v>
      </c>
      <c r="J146" s="5">
        <v>63619.1</v>
      </c>
      <c r="K146" s="5">
        <v>72.8</v>
      </c>
      <c r="L146" s="88"/>
      <c r="N146" s="166">
        <v>44127.645833333336</v>
      </c>
      <c r="O146" s="167"/>
      <c r="P146" s="12">
        <v>625.04999999999995</v>
      </c>
      <c r="Q146" s="22">
        <v>137</v>
      </c>
      <c r="R146" s="5">
        <v>1854.23</v>
      </c>
      <c r="S146" s="26">
        <v>4571.55</v>
      </c>
      <c r="T146" s="69">
        <v>73.828999999999994</v>
      </c>
      <c r="U146" s="31">
        <v>36.549999999999997</v>
      </c>
      <c r="V146" s="22">
        <v>206.6</v>
      </c>
      <c r="W146" s="22">
        <v>63601.7</v>
      </c>
      <c r="X146" s="22">
        <v>72.849999999999994</v>
      </c>
    </row>
    <row r="147" spans="1:24" ht="15" thickBot="1" x14ac:dyDescent="0.35">
      <c r="A147" s="166">
        <v>44130.645833333336</v>
      </c>
      <c r="B147" s="167"/>
      <c r="C147" s="10">
        <v>597.15</v>
      </c>
      <c r="D147" s="22">
        <v>133.69999999999999</v>
      </c>
      <c r="E147" s="5">
        <v>230.65</v>
      </c>
      <c r="F147" s="26">
        <v>4554.8500000000004</v>
      </c>
      <c r="G147" s="69">
        <v>73.959999999999994</v>
      </c>
      <c r="H147" s="29">
        <v>35.200000000000003</v>
      </c>
      <c r="I147" s="5">
        <v>195.7</v>
      </c>
      <c r="J147" s="5">
        <v>63280.45</v>
      </c>
      <c r="K147" s="5">
        <v>72.599999999999994</v>
      </c>
      <c r="L147" s="88"/>
      <c r="N147" s="166">
        <v>44130.645833333336</v>
      </c>
      <c r="O147" s="167"/>
      <c r="P147" s="12">
        <v>596.75</v>
      </c>
      <c r="Q147" s="22">
        <v>133.65</v>
      </c>
      <c r="R147" s="5">
        <v>1817.6</v>
      </c>
      <c r="S147" s="26">
        <v>4554.8500000000004</v>
      </c>
      <c r="T147" s="69">
        <v>73.959999999999994</v>
      </c>
      <c r="U147" s="31">
        <v>35.200000000000003</v>
      </c>
      <c r="V147" s="22">
        <v>195.75</v>
      </c>
      <c r="W147" s="22">
        <v>63280.7</v>
      </c>
      <c r="X147" s="22">
        <v>72.5</v>
      </c>
    </row>
    <row r="148" spans="1:24" ht="15" thickBot="1" x14ac:dyDescent="0.35">
      <c r="A148" s="166">
        <v>44131.645833333336</v>
      </c>
      <c r="B148" s="167"/>
      <c r="C148" s="10">
        <v>597.15</v>
      </c>
      <c r="D148" s="22">
        <v>135.65</v>
      </c>
      <c r="E148" s="5">
        <v>229</v>
      </c>
      <c r="F148" s="26">
        <v>4560.1000000000004</v>
      </c>
      <c r="G148" s="69">
        <v>73.622</v>
      </c>
      <c r="H148" s="29">
        <v>34.1</v>
      </c>
      <c r="I148" s="5">
        <v>193.05</v>
      </c>
      <c r="J148" s="5">
        <v>68202.600000000006</v>
      </c>
      <c r="K148" s="5">
        <v>71.8</v>
      </c>
      <c r="L148" s="88"/>
      <c r="N148" s="166">
        <v>44131.645833333336</v>
      </c>
      <c r="O148" s="167"/>
      <c r="P148" s="12">
        <v>596.95000000000005</v>
      </c>
      <c r="Q148" s="22">
        <v>135.69999999999999</v>
      </c>
      <c r="R148" s="5">
        <v>1805.85</v>
      </c>
      <c r="S148" s="26">
        <v>4560.1000000000004</v>
      </c>
      <c r="T148" s="69">
        <v>73.622</v>
      </c>
      <c r="U148" s="31">
        <v>34.1</v>
      </c>
      <c r="V148" s="22">
        <v>193.05</v>
      </c>
      <c r="W148" s="22">
        <v>68575.149999999994</v>
      </c>
      <c r="X148" s="22">
        <v>71.75</v>
      </c>
    </row>
    <row r="149" spans="1:24" ht="15" thickBot="1" x14ac:dyDescent="0.35">
      <c r="A149" s="166">
        <v>44132.645833333336</v>
      </c>
      <c r="B149" s="167"/>
      <c r="C149" s="10">
        <v>604.15</v>
      </c>
      <c r="D149" s="22">
        <v>134.80000000000001</v>
      </c>
      <c r="E149" s="5">
        <v>224.35</v>
      </c>
      <c r="F149" s="26">
        <v>4571</v>
      </c>
      <c r="G149" s="69">
        <v>74.180000000000007</v>
      </c>
      <c r="H149" s="29">
        <v>34.4</v>
      </c>
      <c r="I149" s="5">
        <v>190.6</v>
      </c>
      <c r="J149" s="5">
        <v>66844.55</v>
      </c>
      <c r="K149" s="5">
        <v>71.900000000000006</v>
      </c>
      <c r="L149" s="88"/>
      <c r="N149" s="166">
        <v>44132.645833333336</v>
      </c>
      <c r="O149" s="167"/>
      <c r="P149" s="12">
        <v>603.95000000000005</v>
      </c>
      <c r="Q149" s="22">
        <v>134.80000000000001</v>
      </c>
      <c r="R149" s="5">
        <v>1770.16</v>
      </c>
      <c r="S149" s="26">
        <v>4571</v>
      </c>
      <c r="T149" s="69">
        <v>74.180000000000007</v>
      </c>
      <c r="U149" s="31">
        <v>34.4</v>
      </c>
      <c r="V149" s="22">
        <v>190.55</v>
      </c>
      <c r="W149" s="22">
        <v>66760.850000000006</v>
      </c>
      <c r="X149" s="22">
        <v>71.75</v>
      </c>
    </row>
    <row r="150" spans="1:24" ht="15" thickBot="1" x14ac:dyDescent="0.35">
      <c r="A150" s="166">
        <v>44133.645833333336</v>
      </c>
      <c r="B150" s="167"/>
      <c r="C150" s="10">
        <v>591.95000000000005</v>
      </c>
      <c r="D150" s="22">
        <v>131.9</v>
      </c>
      <c r="E150" s="5">
        <v>223.4</v>
      </c>
      <c r="F150" s="26">
        <v>4549.8</v>
      </c>
      <c r="G150" s="69">
        <v>74.37</v>
      </c>
      <c r="H150" s="29">
        <v>33.6</v>
      </c>
      <c r="I150" s="5">
        <v>189.6</v>
      </c>
      <c r="J150" s="5">
        <v>67298.350000000006</v>
      </c>
      <c r="K150" s="5">
        <v>68.75</v>
      </c>
      <c r="L150" s="88"/>
      <c r="N150" s="166">
        <v>44133.645833333336</v>
      </c>
      <c r="O150" s="167"/>
      <c r="P150" s="12">
        <v>591.85</v>
      </c>
      <c r="Q150" s="22">
        <v>131.9</v>
      </c>
      <c r="R150" s="5">
        <v>1765.38</v>
      </c>
      <c r="S150" s="26">
        <v>4549.8</v>
      </c>
      <c r="T150" s="69">
        <v>74.37</v>
      </c>
      <c r="U150" s="31">
        <v>33.65</v>
      </c>
      <c r="V150" s="22">
        <v>189.6</v>
      </c>
      <c r="W150" s="22">
        <v>67215.399999999994</v>
      </c>
      <c r="X150" s="22">
        <v>68.7</v>
      </c>
    </row>
    <row r="151" spans="1:24" ht="15" thickBot="1" x14ac:dyDescent="0.35">
      <c r="A151" s="166">
        <v>44134.645833333336</v>
      </c>
      <c r="B151" s="167"/>
      <c r="C151" s="10">
        <v>594</v>
      </c>
      <c r="D151" s="22">
        <v>132.65</v>
      </c>
      <c r="E151" s="5">
        <v>228.2</v>
      </c>
      <c r="F151" s="26">
        <v>4536.8</v>
      </c>
      <c r="G151" s="69">
        <v>74.554000000000002</v>
      </c>
      <c r="H151" s="29">
        <v>34.35</v>
      </c>
      <c r="I151" s="5">
        <v>191.5</v>
      </c>
      <c r="J151" s="5">
        <v>65303.25</v>
      </c>
      <c r="K151" s="5">
        <v>66.849999999999994</v>
      </c>
      <c r="L151" s="88"/>
      <c r="N151" s="166">
        <v>44134.645833333336</v>
      </c>
      <c r="O151" s="167"/>
      <c r="P151" s="12">
        <v>593.85</v>
      </c>
      <c r="Q151" s="22">
        <v>132.69999999999999</v>
      </c>
      <c r="R151" s="5">
        <v>1804.06</v>
      </c>
      <c r="S151" s="26">
        <v>4536.8</v>
      </c>
      <c r="T151" s="69">
        <v>74.554000000000002</v>
      </c>
      <c r="U151" s="31">
        <v>34.35</v>
      </c>
      <c r="V151" s="22">
        <v>191.4</v>
      </c>
      <c r="W151" s="22">
        <v>65256.5</v>
      </c>
      <c r="X151" s="22">
        <v>66.8</v>
      </c>
    </row>
    <row r="152" spans="1:24" ht="15" thickBot="1" x14ac:dyDescent="0.35">
      <c r="A152" s="166">
        <v>44137.645833333336</v>
      </c>
      <c r="B152" s="167"/>
      <c r="C152" s="10">
        <v>596.04999999999995</v>
      </c>
      <c r="D152" s="22">
        <v>132.85</v>
      </c>
      <c r="E152" s="5">
        <v>235.4</v>
      </c>
      <c r="F152" s="26">
        <v>4567</v>
      </c>
      <c r="G152" s="69">
        <v>74.5</v>
      </c>
      <c r="H152" s="29">
        <v>34.15</v>
      </c>
      <c r="I152" s="5">
        <v>190.8</v>
      </c>
      <c r="J152" s="5">
        <v>66226.05</v>
      </c>
      <c r="K152" s="5">
        <v>66.349999999999994</v>
      </c>
      <c r="L152" s="88"/>
      <c r="N152" s="166">
        <v>44137.645833333336</v>
      </c>
      <c r="O152" s="167"/>
      <c r="P152" s="12">
        <v>595.85</v>
      </c>
      <c r="Q152" s="22">
        <v>132.85</v>
      </c>
      <c r="R152" s="5">
        <v>1855.52</v>
      </c>
      <c r="S152" s="26">
        <v>4567</v>
      </c>
      <c r="T152" s="69">
        <v>74.5</v>
      </c>
      <c r="U152" s="31">
        <v>34.049999999999997</v>
      </c>
      <c r="V152" s="22">
        <v>190.65</v>
      </c>
      <c r="W152" s="22">
        <v>66185.05</v>
      </c>
      <c r="X152" s="22">
        <v>66.3</v>
      </c>
    </row>
    <row r="153" spans="1:24" ht="15" thickBot="1" x14ac:dyDescent="0.35">
      <c r="A153" s="166">
        <v>44138.645833333336</v>
      </c>
      <c r="B153" s="167"/>
      <c r="C153" s="10">
        <v>595.79999999999995</v>
      </c>
      <c r="D153" s="22">
        <v>134.1</v>
      </c>
      <c r="E153" s="5">
        <v>229.95</v>
      </c>
      <c r="F153" s="26">
        <v>4571.75</v>
      </c>
      <c r="G153" s="69">
        <v>74.61</v>
      </c>
      <c r="H153" s="29">
        <v>34.700000000000003</v>
      </c>
      <c r="I153" s="5">
        <v>201.65</v>
      </c>
      <c r="J153" s="5">
        <v>67676.25</v>
      </c>
      <c r="K153" s="5">
        <v>68.45</v>
      </c>
      <c r="L153" s="88"/>
      <c r="N153" s="166">
        <v>44138.645833333336</v>
      </c>
      <c r="O153" s="167"/>
      <c r="P153" s="12">
        <v>595.65</v>
      </c>
      <c r="Q153" s="22">
        <v>134.1</v>
      </c>
      <c r="R153" s="5">
        <v>1813.75</v>
      </c>
      <c r="S153" s="26">
        <v>4571.75</v>
      </c>
      <c r="T153" s="69">
        <v>74.61</v>
      </c>
      <c r="U153" s="31">
        <v>34.65</v>
      </c>
      <c r="V153" s="22">
        <v>201.4</v>
      </c>
      <c r="W153" s="22">
        <v>67705.95</v>
      </c>
      <c r="X153" s="22">
        <v>68.349999999999994</v>
      </c>
    </row>
    <row r="154" spans="1:24" ht="15" thickBot="1" x14ac:dyDescent="0.35">
      <c r="A154" s="166">
        <v>44139.645833333336</v>
      </c>
      <c r="B154" s="167"/>
      <c r="C154" s="10">
        <v>596.79999999999995</v>
      </c>
      <c r="D154" s="22">
        <v>135.9</v>
      </c>
      <c r="E154" s="5">
        <v>225.7</v>
      </c>
      <c r="F154" s="26">
        <v>4591.6000000000004</v>
      </c>
      <c r="G154" s="69">
        <v>74.364999999999995</v>
      </c>
      <c r="H154" s="29">
        <v>34.75</v>
      </c>
      <c r="I154" s="5">
        <v>207.55</v>
      </c>
      <c r="J154" s="5">
        <v>68449.850000000006</v>
      </c>
      <c r="K154" s="5">
        <v>68.2</v>
      </c>
      <c r="L154" s="88"/>
      <c r="N154" s="166">
        <v>44139.645833333336</v>
      </c>
      <c r="O154" s="167"/>
      <c r="P154" s="12">
        <v>596.75</v>
      </c>
      <c r="Q154" s="22">
        <v>135.85</v>
      </c>
      <c r="R154" s="5">
        <v>1779.28</v>
      </c>
      <c r="S154" s="26">
        <v>4591.6000000000004</v>
      </c>
      <c r="T154" s="69">
        <v>74.364999999999995</v>
      </c>
      <c r="U154" s="31">
        <v>34.75</v>
      </c>
      <c r="V154" s="22">
        <v>207.5</v>
      </c>
      <c r="W154" s="22">
        <v>68453.05</v>
      </c>
      <c r="X154" s="22">
        <v>68.150000000000006</v>
      </c>
    </row>
    <row r="155" spans="1:24" ht="15" thickBot="1" x14ac:dyDescent="0.35">
      <c r="A155" s="166">
        <v>44140.645833333336</v>
      </c>
      <c r="B155" s="167"/>
      <c r="C155" s="10">
        <v>602.1</v>
      </c>
      <c r="D155" s="22">
        <v>137.65</v>
      </c>
      <c r="E155" s="5">
        <v>224.55</v>
      </c>
      <c r="F155" s="26">
        <v>4586.8999999999996</v>
      </c>
      <c r="G155" s="69">
        <v>73.91</v>
      </c>
      <c r="H155" s="29">
        <v>38.25</v>
      </c>
      <c r="I155" s="5">
        <v>211.65</v>
      </c>
      <c r="J155" s="5">
        <v>68568.5</v>
      </c>
      <c r="K155" s="5">
        <v>68.75</v>
      </c>
      <c r="L155" s="88"/>
      <c r="N155" s="166">
        <v>44140.645833333336</v>
      </c>
      <c r="O155" s="167"/>
      <c r="P155" s="12">
        <v>602.5</v>
      </c>
      <c r="Q155" s="22">
        <v>137.65</v>
      </c>
      <c r="R155" s="5">
        <v>1769.49</v>
      </c>
      <c r="S155" s="26">
        <v>4586.8999999999996</v>
      </c>
      <c r="T155" s="69">
        <v>73.91</v>
      </c>
      <c r="U155" s="31">
        <v>38.25</v>
      </c>
      <c r="V155" s="22">
        <v>211.6</v>
      </c>
      <c r="W155" s="22">
        <v>68525.95</v>
      </c>
      <c r="X155" s="22">
        <v>68.7</v>
      </c>
    </row>
    <row r="156" spans="1:24" ht="15" thickBot="1" x14ac:dyDescent="0.35">
      <c r="A156" s="166">
        <v>44141.645833333336</v>
      </c>
      <c r="B156" s="167"/>
      <c r="C156" s="10">
        <v>613.6</v>
      </c>
      <c r="D156" s="22">
        <v>139</v>
      </c>
      <c r="E156" s="5">
        <v>226.95</v>
      </c>
      <c r="F156" s="26">
        <v>4668.05</v>
      </c>
      <c r="G156" s="69">
        <v>73.974000000000004</v>
      </c>
      <c r="H156" s="29">
        <v>37.950000000000003</v>
      </c>
      <c r="I156" s="5">
        <v>212.3</v>
      </c>
      <c r="J156" s="5">
        <v>68516.850000000006</v>
      </c>
      <c r="K156" s="5">
        <v>71.099999999999994</v>
      </c>
      <c r="L156" s="88"/>
      <c r="N156" s="166">
        <v>44141.645833333336</v>
      </c>
      <c r="O156" s="167"/>
      <c r="P156" s="12">
        <v>613</v>
      </c>
      <c r="Q156" s="22">
        <v>138.9</v>
      </c>
      <c r="R156" s="5">
        <v>1787.9</v>
      </c>
      <c r="S156" s="26">
        <v>4668.05</v>
      </c>
      <c r="T156" s="69">
        <v>73.974000000000004</v>
      </c>
      <c r="U156" s="31">
        <v>38</v>
      </c>
      <c r="V156" s="22">
        <v>212.15</v>
      </c>
      <c r="W156" s="22">
        <v>68514.05</v>
      </c>
      <c r="X156" s="22">
        <v>71.05</v>
      </c>
    </row>
    <row r="157" spans="1:24" ht="15" thickBot="1" x14ac:dyDescent="0.35">
      <c r="A157" s="166">
        <v>44144.645833333336</v>
      </c>
      <c r="B157" s="167"/>
      <c r="C157" s="10">
        <v>616.35</v>
      </c>
      <c r="D157" s="22">
        <v>141</v>
      </c>
      <c r="E157" s="5">
        <v>230.3</v>
      </c>
      <c r="F157" s="26">
        <v>4688.8999999999996</v>
      </c>
      <c r="G157" s="69">
        <v>74.03</v>
      </c>
      <c r="H157" s="29">
        <v>37.799999999999997</v>
      </c>
      <c r="I157" s="5">
        <v>210</v>
      </c>
      <c r="J157" s="5">
        <v>69841.05</v>
      </c>
      <c r="K157" s="5">
        <v>71.900000000000006</v>
      </c>
      <c r="L157" s="88"/>
      <c r="N157" s="166">
        <v>44144.645833333336</v>
      </c>
      <c r="O157" s="167"/>
      <c r="P157" s="12">
        <v>616.35</v>
      </c>
      <c r="Q157" s="22">
        <v>141</v>
      </c>
      <c r="R157" s="5">
        <v>1815.15</v>
      </c>
      <c r="S157" s="26">
        <v>4688.8999999999996</v>
      </c>
      <c r="T157" s="69">
        <v>74.03</v>
      </c>
      <c r="U157" s="31">
        <v>37.9</v>
      </c>
      <c r="V157" s="22">
        <v>209.85</v>
      </c>
      <c r="W157" s="22">
        <v>69934.100000000006</v>
      </c>
      <c r="X157" s="22">
        <v>71.849999999999994</v>
      </c>
    </row>
    <row r="158" spans="1:24" ht="15" thickBot="1" x14ac:dyDescent="0.35">
      <c r="A158" s="166">
        <v>44145.645833333336</v>
      </c>
      <c r="B158" s="167"/>
      <c r="C158" s="10">
        <v>619.95000000000005</v>
      </c>
      <c r="D158" s="22">
        <v>146</v>
      </c>
      <c r="E158" s="5">
        <v>235.05</v>
      </c>
      <c r="F158" s="26">
        <v>4534.3500000000004</v>
      </c>
      <c r="G158" s="69">
        <v>74.28</v>
      </c>
      <c r="H158" s="29">
        <v>37.950000000000003</v>
      </c>
      <c r="I158" s="5">
        <v>213.85</v>
      </c>
      <c r="J158" s="5">
        <v>69367</v>
      </c>
      <c r="K158" s="5">
        <v>72.95</v>
      </c>
      <c r="L158" s="88"/>
      <c r="N158" s="166">
        <v>44145.645833333336</v>
      </c>
      <c r="O158" s="167"/>
      <c r="P158" s="12">
        <v>619.65</v>
      </c>
      <c r="Q158" s="22">
        <v>146</v>
      </c>
      <c r="R158" s="5">
        <v>1856.22</v>
      </c>
      <c r="S158" s="26">
        <v>4534.3500000000004</v>
      </c>
      <c r="T158" s="69">
        <v>74.28</v>
      </c>
      <c r="U158" s="31">
        <v>37.950000000000003</v>
      </c>
      <c r="V158" s="22">
        <v>213.8</v>
      </c>
      <c r="W158" s="22">
        <v>69379.7</v>
      </c>
      <c r="X158" s="22">
        <v>72.95</v>
      </c>
    </row>
    <row r="159" spans="1:24" ht="15" thickBot="1" x14ac:dyDescent="0.35">
      <c r="A159" s="166">
        <v>44146.645833333336</v>
      </c>
      <c r="B159" s="167"/>
      <c r="C159" s="10">
        <v>633.20000000000005</v>
      </c>
      <c r="D159" s="22">
        <v>150.94999999999999</v>
      </c>
      <c r="E159" s="5">
        <v>236.85</v>
      </c>
      <c r="F159" s="26">
        <v>4518.8999999999996</v>
      </c>
      <c r="G159" s="69">
        <v>74.438999999999993</v>
      </c>
      <c r="H159" s="29">
        <v>39.6</v>
      </c>
      <c r="I159" s="5">
        <v>219.15</v>
      </c>
      <c r="J159" s="5">
        <v>68589.149999999994</v>
      </c>
      <c r="K159" s="5">
        <v>74.150000000000006</v>
      </c>
      <c r="L159" s="88"/>
      <c r="N159" s="166">
        <v>44146.645833333336</v>
      </c>
      <c r="O159" s="167"/>
      <c r="P159" s="12">
        <v>633.25</v>
      </c>
      <c r="Q159" s="22">
        <v>150.94999999999999</v>
      </c>
      <c r="R159" s="5">
        <v>1868.55</v>
      </c>
      <c r="S159" s="26">
        <v>4518.8999999999996</v>
      </c>
      <c r="T159" s="69">
        <v>74.438999999999993</v>
      </c>
      <c r="U159" s="31">
        <v>39.65</v>
      </c>
      <c r="V159" s="22">
        <v>219.3</v>
      </c>
      <c r="W159" s="22">
        <v>68574.95</v>
      </c>
      <c r="X159" s="22">
        <v>74.05</v>
      </c>
    </row>
    <row r="160" spans="1:24" ht="15" thickBot="1" x14ac:dyDescent="0.35">
      <c r="A160" s="166">
        <v>44147.645833333336</v>
      </c>
      <c r="B160" s="167"/>
      <c r="C160" s="10">
        <v>632.70000000000005</v>
      </c>
      <c r="D160" s="22">
        <v>151.19999999999999</v>
      </c>
      <c r="E160" s="5">
        <v>238.6</v>
      </c>
      <c r="F160" s="26">
        <v>4535.05</v>
      </c>
      <c r="G160" s="69">
        <v>74.680000000000007</v>
      </c>
      <c r="H160" s="29">
        <v>39.549999999999997</v>
      </c>
      <c r="I160" s="5">
        <v>218.1</v>
      </c>
      <c r="J160" s="5">
        <v>69386.899999999994</v>
      </c>
      <c r="K160" s="5">
        <v>79.150000000000006</v>
      </c>
      <c r="L160" s="88"/>
      <c r="N160" s="166">
        <v>44147.645833333336</v>
      </c>
      <c r="O160" s="167"/>
      <c r="P160" s="12">
        <v>632.54999999999995</v>
      </c>
      <c r="Q160" s="22">
        <v>151.15</v>
      </c>
      <c r="R160" s="5">
        <v>1884.08</v>
      </c>
      <c r="S160" s="26">
        <v>4535.05</v>
      </c>
      <c r="T160" s="69">
        <v>74.680000000000007</v>
      </c>
      <c r="U160" s="31">
        <v>39.5</v>
      </c>
      <c r="V160" s="22">
        <v>218.05</v>
      </c>
      <c r="W160" s="22">
        <v>69379.55</v>
      </c>
      <c r="X160" s="22">
        <v>79.150000000000006</v>
      </c>
    </row>
    <row r="161" spans="1:24" ht="15" thickBot="1" x14ac:dyDescent="0.35">
      <c r="A161" s="166">
        <v>44148.645833333336</v>
      </c>
      <c r="B161" s="167"/>
      <c r="C161" s="10">
        <v>629.85</v>
      </c>
      <c r="D161" s="22">
        <v>146.35</v>
      </c>
      <c r="E161" s="5">
        <v>241.8</v>
      </c>
      <c r="F161" s="26">
        <v>4541.8500000000004</v>
      </c>
      <c r="G161" s="69">
        <v>74.561000000000007</v>
      </c>
      <c r="H161" s="29">
        <v>39.15</v>
      </c>
      <c r="I161" s="5">
        <v>215.1</v>
      </c>
      <c r="J161" s="5">
        <v>71826.2</v>
      </c>
      <c r="K161" s="5">
        <v>77.599999999999994</v>
      </c>
      <c r="L161" s="88"/>
      <c r="N161" s="166">
        <v>44148.645833333336</v>
      </c>
      <c r="O161" s="167"/>
      <c r="P161" s="12">
        <v>629.65</v>
      </c>
      <c r="Q161" s="22">
        <v>146.35</v>
      </c>
      <c r="R161" s="5">
        <v>1909.91</v>
      </c>
      <c r="S161" s="26">
        <v>4541.8500000000004</v>
      </c>
      <c r="T161" s="69">
        <v>74.561000000000007</v>
      </c>
      <c r="U161" s="31">
        <v>39.15</v>
      </c>
      <c r="V161" s="22">
        <v>214.95</v>
      </c>
      <c r="W161" s="22">
        <v>71960.05</v>
      </c>
      <c r="X161" s="22">
        <v>77.55</v>
      </c>
    </row>
    <row r="162" spans="1:24" ht="15" thickBot="1" x14ac:dyDescent="0.35">
      <c r="A162" s="166">
        <v>44152.645833333336</v>
      </c>
      <c r="B162" s="167"/>
      <c r="C162" s="10">
        <v>637.25</v>
      </c>
      <c r="D162" s="22">
        <v>158</v>
      </c>
      <c r="E162" s="5">
        <v>248.35</v>
      </c>
      <c r="F162" s="26">
        <v>4559.6000000000004</v>
      </c>
      <c r="G162" s="69">
        <v>74.47</v>
      </c>
      <c r="H162" s="29">
        <v>40.299999999999997</v>
      </c>
      <c r="I162" s="5">
        <v>228.85</v>
      </c>
      <c r="J162" s="5">
        <v>74095.45</v>
      </c>
      <c r="K162" s="5">
        <v>79.8</v>
      </c>
      <c r="L162" s="88"/>
      <c r="N162" s="166">
        <v>44152.645833333336</v>
      </c>
      <c r="O162" s="167"/>
      <c r="P162" s="12">
        <v>637.04999999999995</v>
      </c>
      <c r="Q162" s="22">
        <v>158</v>
      </c>
      <c r="R162" s="5">
        <v>1958.77</v>
      </c>
      <c r="S162" s="26">
        <v>4559.6000000000004</v>
      </c>
      <c r="T162" s="69">
        <v>74.47</v>
      </c>
      <c r="U162" s="31">
        <v>40.299999999999997</v>
      </c>
      <c r="V162" s="22">
        <v>228.95</v>
      </c>
      <c r="W162" s="22">
        <v>74201.399999999994</v>
      </c>
      <c r="X162" s="22">
        <v>79.8</v>
      </c>
    </row>
    <row r="163" spans="1:24" ht="15" thickBot="1" x14ac:dyDescent="0.35">
      <c r="A163" s="166">
        <v>44153.645833333336</v>
      </c>
      <c r="B163" s="167"/>
      <c r="C163" s="10">
        <v>705.75</v>
      </c>
      <c r="D163" s="22">
        <v>173.5</v>
      </c>
      <c r="E163" s="5">
        <v>253.45</v>
      </c>
      <c r="F163" s="26">
        <v>4528.5</v>
      </c>
      <c r="G163" s="69">
        <v>74.11</v>
      </c>
      <c r="H163" s="29">
        <v>40.049999999999997</v>
      </c>
      <c r="I163" s="5">
        <v>228.05</v>
      </c>
      <c r="J163" s="5">
        <v>75041</v>
      </c>
      <c r="K163" s="5">
        <v>80.900000000000006</v>
      </c>
      <c r="L163" s="88"/>
      <c r="N163" s="166">
        <v>44153.645833333336</v>
      </c>
      <c r="O163" s="167"/>
      <c r="P163" s="12">
        <v>705.6</v>
      </c>
      <c r="Q163" s="22">
        <v>173.55</v>
      </c>
      <c r="R163" s="5">
        <v>1999.37</v>
      </c>
      <c r="S163" s="26">
        <v>4528.5</v>
      </c>
      <c r="T163" s="69">
        <v>74.11</v>
      </c>
      <c r="U163" s="31">
        <v>40.1</v>
      </c>
      <c r="V163" s="22">
        <v>227.95</v>
      </c>
      <c r="W163" s="22">
        <v>75041.3</v>
      </c>
      <c r="X163" s="22">
        <v>80.849999999999994</v>
      </c>
    </row>
    <row r="164" spans="1:24" ht="15" thickBot="1" x14ac:dyDescent="0.35">
      <c r="A164" s="166">
        <v>44154.645833333336</v>
      </c>
      <c r="B164" s="167"/>
      <c r="C164" s="10">
        <v>703.9</v>
      </c>
      <c r="D164" s="22">
        <v>167.95</v>
      </c>
      <c r="E164" s="5">
        <v>250</v>
      </c>
      <c r="F164" s="26">
        <v>4481.5</v>
      </c>
      <c r="G164" s="69">
        <v>74.099999999999994</v>
      </c>
      <c r="H164" s="29">
        <v>39.9</v>
      </c>
      <c r="I164" s="5">
        <v>233.65</v>
      </c>
      <c r="J164" s="5">
        <v>76831.350000000006</v>
      </c>
      <c r="K164" s="5">
        <v>81.95</v>
      </c>
      <c r="L164" s="88"/>
      <c r="N164" s="166">
        <v>44154.645833333336</v>
      </c>
      <c r="O164" s="167"/>
      <c r="P164" s="12">
        <v>703.8</v>
      </c>
      <c r="Q164" s="22">
        <v>167.75</v>
      </c>
      <c r="R164" s="5">
        <v>1970.72</v>
      </c>
      <c r="S164" s="26">
        <v>4481.5</v>
      </c>
      <c r="T164" s="69">
        <v>74.099999999999994</v>
      </c>
      <c r="U164" s="31">
        <v>39.9</v>
      </c>
      <c r="V164" s="22">
        <v>233.5</v>
      </c>
      <c r="W164" s="22">
        <v>76893.100000000006</v>
      </c>
      <c r="X164" s="22">
        <v>81.900000000000006</v>
      </c>
    </row>
    <row r="165" spans="1:24" ht="15" thickBot="1" x14ac:dyDescent="0.35">
      <c r="A165" s="166">
        <v>44155.645833333336</v>
      </c>
      <c r="B165" s="167"/>
      <c r="C165" s="10">
        <v>715.6</v>
      </c>
      <c r="D165" s="22">
        <v>169.1</v>
      </c>
      <c r="E165" s="5">
        <v>251.3</v>
      </c>
      <c r="F165" s="26">
        <v>4489.5</v>
      </c>
      <c r="G165" s="69">
        <v>74.11</v>
      </c>
      <c r="H165" s="29">
        <v>41.1</v>
      </c>
      <c r="I165" s="5">
        <v>236.55</v>
      </c>
      <c r="J165" s="5">
        <v>79069.399999999994</v>
      </c>
      <c r="K165" s="5">
        <v>81.2</v>
      </c>
      <c r="L165" s="88"/>
      <c r="N165" s="166">
        <v>44155.645833333336</v>
      </c>
      <c r="O165" s="167"/>
      <c r="P165" s="12">
        <v>716</v>
      </c>
      <c r="Q165" s="22">
        <v>169</v>
      </c>
      <c r="R165" s="5">
        <v>1982.63</v>
      </c>
      <c r="S165" s="26">
        <v>4489.5</v>
      </c>
      <c r="T165" s="69">
        <v>74.11</v>
      </c>
      <c r="U165" s="31">
        <v>41.1</v>
      </c>
      <c r="V165" s="22">
        <v>236.6</v>
      </c>
      <c r="W165" s="22">
        <v>79105.95</v>
      </c>
      <c r="X165" s="22">
        <v>81.099999999999994</v>
      </c>
    </row>
    <row r="166" spans="1:24" ht="15" thickBot="1" x14ac:dyDescent="0.35">
      <c r="A166" s="166">
        <v>44158.645833333336</v>
      </c>
      <c r="B166" s="167"/>
      <c r="C166" s="10">
        <v>705.45</v>
      </c>
      <c r="D166" s="22">
        <v>170.7</v>
      </c>
      <c r="E166" s="5">
        <v>253.75</v>
      </c>
      <c r="F166" s="26">
        <v>4501.8500000000004</v>
      </c>
      <c r="G166" s="69">
        <v>74.25</v>
      </c>
      <c r="H166" s="29">
        <v>43.25</v>
      </c>
      <c r="I166" s="5">
        <v>242.05</v>
      </c>
      <c r="J166" s="5">
        <v>80114.5</v>
      </c>
      <c r="K166" s="5">
        <v>80.55</v>
      </c>
      <c r="L166" s="88"/>
      <c r="N166" s="166">
        <v>44158.645833333336</v>
      </c>
      <c r="O166" s="167"/>
      <c r="P166" s="12">
        <v>705.25</v>
      </c>
      <c r="Q166" s="22">
        <v>170.6</v>
      </c>
      <c r="R166" s="5">
        <v>1999.34</v>
      </c>
      <c r="S166" s="26">
        <v>4501.8500000000004</v>
      </c>
      <c r="T166" s="69">
        <v>74.25</v>
      </c>
      <c r="U166" s="31">
        <v>43.2</v>
      </c>
      <c r="V166" s="22">
        <v>241.75</v>
      </c>
      <c r="W166" s="22">
        <v>79956.75</v>
      </c>
      <c r="X166" s="22">
        <v>80.7</v>
      </c>
    </row>
    <row r="167" spans="1:24" ht="15" thickBot="1" x14ac:dyDescent="0.35">
      <c r="A167" s="166">
        <v>44159.645833333336</v>
      </c>
      <c r="B167" s="167"/>
      <c r="C167" s="10">
        <v>729.35</v>
      </c>
      <c r="D167" s="22">
        <v>172.05</v>
      </c>
      <c r="E167" s="5">
        <v>258.3</v>
      </c>
      <c r="F167" s="26">
        <v>4409.3999999999996</v>
      </c>
      <c r="G167" s="69">
        <v>74.078000000000003</v>
      </c>
      <c r="H167" s="29">
        <v>43.4</v>
      </c>
      <c r="I167" s="5">
        <v>240.95</v>
      </c>
      <c r="J167" s="5">
        <v>79840.149999999994</v>
      </c>
      <c r="K167" s="5">
        <v>80.849999999999994</v>
      </c>
      <c r="L167" s="88"/>
      <c r="N167" s="166">
        <v>44159.645833333336</v>
      </c>
      <c r="O167" s="167"/>
      <c r="P167" s="12">
        <v>729.75</v>
      </c>
      <c r="Q167" s="22">
        <v>172</v>
      </c>
      <c r="R167" s="5">
        <v>2034.95</v>
      </c>
      <c r="S167" s="26">
        <v>4409.3999999999996</v>
      </c>
      <c r="T167" s="69">
        <v>74.078000000000003</v>
      </c>
      <c r="U167" s="31">
        <v>43.45</v>
      </c>
      <c r="V167" s="22">
        <v>240.95</v>
      </c>
      <c r="W167" s="22">
        <v>79817.399999999994</v>
      </c>
      <c r="X167" s="22">
        <v>81.05</v>
      </c>
    </row>
    <row r="168" spans="1:24" ht="15" thickBot="1" x14ac:dyDescent="0.35">
      <c r="A168" s="166">
        <v>44160.645833333336</v>
      </c>
      <c r="B168" s="167"/>
      <c r="C168" s="10">
        <v>719.95</v>
      </c>
      <c r="D168" s="22">
        <v>171.45</v>
      </c>
      <c r="E168" s="5">
        <v>252.5</v>
      </c>
      <c r="F168" s="26">
        <v>4392.8999999999996</v>
      </c>
      <c r="G168" s="69">
        <v>73.769000000000005</v>
      </c>
      <c r="H168" s="29">
        <v>43.05</v>
      </c>
      <c r="I168" s="5">
        <v>235.2</v>
      </c>
      <c r="J168" s="5">
        <v>76311.75</v>
      </c>
      <c r="K168" s="5">
        <v>80.349999999999994</v>
      </c>
      <c r="L168" s="88"/>
      <c r="N168" s="166">
        <v>44160.645833333336</v>
      </c>
      <c r="O168" s="167"/>
      <c r="P168" s="12">
        <v>719.7</v>
      </c>
      <c r="Q168" s="22">
        <v>171.4</v>
      </c>
      <c r="R168" s="5">
        <v>1990.4</v>
      </c>
      <c r="S168" s="26">
        <v>4392.8999999999996</v>
      </c>
      <c r="T168" s="69">
        <v>73.769000000000005</v>
      </c>
      <c r="U168" s="31">
        <v>43.05</v>
      </c>
      <c r="V168" s="22">
        <v>235</v>
      </c>
      <c r="W168" s="22">
        <v>76220.7</v>
      </c>
      <c r="X168" s="22">
        <v>80.75</v>
      </c>
    </row>
    <row r="169" spans="1:24" ht="15" thickBot="1" x14ac:dyDescent="0.35">
      <c r="A169" s="166">
        <v>44161.645833333336</v>
      </c>
      <c r="B169" s="167"/>
      <c r="C169" s="10">
        <v>728.5</v>
      </c>
      <c r="D169" s="22">
        <v>173.75</v>
      </c>
      <c r="E169" s="5">
        <v>254.45</v>
      </c>
      <c r="F169" s="26">
        <v>4392.8</v>
      </c>
      <c r="G169" s="69">
        <v>73.831999999999994</v>
      </c>
      <c r="H169" s="29">
        <v>46.55</v>
      </c>
      <c r="I169" s="5">
        <v>249.6</v>
      </c>
      <c r="J169" s="5">
        <v>75820.05</v>
      </c>
      <c r="K169" s="5">
        <v>79.7</v>
      </c>
      <c r="L169" s="88"/>
      <c r="N169" s="166">
        <v>44161.645833333336</v>
      </c>
      <c r="O169" s="167"/>
      <c r="P169" s="12">
        <v>729</v>
      </c>
      <c r="Q169" s="22">
        <v>173.75</v>
      </c>
      <c r="R169" s="5">
        <v>2006.8</v>
      </c>
      <c r="S169" s="26">
        <v>4392.8</v>
      </c>
      <c r="T169" s="69">
        <v>73.831999999999994</v>
      </c>
      <c r="U169" s="31">
        <v>46.55</v>
      </c>
      <c r="V169" s="22">
        <v>249.6</v>
      </c>
      <c r="W169" s="22">
        <v>75982.100000000006</v>
      </c>
      <c r="X169" s="22">
        <v>79.650000000000006</v>
      </c>
    </row>
    <row r="170" spans="1:24" ht="15" thickBot="1" x14ac:dyDescent="0.35">
      <c r="A170" s="166">
        <v>44162.645833333336</v>
      </c>
      <c r="B170" s="167"/>
      <c r="C170" s="10">
        <v>722</v>
      </c>
      <c r="D170" s="22">
        <v>180.35</v>
      </c>
      <c r="E170" s="5">
        <v>261.2</v>
      </c>
      <c r="F170" s="26">
        <v>4377.3500000000004</v>
      </c>
      <c r="G170" s="69">
        <v>73.933000000000007</v>
      </c>
      <c r="H170" s="29">
        <v>48.45</v>
      </c>
      <c r="I170" s="5">
        <v>244</v>
      </c>
      <c r="J170" s="5">
        <v>77738.649999999994</v>
      </c>
      <c r="K170" s="5">
        <v>80.5</v>
      </c>
      <c r="L170" s="88"/>
      <c r="N170" s="166">
        <v>44162.645833333336</v>
      </c>
      <c r="O170" s="167"/>
      <c r="P170" s="12">
        <v>720.05</v>
      </c>
      <c r="Q170" s="22">
        <v>180.25</v>
      </c>
      <c r="R170" s="5">
        <v>2061.69</v>
      </c>
      <c r="S170" s="26">
        <v>4377.3500000000004</v>
      </c>
      <c r="T170" s="69">
        <v>73.933000000000007</v>
      </c>
      <c r="U170" s="31">
        <v>48.45</v>
      </c>
      <c r="V170" s="22">
        <v>244.3</v>
      </c>
      <c r="W170" s="22">
        <v>77939.95</v>
      </c>
      <c r="X170" s="22">
        <v>80.5</v>
      </c>
    </row>
    <row r="171" spans="1:24" ht="15" thickBot="1" x14ac:dyDescent="0.35">
      <c r="A171" s="166">
        <v>44166.645833333336</v>
      </c>
      <c r="B171" s="167"/>
      <c r="C171" s="10">
        <v>734.55</v>
      </c>
      <c r="D171" s="22">
        <v>179.75</v>
      </c>
      <c r="E171" s="5">
        <v>269.89999999999998</v>
      </c>
      <c r="F171" s="26">
        <v>4327.8999999999996</v>
      </c>
      <c r="G171" s="69">
        <v>73.481999999999999</v>
      </c>
      <c r="H171" s="29">
        <v>49.95</v>
      </c>
      <c r="I171" s="5">
        <v>253.15</v>
      </c>
      <c r="J171" s="5">
        <v>79564.3</v>
      </c>
      <c r="K171" s="5">
        <v>82.3</v>
      </c>
      <c r="L171" s="88"/>
      <c r="N171" s="166">
        <v>44166.645833333336</v>
      </c>
      <c r="O171" s="167"/>
      <c r="P171" s="12">
        <v>734.8</v>
      </c>
      <c r="Q171" s="22">
        <v>179.7</v>
      </c>
      <c r="R171" s="5">
        <v>2133.73</v>
      </c>
      <c r="S171" s="26">
        <v>4327.8999999999996</v>
      </c>
      <c r="T171" s="69">
        <v>73.481999999999999</v>
      </c>
      <c r="U171" s="31">
        <v>49.95</v>
      </c>
      <c r="V171" s="22">
        <v>253.5</v>
      </c>
      <c r="W171" s="22">
        <v>79599.199999999997</v>
      </c>
      <c r="X171" s="22">
        <v>82.3</v>
      </c>
    </row>
    <row r="172" spans="1:24" ht="15" thickBot="1" x14ac:dyDescent="0.35">
      <c r="A172" s="166">
        <v>44167.645833333336</v>
      </c>
      <c r="B172" s="167"/>
      <c r="C172" s="10">
        <v>753.6</v>
      </c>
      <c r="D172" s="22">
        <v>183.6</v>
      </c>
      <c r="E172" s="5">
        <v>277.89999999999998</v>
      </c>
      <c r="F172" s="26">
        <v>4374.8</v>
      </c>
      <c r="G172" s="69">
        <v>73.760000000000005</v>
      </c>
      <c r="H172" s="29">
        <v>51.7</v>
      </c>
      <c r="I172" s="5">
        <v>259.10000000000002</v>
      </c>
      <c r="J172" s="5">
        <v>79781.25</v>
      </c>
      <c r="K172" s="5">
        <v>81.150000000000006</v>
      </c>
      <c r="L172" s="88"/>
      <c r="N172" s="166">
        <v>44167.645833333336</v>
      </c>
      <c r="O172" s="167"/>
      <c r="P172" s="12">
        <v>753.4</v>
      </c>
      <c r="Q172" s="22">
        <v>183.55</v>
      </c>
      <c r="R172" s="5">
        <v>2198.7600000000002</v>
      </c>
      <c r="S172" s="26">
        <v>4374.8</v>
      </c>
      <c r="T172" s="69">
        <v>73.760000000000005</v>
      </c>
      <c r="U172" s="31">
        <v>51.75</v>
      </c>
      <c r="V172" s="22">
        <v>259.10000000000002</v>
      </c>
      <c r="W172" s="22">
        <v>79752.75</v>
      </c>
      <c r="X172" s="22">
        <v>81.099999999999994</v>
      </c>
    </row>
    <row r="173" spans="1:24" ht="15" thickBot="1" x14ac:dyDescent="0.35">
      <c r="A173" s="166">
        <v>44168.645833333336</v>
      </c>
      <c r="B173" s="167"/>
      <c r="C173" s="10">
        <v>745.85</v>
      </c>
      <c r="D173" s="22">
        <v>184.85</v>
      </c>
      <c r="E173" s="5">
        <v>280.2</v>
      </c>
      <c r="F173" s="26">
        <v>4416.1000000000004</v>
      </c>
      <c r="G173" s="69">
        <v>73.86</v>
      </c>
      <c r="H173" s="29">
        <v>54.25</v>
      </c>
      <c r="I173" s="5">
        <v>263.14999999999998</v>
      </c>
      <c r="J173" s="5">
        <v>78894.649999999994</v>
      </c>
      <c r="K173" s="5">
        <v>81.45</v>
      </c>
      <c r="L173" s="88"/>
      <c r="N173" s="166">
        <v>44168.645833333336</v>
      </c>
      <c r="O173" s="167"/>
      <c r="P173" s="12">
        <v>745.8</v>
      </c>
      <c r="Q173" s="22">
        <v>184.8</v>
      </c>
      <c r="R173" s="5">
        <v>2216.92</v>
      </c>
      <c r="S173" s="26">
        <v>4416.1000000000004</v>
      </c>
      <c r="T173" s="69">
        <v>73.86</v>
      </c>
      <c r="U173" s="31">
        <v>54.3</v>
      </c>
      <c r="V173" s="22">
        <v>263.10000000000002</v>
      </c>
      <c r="W173" s="22">
        <v>78805.5</v>
      </c>
      <c r="X173" s="22">
        <v>81.400000000000006</v>
      </c>
    </row>
    <row r="174" spans="1:24" ht="15" thickBot="1" x14ac:dyDescent="0.35">
      <c r="A174" s="166">
        <v>44169.645833333336</v>
      </c>
      <c r="B174" s="167"/>
      <c r="C174" s="10">
        <v>750.55</v>
      </c>
      <c r="D174" s="22">
        <v>184.15</v>
      </c>
      <c r="E174" s="5">
        <v>283.39999999999998</v>
      </c>
      <c r="F174" s="26">
        <v>4410.8500000000004</v>
      </c>
      <c r="G174" s="69">
        <v>73.757000000000005</v>
      </c>
      <c r="H174" s="29">
        <v>54.9</v>
      </c>
      <c r="I174" s="5">
        <v>267.3</v>
      </c>
      <c r="J174" s="5">
        <v>78698.149999999994</v>
      </c>
      <c r="K174" s="5">
        <v>81.25</v>
      </c>
      <c r="L174" s="88"/>
      <c r="N174" s="166">
        <v>44169.645833333336</v>
      </c>
      <c r="O174" s="167"/>
      <c r="P174" s="12">
        <v>750.45</v>
      </c>
      <c r="Q174" s="22">
        <v>184.15</v>
      </c>
      <c r="R174" s="5">
        <v>2239.0300000000002</v>
      </c>
      <c r="S174" s="26">
        <v>4410.8500000000004</v>
      </c>
      <c r="T174" s="69">
        <v>73.757000000000005</v>
      </c>
      <c r="U174" s="31">
        <v>54.95</v>
      </c>
      <c r="V174" s="22">
        <v>267.3</v>
      </c>
      <c r="W174" s="22">
        <v>78706.5</v>
      </c>
      <c r="X174" s="22">
        <v>81.349999999999994</v>
      </c>
    </row>
    <row r="175" spans="1:24" ht="15" thickBot="1" x14ac:dyDescent="0.35">
      <c r="A175" s="166">
        <v>44172.645833333336</v>
      </c>
      <c r="B175" s="167"/>
      <c r="C175" s="10">
        <v>752.3</v>
      </c>
      <c r="D175" s="22">
        <v>183.55</v>
      </c>
      <c r="E175" s="5">
        <v>282.45</v>
      </c>
      <c r="F175" s="26">
        <v>4385.3</v>
      </c>
      <c r="G175" s="69">
        <v>73.825999999999993</v>
      </c>
      <c r="H175" s="29">
        <v>55</v>
      </c>
      <c r="I175" s="5">
        <v>266.35000000000002</v>
      </c>
      <c r="J175" s="5">
        <v>79527.649999999994</v>
      </c>
      <c r="K175" s="5">
        <v>81.2</v>
      </c>
      <c r="L175" s="88"/>
      <c r="N175" s="166">
        <v>44172.645833333336</v>
      </c>
      <c r="O175" s="167"/>
      <c r="P175" s="12">
        <v>752.25</v>
      </c>
      <c r="Q175" s="22">
        <v>183.55</v>
      </c>
      <c r="R175" s="5">
        <v>2233.09</v>
      </c>
      <c r="S175" s="26">
        <v>4385.3</v>
      </c>
      <c r="T175" s="69">
        <v>73.825999999999993</v>
      </c>
      <c r="U175" s="31">
        <v>55.05</v>
      </c>
      <c r="V175" s="22">
        <v>266.2</v>
      </c>
      <c r="W175" s="22">
        <v>79504.55</v>
      </c>
      <c r="X175" s="22">
        <v>81.2</v>
      </c>
    </row>
    <row r="176" spans="1:24" ht="15" thickBot="1" x14ac:dyDescent="0.35">
      <c r="A176" s="166">
        <v>44173.645833333336</v>
      </c>
      <c r="B176" s="167"/>
      <c r="C176" s="10">
        <v>754</v>
      </c>
      <c r="D176" s="22">
        <v>181.8</v>
      </c>
      <c r="E176" s="5">
        <v>284.8</v>
      </c>
      <c r="F176" s="26">
        <v>4453.6000000000004</v>
      </c>
      <c r="G176" s="69">
        <v>73.72</v>
      </c>
      <c r="H176" s="29">
        <v>55.75</v>
      </c>
      <c r="I176" s="5">
        <v>260.3</v>
      </c>
      <c r="J176" s="5">
        <v>79161.8</v>
      </c>
      <c r="K176" s="5">
        <v>83.95</v>
      </c>
      <c r="L176" s="88"/>
      <c r="N176" s="166">
        <v>44173.645833333336</v>
      </c>
      <c r="O176" s="167"/>
      <c r="P176" s="12">
        <v>753.95</v>
      </c>
      <c r="Q176" s="22">
        <v>181.75</v>
      </c>
      <c r="R176" s="5">
        <v>2248.73</v>
      </c>
      <c r="S176" s="26">
        <v>4453.6000000000004</v>
      </c>
      <c r="T176" s="69">
        <v>73.72</v>
      </c>
      <c r="U176" s="31">
        <v>55.75</v>
      </c>
      <c r="V176" s="22">
        <v>260.39999999999998</v>
      </c>
      <c r="W176" s="22">
        <v>79107.3</v>
      </c>
      <c r="X176" s="22">
        <v>84.05</v>
      </c>
    </row>
    <row r="177" spans="1:24" ht="15" thickBot="1" x14ac:dyDescent="0.35">
      <c r="A177" s="166">
        <v>44174.645833333336</v>
      </c>
      <c r="B177" s="167"/>
      <c r="C177" s="10">
        <v>755</v>
      </c>
      <c r="D177" s="22">
        <v>182.7</v>
      </c>
      <c r="E177" s="5">
        <v>289</v>
      </c>
      <c r="F177" s="26">
        <v>4437.3999999999996</v>
      </c>
      <c r="G177" s="69">
        <v>73.72</v>
      </c>
      <c r="H177" s="29">
        <v>54.7</v>
      </c>
      <c r="I177" s="5">
        <v>258.10000000000002</v>
      </c>
      <c r="J177" s="5">
        <v>78371.3</v>
      </c>
      <c r="K177" s="5">
        <v>84.35</v>
      </c>
      <c r="L177" s="88"/>
      <c r="N177" s="166">
        <v>44174.645833333336</v>
      </c>
      <c r="O177" s="167"/>
      <c r="P177" s="12">
        <v>754.85</v>
      </c>
      <c r="Q177" s="22">
        <v>182.7</v>
      </c>
      <c r="R177" s="5">
        <v>2279.92</v>
      </c>
      <c r="S177" s="26">
        <v>4437.3999999999996</v>
      </c>
      <c r="T177" s="69">
        <v>73.72</v>
      </c>
      <c r="U177" s="31">
        <v>54.7</v>
      </c>
      <c r="V177" s="22">
        <v>258.14999999999998</v>
      </c>
      <c r="W177" s="22">
        <v>78328.600000000006</v>
      </c>
      <c r="X177" s="22">
        <v>84.3</v>
      </c>
    </row>
    <row r="178" spans="1:24" ht="15" thickBot="1" x14ac:dyDescent="0.35">
      <c r="A178" s="166">
        <v>44175.645833333336</v>
      </c>
      <c r="B178" s="167"/>
      <c r="C178" s="10">
        <v>736.15</v>
      </c>
      <c r="D178" s="22">
        <v>177.6</v>
      </c>
      <c r="E178" s="5">
        <v>290.25</v>
      </c>
      <c r="F178" s="26">
        <v>4385.75</v>
      </c>
      <c r="G178" s="69">
        <v>73.739999999999995</v>
      </c>
      <c r="H178" s="29">
        <v>55.75</v>
      </c>
      <c r="I178" s="5">
        <v>259.39999999999998</v>
      </c>
      <c r="J178" s="5">
        <v>77615.199999999997</v>
      </c>
      <c r="K178" s="5">
        <v>81.7</v>
      </c>
      <c r="L178" s="88"/>
      <c r="N178" s="166">
        <v>44175.645833333336</v>
      </c>
      <c r="O178" s="167"/>
      <c r="P178" s="12">
        <v>736</v>
      </c>
      <c r="Q178" s="22">
        <v>177.6</v>
      </c>
      <c r="R178" s="5">
        <v>2292.16</v>
      </c>
      <c r="S178" s="26">
        <v>4385.75</v>
      </c>
      <c r="T178" s="69">
        <v>73.739999999999995</v>
      </c>
      <c r="U178" s="31">
        <v>55.75</v>
      </c>
      <c r="V178" s="22">
        <v>259.45</v>
      </c>
      <c r="W178" s="22">
        <v>77536.25</v>
      </c>
      <c r="X178" s="22">
        <v>81.7</v>
      </c>
    </row>
    <row r="179" spans="1:24" ht="15" thickBot="1" x14ac:dyDescent="0.35">
      <c r="A179" s="166">
        <v>44176.645833333336</v>
      </c>
      <c r="B179" s="167"/>
      <c r="C179" s="10">
        <v>727.55</v>
      </c>
      <c r="D179" s="22">
        <v>178.85</v>
      </c>
      <c r="E179" s="5">
        <v>292.5</v>
      </c>
      <c r="F179" s="26">
        <v>4386.6499999999996</v>
      </c>
      <c r="G179" s="69">
        <v>73.736000000000004</v>
      </c>
      <c r="H179" s="29">
        <v>57.75</v>
      </c>
      <c r="I179" s="5">
        <v>260.60000000000002</v>
      </c>
      <c r="J179" s="5">
        <v>77878.350000000006</v>
      </c>
      <c r="K179" s="5">
        <v>82.65</v>
      </c>
      <c r="L179" s="88"/>
      <c r="N179" s="166">
        <v>44176.645833333336</v>
      </c>
      <c r="O179" s="167"/>
      <c r="P179" s="12">
        <v>727.35</v>
      </c>
      <c r="Q179" s="22">
        <v>178.8</v>
      </c>
      <c r="R179" s="5">
        <v>2309.8200000000002</v>
      </c>
      <c r="S179" s="26">
        <v>4386.6499999999996</v>
      </c>
      <c r="T179" s="69">
        <v>73.736000000000004</v>
      </c>
      <c r="U179" s="31">
        <v>57.75</v>
      </c>
      <c r="V179" s="22">
        <v>260.7</v>
      </c>
      <c r="W179" s="22">
        <v>77866.600000000006</v>
      </c>
      <c r="X179" s="22">
        <v>82.6</v>
      </c>
    </row>
    <row r="180" spans="1:24" ht="15" thickBot="1" x14ac:dyDescent="0.35">
      <c r="A180" s="166">
        <v>44179.645833333336</v>
      </c>
      <c r="B180" s="167"/>
      <c r="C180" s="10">
        <v>711.7</v>
      </c>
      <c r="D180" s="22">
        <v>177.65</v>
      </c>
      <c r="E180" s="5">
        <v>289.89999999999998</v>
      </c>
      <c r="F180" s="26">
        <v>4374.3999999999996</v>
      </c>
      <c r="G180" s="69">
        <v>73.63</v>
      </c>
      <c r="H180" s="29">
        <v>58.55</v>
      </c>
      <c r="I180" s="5">
        <v>263.3</v>
      </c>
      <c r="J180" s="5">
        <v>77547.649999999994</v>
      </c>
      <c r="K180" s="5">
        <v>79.8</v>
      </c>
      <c r="L180" s="88"/>
      <c r="N180" s="166">
        <v>44179.645833333336</v>
      </c>
      <c r="O180" s="167"/>
      <c r="P180" s="12">
        <v>711.1</v>
      </c>
      <c r="Q180" s="22">
        <v>177.6</v>
      </c>
      <c r="R180" s="5">
        <v>2287.94</v>
      </c>
      <c r="S180" s="26">
        <v>4374.3999999999996</v>
      </c>
      <c r="T180" s="69">
        <v>73.63</v>
      </c>
      <c r="U180" s="31">
        <v>58.55</v>
      </c>
      <c r="V180" s="22">
        <v>263.2</v>
      </c>
      <c r="W180" s="22">
        <v>77534.649999999994</v>
      </c>
      <c r="X180" s="22">
        <v>80.150000000000006</v>
      </c>
    </row>
    <row r="181" spans="1:24" ht="15" thickBot="1" x14ac:dyDescent="0.35">
      <c r="A181" s="166">
        <v>44180.645833333336</v>
      </c>
      <c r="B181" s="167"/>
      <c r="C181" s="10">
        <v>717.95</v>
      </c>
      <c r="D181" s="22">
        <v>178.9</v>
      </c>
      <c r="E181" s="5">
        <v>289</v>
      </c>
      <c r="F181" s="26">
        <v>4385.3999999999996</v>
      </c>
      <c r="G181" s="69">
        <v>73.555999999999997</v>
      </c>
      <c r="H181" s="29">
        <v>58.3</v>
      </c>
      <c r="I181" s="5">
        <v>272.8</v>
      </c>
      <c r="J181" s="5">
        <v>77286.350000000006</v>
      </c>
      <c r="K181" s="5">
        <v>78.099999999999994</v>
      </c>
      <c r="L181" s="88"/>
      <c r="N181" s="166">
        <v>44180.645833333336</v>
      </c>
      <c r="O181" s="167"/>
      <c r="P181" s="12">
        <v>718.25</v>
      </c>
      <c r="Q181" s="22">
        <v>178.8</v>
      </c>
      <c r="R181" s="5">
        <v>2281.88</v>
      </c>
      <c r="S181" s="26">
        <v>4385.3999999999996</v>
      </c>
      <c r="T181" s="69">
        <v>73.555999999999997</v>
      </c>
      <c r="U181" s="31">
        <v>58.25</v>
      </c>
      <c r="V181" s="22">
        <v>272.89999999999998</v>
      </c>
      <c r="W181" s="22">
        <v>77261</v>
      </c>
      <c r="X181" s="22">
        <v>78.150000000000006</v>
      </c>
    </row>
    <row r="182" spans="1:24" ht="15" thickBot="1" x14ac:dyDescent="0.35">
      <c r="A182" s="166">
        <v>44181.645833333336</v>
      </c>
      <c r="B182" s="167"/>
      <c r="C182" s="10">
        <v>731.95</v>
      </c>
      <c r="D182" s="22">
        <v>182.55</v>
      </c>
      <c r="E182" s="5">
        <v>303.85000000000002</v>
      </c>
      <c r="F182" s="26">
        <v>4445.25</v>
      </c>
      <c r="G182" s="69">
        <v>73.63</v>
      </c>
      <c r="H182" s="29">
        <v>60.15</v>
      </c>
      <c r="I182" s="5">
        <v>285.60000000000002</v>
      </c>
      <c r="J182" s="5">
        <v>78618.850000000006</v>
      </c>
      <c r="K182" s="5">
        <v>77.7</v>
      </c>
      <c r="L182" s="88"/>
      <c r="N182" s="166">
        <v>44181.645833333336</v>
      </c>
      <c r="O182" s="167"/>
      <c r="P182" s="12">
        <v>731.85</v>
      </c>
      <c r="Q182" s="22">
        <v>182.5</v>
      </c>
      <c r="R182" s="5">
        <v>2396.64</v>
      </c>
      <c r="S182" s="26">
        <v>4445.25</v>
      </c>
      <c r="T182" s="69">
        <v>73.63</v>
      </c>
      <c r="U182" s="31">
        <v>60.15</v>
      </c>
      <c r="V182" s="22">
        <v>285.5</v>
      </c>
      <c r="W182" s="22">
        <v>78510.05</v>
      </c>
      <c r="X182" s="22">
        <v>77.75</v>
      </c>
    </row>
    <row r="183" spans="1:24" ht="15" thickBot="1" x14ac:dyDescent="0.35">
      <c r="A183" s="166">
        <v>44182.645833333336</v>
      </c>
      <c r="B183" s="167"/>
      <c r="C183" s="10">
        <v>730.65</v>
      </c>
      <c r="D183" s="22">
        <v>181.7</v>
      </c>
      <c r="E183" s="5">
        <v>305.64999999999998</v>
      </c>
      <c r="F183" s="26">
        <v>4471.95</v>
      </c>
      <c r="G183" s="69">
        <v>73.52</v>
      </c>
      <c r="H183" s="29">
        <v>57.55</v>
      </c>
      <c r="I183" s="5">
        <v>278.10000000000002</v>
      </c>
      <c r="J183" s="5">
        <v>77291.149999999994</v>
      </c>
      <c r="K183" s="5">
        <v>76.650000000000006</v>
      </c>
      <c r="L183" s="88"/>
      <c r="N183" s="166">
        <v>44182.645833333336</v>
      </c>
      <c r="O183" s="167"/>
      <c r="P183" s="12">
        <v>730.05</v>
      </c>
      <c r="Q183" s="22">
        <v>181.65</v>
      </c>
      <c r="R183" s="5">
        <v>2411.25</v>
      </c>
      <c r="S183" s="26">
        <v>4471.95</v>
      </c>
      <c r="T183" s="69">
        <v>73.52</v>
      </c>
      <c r="U183" s="31">
        <v>57.6</v>
      </c>
      <c r="V183" s="22">
        <v>278.25</v>
      </c>
      <c r="W183" s="22">
        <v>77320.149999999994</v>
      </c>
      <c r="X183" s="22">
        <v>76.7</v>
      </c>
    </row>
    <row r="184" spans="1:24" ht="15" thickBot="1" x14ac:dyDescent="0.35">
      <c r="A184" s="166">
        <v>44183.645833333336</v>
      </c>
      <c r="B184" s="167"/>
      <c r="C184" s="10">
        <v>733.6</v>
      </c>
      <c r="D184" s="22">
        <v>180.55</v>
      </c>
      <c r="E184" s="5">
        <v>303.8</v>
      </c>
      <c r="F184" s="26">
        <v>4482.6000000000004</v>
      </c>
      <c r="G184" s="69">
        <v>73.569999999999993</v>
      </c>
      <c r="H184" s="29">
        <v>57.8</v>
      </c>
      <c r="I184" s="5">
        <v>272.05</v>
      </c>
      <c r="J184" s="5">
        <v>77571.55</v>
      </c>
      <c r="K184" s="5">
        <v>73.7</v>
      </c>
      <c r="L184" s="88"/>
      <c r="N184" s="166">
        <v>44183.645833333336</v>
      </c>
      <c r="O184" s="167"/>
      <c r="P184" s="12">
        <v>732.05</v>
      </c>
      <c r="Q184" s="22">
        <v>180.5</v>
      </c>
      <c r="R184" s="5">
        <v>2395.09</v>
      </c>
      <c r="S184" s="26">
        <v>4482.6000000000004</v>
      </c>
      <c r="T184" s="69">
        <v>73.569999999999993</v>
      </c>
      <c r="U184" s="31">
        <v>57.8</v>
      </c>
      <c r="V184" s="22">
        <v>272</v>
      </c>
      <c r="W184" s="22">
        <v>77619.850000000006</v>
      </c>
      <c r="X184" s="22">
        <v>73.7</v>
      </c>
    </row>
    <row r="185" spans="1:24" ht="15" thickBot="1" x14ac:dyDescent="0.35">
      <c r="A185" s="166">
        <v>44186.645833333336</v>
      </c>
      <c r="B185" s="167"/>
      <c r="C185" s="10">
        <v>685.95</v>
      </c>
      <c r="D185" s="22">
        <v>164.55</v>
      </c>
      <c r="E185" s="5">
        <v>287.85000000000002</v>
      </c>
      <c r="F185" s="26">
        <v>4521.55</v>
      </c>
      <c r="G185" s="69">
        <v>74.025999999999996</v>
      </c>
      <c r="H185" s="29">
        <v>55.35</v>
      </c>
      <c r="I185" s="5">
        <v>252.8</v>
      </c>
      <c r="J185" s="5">
        <v>75277.7</v>
      </c>
      <c r="K185" s="5">
        <v>70.849999999999994</v>
      </c>
      <c r="L185" s="88"/>
      <c r="N185" s="166">
        <v>44186.645833333336</v>
      </c>
      <c r="O185" s="167"/>
      <c r="P185" s="12">
        <v>686.2</v>
      </c>
      <c r="Q185" s="22">
        <v>164.55</v>
      </c>
      <c r="R185" s="5">
        <v>2274.71</v>
      </c>
      <c r="S185" s="26">
        <v>4521.55</v>
      </c>
      <c r="T185" s="69">
        <v>74.025999999999996</v>
      </c>
      <c r="U185" s="31">
        <v>55.45</v>
      </c>
      <c r="V185" s="22">
        <v>253</v>
      </c>
      <c r="W185" s="22">
        <v>75258.600000000006</v>
      </c>
      <c r="X185" s="22">
        <v>70.900000000000006</v>
      </c>
    </row>
    <row r="186" spans="1:24" ht="15" thickBot="1" x14ac:dyDescent="0.35">
      <c r="A186" s="166">
        <v>44187.645833333336</v>
      </c>
      <c r="B186" s="167"/>
      <c r="C186" s="10">
        <v>695.05</v>
      </c>
      <c r="D186" s="22">
        <v>164.95</v>
      </c>
      <c r="E186" s="5">
        <v>289.14999999999998</v>
      </c>
      <c r="F186" s="26">
        <v>4480.8</v>
      </c>
      <c r="G186" s="69">
        <v>73.850999999999999</v>
      </c>
      <c r="H186" s="29">
        <v>57.15</v>
      </c>
      <c r="I186" s="5">
        <v>260.10000000000002</v>
      </c>
      <c r="J186" s="5">
        <v>76096.350000000006</v>
      </c>
      <c r="K186" s="5">
        <v>72.95</v>
      </c>
      <c r="L186" s="88"/>
      <c r="N186" s="166">
        <v>44187.645833333336</v>
      </c>
      <c r="O186" s="167"/>
      <c r="P186" s="12">
        <v>695.05</v>
      </c>
      <c r="Q186" s="22">
        <v>165.05</v>
      </c>
      <c r="R186" s="5">
        <v>2281.14</v>
      </c>
      <c r="S186" s="26">
        <v>4480.8</v>
      </c>
      <c r="T186" s="69">
        <v>73.850999999999999</v>
      </c>
      <c r="U186" s="31">
        <v>57.2</v>
      </c>
      <c r="V186" s="22">
        <v>259.75</v>
      </c>
      <c r="W186" s="22">
        <v>76167.100000000006</v>
      </c>
      <c r="X186" s="22">
        <v>72.95</v>
      </c>
    </row>
    <row r="187" spans="1:24" ht="15" thickBot="1" x14ac:dyDescent="0.35">
      <c r="A187" s="166">
        <v>44188.645833333336</v>
      </c>
      <c r="B187" s="167"/>
      <c r="C187" s="10">
        <v>711.5</v>
      </c>
      <c r="D187" s="22">
        <v>169.2</v>
      </c>
      <c r="E187" s="5">
        <v>300.55</v>
      </c>
      <c r="F187" s="26">
        <v>4475.2</v>
      </c>
      <c r="G187" s="69">
        <v>73.77</v>
      </c>
      <c r="H187" s="29">
        <v>59.05</v>
      </c>
      <c r="I187" s="5">
        <v>262.3</v>
      </c>
      <c r="J187" s="5">
        <v>75854.850000000006</v>
      </c>
      <c r="K187" s="5">
        <v>74.5</v>
      </c>
      <c r="L187" s="88"/>
      <c r="N187" s="166">
        <v>44188.645833333336</v>
      </c>
      <c r="O187" s="167"/>
      <c r="P187" s="12">
        <v>711.35</v>
      </c>
      <c r="Q187" s="22">
        <v>169.2</v>
      </c>
      <c r="R187" s="5">
        <v>2371.59</v>
      </c>
      <c r="S187" s="26">
        <v>4475.2</v>
      </c>
      <c r="T187" s="69">
        <v>73.77</v>
      </c>
      <c r="U187" s="31">
        <v>59.05</v>
      </c>
      <c r="V187" s="22">
        <v>262.10000000000002</v>
      </c>
      <c r="W187" s="22">
        <v>75819.8</v>
      </c>
      <c r="X187" s="22">
        <v>74.5</v>
      </c>
    </row>
    <row r="188" spans="1:24" ht="15" thickBot="1" x14ac:dyDescent="0.35">
      <c r="A188" s="166">
        <v>44189.645833333336</v>
      </c>
      <c r="B188" s="167"/>
      <c r="C188" s="10">
        <v>710.9</v>
      </c>
      <c r="D188" s="22">
        <v>175.95</v>
      </c>
      <c r="E188" s="5">
        <v>299.25</v>
      </c>
      <c r="F188" s="26">
        <v>4473.8</v>
      </c>
      <c r="G188" s="69">
        <v>73.540000000000006</v>
      </c>
      <c r="H188" s="29">
        <v>60.25</v>
      </c>
      <c r="I188" s="5">
        <v>259.25</v>
      </c>
      <c r="J188" s="5">
        <v>75892.350000000006</v>
      </c>
      <c r="K188" s="5">
        <v>72.849999999999994</v>
      </c>
      <c r="L188" s="88"/>
      <c r="N188" s="166">
        <v>44189.645833333336</v>
      </c>
      <c r="O188" s="167"/>
      <c r="P188" s="12">
        <v>711.3</v>
      </c>
      <c r="Q188" s="22">
        <v>175.9</v>
      </c>
      <c r="R188" s="5">
        <v>2360.81</v>
      </c>
      <c r="S188" s="26">
        <v>4473.8</v>
      </c>
      <c r="T188" s="69">
        <v>73.540000000000006</v>
      </c>
      <c r="U188" s="31">
        <v>60.3</v>
      </c>
      <c r="V188" s="22">
        <v>259.2</v>
      </c>
      <c r="W188" s="22">
        <v>75932.7</v>
      </c>
      <c r="X188" s="22">
        <v>73</v>
      </c>
    </row>
    <row r="189" spans="1:24" ht="15" thickBot="1" x14ac:dyDescent="0.35">
      <c r="A189" s="166">
        <v>44193.645833333336</v>
      </c>
      <c r="B189" s="167"/>
      <c r="C189" s="10">
        <v>710.95</v>
      </c>
      <c r="D189" s="22">
        <v>186.35</v>
      </c>
      <c r="E189" s="5">
        <v>307</v>
      </c>
      <c r="F189" s="26">
        <v>4486.6499999999996</v>
      </c>
      <c r="G189" s="69">
        <v>73.546000000000006</v>
      </c>
      <c r="H189" s="29">
        <v>63.95</v>
      </c>
      <c r="I189" s="5">
        <v>267.14999999999998</v>
      </c>
      <c r="J189" s="5">
        <v>75366.7</v>
      </c>
      <c r="K189" s="5">
        <v>72.7</v>
      </c>
      <c r="L189" s="88"/>
      <c r="N189" s="166">
        <v>44193.645833333336</v>
      </c>
      <c r="O189" s="167"/>
      <c r="P189" s="12">
        <v>711.6</v>
      </c>
      <c r="Q189" s="22">
        <v>186.3</v>
      </c>
      <c r="R189" s="5">
        <v>2423.38</v>
      </c>
      <c r="S189" s="26">
        <v>4486.6499999999996</v>
      </c>
      <c r="T189" s="69">
        <v>73.546000000000006</v>
      </c>
      <c r="U189" s="31">
        <v>63.95</v>
      </c>
      <c r="V189" s="22">
        <v>267.3</v>
      </c>
      <c r="W189" s="22">
        <v>75406.600000000006</v>
      </c>
      <c r="X189" s="22">
        <v>72.75</v>
      </c>
    </row>
    <row r="190" spans="1:24" ht="15" thickBot="1" x14ac:dyDescent="0.35">
      <c r="A190" s="166">
        <v>44194.645833333336</v>
      </c>
      <c r="B190" s="167"/>
      <c r="C190" s="10">
        <v>707.05</v>
      </c>
      <c r="D190" s="22">
        <v>183.45</v>
      </c>
      <c r="E190" s="5">
        <v>306.10000000000002</v>
      </c>
      <c r="F190" s="26">
        <v>4484.25</v>
      </c>
      <c r="G190" s="69">
        <v>73.39</v>
      </c>
      <c r="H190" s="29">
        <v>64.5</v>
      </c>
      <c r="I190" s="5">
        <v>259.39999999999998</v>
      </c>
      <c r="J190" s="5">
        <v>75677.55</v>
      </c>
      <c r="K190" s="5">
        <v>73.8</v>
      </c>
      <c r="L190" s="88"/>
      <c r="N190" s="166">
        <v>44194.645833333336</v>
      </c>
      <c r="O190" s="167"/>
      <c r="P190" s="12">
        <v>707</v>
      </c>
      <c r="Q190" s="22">
        <v>183.4</v>
      </c>
      <c r="R190" s="5">
        <v>2417.69</v>
      </c>
      <c r="S190" s="26">
        <v>4484.25</v>
      </c>
      <c r="T190" s="69">
        <v>73.39</v>
      </c>
      <c r="U190" s="31">
        <v>64.5</v>
      </c>
      <c r="V190" s="22">
        <v>259.35000000000002</v>
      </c>
      <c r="W190" s="22">
        <v>75632.899999999994</v>
      </c>
      <c r="X190" s="22">
        <v>73.8</v>
      </c>
    </row>
    <row r="191" spans="1:24" ht="15" thickBot="1" x14ac:dyDescent="0.35">
      <c r="A191" s="166">
        <v>44195.645833333336</v>
      </c>
      <c r="B191" s="167"/>
      <c r="C191" s="10">
        <v>720.7</v>
      </c>
      <c r="D191" s="22">
        <v>184.15</v>
      </c>
      <c r="E191" s="5">
        <v>310.05</v>
      </c>
      <c r="F191" s="26">
        <v>4465.5</v>
      </c>
      <c r="G191" s="69">
        <v>73.126999999999995</v>
      </c>
      <c r="H191" s="29">
        <v>69.75</v>
      </c>
      <c r="I191" s="5">
        <v>265.95</v>
      </c>
      <c r="J191" s="5">
        <v>76925.100000000006</v>
      </c>
      <c r="K191" s="5">
        <v>74.900000000000006</v>
      </c>
      <c r="L191" s="88"/>
      <c r="N191" s="166">
        <v>44195.645833333336</v>
      </c>
      <c r="O191" s="167"/>
      <c r="P191" s="12">
        <v>720.65</v>
      </c>
      <c r="Q191" s="22">
        <v>184</v>
      </c>
      <c r="R191" s="5">
        <v>2449.2800000000002</v>
      </c>
      <c r="S191" s="26">
        <v>4465.5</v>
      </c>
      <c r="T191" s="69">
        <v>73.126999999999995</v>
      </c>
      <c r="U191" s="31">
        <v>69.650000000000006</v>
      </c>
      <c r="V191" s="22">
        <v>265.8</v>
      </c>
      <c r="W191" s="22">
        <v>77018.649999999994</v>
      </c>
      <c r="X191" s="22">
        <v>74.900000000000006</v>
      </c>
    </row>
    <row r="192" spans="1:24" ht="15" thickBot="1" x14ac:dyDescent="0.35">
      <c r="A192" s="166">
        <v>44196.645833333336</v>
      </c>
      <c r="B192" s="167"/>
      <c r="C192" s="10">
        <v>720.6</v>
      </c>
      <c r="D192" s="22">
        <v>183.85</v>
      </c>
      <c r="E192" s="5">
        <v>313.85000000000002</v>
      </c>
      <c r="F192" s="26">
        <v>4498.3</v>
      </c>
      <c r="G192" s="69">
        <v>73.036000000000001</v>
      </c>
      <c r="H192" s="29">
        <v>74.099999999999994</v>
      </c>
      <c r="I192" s="5">
        <v>266.45</v>
      </c>
      <c r="J192" s="5">
        <v>75750.45</v>
      </c>
      <c r="K192" s="5">
        <v>75</v>
      </c>
      <c r="L192" s="88"/>
      <c r="N192" s="166">
        <v>44196.645833333336</v>
      </c>
      <c r="O192" s="167"/>
      <c r="P192" s="12">
        <v>720.6</v>
      </c>
      <c r="Q192" s="22">
        <v>183.7</v>
      </c>
      <c r="R192" s="5">
        <v>2478.14</v>
      </c>
      <c r="S192" s="26">
        <v>4498.3</v>
      </c>
      <c r="T192" s="69">
        <v>73.036000000000001</v>
      </c>
      <c r="U192" s="31">
        <v>74.099999999999994</v>
      </c>
      <c r="V192" s="22">
        <v>266.05</v>
      </c>
      <c r="W192" s="22">
        <v>75712.399999999994</v>
      </c>
      <c r="X192" s="22">
        <v>75.099999999999994</v>
      </c>
    </row>
    <row r="193" spans="1:24" ht="15" thickBot="1" x14ac:dyDescent="0.35">
      <c r="A193" s="166">
        <v>44197.645833333336</v>
      </c>
      <c r="B193" s="167"/>
      <c r="C193" s="10">
        <v>732.45</v>
      </c>
      <c r="D193" s="22">
        <v>186.5</v>
      </c>
      <c r="E193" s="5">
        <v>316.39999999999998</v>
      </c>
      <c r="F193" s="26">
        <v>4487.95</v>
      </c>
      <c r="G193" s="69">
        <v>73.12</v>
      </c>
      <c r="H193" s="29">
        <v>74.5</v>
      </c>
      <c r="I193" s="5">
        <v>270.14999999999998</v>
      </c>
      <c r="J193" s="5">
        <v>76021.649999999994</v>
      </c>
      <c r="K193" s="5">
        <v>76</v>
      </c>
      <c r="L193" s="88"/>
      <c r="N193" s="166">
        <v>44197.645833333336</v>
      </c>
      <c r="O193" s="167"/>
      <c r="P193" s="12">
        <v>732.9</v>
      </c>
      <c r="Q193" s="22">
        <v>186.45</v>
      </c>
      <c r="R193" s="5">
        <v>2501.08</v>
      </c>
      <c r="S193" s="26">
        <v>4487.95</v>
      </c>
      <c r="T193" s="69">
        <v>73.12</v>
      </c>
      <c r="U193" s="31">
        <v>74.55</v>
      </c>
      <c r="V193" s="22">
        <v>270.3</v>
      </c>
      <c r="W193" s="22">
        <v>76038.350000000006</v>
      </c>
      <c r="X193" s="22">
        <v>75.95</v>
      </c>
    </row>
    <row r="194" spans="1:24" ht="15" thickBot="1" x14ac:dyDescent="0.35">
      <c r="A194" s="166">
        <v>44200.645833333336</v>
      </c>
      <c r="B194" s="167"/>
      <c r="C194" s="10">
        <v>749.1</v>
      </c>
      <c r="D194" s="22">
        <v>191.3</v>
      </c>
      <c r="E194" s="5">
        <v>317.45</v>
      </c>
      <c r="F194" s="26">
        <v>4561.6000000000004</v>
      </c>
      <c r="G194" s="69">
        <v>73.069999999999993</v>
      </c>
      <c r="H194" s="29">
        <v>79.3</v>
      </c>
      <c r="I194" s="5">
        <v>287.7</v>
      </c>
      <c r="J194" s="5">
        <v>78402.2</v>
      </c>
      <c r="K194" s="5">
        <v>77.150000000000006</v>
      </c>
      <c r="L194" s="88"/>
      <c r="N194" s="166">
        <v>44200.645833333336</v>
      </c>
      <c r="O194" s="167"/>
      <c r="P194" s="12">
        <v>748.9</v>
      </c>
      <c r="Q194" s="22">
        <v>191.2</v>
      </c>
      <c r="R194" s="5">
        <v>2506.84</v>
      </c>
      <c r="S194" s="26">
        <v>4561.6000000000004</v>
      </c>
      <c r="T194" s="69">
        <v>73.069999999999993</v>
      </c>
      <c r="U194" s="31">
        <v>79.3</v>
      </c>
      <c r="V194" s="22">
        <v>287.64999999999998</v>
      </c>
      <c r="W194" s="22">
        <v>78416.2</v>
      </c>
      <c r="X194" s="22">
        <v>77.2</v>
      </c>
    </row>
    <row r="195" spans="1:24" ht="15" thickBot="1" x14ac:dyDescent="0.35">
      <c r="A195" s="166">
        <v>44201.645833333336</v>
      </c>
      <c r="B195" s="167"/>
      <c r="C195" s="10">
        <v>740.1</v>
      </c>
      <c r="D195" s="22">
        <v>193.2</v>
      </c>
      <c r="E195" s="5">
        <v>316.35000000000002</v>
      </c>
      <c r="F195" s="26">
        <v>4602</v>
      </c>
      <c r="G195" s="69">
        <v>73.12</v>
      </c>
      <c r="H195" s="29">
        <v>78</v>
      </c>
      <c r="I195" s="5">
        <v>284.64999999999998</v>
      </c>
      <c r="J195" s="5">
        <v>79053</v>
      </c>
      <c r="K195" s="5">
        <v>77.25</v>
      </c>
      <c r="L195" s="88"/>
      <c r="N195" s="166">
        <v>44201.645833333336</v>
      </c>
      <c r="O195" s="167"/>
      <c r="P195" s="12">
        <v>739.3</v>
      </c>
      <c r="Q195" s="22">
        <v>193.25</v>
      </c>
      <c r="R195" s="5">
        <v>2497.13</v>
      </c>
      <c r="S195" s="26">
        <v>4602</v>
      </c>
      <c r="T195" s="69">
        <v>73.12</v>
      </c>
      <c r="U195" s="31">
        <v>77.95</v>
      </c>
      <c r="V195" s="22">
        <v>284.60000000000002</v>
      </c>
      <c r="W195" s="22">
        <v>79027.25</v>
      </c>
      <c r="X195" s="22">
        <v>77.25</v>
      </c>
    </row>
    <row r="196" spans="1:24" ht="15" thickBot="1" x14ac:dyDescent="0.35">
      <c r="A196" s="166">
        <v>44202.645833333336</v>
      </c>
      <c r="B196" s="167"/>
      <c r="C196" s="10">
        <v>736.1</v>
      </c>
      <c r="D196" s="22">
        <v>195.4</v>
      </c>
      <c r="E196" s="5">
        <v>318.60000000000002</v>
      </c>
      <c r="F196" s="26">
        <v>4625.6499999999996</v>
      </c>
      <c r="G196" s="69">
        <v>73.117999999999995</v>
      </c>
      <c r="H196" s="29">
        <v>76.2</v>
      </c>
      <c r="I196" s="5">
        <v>284.2</v>
      </c>
      <c r="J196" s="5">
        <v>78752.25</v>
      </c>
      <c r="K196" s="5">
        <v>76.3</v>
      </c>
      <c r="L196" s="88"/>
      <c r="N196" s="166">
        <v>44202.645833333336</v>
      </c>
      <c r="O196" s="167"/>
      <c r="P196" s="12">
        <v>736.4</v>
      </c>
      <c r="Q196" s="22">
        <v>195.35</v>
      </c>
      <c r="R196" s="5">
        <v>2518.29</v>
      </c>
      <c r="S196" s="26">
        <v>4625.6499999999996</v>
      </c>
      <c r="T196" s="69">
        <v>73.117999999999995</v>
      </c>
      <c r="U196" s="31">
        <v>76.25</v>
      </c>
      <c r="V196" s="22">
        <v>284.14999999999998</v>
      </c>
      <c r="W196" s="22">
        <v>78783.399999999994</v>
      </c>
      <c r="X196" s="22">
        <v>76.3</v>
      </c>
    </row>
    <row r="197" spans="1:24" ht="15" thickBot="1" x14ac:dyDescent="0.35">
      <c r="A197" s="166">
        <v>44203.645833333336</v>
      </c>
      <c r="B197" s="167"/>
      <c r="C197" s="10">
        <v>744.4</v>
      </c>
      <c r="D197" s="22">
        <v>196.75</v>
      </c>
      <c r="E197" s="5">
        <v>322.89999999999998</v>
      </c>
      <c r="F197" s="26">
        <v>4560.3999999999996</v>
      </c>
      <c r="G197" s="69">
        <v>73.42</v>
      </c>
      <c r="H197" s="29">
        <v>78</v>
      </c>
      <c r="I197" s="5">
        <v>298</v>
      </c>
      <c r="J197" s="5">
        <v>77332.600000000006</v>
      </c>
      <c r="K197" s="5">
        <v>76.95</v>
      </c>
      <c r="L197" s="88"/>
      <c r="N197" s="166">
        <v>44203.645833333336</v>
      </c>
      <c r="O197" s="167"/>
      <c r="P197" s="12">
        <v>744.4</v>
      </c>
      <c r="Q197" s="22">
        <v>196.7</v>
      </c>
      <c r="R197" s="5">
        <v>2549.27</v>
      </c>
      <c r="S197" s="26">
        <v>4560.3999999999996</v>
      </c>
      <c r="T197" s="69">
        <v>73.42</v>
      </c>
      <c r="U197" s="31">
        <v>78</v>
      </c>
      <c r="V197" s="22">
        <v>298.05</v>
      </c>
      <c r="W197" s="22">
        <v>77364.899999999994</v>
      </c>
      <c r="X197" s="22">
        <v>77</v>
      </c>
    </row>
    <row r="198" spans="1:24" ht="15" thickBot="1" x14ac:dyDescent="0.35">
      <c r="A198" s="166">
        <v>44204.645833333336</v>
      </c>
      <c r="B198" s="167"/>
      <c r="C198" s="10">
        <v>770.5</v>
      </c>
      <c r="D198" s="22">
        <v>198.15</v>
      </c>
      <c r="E198" s="5">
        <v>327.5</v>
      </c>
      <c r="F198" s="26">
        <v>4499.3999999999996</v>
      </c>
      <c r="G198" s="69">
        <v>73.33</v>
      </c>
      <c r="H198" s="29">
        <v>77.05</v>
      </c>
      <c r="I198" s="5">
        <v>293.8</v>
      </c>
      <c r="J198" s="5">
        <v>80602.100000000006</v>
      </c>
      <c r="K198" s="5">
        <v>77.25</v>
      </c>
      <c r="L198" s="88"/>
      <c r="N198" s="166">
        <v>44204.645833333336</v>
      </c>
      <c r="O198" s="167"/>
      <c r="P198" s="12">
        <v>770.5</v>
      </c>
      <c r="Q198" s="22">
        <v>198.1</v>
      </c>
      <c r="R198" s="5">
        <v>2584.21</v>
      </c>
      <c r="S198" s="26">
        <v>4499.3999999999996</v>
      </c>
      <c r="T198" s="69">
        <v>73.33</v>
      </c>
      <c r="U198" s="31">
        <v>77.05</v>
      </c>
      <c r="V198" s="22">
        <v>293.95</v>
      </c>
      <c r="W198" s="22">
        <v>80656.600000000006</v>
      </c>
      <c r="X198" s="22">
        <v>77.2</v>
      </c>
    </row>
    <row r="199" spans="1:24" ht="15" thickBot="1" x14ac:dyDescent="0.35">
      <c r="A199" s="166">
        <v>44207.645833333336</v>
      </c>
      <c r="B199" s="167"/>
      <c r="C199" s="10">
        <v>789.1</v>
      </c>
      <c r="D199" s="22">
        <v>220.65</v>
      </c>
      <c r="E199" s="5">
        <v>329.55</v>
      </c>
      <c r="F199" s="26">
        <v>4425.45</v>
      </c>
      <c r="G199" s="69">
        <v>73.454999999999998</v>
      </c>
      <c r="H199" s="29">
        <v>74.849999999999994</v>
      </c>
      <c r="I199" s="5">
        <v>293.05</v>
      </c>
      <c r="J199" s="5">
        <v>82507.899999999994</v>
      </c>
      <c r="K199" s="5">
        <v>81.3</v>
      </c>
      <c r="L199" s="88"/>
      <c r="N199" s="166">
        <v>44207.645833333336</v>
      </c>
      <c r="O199" s="167"/>
      <c r="P199" s="12">
        <v>788.75</v>
      </c>
      <c r="Q199" s="22">
        <v>220.1</v>
      </c>
      <c r="R199" s="5">
        <v>2601.59</v>
      </c>
      <c r="S199" s="26">
        <v>4425.45</v>
      </c>
      <c r="T199" s="69">
        <v>73.454999999999998</v>
      </c>
      <c r="U199" s="31">
        <v>74.75</v>
      </c>
      <c r="V199" s="22">
        <v>292.95</v>
      </c>
      <c r="W199" s="22">
        <v>82508.149999999994</v>
      </c>
      <c r="X199" s="22">
        <v>81.25</v>
      </c>
    </row>
    <row r="200" spans="1:24" ht="15" thickBot="1" x14ac:dyDescent="0.35">
      <c r="A200" s="166">
        <v>44208.645833333336</v>
      </c>
      <c r="B200" s="167"/>
      <c r="C200" s="10">
        <v>779.85</v>
      </c>
      <c r="D200" s="22">
        <v>237.8</v>
      </c>
      <c r="E200" s="5">
        <v>338.65</v>
      </c>
      <c r="F200" s="26">
        <v>4438.8500000000004</v>
      </c>
      <c r="G200" s="69">
        <v>73.22</v>
      </c>
      <c r="H200" s="29">
        <v>75.900000000000006</v>
      </c>
      <c r="I200" s="5">
        <v>294.39999999999998</v>
      </c>
      <c r="J200" s="5">
        <v>85746.9</v>
      </c>
      <c r="K200" s="5">
        <v>82.5</v>
      </c>
      <c r="L200" s="88"/>
      <c r="N200" s="166">
        <v>44208.645833333336</v>
      </c>
      <c r="O200" s="167"/>
      <c r="P200" s="12">
        <v>780</v>
      </c>
      <c r="Q200" s="22">
        <v>237.8</v>
      </c>
      <c r="R200" s="5">
        <v>2675.45</v>
      </c>
      <c r="S200" s="26">
        <v>4438.8500000000004</v>
      </c>
      <c r="T200" s="69">
        <v>73.22</v>
      </c>
      <c r="U200" s="31">
        <v>75.900000000000006</v>
      </c>
      <c r="V200" s="22">
        <v>294.39999999999998</v>
      </c>
      <c r="W200" s="22">
        <v>85742.25</v>
      </c>
      <c r="X200" s="22">
        <v>82.5</v>
      </c>
    </row>
    <row r="201" spans="1:24" ht="15" thickBot="1" x14ac:dyDescent="0.35">
      <c r="A201" s="166">
        <v>44209.645833333336</v>
      </c>
      <c r="B201" s="167"/>
      <c r="C201" s="10">
        <v>828.35</v>
      </c>
      <c r="D201" s="22">
        <v>242.6</v>
      </c>
      <c r="E201" s="5">
        <v>337.6</v>
      </c>
      <c r="F201" s="26">
        <v>4412.8500000000004</v>
      </c>
      <c r="G201" s="69">
        <v>73.16</v>
      </c>
      <c r="H201" s="29">
        <v>74.7</v>
      </c>
      <c r="I201" s="5">
        <v>299.75</v>
      </c>
      <c r="J201" s="5">
        <v>85642.3</v>
      </c>
      <c r="K201" s="5">
        <v>83.35</v>
      </c>
      <c r="L201" s="88"/>
      <c r="N201" s="166">
        <v>44209.645833333336</v>
      </c>
      <c r="O201" s="167"/>
      <c r="P201" s="12">
        <v>828.65</v>
      </c>
      <c r="Q201" s="22">
        <v>242.5</v>
      </c>
      <c r="R201" s="5">
        <v>2667.54</v>
      </c>
      <c r="S201" s="26">
        <v>4412.8500000000004</v>
      </c>
      <c r="T201" s="69">
        <v>73.16</v>
      </c>
      <c r="U201" s="31">
        <v>74.7</v>
      </c>
      <c r="V201" s="22">
        <v>299.85000000000002</v>
      </c>
      <c r="W201" s="22">
        <v>85631.3</v>
      </c>
      <c r="X201" s="22">
        <v>83.25</v>
      </c>
    </row>
    <row r="202" spans="1:24" ht="15" thickBot="1" x14ac:dyDescent="0.35">
      <c r="A202" s="166">
        <v>44210.645833333336</v>
      </c>
      <c r="B202" s="167"/>
      <c r="C202" s="10">
        <v>829.9</v>
      </c>
      <c r="D202" s="22">
        <v>245.1</v>
      </c>
      <c r="E202" s="5">
        <v>337.4</v>
      </c>
      <c r="F202" s="26">
        <v>4381.6000000000004</v>
      </c>
      <c r="G202" s="69">
        <v>73.069999999999993</v>
      </c>
      <c r="H202" s="29">
        <v>67.2</v>
      </c>
      <c r="I202" s="5">
        <v>293.64999999999998</v>
      </c>
      <c r="J202" s="5">
        <v>88749.65</v>
      </c>
      <c r="K202" s="5">
        <v>88.75</v>
      </c>
      <c r="L202" s="88"/>
      <c r="N202" s="166">
        <v>44210.645833333336</v>
      </c>
      <c r="O202" s="167"/>
      <c r="P202" s="12">
        <v>829.8</v>
      </c>
      <c r="Q202" s="22">
        <v>245.15</v>
      </c>
      <c r="R202" s="5">
        <v>2666.62</v>
      </c>
      <c r="S202" s="26">
        <v>4381.6000000000004</v>
      </c>
      <c r="T202" s="69">
        <v>73.069999999999993</v>
      </c>
      <c r="U202" s="31">
        <v>67.25</v>
      </c>
      <c r="V202" s="22">
        <v>293.64999999999998</v>
      </c>
      <c r="W202" s="22">
        <v>88789</v>
      </c>
      <c r="X202" s="22">
        <v>88.75</v>
      </c>
    </row>
    <row r="203" spans="1:24" ht="15" thickBot="1" x14ac:dyDescent="0.35">
      <c r="A203" s="166">
        <v>44211.645833333336</v>
      </c>
      <c r="B203" s="167"/>
      <c r="C203" s="10">
        <v>819.65</v>
      </c>
      <c r="D203" s="22">
        <v>260.3</v>
      </c>
      <c r="E203" s="5">
        <v>331.25</v>
      </c>
      <c r="F203" s="26">
        <v>4414.6000000000004</v>
      </c>
      <c r="G203" s="69">
        <v>73.12</v>
      </c>
      <c r="H203" s="29">
        <v>70.150000000000006</v>
      </c>
      <c r="I203" s="5">
        <v>299</v>
      </c>
      <c r="J203" s="5">
        <v>87551.75</v>
      </c>
      <c r="K203" s="5">
        <v>90.8</v>
      </c>
      <c r="L203" s="88"/>
      <c r="N203" s="166">
        <v>44211.645833333336</v>
      </c>
      <c r="O203" s="167"/>
      <c r="P203" s="12">
        <v>819.4</v>
      </c>
      <c r="Q203" s="22">
        <v>260.39999999999998</v>
      </c>
      <c r="R203" s="5">
        <v>2619.33</v>
      </c>
      <c r="S203" s="26">
        <v>4414.6000000000004</v>
      </c>
      <c r="T203" s="69">
        <v>73.12</v>
      </c>
      <c r="U203" s="31">
        <v>70.2</v>
      </c>
      <c r="V203" s="22">
        <v>299.10000000000002</v>
      </c>
      <c r="W203" s="22">
        <v>87563.1</v>
      </c>
      <c r="X203" s="22">
        <v>90.7</v>
      </c>
    </row>
    <row r="204" spans="1:24" ht="15" thickBot="1" x14ac:dyDescent="0.35">
      <c r="A204" s="166">
        <v>44214.645833333336</v>
      </c>
      <c r="B204" s="167"/>
      <c r="C204" s="10">
        <v>809</v>
      </c>
      <c r="D204" s="22">
        <v>245.95</v>
      </c>
      <c r="E204" s="5">
        <v>324.55</v>
      </c>
      <c r="F204" s="26">
        <v>4370.8</v>
      </c>
      <c r="G204" s="69">
        <v>73.180999999999997</v>
      </c>
      <c r="H204" s="29">
        <v>65.95</v>
      </c>
      <c r="I204" s="5">
        <v>282.45</v>
      </c>
      <c r="J204" s="5">
        <v>85661.85</v>
      </c>
      <c r="K204" s="5">
        <v>87.7</v>
      </c>
      <c r="L204" s="88"/>
      <c r="N204" s="166">
        <v>44214.645833333336</v>
      </c>
      <c r="O204" s="167"/>
      <c r="P204" s="12">
        <v>808.2</v>
      </c>
      <c r="Q204" s="22">
        <v>245.65</v>
      </c>
      <c r="R204" s="5">
        <v>2571</v>
      </c>
      <c r="S204" s="26">
        <v>4370.8</v>
      </c>
      <c r="T204" s="69">
        <v>73.180999999999997</v>
      </c>
      <c r="U204" s="31">
        <v>66</v>
      </c>
      <c r="V204" s="22">
        <v>282.14999999999998</v>
      </c>
      <c r="W204" s="22">
        <v>85829.65</v>
      </c>
      <c r="X204" s="22">
        <v>87.55</v>
      </c>
    </row>
    <row r="205" spans="1:24" ht="15" thickBot="1" x14ac:dyDescent="0.35">
      <c r="A205" s="166">
        <v>44215.645833333336</v>
      </c>
      <c r="B205" s="167"/>
      <c r="C205" s="10">
        <v>808.05</v>
      </c>
      <c r="D205" s="22">
        <v>258.64999999999998</v>
      </c>
      <c r="E205" s="5">
        <v>338.15</v>
      </c>
      <c r="F205" s="26">
        <v>4387.25</v>
      </c>
      <c r="G205" s="69">
        <v>73.19</v>
      </c>
      <c r="H205" s="29">
        <v>66.2</v>
      </c>
      <c r="I205" s="5">
        <v>295.89999999999998</v>
      </c>
      <c r="J205" s="5">
        <v>87197.55</v>
      </c>
      <c r="K205" s="5">
        <v>90.3</v>
      </c>
      <c r="L205" s="88"/>
      <c r="N205" s="166">
        <v>44215.645833333336</v>
      </c>
      <c r="O205" s="167"/>
      <c r="P205" s="12">
        <v>808.15</v>
      </c>
      <c r="Q205" s="22">
        <v>258.85000000000002</v>
      </c>
      <c r="R205" s="5">
        <v>2674.76</v>
      </c>
      <c r="S205" s="26">
        <v>4387.25</v>
      </c>
      <c r="T205" s="69">
        <v>73.19</v>
      </c>
      <c r="U205" s="31">
        <v>66.25</v>
      </c>
      <c r="V205" s="22">
        <v>295.89999999999998</v>
      </c>
      <c r="W205" s="22">
        <v>87293.4</v>
      </c>
      <c r="X205" s="22">
        <v>90.2</v>
      </c>
    </row>
    <row r="206" spans="1:24" ht="15" thickBot="1" x14ac:dyDescent="0.35">
      <c r="A206" s="166">
        <v>44216.645833333336</v>
      </c>
      <c r="B206" s="167"/>
      <c r="C206" s="10">
        <v>824.5</v>
      </c>
      <c r="D206" s="22">
        <v>274.89999999999998</v>
      </c>
      <c r="E206" s="5">
        <v>338.4</v>
      </c>
      <c r="F206" s="26">
        <v>4395.2</v>
      </c>
      <c r="G206" s="69">
        <v>72.91</v>
      </c>
      <c r="H206" s="29">
        <v>66.75</v>
      </c>
      <c r="I206" s="5">
        <v>305.05</v>
      </c>
      <c r="J206" s="5">
        <v>93081.5</v>
      </c>
      <c r="K206" s="5">
        <v>106.55</v>
      </c>
      <c r="L206" s="88"/>
      <c r="N206" s="166">
        <v>44216.645833333336</v>
      </c>
      <c r="O206" s="167"/>
      <c r="P206" s="12">
        <v>824.15</v>
      </c>
      <c r="Q206" s="22">
        <v>274.89999999999998</v>
      </c>
      <c r="R206" s="5">
        <v>2679.46</v>
      </c>
      <c r="S206" s="26">
        <v>4395.2</v>
      </c>
      <c r="T206" s="69">
        <v>72.91</v>
      </c>
      <c r="U206" s="31">
        <v>66.75</v>
      </c>
      <c r="V206" s="22">
        <v>304.95</v>
      </c>
      <c r="W206" s="22">
        <v>92923</v>
      </c>
      <c r="X206" s="22">
        <v>106.25</v>
      </c>
    </row>
    <row r="207" spans="1:24" ht="15" thickBot="1" x14ac:dyDescent="0.35">
      <c r="A207" s="166">
        <v>44217.645833333336</v>
      </c>
      <c r="B207" s="167"/>
      <c r="C207" s="10">
        <v>808.25</v>
      </c>
      <c r="D207" s="22">
        <v>290.60000000000002</v>
      </c>
      <c r="E207" s="5">
        <v>329.75</v>
      </c>
      <c r="F207" s="26">
        <v>4430.3999999999996</v>
      </c>
      <c r="G207" s="69">
        <v>72.959999999999994</v>
      </c>
      <c r="H207" s="29">
        <v>64.849999999999994</v>
      </c>
      <c r="I207" s="5">
        <v>301.10000000000002</v>
      </c>
      <c r="J207" s="5">
        <v>91712.9</v>
      </c>
      <c r="K207" s="5">
        <v>115.7</v>
      </c>
      <c r="L207" s="88"/>
      <c r="N207" s="166">
        <v>44217.645833333336</v>
      </c>
      <c r="O207" s="167"/>
      <c r="P207" s="12">
        <v>806.15</v>
      </c>
      <c r="Q207" s="22">
        <v>290.45</v>
      </c>
      <c r="R207" s="5">
        <v>2610.81</v>
      </c>
      <c r="S207" s="26">
        <v>4430.3999999999996</v>
      </c>
      <c r="T207" s="69">
        <v>72.959999999999994</v>
      </c>
      <c r="U207" s="31">
        <v>64.95</v>
      </c>
      <c r="V207" s="22">
        <v>301.10000000000002</v>
      </c>
      <c r="W207" s="22">
        <v>91689.35</v>
      </c>
      <c r="X207" s="22">
        <v>115.6</v>
      </c>
    </row>
    <row r="208" spans="1:24" ht="15" thickBot="1" x14ac:dyDescent="0.35">
      <c r="A208" s="166">
        <v>44218.645833333336</v>
      </c>
      <c r="B208" s="167"/>
      <c r="C208" s="10">
        <v>798.4</v>
      </c>
      <c r="D208" s="22">
        <v>289.35000000000002</v>
      </c>
      <c r="E208" s="5">
        <v>320.39999999999998</v>
      </c>
      <c r="F208" s="26">
        <v>4407.3999999999996</v>
      </c>
      <c r="G208" s="69">
        <v>72.98</v>
      </c>
      <c r="H208" s="29">
        <v>58.2</v>
      </c>
      <c r="I208" s="5">
        <v>281.64999999999998</v>
      </c>
      <c r="J208" s="5">
        <v>92305.95</v>
      </c>
      <c r="K208" s="5">
        <v>136.1</v>
      </c>
      <c r="L208" s="88"/>
      <c r="N208" s="166">
        <v>44218.645833333336</v>
      </c>
      <c r="O208" s="167"/>
      <c r="P208" s="12">
        <v>798.35</v>
      </c>
      <c r="Q208" s="22">
        <v>289.39999999999998</v>
      </c>
      <c r="R208" s="5">
        <v>2535.4299999999998</v>
      </c>
      <c r="S208" s="26">
        <v>4407.3999999999996</v>
      </c>
      <c r="T208" s="69">
        <v>72.98</v>
      </c>
      <c r="U208" s="31">
        <v>58.2</v>
      </c>
      <c r="V208" s="22">
        <v>281.64999999999998</v>
      </c>
      <c r="W208" s="22">
        <v>92312.45</v>
      </c>
      <c r="X208" s="22">
        <v>136.05000000000001</v>
      </c>
    </row>
    <row r="209" spans="1:24" ht="15" thickBot="1" x14ac:dyDescent="0.35">
      <c r="A209" s="166">
        <v>44221.645833333336</v>
      </c>
      <c r="B209" s="167"/>
      <c r="C209" s="10">
        <v>794.55</v>
      </c>
      <c r="D209" s="22">
        <v>279.14999999999998</v>
      </c>
      <c r="E209" s="5">
        <v>317.89999999999998</v>
      </c>
      <c r="F209" s="26">
        <v>4382.95</v>
      </c>
      <c r="G209" s="69">
        <v>72.959999999999994</v>
      </c>
      <c r="H209" s="29">
        <v>58.25</v>
      </c>
      <c r="I209" s="5">
        <v>279.64999999999998</v>
      </c>
      <c r="J209" s="5">
        <v>89638.35</v>
      </c>
      <c r="K209" s="5">
        <v>141.85</v>
      </c>
      <c r="L209" s="88"/>
      <c r="N209" s="166">
        <v>44221.645833333336</v>
      </c>
      <c r="O209" s="167"/>
      <c r="P209" s="12">
        <v>794.6</v>
      </c>
      <c r="Q209" s="22">
        <v>279.05</v>
      </c>
      <c r="R209" s="5">
        <v>2518.6</v>
      </c>
      <c r="S209" s="26">
        <v>4382.95</v>
      </c>
      <c r="T209" s="69">
        <v>72.959999999999994</v>
      </c>
      <c r="U209" s="31">
        <v>58.25</v>
      </c>
      <c r="V209" s="22">
        <v>279.60000000000002</v>
      </c>
      <c r="W209" s="22">
        <v>89622.05</v>
      </c>
      <c r="X209" s="22">
        <v>141.80000000000001</v>
      </c>
    </row>
    <row r="210" spans="1:24" ht="15" thickBot="1" x14ac:dyDescent="0.35">
      <c r="A210" s="166">
        <v>44223.645833333336</v>
      </c>
      <c r="B210" s="167"/>
      <c r="C210" s="10">
        <v>769.95</v>
      </c>
      <c r="D210" s="22">
        <v>267.5</v>
      </c>
      <c r="E210" s="5">
        <v>311</v>
      </c>
      <c r="F210" s="26">
        <v>4367</v>
      </c>
      <c r="G210" s="69">
        <v>73.06</v>
      </c>
      <c r="H210" s="29">
        <v>57.3</v>
      </c>
      <c r="I210" s="5">
        <v>272.05</v>
      </c>
      <c r="J210" s="5">
        <v>88577.75</v>
      </c>
      <c r="K210" s="5">
        <v>132.30000000000001</v>
      </c>
      <c r="L210" s="88"/>
      <c r="N210" s="166">
        <v>44223.645833333336</v>
      </c>
      <c r="O210" s="167"/>
      <c r="P210" s="12">
        <v>769.85</v>
      </c>
      <c r="Q210" s="22">
        <v>267.39999999999998</v>
      </c>
      <c r="R210" s="5">
        <v>2461.15</v>
      </c>
      <c r="S210" s="26">
        <v>4367</v>
      </c>
      <c r="T210" s="69">
        <v>73.06</v>
      </c>
      <c r="U210" s="31">
        <v>57.25</v>
      </c>
      <c r="V210" s="22">
        <v>271.45</v>
      </c>
      <c r="W210" s="22">
        <v>88493.95</v>
      </c>
      <c r="X210" s="22">
        <v>132.25</v>
      </c>
    </row>
    <row r="211" spans="1:24" ht="15" thickBot="1" x14ac:dyDescent="0.35">
      <c r="A211" s="166">
        <v>44224.645833333336</v>
      </c>
      <c r="B211" s="167"/>
      <c r="C211" s="10">
        <v>765</v>
      </c>
      <c r="D211" s="22">
        <v>266.8</v>
      </c>
      <c r="E211" s="5">
        <v>304.14999999999998</v>
      </c>
      <c r="F211" s="26">
        <v>4367.55</v>
      </c>
      <c r="G211" s="69">
        <v>72.930999999999997</v>
      </c>
      <c r="H211" s="29">
        <v>56.95</v>
      </c>
      <c r="I211" s="5">
        <v>270.95</v>
      </c>
      <c r="J211" s="5">
        <v>87487.7</v>
      </c>
      <c r="K211" s="5">
        <v>123.95</v>
      </c>
      <c r="L211" s="88"/>
      <c r="N211" s="166">
        <v>44224.645833333336</v>
      </c>
      <c r="O211" s="167"/>
      <c r="P211" s="12">
        <v>765.75</v>
      </c>
      <c r="Q211" s="22">
        <v>266.85000000000002</v>
      </c>
      <c r="R211" s="5">
        <v>2410.15</v>
      </c>
      <c r="S211" s="26">
        <v>4367.55</v>
      </c>
      <c r="T211" s="69">
        <v>72.930999999999997</v>
      </c>
      <c r="U211" s="31">
        <v>57.1</v>
      </c>
      <c r="V211" s="22">
        <v>270.8</v>
      </c>
      <c r="W211" s="22">
        <v>87547.35</v>
      </c>
      <c r="X211" s="22">
        <v>123.8</v>
      </c>
    </row>
    <row r="212" spans="1:24" ht="15" thickBot="1" x14ac:dyDescent="0.35">
      <c r="A212" s="166">
        <v>44225.645833333336</v>
      </c>
      <c r="B212" s="167"/>
      <c r="C212" s="10">
        <v>749.6</v>
      </c>
      <c r="D212" s="22">
        <v>262.7</v>
      </c>
      <c r="E212" s="5">
        <v>305.64999999999998</v>
      </c>
      <c r="F212" s="26">
        <v>4362.95</v>
      </c>
      <c r="G212" s="69">
        <v>72.876999999999995</v>
      </c>
      <c r="H212" s="29">
        <v>57.65</v>
      </c>
      <c r="I212" s="5">
        <v>261.75</v>
      </c>
      <c r="J212" s="5">
        <v>84069.15</v>
      </c>
      <c r="K212" s="5">
        <v>127.25</v>
      </c>
      <c r="L212" s="88"/>
      <c r="N212" s="166">
        <v>44225.645833333336</v>
      </c>
      <c r="O212" s="167"/>
      <c r="P212" s="12">
        <v>749.9</v>
      </c>
      <c r="Q212" s="22">
        <v>262.60000000000002</v>
      </c>
      <c r="R212" s="5">
        <v>2418.52</v>
      </c>
      <c r="S212" s="26">
        <v>4362.95</v>
      </c>
      <c r="T212" s="69">
        <v>72.876999999999995</v>
      </c>
      <c r="U212" s="31">
        <v>57.6</v>
      </c>
      <c r="V212" s="22">
        <v>261.64999999999998</v>
      </c>
      <c r="W212" s="22">
        <v>84293.55</v>
      </c>
      <c r="X212" s="22">
        <v>127.25</v>
      </c>
    </row>
    <row r="213" spans="1:24" ht="15" thickBot="1" x14ac:dyDescent="0.35">
      <c r="A213" s="166">
        <v>44228.645833333336</v>
      </c>
      <c r="B213" s="167"/>
      <c r="C213" s="10">
        <v>795.15</v>
      </c>
      <c r="D213" s="22">
        <v>279.60000000000002</v>
      </c>
      <c r="E213" s="5">
        <v>324.95</v>
      </c>
      <c r="F213" s="26">
        <v>4339</v>
      </c>
      <c r="G213" s="69">
        <v>73.11</v>
      </c>
      <c r="H213" s="29">
        <v>63.6</v>
      </c>
      <c r="I213" s="5">
        <v>277.5</v>
      </c>
      <c r="J213" s="5">
        <v>88133.65</v>
      </c>
      <c r="K213" s="5">
        <v>129.80000000000001</v>
      </c>
      <c r="L213" s="88"/>
      <c r="N213" s="166">
        <v>44228.645833333336</v>
      </c>
      <c r="O213" s="167"/>
      <c r="P213" s="12">
        <v>795.35</v>
      </c>
      <c r="Q213" s="22">
        <v>279.75</v>
      </c>
      <c r="R213" s="5">
        <v>2579.3200000000002</v>
      </c>
      <c r="S213" s="26">
        <v>4339</v>
      </c>
      <c r="T213" s="69">
        <v>73.11</v>
      </c>
      <c r="U213" s="31">
        <v>63.6</v>
      </c>
      <c r="V213" s="22">
        <v>277.5</v>
      </c>
      <c r="W213" s="22">
        <v>88200.8</v>
      </c>
      <c r="X213" s="22">
        <v>129.6</v>
      </c>
    </row>
    <row r="214" spans="1:24" ht="15" thickBot="1" x14ac:dyDescent="0.35">
      <c r="A214" s="166">
        <v>44229.645833333336</v>
      </c>
      <c r="B214" s="167"/>
      <c r="C214" s="10">
        <v>816.85</v>
      </c>
      <c r="D214" s="22">
        <v>322</v>
      </c>
      <c r="E214" s="5">
        <v>337.25</v>
      </c>
      <c r="F214" s="26">
        <v>4304.8500000000004</v>
      </c>
      <c r="G214" s="69">
        <v>72.899000000000001</v>
      </c>
      <c r="H214" s="29">
        <v>61</v>
      </c>
      <c r="I214" s="5">
        <v>276.10000000000002</v>
      </c>
      <c r="J214" s="5">
        <v>90745.95</v>
      </c>
      <c r="K214" s="5">
        <v>128.19999999999999</v>
      </c>
      <c r="L214" s="88"/>
      <c r="N214" s="166">
        <v>44229.645833333336</v>
      </c>
      <c r="O214" s="167"/>
      <c r="P214" s="12">
        <v>816.6</v>
      </c>
      <c r="Q214" s="22">
        <v>322.3</v>
      </c>
      <c r="R214" s="5">
        <v>2674.77</v>
      </c>
      <c r="S214" s="26">
        <v>4304.8500000000004</v>
      </c>
      <c r="T214" s="69">
        <v>72.899000000000001</v>
      </c>
      <c r="U214" s="31">
        <v>61</v>
      </c>
      <c r="V214" s="22">
        <v>275.75</v>
      </c>
      <c r="W214" s="22">
        <v>90790</v>
      </c>
      <c r="X214" s="22">
        <v>128.05000000000001</v>
      </c>
    </row>
    <row r="215" spans="1:24" ht="15" thickBot="1" x14ac:dyDescent="0.35">
      <c r="A215" s="166">
        <v>44230.645833333336</v>
      </c>
      <c r="B215" s="167"/>
      <c r="C215" s="10">
        <v>833.2</v>
      </c>
      <c r="D215" s="22">
        <v>331</v>
      </c>
      <c r="E215" s="5">
        <v>335.8</v>
      </c>
      <c r="F215" s="26">
        <v>4277.2</v>
      </c>
      <c r="G215" s="69">
        <v>72.81</v>
      </c>
      <c r="H215" s="29">
        <v>63.6</v>
      </c>
      <c r="I215" s="5">
        <v>285.5</v>
      </c>
      <c r="J215" s="5">
        <v>89963.5</v>
      </c>
      <c r="K215" s="5">
        <v>131.25</v>
      </c>
      <c r="L215" s="88"/>
      <c r="N215" s="166">
        <v>44230.645833333336</v>
      </c>
      <c r="O215" s="167"/>
      <c r="P215" s="12">
        <v>833</v>
      </c>
      <c r="Q215" s="22">
        <v>330.95</v>
      </c>
      <c r="R215" s="5">
        <v>2662.57</v>
      </c>
      <c r="S215" s="26">
        <v>4277.2</v>
      </c>
      <c r="T215" s="69">
        <v>72.81</v>
      </c>
      <c r="U215" s="31">
        <v>63.55</v>
      </c>
      <c r="V215" s="22">
        <v>285.39999999999998</v>
      </c>
      <c r="W215" s="22">
        <v>90030.2</v>
      </c>
      <c r="X215" s="22">
        <v>131.15</v>
      </c>
    </row>
    <row r="216" spans="1:24" ht="15" thickBot="1" x14ac:dyDescent="0.35">
      <c r="A216" s="166">
        <v>44231.645833333336</v>
      </c>
      <c r="B216" s="167"/>
      <c r="C216" s="10">
        <v>866.5</v>
      </c>
      <c r="D216" s="22">
        <v>326.14999999999998</v>
      </c>
      <c r="E216" s="5">
        <v>339</v>
      </c>
      <c r="F216" s="26">
        <v>4234.8999999999996</v>
      </c>
      <c r="G216" s="69">
        <v>72.95</v>
      </c>
      <c r="H216" s="29">
        <v>64.45</v>
      </c>
      <c r="I216" s="5">
        <v>288.39999999999998</v>
      </c>
      <c r="J216" s="5">
        <v>92181.95</v>
      </c>
      <c r="K216" s="5">
        <v>134.94999999999999</v>
      </c>
      <c r="L216" s="88"/>
      <c r="N216" s="166">
        <v>44231.645833333336</v>
      </c>
      <c r="O216" s="167"/>
      <c r="P216" s="12">
        <v>866.5</v>
      </c>
      <c r="Q216" s="22">
        <v>326.10000000000002</v>
      </c>
      <c r="R216" s="5">
        <v>2688.33</v>
      </c>
      <c r="S216" s="26">
        <v>4234.8999999999996</v>
      </c>
      <c r="T216" s="69">
        <v>72.95</v>
      </c>
      <c r="U216" s="31">
        <v>64.45</v>
      </c>
      <c r="V216" s="22">
        <v>288.55</v>
      </c>
      <c r="W216" s="22">
        <v>92242.7</v>
      </c>
      <c r="X216" s="22">
        <v>135</v>
      </c>
    </row>
    <row r="217" spans="1:24" ht="15" thickBot="1" x14ac:dyDescent="0.35">
      <c r="A217" s="166">
        <v>44232.645833333336</v>
      </c>
      <c r="B217" s="167"/>
      <c r="C217" s="10">
        <v>865.5</v>
      </c>
      <c r="D217" s="22">
        <v>315.89999999999998</v>
      </c>
      <c r="E217" s="5">
        <v>341.3</v>
      </c>
      <c r="F217" s="26">
        <v>4218.8999999999996</v>
      </c>
      <c r="G217" s="69">
        <v>72.81</v>
      </c>
      <c r="H217" s="29">
        <v>65.05</v>
      </c>
      <c r="I217" s="5">
        <v>299.2</v>
      </c>
      <c r="J217" s="5">
        <v>90693.05</v>
      </c>
      <c r="K217" s="5">
        <v>131.75</v>
      </c>
      <c r="L217" s="88"/>
      <c r="N217" s="166">
        <v>44232.645833333336</v>
      </c>
      <c r="O217" s="167"/>
      <c r="P217" s="12">
        <v>865.6</v>
      </c>
      <c r="Q217" s="22">
        <v>315.89999999999998</v>
      </c>
      <c r="R217" s="5">
        <v>2713.47</v>
      </c>
      <c r="S217" s="26">
        <v>4218.8999999999996</v>
      </c>
      <c r="T217" s="69">
        <v>72.81</v>
      </c>
      <c r="U217" s="31">
        <v>64.95</v>
      </c>
      <c r="V217" s="22">
        <v>299.05</v>
      </c>
      <c r="W217" s="22">
        <v>90698.7</v>
      </c>
      <c r="X217" s="22">
        <v>131.75</v>
      </c>
    </row>
    <row r="218" spans="1:24" ht="15" thickBot="1" x14ac:dyDescent="0.35">
      <c r="A218" s="166">
        <v>44235.645833333336</v>
      </c>
      <c r="B218" s="167"/>
      <c r="C218" s="10">
        <v>928.4</v>
      </c>
      <c r="D218" s="22">
        <v>335.95</v>
      </c>
      <c r="E218" s="5">
        <v>348.15</v>
      </c>
      <c r="F218" s="26">
        <v>4231.8500000000004</v>
      </c>
      <c r="G218" s="69">
        <v>72.930000000000007</v>
      </c>
      <c r="H218" s="29">
        <v>67.7</v>
      </c>
      <c r="I218" s="5">
        <v>307.14999999999998</v>
      </c>
      <c r="J218" s="5">
        <v>90870.75</v>
      </c>
      <c r="K218" s="5">
        <v>132.25</v>
      </c>
      <c r="L218" s="88"/>
      <c r="N218" s="166">
        <v>44235.645833333336</v>
      </c>
      <c r="O218" s="167"/>
      <c r="P218" s="12">
        <v>928.2</v>
      </c>
      <c r="Q218" s="22">
        <v>335.85</v>
      </c>
      <c r="R218" s="5">
        <v>2767.45</v>
      </c>
      <c r="S218" s="26">
        <v>4231.8500000000004</v>
      </c>
      <c r="T218" s="69">
        <v>72.930000000000007</v>
      </c>
      <c r="U218" s="31">
        <v>67.650000000000006</v>
      </c>
      <c r="V218" s="22">
        <v>306.95</v>
      </c>
      <c r="W218" s="22">
        <v>90810.1</v>
      </c>
      <c r="X218" s="22">
        <v>132.25</v>
      </c>
    </row>
    <row r="219" spans="1:24" ht="15" thickBot="1" x14ac:dyDescent="0.35">
      <c r="A219" s="166">
        <v>44236.645833333336</v>
      </c>
      <c r="B219" s="167"/>
      <c r="C219" s="10">
        <v>895</v>
      </c>
      <c r="D219" s="22">
        <v>325.05</v>
      </c>
      <c r="E219" s="5">
        <v>345.8</v>
      </c>
      <c r="F219" s="26">
        <v>4286.8</v>
      </c>
      <c r="G219" s="69">
        <v>72.853999999999999</v>
      </c>
      <c r="H219" s="29">
        <v>66.75</v>
      </c>
      <c r="I219" s="5">
        <v>309.75</v>
      </c>
      <c r="J219" s="5">
        <v>93597.9</v>
      </c>
      <c r="K219" s="5">
        <v>129.15</v>
      </c>
      <c r="L219" s="88"/>
      <c r="N219" s="166">
        <v>44236.645833333336</v>
      </c>
      <c r="O219" s="167"/>
      <c r="P219" s="12">
        <v>894.6</v>
      </c>
      <c r="Q219" s="22">
        <v>325.10000000000002</v>
      </c>
      <c r="R219" s="5">
        <v>2747.57</v>
      </c>
      <c r="S219" s="26">
        <v>4286.8</v>
      </c>
      <c r="T219" s="69">
        <v>72.853999999999999</v>
      </c>
      <c r="U219" s="31">
        <v>66.650000000000006</v>
      </c>
      <c r="V219" s="22">
        <v>309.85000000000002</v>
      </c>
      <c r="W219" s="22">
        <v>93751.25</v>
      </c>
      <c r="X219" s="22">
        <v>129.30000000000001</v>
      </c>
    </row>
    <row r="220" spans="1:24" ht="15" thickBot="1" x14ac:dyDescent="0.35">
      <c r="A220" s="166">
        <v>44237.645833333336</v>
      </c>
      <c r="B220" s="167"/>
      <c r="C220" s="10">
        <v>914.15</v>
      </c>
      <c r="D220" s="22">
        <v>328.9</v>
      </c>
      <c r="E220" s="5">
        <v>351.45</v>
      </c>
      <c r="F220" s="26">
        <v>4280.3500000000004</v>
      </c>
      <c r="G220" s="69">
        <v>72.790000000000006</v>
      </c>
      <c r="H220" s="29">
        <v>66.7</v>
      </c>
      <c r="I220" s="5">
        <v>311.45</v>
      </c>
      <c r="J220" s="5">
        <v>96973.85</v>
      </c>
      <c r="K220" s="5">
        <v>127.35</v>
      </c>
      <c r="L220" s="88"/>
      <c r="N220" s="166">
        <v>44237.645833333336</v>
      </c>
      <c r="O220" s="167"/>
      <c r="P220" s="12">
        <v>914.35</v>
      </c>
      <c r="Q220" s="22">
        <v>328.95</v>
      </c>
      <c r="R220" s="5">
        <v>2794.71</v>
      </c>
      <c r="S220" s="26">
        <v>4280.3500000000004</v>
      </c>
      <c r="T220" s="69">
        <v>72.790000000000006</v>
      </c>
      <c r="U220" s="31">
        <v>66.650000000000006</v>
      </c>
      <c r="V220" s="22">
        <v>311.39999999999998</v>
      </c>
      <c r="W220" s="22">
        <v>97008</v>
      </c>
      <c r="X220" s="22">
        <v>127.55</v>
      </c>
    </row>
    <row r="221" spans="1:24" ht="15" thickBot="1" x14ac:dyDescent="0.35">
      <c r="A221" s="166">
        <v>44238.645833333336</v>
      </c>
      <c r="B221" s="167"/>
      <c r="C221" s="10">
        <v>914.2</v>
      </c>
      <c r="D221" s="22">
        <v>325</v>
      </c>
      <c r="E221" s="5">
        <v>350.55</v>
      </c>
      <c r="F221" s="26">
        <v>4278.75</v>
      </c>
      <c r="G221" s="69">
        <v>72.7</v>
      </c>
      <c r="H221" s="29">
        <v>66.900000000000006</v>
      </c>
      <c r="I221" s="5">
        <v>315.55</v>
      </c>
      <c r="J221" s="5">
        <v>90084.7</v>
      </c>
      <c r="K221" s="5">
        <v>128.65</v>
      </c>
      <c r="L221" s="88"/>
      <c r="N221" s="166">
        <v>44238.645833333336</v>
      </c>
      <c r="O221" s="167"/>
      <c r="P221" s="12">
        <v>914.1</v>
      </c>
      <c r="Q221" s="22">
        <v>324.89999999999998</v>
      </c>
      <c r="R221" s="5">
        <v>2789.7</v>
      </c>
      <c r="S221" s="26">
        <v>4278.75</v>
      </c>
      <c r="T221" s="69">
        <v>72.7</v>
      </c>
      <c r="U221" s="31">
        <v>66.900000000000006</v>
      </c>
      <c r="V221" s="22">
        <v>315.39999999999998</v>
      </c>
      <c r="W221" s="22">
        <v>90076.800000000003</v>
      </c>
      <c r="X221" s="22">
        <v>128.55000000000001</v>
      </c>
    </row>
    <row r="222" spans="1:24" ht="15" thickBot="1" x14ac:dyDescent="0.35">
      <c r="A222" s="166">
        <v>44239.645833333336</v>
      </c>
      <c r="B222" s="167"/>
      <c r="C222" s="10">
        <v>908.55</v>
      </c>
      <c r="D222" s="22">
        <v>325.39999999999998</v>
      </c>
      <c r="E222" s="5">
        <v>350.6</v>
      </c>
      <c r="F222" s="26">
        <v>4227.5</v>
      </c>
      <c r="G222" s="69">
        <v>72.58</v>
      </c>
      <c r="H222" s="29">
        <v>64.75</v>
      </c>
      <c r="I222" s="5">
        <v>308.3</v>
      </c>
      <c r="J222" s="5">
        <v>91278.05</v>
      </c>
      <c r="K222" s="5">
        <v>124.4</v>
      </c>
      <c r="L222" s="88"/>
      <c r="N222" s="166">
        <v>44239.645833333336</v>
      </c>
      <c r="O222" s="167"/>
      <c r="P222" s="12">
        <v>908.75</v>
      </c>
      <c r="Q222" s="22">
        <v>325.25</v>
      </c>
      <c r="R222" s="5">
        <v>2792.79</v>
      </c>
      <c r="S222" s="26">
        <v>4227.5</v>
      </c>
      <c r="T222" s="69">
        <v>72.58</v>
      </c>
      <c r="U222" s="31">
        <v>64.8</v>
      </c>
      <c r="V222" s="22">
        <v>308.35000000000002</v>
      </c>
      <c r="W222" s="22">
        <v>91213.15</v>
      </c>
      <c r="X222" s="22">
        <v>124.4</v>
      </c>
    </row>
    <row r="223" spans="1:24" ht="15" thickBot="1" x14ac:dyDescent="0.35">
      <c r="A223" s="166">
        <v>44242.645833333336</v>
      </c>
      <c r="B223" s="167"/>
      <c r="C223" s="10">
        <v>911.85</v>
      </c>
      <c r="D223" s="22">
        <v>333.35</v>
      </c>
      <c r="E223" s="5">
        <v>355.85</v>
      </c>
      <c r="F223" s="26">
        <v>4220.6499999999996</v>
      </c>
      <c r="G223" s="69">
        <v>72.617999999999995</v>
      </c>
      <c r="H223" s="29">
        <v>62.7</v>
      </c>
      <c r="I223" s="5">
        <v>308.60000000000002</v>
      </c>
      <c r="J223" s="5">
        <v>90643.9</v>
      </c>
      <c r="K223" s="5">
        <v>127.2</v>
      </c>
      <c r="L223" s="88"/>
      <c r="N223" s="166">
        <v>44242.645833333336</v>
      </c>
      <c r="O223" s="167"/>
      <c r="P223" s="12">
        <v>912.85</v>
      </c>
      <c r="Q223" s="22">
        <v>333.3</v>
      </c>
      <c r="R223" s="5">
        <v>2833.46</v>
      </c>
      <c r="S223" s="26">
        <v>4220.6499999999996</v>
      </c>
      <c r="T223" s="69">
        <v>72.617999999999995</v>
      </c>
      <c r="U223" s="31">
        <v>62.65</v>
      </c>
      <c r="V223" s="22">
        <v>308.35000000000002</v>
      </c>
      <c r="W223" s="22">
        <v>90443</v>
      </c>
      <c r="X223" s="22">
        <v>127.05</v>
      </c>
    </row>
    <row r="224" spans="1:24" ht="15" thickBot="1" x14ac:dyDescent="0.35">
      <c r="A224" s="166">
        <v>44243.645833333336</v>
      </c>
      <c r="B224" s="167"/>
      <c r="C224" s="10">
        <v>912.2</v>
      </c>
      <c r="D224" s="22">
        <v>329.2</v>
      </c>
      <c r="E224" s="5">
        <v>356.8</v>
      </c>
      <c r="F224" s="26">
        <v>4236.55</v>
      </c>
      <c r="G224" s="69">
        <v>72.86</v>
      </c>
      <c r="H224" s="29">
        <v>64.75</v>
      </c>
      <c r="I224" s="5">
        <v>332.65</v>
      </c>
      <c r="J224" s="5">
        <v>89575.35</v>
      </c>
      <c r="K224" s="5">
        <v>125.25</v>
      </c>
      <c r="L224" s="88"/>
      <c r="N224" s="166">
        <v>44243.645833333336</v>
      </c>
      <c r="O224" s="167"/>
      <c r="P224" s="12">
        <v>912.25</v>
      </c>
      <c r="Q224" s="22">
        <v>329.05</v>
      </c>
      <c r="R224" s="5">
        <v>2841.5</v>
      </c>
      <c r="S224" s="26">
        <v>4236.55</v>
      </c>
      <c r="T224" s="69">
        <v>72.86</v>
      </c>
      <c r="U224" s="31">
        <v>64.75</v>
      </c>
      <c r="V224" s="22">
        <v>332.6</v>
      </c>
      <c r="W224" s="22">
        <v>89506.4</v>
      </c>
      <c r="X224" s="22">
        <v>125.25</v>
      </c>
    </row>
    <row r="225" spans="1:24" ht="15" thickBot="1" x14ac:dyDescent="0.35">
      <c r="A225" s="166">
        <v>44244.645833333336</v>
      </c>
      <c r="B225" s="167"/>
      <c r="C225" s="10">
        <v>914.95</v>
      </c>
      <c r="D225" s="22">
        <v>330.15</v>
      </c>
      <c r="E225" s="5">
        <v>354.5</v>
      </c>
      <c r="F225" s="26">
        <v>4170.6000000000004</v>
      </c>
      <c r="G225" s="69">
        <v>72.814999999999998</v>
      </c>
      <c r="H225" s="29">
        <v>64.599999999999994</v>
      </c>
      <c r="I225" s="5">
        <v>325.2</v>
      </c>
      <c r="J225" s="5">
        <v>89184.5</v>
      </c>
      <c r="K225" s="5">
        <v>124.95</v>
      </c>
      <c r="L225" s="88"/>
      <c r="N225" s="166">
        <v>44244.645833333336</v>
      </c>
      <c r="O225" s="167"/>
      <c r="P225" s="12">
        <v>914.55</v>
      </c>
      <c r="Q225" s="22">
        <v>330.1</v>
      </c>
      <c r="R225" s="5">
        <v>2822.91</v>
      </c>
      <c r="S225" s="26">
        <v>4170.6000000000004</v>
      </c>
      <c r="T225" s="69">
        <v>72.814999999999998</v>
      </c>
      <c r="U225" s="31">
        <v>64.599999999999994</v>
      </c>
      <c r="V225" s="22">
        <v>325.05</v>
      </c>
      <c r="W225" s="22">
        <v>88811.55</v>
      </c>
      <c r="X225" s="22">
        <v>124.9</v>
      </c>
    </row>
    <row r="226" spans="1:24" ht="15" thickBot="1" x14ac:dyDescent="0.35">
      <c r="A226" s="166">
        <v>44245.645833333336</v>
      </c>
      <c r="B226" s="167"/>
      <c r="C226" s="10">
        <v>894.45</v>
      </c>
      <c r="D226" s="22">
        <v>323.85000000000002</v>
      </c>
      <c r="E226" s="5">
        <v>352.65</v>
      </c>
      <c r="F226" s="26">
        <v>4160.8</v>
      </c>
      <c r="G226" s="69">
        <v>72.58</v>
      </c>
      <c r="H226" s="29">
        <v>66.900000000000006</v>
      </c>
      <c r="I226" s="5">
        <v>327.85</v>
      </c>
      <c r="J226" s="5">
        <v>88881.35</v>
      </c>
      <c r="K226" s="5">
        <v>123.2</v>
      </c>
      <c r="L226" s="88"/>
      <c r="N226" s="166">
        <v>44245.645833333336</v>
      </c>
      <c r="O226" s="167"/>
      <c r="P226" s="12">
        <v>894.55</v>
      </c>
      <c r="Q226" s="22">
        <v>323.3</v>
      </c>
      <c r="R226" s="5">
        <v>2804.46</v>
      </c>
      <c r="S226" s="26">
        <v>4160.8</v>
      </c>
      <c r="T226" s="69">
        <v>72.58</v>
      </c>
      <c r="U226" s="31">
        <v>66.95</v>
      </c>
      <c r="V226" s="22">
        <v>327.8</v>
      </c>
      <c r="W226" s="22">
        <v>88908.35</v>
      </c>
      <c r="X226" s="22">
        <v>123.2</v>
      </c>
    </row>
    <row r="227" spans="1:24" ht="15" thickBot="1" x14ac:dyDescent="0.35">
      <c r="A227" s="166">
        <v>44246.645833333336</v>
      </c>
      <c r="B227" s="167"/>
      <c r="C227" s="10">
        <v>879.25</v>
      </c>
      <c r="D227" s="22">
        <v>311.85000000000002</v>
      </c>
      <c r="E227" s="5">
        <v>348.05</v>
      </c>
      <c r="F227" s="26">
        <v>4134.6499999999996</v>
      </c>
      <c r="G227" s="69">
        <v>72.55</v>
      </c>
      <c r="H227" s="29">
        <v>65.3</v>
      </c>
      <c r="I227" s="5">
        <v>321.5</v>
      </c>
      <c r="J227" s="5">
        <v>88120.1</v>
      </c>
      <c r="K227" s="5">
        <v>122.85</v>
      </c>
      <c r="L227" s="88"/>
      <c r="N227" s="166">
        <v>44246.645833333336</v>
      </c>
      <c r="O227" s="167"/>
      <c r="P227" s="12">
        <v>876.45</v>
      </c>
      <c r="Q227" s="22">
        <v>312</v>
      </c>
      <c r="R227" s="5">
        <v>2767.81</v>
      </c>
      <c r="S227" s="26">
        <v>4134.6499999999996</v>
      </c>
      <c r="T227" s="69">
        <v>72.55</v>
      </c>
      <c r="U227" s="31">
        <v>65.25</v>
      </c>
      <c r="V227" s="22">
        <v>321</v>
      </c>
      <c r="W227" s="22">
        <v>88100.45</v>
      </c>
      <c r="X227" s="22">
        <v>122.8</v>
      </c>
    </row>
    <row r="228" spans="1:24" ht="15" thickBot="1" x14ac:dyDescent="0.35">
      <c r="A228" s="166">
        <v>44249.645833333336</v>
      </c>
      <c r="B228" s="167"/>
      <c r="C228" s="10">
        <v>837.1</v>
      </c>
      <c r="D228" s="22">
        <v>304.5</v>
      </c>
      <c r="E228" s="5">
        <v>338.3</v>
      </c>
      <c r="F228" s="26">
        <v>4151.45</v>
      </c>
      <c r="G228" s="69">
        <v>72.44</v>
      </c>
      <c r="H228" s="29">
        <v>66.8</v>
      </c>
      <c r="I228" s="5">
        <v>321.64999999999998</v>
      </c>
      <c r="J228" s="5">
        <v>86921.3</v>
      </c>
      <c r="K228" s="5">
        <v>124.15</v>
      </c>
      <c r="L228" s="88"/>
      <c r="N228" s="166">
        <v>44249.645833333336</v>
      </c>
      <c r="O228" s="167"/>
      <c r="P228" s="12">
        <v>836.9</v>
      </c>
      <c r="Q228" s="22">
        <v>304.14999999999998</v>
      </c>
      <c r="R228" s="5">
        <v>2688.02</v>
      </c>
      <c r="S228" s="26">
        <v>4151.45</v>
      </c>
      <c r="T228" s="69">
        <v>72.44</v>
      </c>
      <c r="U228" s="31">
        <v>67.05</v>
      </c>
      <c r="V228" s="22">
        <v>320.89999999999998</v>
      </c>
      <c r="W228" s="22">
        <v>86995.05</v>
      </c>
      <c r="X228" s="22">
        <v>124.1</v>
      </c>
    </row>
    <row r="229" spans="1:24" ht="15" thickBot="1" x14ac:dyDescent="0.35">
      <c r="A229" s="166">
        <v>44250.645833333336</v>
      </c>
      <c r="B229" s="167"/>
      <c r="C229" s="10">
        <v>840.95</v>
      </c>
      <c r="D229" s="22">
        <v>324</v>
      </c>
      <c r="E229" s="5">
        <v>347.45</v>
      </c>
      <c r="F229" s="26">
        <v>4175.75</v>
      </c>
      <c r="G229" s="69">
        <v>72.38</v>
      </c>
      <c r="H229" s="29">
        <v>70.55</v>
      </c>
      <c r="I229" s="5">
        <v>336.9</v>
      </c>
      <c r="J229" s="5">
        <v>87558.5</v>
      </c>
      <c r="K229" s="5">
        <v>124.65</v>
      </c>
      <c r="L229" s="88"/>
      <c r="N229" s="166">
        <v>44250.645833333336</v>
      </c>
      <c r="O229" s="167"/>
      <c r="P229" s="12">
        <v>840.45</v>
      </c>
      <c r="Q229" s="22">
        <v>324.10000000000002</v>
      </c>
      <c r="R229" s="5">
        <v>2765.76</v>
      </c>
      <c r="S229" s="26">
        <v>4175.75</v>
      </c>
      <c r="T229" s="69">
        <v>72.38</v>
      </c>
      <c r="U229" s="31">
        <v>70.55</v>
      </c>
      <c r="V229" s="22">
        <v>336.05</v>
      </c>
      <c r="W229" s="22">
        <v>87516.9</v>
      </c>
      <c r="X229" s="22">
        <v>124.65</v>
      </c>
    </row>
    <row r="230" spans="1:24" ht="15" thickBot="1" x14ac:dyDescent="0.35">
      <c r="A230" s="166">
        <v>44251.645833333336</v>
      </c>
      <c r="B230" s="167"/>
      <c r="C230" s="10">
        <v>849.6</v>
      </c>
      <c r="D230" s="22">
        <v>321.64999999999998</v>
      </c>
      <c r="E230" s="5">
        <v>350.45</v>
      </c>
      <c r="F230" s="26">
        <v>4171.8</v>
      </c>
      <c r="G230" s="69">
        <v>72.38</v>
      </c>
      <c r="H230" s="29">
        <v>71.400000000000006</v>
      </c>
      <c r="I230" s="5">
        <v>338.15</v>
      </c>
      <c r="J230" s="5">
        <v>87979.65</v>
      </c>
      <c r="K230" s="5">
        <v>127.4</v>
      </c>
      <c r="L230" s="88"/>
      <c r="N230" s="166">
        <v>44251.645833333336</v>
      </c>
      <c r="O230" s="167"/>
      <c r="P230" s="12">
        <v>850.15</v>
      </c>
      <c r="Q230" s="22">
        <v>320.95</v>
      </c>
      <c r="R230" s="5">
        <v>2791.44</v>
      </c>
      <c r="S230" s="26">
        <v>4171.8</v>
      </c>
      <c r="T230" s="69">
        <v>72.38</v>
      </c>
      <c r="U230" s="31">
        <v>71.5</v>
      </c>
      <c r="V230" s="22">
        <v>337.3</v>
      </c>
      <c r="W230" s="22">
        <v>87922</v>
      </c>
      <c r="X230" s="22">
        <v>127.8</v>
      </c>
    </row>
    <row r="231" spans="1:24" ht="15" thickBot="1" x14ac:dyDescent="0.35">
      <c r="A231" s="166">
        <v>44252.645833333336</v>
      </c>
      <c r="B231" s="167"/>
      <c r="C231" s="10">
        <v>859</v>
      </c>
      <c r="D231" s="22">
        <v>333.15</v>
      </c>
      <c r="E231" s="5">
        <v>356.35</v>
      </c>
      <c r="F231" s="26">
        <v>4144.5</v>
      </c>
      <c r="G231" s="69">
        <v>72.736000000000004</v>
      </c>
      <c r="H231" s="29">
        <v>73.2</v>
      </c>
      <c r="I231" s="5">
        <v>344.9</v>
      </c>
      <c r="J231" s="5">
        <v>87622.8</v>
      </c>
      <c r="K231" s="5">
        <v>126.35</v>
      </c>
      <c r="L231" s="88"/>
      <c r="N231" s="166">
        <v>44252.645833333336</v>
      </c>
      <c r="O231" s="167"/>
      <c r="P231" s="12">
        <v>859.4</v>
      </c>
      <c r="Q231" s="22">
        <v>333.1</v>
      </c>
      <c r="R231" s="5">
        <v>2838.38</v>
      </c>
      <c r="S231" s="26">
        <v>4144.5</v>
      </c>
      <c r="T231" s="69">
        <v>72.736000000000004</v>
      </c>
      <c r="U231" s="31">
        <v>73.2</v>
      </c>
      <c r="V231" s="22">
        <v>344.8</v>
      </c>
      <c r="W231" s="22">
        <v>87673.15</v>
      </c>
      <c r="X231" s="22">
        <v>126.45</v>
      </c>
    </row>
    <row r="232" spans="1:24" ht="15" thickBot="1" x14ac:dyDescent="0.35">
      <c r="A232" s="166">
        <v>44253.645833333336</v>
      </c>
      <c r="B232" s="167"/>
      <c r="C232" s="10">
        <v>806.4</v>
      </c>
      <c r="D232" s="22">
        <v>322.95</v>
      </c>
      <c r="E232" s="5">
        <v>349.8</v>
      </c>
      <c r="F232" s="26">
        <v>4126.3</v>
      </c>
      <c r="G232" s="69">
        <v>73.92</v>
      </c>
      <c r="H232" s="29">
        <v>76.55</v>
      </c>
      <c r="I232" s="5">
        <v>335.9</v>
      </c>
      <c r="J232" s="5">
        <v>84498.15</v>
      </c>
      <c r="K232" s="5">
        <v>124.1</v>
      </c>
      <c r="L232" s="88"/>
      <c r="N232" s="166">
        <v>44253.645833333336</v>
      </c>
      <c r="O232" s="167"/>
      <c r="P232" s="12">
        <v>804.85</v>
      </c>
      <c r="Q232" s="22">
        <v>323</v>
      </c>
      <c r="R232" s="5">
        <v>2786.95</v>
      </c>
      <c r="S232" s="26">
        <v>4126.3</v>
      </c>
      <c r="T232" s="69">
        <v>73.92</v>
      </c>
      <c r="U232" s="31">
        <v>76.5</v>
      </c>
      <c r="V232" s="22">
        <v>335.85</v>
      </c>
      <c r="W232" s="22">
        <v>84470.3</v>
      </c>
      <c r="X232" s="22">
        <v>124.1</v>
      </c>
    </row>
    <row r="233" spans="1:24" ht="15" thickBot="1" x14ac:dyDescent="0.35">
      <c r="A233" s="166">
        <v>44256.645833333336</v>
      </c>
      <c r="B233" s="167"/>
      <c r="C233" s="10">
        <v>819.45</v>
      </c>
      <c r="D233" s="22">
        <v>328.3</v>
      </c>
      <c r="E233" s="5">
        <v>354.45</v>
      </c>
      <c r="F233" s="26">
        <v>4110.5</v>
      </c>
      <c r="G233" s="69">
        <v>73.396000000000001</v>
      </c>
      <c r="H233" s="29">
        <v>78.400000000000006</v>
      </c>
      <c r="I233" s="5">
        <v>345.4</v>
      </c>
      <c r="J233" s="5">
        <v>89025.45</v>
      </c>
      <c r="K233" s="5">
        <v>126.45</v>
      </c>
      <c r="L233" s="88"/>
      <c r="N233" s="166">
        <v>44256.645833333336</v>
      </c>
      <c r="O233" s="167"/>
      <c r="P233" s="12">
        <v>819.1</v>
      </c>
      <c r="Q233" s="22">
        <v>328.1</v>
      </c>
      <c r="R233" s="5">
        <v>2824.89</v>
      </c>
      <c r="S233" s="26">
        <v>4110.5</v>
      </c>
      <c r="T233" s="69">
        <v>73.396000000000001</v>
      </c>
      <c r="U233" s="31">
        <v>78.400000000000006</v>
      </c>
      <c r="V233" s="22">
        <v>345.45</v>
      </c>
      <c r="W233" s="22">
        <v>89077.7</v>
      </c>
      <c r="X233" s="22">
        <v>126.45</v>
      </c>
    </row>
    <row r="234" spans="1:24" ht="15" thickBot="1" x14ac:dyDescent="0.35">
      <c r="A234" s="166">
        <v>44257.645833333336</v>
      </c>
      <c r="B234" s="167"/>
      <c r="C234" s="10">
        <v>860.05</v>
      </c>
      <c r="D234" s="22">
        <v>345.75</v>
      </c>
      <c r="E234" s="5">
        <v>357.1</v>
      </c>
      <c r="F234" s="26">
        <v>4063.15</v>
      </c>
      <c r="G234" s="69">
        <v>73.25</v>
      </c>
      <c r="H234" s="29">
        <v>78.8</v>
      </c>
      <c r="I234" s="5">
        <v>338.3</v>
      </c>
      <c r="J234" s="5">
        <v>89680.4</v>
      </c>
      <c r="K234" s="5">
        <v>124.9</v>
      </c>
      <c r="L234" s="88"/>
      <c r="N234" s="166">
        <v>44257.645833333336</v>
      </c>
      <c r="O234" s="167"/>
      <c r="P234" s="12">
        <v>859.9</v>
      </c>
      <c r="Q234" s="22">
        <v>345.7</v>
      </c>
      <c r="R234" s="5">
        <v>2845.75</v>
      </c>
      <c r="S234" s="26">
        <v>4063.15</v>
      </c>
      <c r="T234" s="69">
        <v>73.25</v>
      </c>
      <c r="U234" s="31">
        <v>78.849999999999994</v>
      </c>
      <c r="V234" s="22">
        <v>338.25</v>
      </c>
      <c r="W234" s="22">
        <v>89729.5</v>
      </c>
      <c r="X234" s="22">
        <v>124.75</v>
      </c>
    </row>
    <row r="235" spans="1:24" ht="15" thickBot="1" x14ac:dyDescent="0.35">
      <c r="A235" s="166">
        <v>44258.645833333336</v>
      </c>
      <c r="B235" s="167"/>
      <c r="C235" s="10">
        <v>852.05</v>
      </c>
      <c r="D235" s="22">
        <v>348.5</v>
      </c>
      <c r="E235" s="5">
        <v>362.45</v>
      </c>
      <c r="F235" s="26">
        <v>4037.65</v>
      </c>
      <c r="G235" s="69">
        <v>72.930000000000007</v>
      </c>
      <c r="H235" s="29">
        <v>78.45</v>
      </c>
      <c r="I235" s="5">
        <v>349.55</v>
      </c>
      <c r="J235" s="5">
        <v>89097.1</v>
      </c>
      <c r="K235" s="5">
        <v>124.7</v>
      </c>
      <c r="L235" s="88"/>
      <c r="N235" s="166">
        <v>44258.645833333336</v>
      </c>
      <c r="O235" s="167"/>
      <c r="P235" s="12">
        <v>852.2</v>
      </c>
      <c r="Q235" s="22">
        <v>348.5</v>
      </c>
      <c r="R235" s="5">
        <v>2887.58</v>
      </c>
      <c r="S235" s="26">
        <v>4037.65</v>
      </c>
      <c r="T235" s="69">
        <v>72.930000000000007</v>
      </c>
      <c r="U235" s="31">
        <v>78.45</v>
      </c>
      <c r="V235" s="22">
        <v>349.3</v>
      </c>
      <c r="W235" s="22">
        <v>89077.45</v>
      </c>
      <c r="X235" s="22">
        <v>124.7</v>
      </c>
    </row>
    <row r="236" spans="1:24" ht="15" thickBot="1" x14ac:dyDescent="0.35">
      <c r="A236" s="166">
        <v>44259.645833333336</v>
      </c>
      <c r="B236" s="167"/>
      <c r="C236" s="10">
        <v>845.25</v>
      </c>
      <c r="D236" s="22">
        <v>339.2</v>
      </c>
      <c r="E236" s="5">
        <v>362.85</v>
      </c>
      <c r="F236" s="26">
        <v>4007.7</v>
      </c>
      <c r="G236" s="69">
        <v>72.733000000000004</v>
      </c>
      <c r="H236" s="29">
        <v>76.400000000000006</v>
      </c>
      <c r="I236" s="5">
        <v>336.55</v>
      </c>
      <c r="J236" s="5">
        <v>89773.55</v>
      </c>
      <c r="K236" s="5">
        <v>127.7</v>
      </c>
      <c r="L236" s="88"/>
      <c r="N236" s="166">
        <v>44259.645833333336</v>
      </c>
      <c r="O236" s="167"/>
      <c r="P236" s="12">
        <v>845.75</v>
      </c>
      <c r="Q236" s="22">
        <v>339.2</v>
      </c>
      <c r="R236" s="5">
        <v>2889.06</v>
      </c>
      <c r="S236" s="26">
        <v>4007.7</v>
      </c>
      <c r="T236" s="69">
        <v>72.733000000000004</v>
      </c>
      <c r="U236" s="31">
        <v>76.45</v>
      </c>
      <c r="V236" s="22">
        <v>336.55</v>
      </c>
      <c r="W236" s="22">
        <v>89750.2</v>
      </c>
      <c r="X236" s="22">
        <v>127.75</v>
      </c>
    </row>
    <row r="237" spans="1:24" ht="15" thickBot="1" x14ac:dyDescent="0.35">
      <c r="A237" s="166">
        <v>44260.645833333336</v>
      </c>
      <c r="B237" s="167"/>
      <c r="C237" s="10">
        <v>840.4</v>
      </c>
      <c r="D237" s="22">
        <v>325.14999999999998</v>
      </c>
      <c r="E237" s="5">
        <v>357.7</v>
      </c>
      <c r="F237" s="26">
        <v>3973</v>
      </c>
      <c r="G237" s="69">
        <v>73.180000000000007</v>
      </c>
      <c r="H237" s="29">
        <v>72.099999999999994</v>
      </c>
      <c r="I237" s="5">
        <v>322.35000000000002</v>
      </c>
      <c r="J237" s="5">
        <v>88661.75</v>
      </c>
      <c r="K237" s="5">
        <v>124.4</v>
      </c>
      <c r="L237" s="88"/>
      <c r="N237" s="166">
        <v>44260.645833333336</v>
      </c>
      <c r="O237" s="167"/>
      <c r="P237" s="12">
        <v>840</v>
      </c>
      <c r="Q237" s="22">
        <v>325.10000000000002</v>
      </c>
      <c r="R237" s="5">
        <v>2846.83</v>
      </c>
      <c r="S237" s="26">
        <v>3973</v>
      </c>
      <c r="T237" s="69">
        <v>73.180000000000007</v>
      </c>
      <c r="U237" s="31">
        <v>72.150000000000006</v>
      </c>
      <c r="V237" s="22">
        <v>323.25</v>
      </c>
      <c r="W237" s="22">
        <v>88625.3</v>
      </c>
      <c r="X237" s="22">
        <v>124.4</v>
      </c>
    </row>
    <row r="238" spans="1:24" ht="15" thickBot="1" x14ac:dyDescent="0.35">
      <c r="A238" s="166">
        <v>44263.645833333336</v>
      </c>
      <c r="B238" s="167"/>
      <c r="C238" s="10">
        <v>851</v>
      </c>
      <c r="D238" s="22">
        <v>321.25</v>
      </c>
      <c r="E238" s="5">
        <v>353.95</v>
      </c>
      <c r="F238" s="26">
        <v>3977.8</v>
      </c>
      <c r="G238" s="69">
        <v>73.349999999999994</v>
      </c>
      <c r="H238" s="29">
        <v>74.349999999999994</v>
      </c>
      <c r="I238" s="5">
        <v>324.05</v>
      </c>
      <c r="J238" s="5">
        <v>87564.55</v>
      </c>
      <c r="K238" s="5">
        <v>123.95</v>
      </c>
      <c r="L238" s="88"/>
      <c r="N238" s="166">
        <v>44263.645833333336</v>
      </c>
      <c r="O238" s="167"/>
      <c r="P238" s="12">
        <v>850.35</v>
      </c>
      <c r="Q238" s="22">
        <v>321.25</v>
      </c>
      <c r="R238" s="5">
        <v>2820.13</v>
      </c>
      <c r="S238" s="26">
        <v>3977.8</v>
      </c>
      <c r="T238" s="69">
        <v>73.349999999999994</v>
      </c>
      <c r="U238" s="31">
        <v>74.400000000000006</v>
      </c>
      <c r="V238" s="22">
        <v>324.05</v>
      </c>
      <c r="W238" s="22">
        <v>87604.7</v>
      </c>
      <c r="X238" s="22">
        <v>124</v>
      </c>
    </row>
    <row r="239" spans="1:24" ht="15" thickBot="1" x14ac:dyDescent="0.35">
      <c r="A239" s="166">
        <v>44264.645833333336</v>
      </c>
      <c r="B239" s="167"/>
      <c r="C239" s="10">
        <v>852</v>
      </c>
      <c r="D239" s="22">
        <v>315.2</v>
      </c>
      <c r="E239" s="5">
        <v>350.1</v>
      </c>
      <c r="F239" s="26">
        <v>3990.3</v>
      </c>
      <c r="G239" s="69">
        <v>72.766000000000005</v>
      </c>
      <c r="H239" s="29">
        <v>71.3</v>
      </c>
      <c r="I239" s="5">
        <v>312.85000000000002</v>
      </c>
      <c r="J239" s="5">
        <v>89067.7</v>
      </c>
      <c r="K239" s="5">
        <v>123.25</v>
      </c>
      <c r="L239" s="88"/>
      <c r="N239" s="166">
        <v>44264.645833333336</v>
      </c>
      <c r="O239" s="167"/>
      <c r="P239" s="12">
        <v>852.15</v>
      </c>
      <c r="Q239" s="22">
        <v>315.2</v>
      </c>
      <c r="R239" s="5">
        <v>2785.81</v>
      </c>
      <c r="S239" s="26">
        <v>3990.3</v>
      </c>
      <c r="T239" s="69">
        <v>72.766000000000005</v>
      </c>
      <c r="U239" s="31">
        <v>71.25</v>
      </c>
      <c r="V239" s="22">
        <v>312.75</v>
      </c>
      <c r="W239" s="22">
        <v>89042.25</v>
      </c>
      <c r="X239" s="22">
        <v>123.25</v>
      </c>
    </row>
    <row r="240" spans="1:24" ht="15" thickBot="1" x14ac:dyDescent="0.35">
      <c r="A240" s="166">
        <v>44265.645833333336</v>
      </c>
      <c r="B240" s="167"/>
      <c r="C240" s="10">
        <v>863.8</v>
      </c>
      <c r="D240" s="22">
        <v>321.45</v>
      </c>
      <c r="E240" s="5">
        <v>352.25</v>
      </c>
      <c r="F240" s="26">
        <v>3997.85</v>
      </c>
      <c r="G240" s="69">
        <v>72.72</v>
      </c>
      <c r="H240" s="29">
        <v>73</v>
      </c>
      <c r="I240" s="5">
        <v>320.35000000000002</v>
      </c>
      <c r="J240" s="5">
        <v>88684.1</v>
      </c>
      <c r="K240" s="5">
        <v>123.15</v>
      </c>
      <c r="L240" s="88"/>
      <c r="N240" s="166">
        <v>44265.645833333336</v>
      </c>
      <c r="O240" s="167"/>
      <c r="P240" s="12">
        <v>863.6</v>
      </c>
      <c r="Q240" s="22">
        <v>321.35000000000002</v>
      </c>
      <c r="R240" s="5">
        <v>2805.3</v>
      </c>
      <c r="S240" s="26">
        <v>3997.85</v>
      </c>
      <c r="T240" s="69">
        <v>72.72</v>
      </c>
      <c r="U240" s="31">
        <v>73</v>
      </c>
      <c r="V240" s="22">
        <v>320.25</v>
      </c>
      <c r="W240" s="22">
        <v>88692.95</v>
      </c>
      <c r="X240" s="22">
        <v>123.1</v>
      </c>
    </row>
    <row r="241" spans="1:24" ht="15" thickBot="1" x14ac:dyDescent="0.35">
      <c r="A241" s="166">
        <v>44267.645833333336</v>
      </c>
      <c r="B241" s="167"/>
      <c r="C241" s="10">
        <v>855.8</v>
      </c>
      <c r="D241" s="22">
        <v>317.55</v>
      </c>
      <c r="E241" s="5">
        <v>349.35</v>
      </c>
      <c r="F241" s="26">
        <v>3972.25</v>
      </c>
      <c r="G241" s="69">
        <v>72.680000000000007</v>
      </c>
      <c r="H241" s="29">
        <v>72.849999999999994</v>
      </c>
      <c r="I241" s="5">
        <v>317.64999999999998</v>
      </c>
      <c r="J241" s="5">
        <v>88775.35</v>
      </c>
      <c r="K241" s="5">
        <v>122.9</v>
      </c>
      <c r="L241" s="88"/>
      <c r="N241" s="166">
        <v>44267.645833333336</v>
      </c>
      <c r="O241" s="167"/>
      <c r="P241" s="12">
        <v>855.85</v>
      </c>
      <c r="Q241" s="22">
        <v>317.45</v>
      </c>
      <c r="R241" s="5">
        <v>2785.16</v>
      </c>
      <c r="S241" s="26">
        <v>3972.25</v>
      </c>
      <c r="T241" s="69">
        <v>72.680000000000007</v>
      </c>
      <c r="U241" s="31">
        <v>73</v>
      </c>
      <c r="V241" s="22">
        <v>317.14999999999998</v>
      </c>
      <c r="W241" s="22">
        <v>88830.3</v>
      </c>
      <c r="X241" s="22">
        <v>122.9</v>
      </c>
    </row>
    <row r="242" spans="1:24" ht="15" thickBot="1" x14ac:dyDescent="0.35">
      <c r="A242" s="166">
        <v>44270.645833333336</v>
      </c>
      <c r="B242" s="167"/>
      <c r="C242" s="10">
        <v>844.4</v>
      </c>
      <c r="D242" s="22">
        <v>318.55</v>
      </c>
      <c r="E242" s="5">
        <v>347.95</v>
      </c>
      <c r="F242" s="26">
        <v>4014.65</v>
      </c>
      <c r="G242" s="69">
        <v>72.53</v>
      </c>
      <c r="H242" s="29">
        <v>76.7</v>
      </c>
      <c r="I242" s="5">
        <v>326.10000000000002</v>
      </c>
      <c r="J242" s="5">
        <v>87673.55</v>
      </c>
      <c r="K242" s="5">
        <v>121.6</v>
      </c>
      <c r="L242" s="88"/>
      <c r="N242" s="166">
        <v>44270.645833333336</v>
      </c>
      <c r="O242" s="167"/>
      <c r="P242" s="12">
        <v>844.45</v>
      </c>
      <c r="Q242" s="22">
        <v>318.45</v>
      </c>
      <c r="R242" s="5">
        <v>2773.28</v>
      </c>
      <c r="S242" s="26">
        <v>4014.65</v>
      </c>
      <c r="T242" s="69">
        <v>72.53</v>
      </c>
      <c r="U242" s="31">
        <v>76.650000000000006</v>
      </c>
      <c r="V242" s="22">
        <v>326.05</v>
      </c>
      <c r="W242" s="22">
        <v>87572.05</v>
      </c>
      <c r="X242" s="22">
        <v>121.55</v>
      </c>
    </row>
    <row r="243" spans="1:24" ht="15" thickBot="1" x14ac:dyDescent="0.35">
      <c r="A243" s="166">
        <v>44271.645833333336</v>
      </c>
      <c r="B243" s="167"/>
      <c r="C243" s="10">
        <v>842.85</v>
      </c>
      <c r="D243" s="22">
        <v>319.95</v>
      </c>
      <c r="E243" s="5">
        <v>346</v>
      </c>
      <c r="F243" s="26">
        <v>4022.05</v>
      </c>
      <c r="G243" s="69">
        <v>72.510000000000005</v>
      </c>
      <c r="H243" s="29">
        <v>75.05</v>
      </c>
      <c r="I243" s="5">
        <v>323.55</v>
      </c>
      <c r="J243" s="5">
        <v>86819</v>
      </c>
      <c r="K243" s="5">
        <v>119</v>
      </c>
      <c r="L243" s="88"/>
      <c r="N243" s="166">
        <v>44271.645833333336</v>
      </c>
      <c r="O243" s="167"/>
      <c r="P243" s="12">
        <v>842.6</v>
      </c>
      <c r="Q243" s="22">
        <v>319.75</v>
      </c>
      <c r="R243" s="5">
        <v>2755.64</v>
      </c>
      <c r="S243" s="26">
        <v>4022.05</v>
      </c>
      <c r="T243" s="69">
        <v>72.510000000000005</v>
      </c>
      <c r="U243" s="31">
        <v>75.05</v>
      </c>
      <c r="V243" s="22">
        <v>323.60000000000002</v>
      </c>
      <c r="W243" s="22">
        <v>86828.85</v>
      </c>
      <c r="X243" s="22">
        <v>119.05</v>
      </c>
    </row>
    <row r="244" spans="1:24" ht="15" thickBot="1" x14ac:dyDescent="0.35">
      <c r="A244" s="166">
        <v>44272.645833333336</v>
      </c>
      <c r="B244" s="167"/>
      <c r="C244" s="10">
        <v>836.95</v>
      </c>
      <c r="D244" s="22">
        <v>305.8</v>
      </c>
      <c r="E244" s="5">
        <v>335.75</v>
      </c>
      <c r="F244" s="26">
        <v>4015.3</v>
      </c>
      <c r="G244" s="69">
        <v>72.557000000000002</v>
      </c>
      <c r="H244" s="29">
        <v>72.150000000000006</v>
      </c>
      <c r="I244" s="5">
        <v>308.75</v>
      </c>
      <c r="J244" s="5">
        <v>85609</v>
      </c>
      <c r="K244" s="5">
        <v>115.4</v>
      </c>
      <c r="L244" s="88"/>
      <c r="N244" s="166">
        <v>44272.645833333336</v>
      </c>
      <c r="O244" s="167"/>
      <c r="P244" s="12">
        <v>836.75</v>
      </c>
      <c r="Q244" s="22">
        <v>305.85000000000002</v>
      </c>
      <c r="R244" s="5">
        <v>2678.77</v>
      </c>
      <c r="S244" s="26">
        <v>4015.3</v>
      </c>
      <c r="T244" s="69">
        <v>72.557000000000002</v>
      </c>
      <c r="U244" s="31">
        <v>72.25</v>
      </c>
      <c r="V244" s="22">
        <v>308.89999999999998</v>
      </c>
      <c r="W244" s="22">
        <v>85541.6</v>
      </c>
      <c r="X244" s="22">
        <v>115.45</v>
      </c>
    </row>
    <row r="245" spans="1:24" ht="15" thickBot="1" x14ac:dyDescent="0.35">
      <c r="A245" s="166">
        <v>44273.645833333336</v>
      </c>
      <c r="B245" s="167"/>
      <c r="C245" s="10">
        <v>845.65</v>
      </c>
      <c r="D245" s="22">
        <v>307</v>
      </c>
      <c r="E245" s="5">
        <v>330.8</v>
      </c>
      <c r="F245" s="26">
        <v>4013.75</v>
      </c>
      <c r="G245" s="69">
        <v>72.69</v>
      </c>
      <c r="H245" s="29">
        <v>70.75</v>
      </c>
      <c r="I245" s="5">
        <v>309.35000000000002</v>
      </c>
      <c r="J245" s="5">
        <v>83206.25</v>
      </c>
      <c r="K245" s="5">
        <v>109.85</v>
      </c>
      <c r="L245" s="88"/>
      <c r="N245" s="166">
        <v>44273.645833333336</v>
      </c>
      <c r="O245" s="167"/>
      <c r="P245" s="12">
        <v>845.35</v>
      </c>
      <c r="Q245" s="22">
        <v>306.89999999999998</v>
      </c>
      <c r="R245" s="5">
        <v>2634.62</v>
      </c>
      <c r="S245" s="26">
        <v>4013.75</v>
      </c>
      <c r="T245" s="69">
        <v>72.69</v>
      </c>
      <c r="U245" s="31">
        <v>70.75</v>
      </c>
      <c r="V245" s="22">
        <v>309.95</v>
      </c>
      <c r="W245" s="22">
        <v>83187.350000000006</v>
      </c>
      <c r="X245" s="22">
        <v>109.7</v>
      </c>
    </row>
    <row r="246" spans="1:24" ht="15" thickBot="1" x14ac:dyDescent="0.35">
      <c r="A246" s="166">
        <v>44274.645833333336</v>
      </c>
      <c r="B246" s="167"/>
      <c r="C246" s="10">
        <v>850.3</v>
      </c>
      <c r="D246" s="22">
        <v>308.95</v>
      </c>
      <c r="E246" s="5">
        <v>329.05</v>
      </c>
      <c r="F246" s="26">
        <v>4020.95</v>
      </c>
      <c r="G246" s="69">
        <v>72.400999999999996</v>
      </c>
      <c r="H246" s="29">
        <v>73.5</v>
      </c>
      <c r="I246" s="5">
        <v>313.05</v>
      </c>
      <c r="J246" s="5">
        <v>84539.8</v>
      </c>
      <c r="K246" s="5">
        <v>112.25</v>
      </c>
      <c r="L246" s="88"/>
      <c r="N246" s="166">
        <v>44274.645833333336</v>
      </c>
      <c r="O246" s="167"/>
      <c r="P246" s="12">
        <v>850.1</v>
      </c>
      <c r="Q246" s="22">
        <v>308.95</v>
      </c>
      <c r="R246" s="5">
        <v>2620.06</v>
      </c>
      <c r="S246" s="26">
        <v>4020.95</v>
      </c>
      <c r="T246" s="69">
        <v>72.400999999999996</v>
      </c>
      <c r="U246" s="31">
        <v>73.400000000000006</v>
      </c>
      <c r="V246" s="22">
        <v>313.25</v>
      </c>
      <c r="W246" s="22">
        <v>84550.25</v>
      </c>
      <c r="X246" s="22">
        <v>112.2</v>
      </c>
    </row>
    <row r="247" spans="1:24" ht="15" thickBot="1" x14ac:dyDescent="0.35">
      <c r="A247" s="166">
        <v>44277.645833333336</v>
      </c>
      <c r="B247" s="167"/>
      <c r="C247" s="10">
        <v>853.05</v>
      </c>
      <c r="D247" s="22">
        <v>303.05</v>
      </c>
      <c r="E247" s="5">
        <v>337.95</v>
      </c>
      <c r="F247" s="26">
        <v>3986.45</v>
      </c>
      <c r="G247" s="69">
        <v>72.37</v>
      </c>
      <c r="H247" s="29">
        <v>73.349999999999994</v>
      </c>
      <c r="I247" s="5">
        <v>320.95</v>
      </c>
      <c r="J247" s="5">
        <v>83722.8</v>
      </c>
      <c r="K247" s="5">
        <v>117.9</v>
      </c>
      <c r="L247" s="88"/>
      <c r="N247" s="166">
        <v>44277.645833333336</v>
      </c>
      <c r="O247" s="167"/>
      <c r="P247" s="12">
        <v>853.6</v>
      </c>
      <c r="Q247" s="22">
        <v>303.05</v>
      </c>
      <c r="R247" s="5">
        <v>2694.89</v>
      </c>
      <c r="S247" s="26">
        <v>3986.45</v>
      </c>
      <c r="T247" s="69">
        <v>72.37</v>
      </c>
      <c r="U247" s="31">
        <v>73.349999999999994</v>
      </c>
      <c r="V247" s="22">
        <v>320.89999999999998</v>
      </c>
      <c r="W247" s="22">
        <v>83770.55</v>
      </c>
      <c r="X247" s="22">
        <v>117.9</v>
      </c>
    </row>
    <row r="248" spans="1:24" ht="15" thickBot="1" x14ac:dyDescent="0.35">
      <c r="A248" s="166">
        <v>44278.645833333336</v>
      </c>
      <c r="B248" s="167"/>
      <c r="C248" s="10">
        <v>844.65</v>
      </c>
      <c r="D248" s="22">
        <v>307.39999999999998</v>
      </c>
      <c r="E248" s="5">
        <v>341.5</v>
      </c>
      <c r="F248" s="26">
        <v>3997.4</v>
      </c>
      <c r="G248" s="69">
        <v>72.55</v>
      </c>
      <c r="H248" s="29">
        <v>72.3</v>
      </c>
      <c r="I248" s="5">
        <v>315.64999999999998</v>
      </c>
      <c r="J248" s="5">
        <v>84615.1</v>
      </c>
      <c r="K248" s="5">
        <v>117.3</v>
      </c>
      <c r="L248" s="88"/>
      <c r="N248" s="166">
        <v>44278.645833333336</v>
      </c>
      <c r="O248" s="167"/>
      <c r="P248" s="12">
        <v>844.65</v>
      </c>
      <c r="Q248" s="22">
        <v>307.3</v>
      </c>
      <c r="R248" s="5">
        <v>2723.3</v>
      </c>
      <c r="S248" s="26">
        <v>3997.4</v>
      </c>
      <c r="T248" s="69">
        <v>72.55</v>
      </c>
      <c r="U248" s="31">
        <v>72.25</v>
      </c>
      <c r="V248" s="22">
        <v>315.25</v>
      </c>
      <c r="W248" s="22">
        <v>84618.85</v>
      </c>
      <c r="X248" s="22">
        <v>117.3</v>
      </c>
    </row>
    <row r="249" spans="1:24" ht="15" thickBot="1" x14ac:dyDescent="0.35">
      <c r="A249" s="166">
        <v>44279.645833333336</v>
      </c>
      <c r="B249" s="167"/>
      <c r="C249" s="10">
        <v>811.4</v>
      </c>
      <c r="D249" s="22">
        <v>294.45</v>
      </c>
      <c r="E249" s="5">
        <v>331.45</v>
      </c>
      <c r="F249" s="26">
        <v>3997.65</v>
      </c>
      <c r="G249" s="69">
        <v>72.59</v>
      </c>
      <c r="H249" s="29">
        <v>70.5</v>
      </c>
      <c r="I249" s="5">
        <v>306.89999999999998</v>
      </c>
      <c r="J249" s="5">
        <v>82341.7</v>
      </c>
      <c r="K249" s="5">
        <v>113.9</v>
      </c>
      <c r="L249" s="88"/>
      <c r="N249" s="166">
        <v>44279.645833333336</v>
      </c>
      <c r="O249" s="167"/>
      <c r="P249" s="12">
        <v>811.15</v>
      </c>
      <c r="Q249" s="22">
        <v>294.45</v>
      </c>
      <c r="R249" s="5">
        <v>2643.59</v>
      </c>
      <c r="S249" s="26">
        <v>3997.65</v>
      </c>
      <c r="T249" s="69">
        <v>72.59</v>
      </c>
      <c r="U249" s="31">
        <v>70.3</v>
      </c>
      <c r="V249" s="22">
        <v>307</v>
      </c>
      <c r="W249" s="22">
        <v>82262.45</v>
      </c>
      <c r="X249" s="22">
        <v>113.9</v>
      </c>
    </row>
    <row r="250" spans="1:24" ht="15" thickBot="1" x14ac:dyDescent="0.35">
      <c r="A250" s="166">
        <v>44280.645833333336</v>
      </c>
      <c r="B250" s="167"/>
      <c r="C250" s="10">
        <v>791.7</v>
      </c>
      <c r="D250" s="22">
        <v>285.55</v>
      </c>
      <c r="E250" s="5">
        <v>323.14999999999998</v>
      </c>
      <c r="F250" s="26">
        <v>3992.75</v>
      </c>
      <c r="G250" s="69">
        <v>72.66</v>
      </c>
      <c r="H250" s="29">
        <v>72.25</v>
      </c>
      <c r="I250" s="5">
        <v>309.25</v>
      </c>
      <c r="J250" s="5">
        <v>81751.199999999997</v>
      </c>
      <c r="K250" s="5">
        <v>109.35</v>
      </c>
      <c r="L250" s="88"/>
      <c r="N250" s="166">
        <v>44280.645833333336</v>
      </c>
      <c r="O250" s="167"/>
      <c r="P250" s="12">
        <v>792.85</v>
      </c>
      <c r="Q250" s="22">
        <v>285.5</v>
      </c>
      <c r="R250" s="5">
        <v>2576.31</v>
      </c>
      <c r="S250" s="26">
        <v>3992.75</v>
      </c>
      <c r="T250" s="69">
        <v>72.66</v>
      </c>
      <c r="U250" s="31">
        <v>72.2</v>
      </c>
      <c r="V250" s="22">
        <v>309.25</v>
      </c>
      <c r="W250" s="22">
        <v>81713.45</v>
      </c>
      <c r="X250" s="22">
        <v>109.4</v>
      </c>
    </row>
    <row r="251" spans="1:24" ht="15" thickBot="1" x14ac:dyDescent="0.35">
      <c r="A251" s="166">
        <v>44281.645833333336</v>
      </c>
      <c r="B251" s="167"/>
      <c r="C251" s="10">
        <v>799.35</v>
      </c>
      <c r="D251" s="22">
        <v>296.39999999999998</v>
      </c>
      <c r="E251" s="5">
        <v>328.6</v>
      </c>
      <c r="F251" s="26">
        <v>3989.35</v>
      </c>
      <c r="G251" s="69">
        <v>72.61</v>
      </c>
      <c r="H251" s="29">
        <v>76.75</v>
      </c>
      <c r="I251" s="5">
        <v>324.2</v>
      </c>
      <c r="J251" s="5">
        <v>82009.45</v>
      </c>
      <c r="K251" s="5">
        <v>109.85</v>
      </c>
      <c r="L251" s="88"/>
      <c r="N251" s="166">
        <v>44281.645833333336</v>
      </c>
      <c r="O251" s="167"/>
      <c r="P251" s="12">
        <v>800.95</v>
      </c>
      <c r="Q251" s="22">
        <v>296.3</v>
      </c>
      <c r="R251" s="5">
        <v>2620.21</v>
      </c>
      <c r="S251" s="26">
        <v>3989.35</v>
      </c>
      <c r="T251" s="69">
        <v>72.61</v>
      </c>
      <c r="U251" s="31">
        <v>76.7</v>
      </c>
      <c r="V251" s="22">
        <v>324.35000000000002</v>
      </c>
      <c r="W251" s="22">
        <v>82031.75</v>
      </c>
      <c r="X251" s="22">
        <v>109.45</v>
      </c>
    </row>
    <row r="252" spans="1:24" ht="15" thickBot="1" x14ac:dyDescent="0.35">
      <c r="A252" s="166">
        <v>44285.645833333336</v>
      </c>
      <c r="B252" s="167"/>
      <c r="C252" s="10">
        <v>795</v>
      </c>
      <c r="D252" s="22">
        <v>297.05</v>
      </c>
      <c r="E252" s="5">
        <v>328.5</v>
      </c>
      <c r="F252" s="26">
        <v>3952.6</v>
      </c>
      <c r="G252" s="69">
        <v>73.44</v>
      </c>
      <c r="H252" s="29">
        <v>79.150000000000006</v>
      </c>
      <c r="I252" s="5">
        <v>336.45</v>
      </c>
      <c r="J252" s="5">
        <v>83185.3</v>
      </c>
      <c r="K252" s="5">
        <v>108.35</v>
      </c>
      <c r="L252" s="88"/>
      <c r="N252" s="166">
        <v>44285.645833333336</v>
      </c>
      <c r="O252" s="167"/>
      <c r="P252" s="12">
        <v>795</v>
      </c>
      <c r="Q252" s="22">
        <v>296.95</v>
      </c>
      <c r="R252" s="5">
        <v>2620.8000000000002</v>
      </c>
      <c r="S252" s="26">
        <v>3952.6</v>
      </c>
      <c r="T252" s="69">
        <v>73.44</v>
      </c>
      <c r="U252" s="31">
        <v>79.150000000000006</v>
      </c>
      <c r="V252" s="22">
        <v>336.65</v>
      </c>
      <c r="W252" s="22">
        <v>83219</v>
      </c>
      <c r="X252" s="22">
        <v>108.05</v>
      </c>
    </row>
    <row r="253" spans="1:24" ht="15" thickBot="1" x14ac:dyDescent="0.35">
      <c r="A253" s="166">
        <v>44286.645833333336</v>
      </c>
      <c r="B253" s="167"/>
      <c r="C253" s="11">
        <v>795.25</v>
      </c>
      <c r="D253" s="22">
        <v>301.8</v>
      </c>
      <c r="E253" s="5">
        <v>334.15</v>
      </c>
      <c r="F253" s="26">
        <v>3940.8</v>
      </c>
      <c r="G253" s="69">
        <v>73.137</v>
      </c>
      <c r="H253" s="29">
        <v>78.8</v>
      </c>
      <c r="I253" s="5">
        <v>343.6</v>
      </c>
      <c r="J253" s="5">
        <v>82259.45</v>
      </c>
      <c r="K253" s="5">
        <v>109</v>
      </c>
      <c r="L253" s="88"/>
      <c r="N253" s="166">
        <v>44286.645833333336</v>
      </c>
      <c r="O253" s="167"/>
      <c r="P253" s="13">
        <v>795.1</v>
      </c>
      <c r="Q253" s="22">
        <v>301.85000000000002</v>
      </c>
      <c r="R253" s="5">
        <v>2670.31</v>
      </c>
      <c r="S253" s="26">
        <v>3940.8</v>
      </c>
      <c r="T253" s="69">
        <v>73.137</v>
      </c>
      <c r="U253" s="31">
        <v>78.849999999999994</v>
      </c>
      <c r="V253" s="22">
        <v>343.85</v>
      </c>
      <c r="W253" s="22">
        <v>82218.7</v>
      </c>
      <c r="X253" s="22">
        <v>108.85</v>
      </c>
    </row>
    <row r="254" spans="1:24" ht="15" thickBot="1" x14ac:dyDescent="0.35">
      <c r="A254" s="166">
        <v>44287.645833333336</v>
      </c>
      <c r="B254" s="167"/>
      <c r="C254" s="10">
        <v>807.6</v>
      </c>
      <c r="D254" s="22">
        <v>307.75</v>
      </c>
      <c r="E254" s="5">
        <v>335.8</v>
      </c>
      <c r="F254" s="26">
        <v>4019.95</v>
      </c>
      <c r="G254" s="69">
        <v>73.322999999999993</v>
      </c>
      <c r="H254" s="29">
        <v>83.85</v>
      </c>
      <c r="I254" s="5">
        <v>370.9</v>
      </c>
      <c r="J254" s="5">
        <v>83133.100000000006</v>
      </c>
      <c r="K254" s="5">
        <v>119.15</v>
      </c>
      <c r="L254" s="88"/>
      <c r="N254" s="166">
        <v>44287.645833333336</v>
      </c>
      <c r="O254" s="167"/>
      <c r="P254" s="14">
        <v>808.05</v>
      </c>
      <c r="Q254" s="22">
        <v>307.60000000000002</v>
      </c>
      <c r="R254" s="5">
        <v>2678.16</v>
      </c>
      <c r="S254" s="26">
        <v>4019.95</v>
      </c>
      <c r="T254" s="69">
        <v>73.322999999999993</v>
      </c>
      <c r="U254" s="31">
        <v>83.8</v>
      </c>
      <c r="V254" s="22">
        <v>370.55</v>
      </c>
      <c r="W254" s="22">
        <v>83172.2</v>
      </c>
      <c r="X254" s="22">
        <v>118.95</v>
      </c>
    </row>
    <row r="255" spans="1:24" s="88" customFormat="1" x14ac:dyDescent="0.3">
      <c r="A255" s="164"/>
      <c r="B255" s="165"/>
      <c r="C255" s="98"/>
      <c r="D255" s="98"/>
      <c r="E255" s="99"/>
      <c r="F255" s="100"/>
      <c r="G255" s="99"/>
      <c r="H255" s="101"/>
      <c r="I255" s="99"/>
      <c r="J255" s="99"/>
      <c r="K255" s="69"/>
      <c r="N255" s="102"/>
      <c r="O255" s="103"/>
      <c r="P255" s="98"/>
      <c r="Q255" s="98"/>
      <c r="R255" s="69"/>
      <c r="S255" s="104"/>
      <c r="T255" s="69"/>
      <c r="U255" s="103"/>
      <c r="V255" s="69"/>
      <c r="W255" s="69"/>
      <c r="X255" s="69"/>
    </row>
    <row r="256" spans="1:24" x14ac:dyDescent="0.3">
      <c r="A256" s="83"/>
      <c r="B256" s="83"/>
      <c r="C256" s="83"/>
      <c r="D256" s="83"/>
      <c r="E256" s="83"/>
      <c r="F256" s="83"/>
      <c r="G256" s="83"/>
      <c r="H256" s="83"/>
      <c r="I256" s="83"/>
      <c r="J256" s="79"/>
    </row>
    <row r="257" spans="1:10" x14ac:dyDescent="0.3">
      <c r="A257" s="83"/>
      <c r="B257" s="83"/>
      <c r="C257" s="80"/>
      <c r="D257" s="80"/>
      <c r="E257" s="80"/>
      <c r="F257" s="80"/>
      <c r="G257" s="80"/>
      <c r="H257" s="80"/>
      <c r="I257" s="80"/>
      <c r="J257" s="79"/>
    </row>
    <row r="258" spans="1:10" x14ac:dyDescent="0.3">
      <c r="A258" s="84"/>
      <c r="B258" s="84"/>
      <c r="C258" s="83"/>
      <c r="D258" s="83"/>
      <c r="E258" s="83"/>
      <c r="F258" s="83"/>
      <c r="G258" s="83"/>
      <c r="H258" s="83"/>
      <c r="I258" s="83"/>
      <c r="J258" s="79"/>
    </row>
    <row r="259" spans="1:10" x14ac:dyDescent="0.3">
      <c r="A259" s="82"/>
      <c r="B259" s="82"/>
      <c r="C259" s="83"/>
      <c r="D259" s="83"/>
      <c r="E259" s="83"/>
      <c r="F259" s="83"/>
      <c r="G259" s="83"/>
      <c r="H259" s="83"/>
      <c r="I259" s="83"/>
      <c r="J259" s="79"/>
    </row>
    <row r="260" spans="1:10" x14ac:dyDescent="0.3">
      <c r="A260" s="82"/>
      <c r="B260" s="82"/>
      <c r="C260" s="83"/>
      <c r="D260" s="83"/>
      <c r="E260" s="83"/>
      <c r="F260" s="83"/>
      <c r="G260" s="83"/>
      <c r="H260" s="83"/>
      <c r="I260" s="83"/>
      <c r="J260" s="79"/>
    </row>
    <row r="261" spans="1:10" x14ac:dyDescent="0.3">
      <c r="A261" s="82"/>
      <c r="B261" s="82"/>
      <c r="C261" s="83"/>
      <c r="D261" s="83"/>
      <c r="E261" s="83"/>
      <c r="F261" s="83"/>
      <c r="G261" s="83"/>
      <c r="H261" s="83"/>
      <c r="I261" s="83"/>
      <c r="J261" s="80"/>
    </row>
    <row r="262" spans="1:10" x14ac:dyDescent="0.3">
      <c r="A262" s="82"/>
      <c r="B262" s="82"/>
      <c r="C262" s="83"/>
      <c r="D262" s="83"/>
      <c r="E262" s="83"/>
      <c r="F262" s="83"/>
      <c r="G262" s="83"/>
      <c r="H262" s="83"/>
      <c r="I262" s="83"/>
      <c r="J262" s="80"/>
    </row>
    <row r="263" spans="1:10" x14ac:dyDescent="0.3">
      <c r="A263" s="82"/>
      <c r="B263" s="82"/>
      <c r="C263" s="83"/>
      <c r="D263" s="83"/>
      <c r="E263" s="83"/>
      <c r="F263" s="83"/>
      <c r="G263" s="83"/>
      <c r="H263" s="83"/>
      <c r="I263" s="83"/>
      <c r="J263" s="80"/>
    </row>
    <row r="264" spans="1:10" x14ac:dyDescent="0.3">
      <c r="A264" s="83"/>
      <c r="B264" s="83"/>
      <c r="C264" s="83"/>
      <c r="D264" s="83"/>
      <c r="E264" s="83"/>
      <c r="F264" s="83"/>
      <c r="G264" s="83"/>
      <c r="H264" s="83"/>
      <c r="I264" s="83"/>
      <c r="J264" s="80"/>
    </row>
    <row r="265" spans="1:10" x14ac:dyDescent="0.3">
      <c r="A265" s="83"/>
      <c r="B265" s="83"/>
      <c r="C265" s="83"/>
      <c r="D265" s="83"/>
      <c r="E265" s="83"/>
      <c r="F265" s="83"/>
      <c r="G265" s="83"/>
      <c r="H265" s="83"/>
      <c r="I265" s="83"/>
      <c r="J265" s="80"/>
    </row>
    <row r="266" spans="1:10" x14ac:dyDescent="0.3">
      <c r="A266" s="85"/>
      <c r="B266" s="85"/>
      <c r="C266" s="85"/>
      <c r="D266" s="85"/>
      <c r="E266" s="85"/>
      <c r="F266" s="85"/>
      <c r="G266" s="83"/>
      <c r="H266" s="83"/>
      <c r="I266" s="83"/>
      <c r="J266" s="80"/>
    </row>
    <row r="267" spans="1:10" x14ac:dyDescent="0.3">
      <c r="A267" s="82"/>
      <c r="B267" s="82"/>
      <c r="C267" s="82"/>
      <c r="D267" s="82"/>
      <c r="E267" s="82"/>
      <c r="F267" s="82"/>
      <c r="G267" s="83"/>
      <c r="H267" s="83"/>
      <c r="I267" s="83"/>
      <c r="J267" s="80"/>
    </row>
    <row r="268" spans="1:10" x14ac:dyDescent="0.3">
      <c r="A268" s="82"/>
      <c r="B268" s="82"/>
      <c r="C268" s="82"/>
      <c r="D268" s="82"/>
      <c r="E268" s="82"/>
      <c r="F268" s="82"/>
      <c r="G268" s="83"/>
      <c r="H268" s="83"/>
      <c r="I268" s="83"/>
      <c r="J268" s="80"/>
    </row>
    <row r="269" spans="1:10" x14ac:dyDescent="0.3">
      <c r="A269" s="82"/>
      <c r="B269" s="82"/>
      <c r="C269" s="82"/>
      <c r="D269" s="82"/>
      <c r="E269" s="82"/>
      <c r="F269" s="82"/>
      <c r="G269" s="83"/>
      <c r="H269" s="83"/>
      <c r="I269" s="83"/>
      <c r="J269" s="80"/>
    </row>
    <row r="270" spans="1:10" x14ac:dyDescent="0.3">
      <c r="A270" s="83"/>
      <c r="B270" s="83"/>
      <c r="C270" s="83"/>
      <c r="D270" s="83"/>
      <c r="E270" s="83"/>
      <c r="F270" s="83"/>
      <c r="G270" s="83"/>
      <c r="H270" s="83"/>
      <c r="I270" s="83"/>
      <c r="J270" s="80"/>
    </row>
    <row r="271" spans="1:10" x14ac:dyDescent="0.3">
      <c r="A271" s="85"/>
      <c r="B271" s="85"/>
      <c r="C271" s="85"/>
      <c r="D271" s="85"/>
      <c r="E271" s="85"/>
      <c r="F271" s="85"/>
      <c r="G271" s="85"/>
      <c r="H271" s="85"/>
      <c r="I271" s="85"/>
      <c r="J271" s="80"/>
    </row>
    <row r="272" spans="1:10" x14ac:dyDescent="0.3">
      <c r="A272" s="82"/>
      <c r="B272" s="82"/>
      <c r="C272" s="82"/>
      <c r="D272" s="82"/>
      <c r="E272" s="82"/>
      <c r="F272" s="82"/>
      <c r="G272" s="82"/>
      <c r="H272" s="82"/>
      <c r="I272" s="82"/>
      <c r="J272" s="80"/>
    </row>
    <row r="273" spans="1:10" x14ac:dyDescent="0.3">
      <c r="A273" s="82"/>
      <c r="B273" s="82"/>
      <c r="C273" s="82"/>
      <c r="D273" s="82"/>
      <c r="E273" s="82"/>
      <c r="F273" s="82"/>
      <c r="G273" s="82"/>
      <c r="H273" s="82"/>
      <c r="I273" s="82"/>
      <c r="J273" s="80"/>
    </row>
    <row r="274" spans="1:10" x14ac:dyDescent="0.3">
      <c r="A274" s="82"/>
      <c r="B274" s="82"/>
      <c r="C274" s="82"/>
      <c r="D274" s="82"/>
      <c r="E274" s="82"/>
      <c r="F274" s="82"/>
      <c r="G274" s="82"/>
      <c r="H274" s="82"/>
      <c r="I274" s="82"/>
      <c r="J274" s="80"/>
    </row>
    <row r="275" spans="1:10" x14ac:dyDescent="0.3">
      <c r="A275" s="82"/>
      <c r="B275" s="82"/>
      <c r="C275" s="82"/>
      <c r="D275" s="82"/>
      <c r="E275" s="82"/>
      <c r="F275" s="82"/>
      <c r="G275" s="82"/>
      <c r="H275" s="82"/>
      <c r="I275" s="82"/>
      <c r="J275" s="80"/>
    </row>
    <row r="276" spans="1:10" x14ac:dyDescent="0.3">
      <c r="A276" s="82"/>
      <c r="B276" s="82"/>
      <c r="C276" s="82"/>
      <c r="D276" s="82"/>
      <c r="E276" s="82"/>
      <c r="F276" s="82"/>
      <c r="G276" s="82"/>
      <c r="H276" s="82"/>
      <c r="I276" s="82"/>
      <c r="J276" s="80"/>
    </row>
    <row r="277" spans="1:10" x14ac:dyDescent="0.3">
      <c r="A277" s="82"/>
      <c r="B277" s="82"/>
      <c r="C277" s="82"/>
      <c r="D277" s="82"/>
      <c r="E277" s="82"/>
      <c r="F277" s="82"/>
      <c r="G277" s="82"/>
      <c r="H277" s="82"/>
      <c r="I277" s="82"/>
      <c r="J277" s="80"/>
    </row>
    <row r="278" spans="1:10" x14ac:dyDescent="0.3">
      <c r="A278" s="82"/>
      <c r="B278" s="82"/>
      <c r="C278" s="82"/>
      <c r="D278" s="82"/>
      <c r="E278" s="82"/>
      <c r="F278" s="82"/>
      <c r="G278" s="82"/>
      <c r="H278" s="82"/>
      <c r="I278" s="82"/>
      <c r="J278" s="80"/>
    </row>
    <row r="279" spans="1:10" x14ac:dyDescent="0.3">
      <c r="A279" s="82"/>
      <c r="B279" s="82"/>
      <c r="C279" s="82"/>
      <c r="D279" s="82"/>
      <c r="E279" s="82"/>
      <c r="F279" s="82"/>
      <c r="G279" s="82"/>
      <c r="H279" s="82"/>
      <c r="I279" s="82"/>
      <c r="J279" s="80"/>
    </row>
    <row r="280" spans="1:10" x14ac:dyDescent="0.3">
      <c r="A280" s="83"/>
      <c r="B280" s="83"/>
      <c r="C280" s="83"/>
      <c r="D280" s="83"/>
      <c r="E280" s="83"/>
      <c r="F280" s="83"/>
      <c r="G280" s="83"/>
      <c r="H280" s="83"/>
      <c r="I280" s="83"/>
      <c r="J280" s="80"/>
    </row>
    <row r="281" spans="1:10" x14ac:dyDescent="0.3">
      <c r="A281" s="83"/>
      <c r="B281" s="83"/>
      <c r="C281" s="83"/>
      <c r="D281" s="83"/>
      <c r="E281" s="83"/>
      <c r="F281" s="83"/>
      <c r="G281" s="83"/>
      <c r="H281" s="83"/>
      <c r="I281" s="83"/>
      <c r="J281" s="80"/>
    </row>
    <row r="282" spans="1:10" x14ac:dyDescent="0.3">
      <c r="A282" s="83"/>
      <c r="B282" s="83"/>
      <c r="C282" s="80"/>
      <c r="D282" s="80"/>
      <c r="E282" s="80"/>
      <c r="F282" s="80"/>
      <c r="G282" s="80"/>
      <c r="H282" s="80"/>
      <c r="I282" s="83"/>
      <c r="J282" s="80"/>
    </row>
    <row r="283" spans="1:10" x14ac:dyDescent="0.3">
      <c r="A283" s="83"/>
      <c r="B283" s="83"/>
      <c r="C283" s="83"/>
      <c r="D283" s="83"/>
      <c r="E283" s="83"/>
      <c r="F283" s="83"/>
      <c r="G283" s="83"/>
      <c r="H283" s="83"/>
      <c r="I283" s="83"/>
      <c r="J283" s="80"/>
    </row>
    <row r="284" spans="1:10" x14ac:dyDescent="0.3">
      <c r="A284" s="84"/>
      <c r="B284" s="84"/>
      <c r="C284" s="83"/>
      <c r="D284" s="83"/>
      <c r="E284" s="83"/>
      <c r="F284" s="83"/>
      <c r="G284" s="83"/>
      <c r="H284" s="83"/>
      <c r="I284" s="83"/>
      <c r="J284" s="80"/>
    </row>
    <row r="285" spans="1:10" x14ac:dyDescent="0.3">
      <c r="A285" s="82"/>
      <c r="B285" s="82"/>
      <c r="C285" s="83"/>
      <c r="D285" s="83"/>
      <c r="E285" s="83"/>
      <c r="F285" s="83"/>
      <c r="G285" s="83"/>
      <c r="H285" s="83"/>
      <c r="I285" s="83"/>
      <c r="J285" s="80"/>
    </row>
    <row r="286" spans="1:10" x14ac:dyDescent="0.3">
      <c r="A286" s="82"/>
      <c r="B286" s="82"/>
      <c r="C286" s="83"/>
      <c r="D286" s="83"/>
      <c r="E286" s="83"/>
      <c r="F286" s="83"/>
      <c r="G286" s="83"/>
      <c r="H286" s="83"/>
      <c r="I286" s="83"/>
      <c r="J286" s="80"/>
    </row>
    <row r="287" spans="1:10" x14ac:dyDescent="0.3">
      <c r="A287" s="82"/>
      <c r="B287" s="82"/>
      <c r="C287" s="83"/>
      <c r="D287" s="83"/>
      <c r="E287" s="83"/>
      <c r="F287" s="83"/>
      <c r="G287" s="83"/>
      <c r="H287" s="83"/>
      <c r="I287" s="83"/>
      <c r="J287" s="80"/>
    </row>
    <row r="288" spans="1:10" x14ac:dyDescent="0.3">
      <c r="A288" s="82"/>
      <c r="B288" s="82"/>
      <c r="C288" s="83"/>
      <c r="D288" s="83"/>
      <c r="E288" s="83"/>
      <c r="F288" s="83"/>
      <c r="G288" s="83"/>
      <c r="H288" s="83"/>
      <c r="I288" s="83"/>
      <c r="J288" s="80"/>
    </row>
    <row r="289" spans="1:10" x14ac:dyDescent="0.3">
      <c r="A289" s="82"/>
      <c r="B289" s="82"/>
      <c r="C289" s="83"/>
      <c r="D289" s="83"/>
      <c r="E289" s="83"/>
      <c r="F289" s="83"/>
      <c r="G289" s="83"/>
      <c r="H289" s="83"/>
      <c r="I289" s="83"/>
      <c r="J289" s="80"/>
    </row>
    <row r="290" spans="1:10" x14ac:dyDescent="0.3">
      <c r="A290" s="83"/>
      <c r="B290" s="83"/>
      <c r="C290" s="83"/>
      <c r="D290" s="83"/>
      <c r="E290" s="83"/>
      <c r="F290" s="83"/>
      <c r="G290" s="83"/>
      <c r="H290" s="83"/>
      <c r="I290" s="83"/>
      <c r="J290" s="80"/>
    </row>
    <row r="291" spans="1:10" x14ac:dyDescent="0.3">
      <c r="A291" s="83"/>
      <c r="B291" s="83"/>
      <c r="C291" s="83"/>
      <c r="D291" s="83"/>
      <c r="E291" s="83"/>
      <c r="F291" s="83"/>
      <c r="G291" s="83"/>
      <c r="H291" s="83"/>
      <c r="I291" s="83"/>
      <c r="J291" s="80"/>
    </row>
    <row r="292" spans="1:10" x14ac:dyDescent="0.3">
      <c r="A292" s="85"/>
      <c r="B292" s="85"/>
      <c r="C292" s="85"/>
      <c r="D292" s="85"/>
      <c r="E292" s="85"/>
      <c r="F292" s="85"/>
      <c r="G292" s="83"/>
      <c r="H292" s="83"/>
      <c r="I292" s="83"/>
      <c r="J292" s="80"/>
    </row>
    <row r="293" spans="1:10" x14ac:dyDescent="0.3">
      <c r="A293" s="82"/>
      <c r="B293" s="82"/>
      <c r="C293" s="82"/>
      <c r="D293" s="82"/>
      <c r="E293" s="82"/>
      <c r="F293" s="82"/>
      <c r="G293" s="83"/>
      <c r="H293" s="83"/>
      <c r="I293" s="83"/>
      <c r="J293" s="80"/>
    </row>
    <row r="294" spans="1:10" x14ac:dyDescent="0.3">
      <c r="A294" s="82"/>
      <c r="B294" s="82"/>
      <c r="C294" s="82"/>
      <c r="D294" s="82"/>
      <c r="E294" s="82"/>
      <c r="F294" s="82"/>
      <c r="G294" s="83"/>
      <c r="H294" s="83"/>
      <c r="I294" s="83"/>
      <c r="J294" s="80"/>
    </row>
    <row r="295" spans="1:10" x14ac:dyDescent="0.3">
      <c r="A295" s="82"/>
      <c r="B295" s="82"/>
      <c r="C295" s="82"/>
      <c r="D295" s="82"/>
      <c r="E295" s="82"/>
      <c r="F295" s="82"/>
      <c r="G295" s="83"/>
      <c r="H295" s="83"/>
      <c r="I295" s="83"/>
      <c r="J295" s="80"/>
    </row>
    <row r="296" spans="1:10" x14ac:dyDescent="0.3">
      <c r="A296" s="83"/>
      <c r="B296" s="83"/>
      <c r="C296" s="83"/>
      <c r="D296" s="83"/>
      <c r="E296" s="83"/>
      <c r="F296" s="83"/>
      <c r="G296" s="83"/>
      <c r="H296" s="83"/>
      <c r="I296" s="83"/>
      <c r="J296" s="80"/>
    </row>
    <row r="297" spans="1:10" x14ac:dyDescent="0.3">
      <c r="A297" s="85"/>
      <c r="B297" s="85"/>
      <c r="C297" s="85"/>
      <c r="D297" s="85"/>
      <c r="E297" s="85"/>
      <c r="F297" s="85"/>
      <c r="G297" s="85"/>
      <c r="H297" s="85"/>
      <c r="I297" s="85"/>
      <c r="J297" s="80"/>
    </row>
    <row r="298" spans="1:10" x14ac:dyDescent="0.3">
      <c r="A298" s="82"/>
      <c r="B298" s="82"/>
      <c r="C298" s="82"/>
      <c r="D298" s="82"/>
      <c r="E298" s="82"/>
      <c r="F298" s="82"/>
      <c r="G298" s="82"/>
      <c r="H298" s="82"/>
      <c r="I298" s="82"/>
      <c r="J298" s="80"/>
    </row>
    <row r="299" spans="1:10" x14ac:dyDescent="0.3">
      <c r="A299" s="82"/>
      <c r="B299" s="82"/>
      <c r="C299" s="82"/>
      <c r="D299" s="82"/>
      <c r="E299" s="82"/>
      <c r="F299" s="82"/>
      <c r="G299" s="82"/>
      <c r="H299" s="82"/>
      <c r="I299" s="82"/>
      <c r="J299" s="80"/>
    </row>
    <row r="300" spans="1:10" x14ac:dyDescent="0.3">
      <c r="A300" s="82"/>
      <c r="B300" s="82"/>
      <c r="C300" s="82"/>
      <c r="D300" s="82"/>
      <c r="E300" s="82"/>
      <c r="F300" s="82"/>
      <c r="G300" s="82"/>
      <c r="H300" s="82"/>
      <c r="I300" s="82"/>
      <c r="J300" s="80"/>
    </row>
    <row r="301" spans="1:10" x14ac:dyDescent="0.3">
      <c r="A301" s="82"/>
      <c r="B301" s="82"/>
      <c r="C301" s="82"/>
      <c r="D301" s="82"/>
      <c r="E301" s="82"/>
      <c r="F301" s="82"/>
      <c r="G301" s="82"/>
      <c r="H301" s="82"/>
      <c r="I301" s="82"/>
      <c r="J301" s="80"/>
    </row>
    <row r="302" spans="1:10" x14ac:dyDescent="0.3">
      <c r="A302" s="82"/>
      <c r="B302" s="82"/>
      <c r="C302" s="82"/>
      <c r="D302" s="82"/>
      <c r="E302" s="82"/>
      <c r="F302" s="82"/>
      <c r="G302" s="82"/>
      <c r="H302" s="82"/>
      <c r="I302" s="82"/>
      <c r="J302" s="80"/>
    </row>
    <row r="303" spans="1:10" x14ac:dyDescent="0.3">
      <c r="A303" s="82"/>
      <c r="B303" s="82"/>
      <c r="C303" s="82"/>
      <c r="D303" s="82"/>
      <c r="E303" s="82"/>
      <c r="F303" s="82"/>
      <c r="G303" s="82"/>
      <c r="H303" s="82"/>
      <c r="I303" s="82"/>
      <c r="J303" s="80"/>
    </row>
    <row r="304" spans="1:10" x14ac:dyDescent="0.3">
      <c r="A304" s="82"/>
      <c r="B304" s="82"/>
      <c r="C304" s="82"/>
      <c r="D304" s="82"/>
      <c r="E304" s="82"/>
      <c r="F304" s="82"/>
      <c r="G304" s="82"/>
      <c r="H304" s="82"/>
      <c r="I304" s="82"/>
      <c r="J304" s="80"/>
    </row>
    <row r="305" spans="1:10" x14ac:dyDescent="0.3">
      <c r="A305" s="83"/>
      <c r="B305" s="83"/>
      <c r="C305" s="83"/>
      <c r="D305" s="83"/>
      <c r="E305" s="83"/>
      <c r="F305" s="83"/>
      <c r="G305" s="83"/>
      <c r="H305" s="83"/>
      <c r="I305" s="83"/>
      <c r="J305" s="80"/>
    </row>
    <row r="306" spans="1:10" x14ac:dyDescent="0.3">
      <c r="A306" s="83"/>
      <c r="B306" s="83"/>
      <c r="C306" s="83"/>
      <c r="D306" s="83"/>
      <c r="E306" s="83"/>
      <c r="F306" s="83"/>
      <c r="G306" s="83"/>
      <c r="H306" s="83"/>
      <c r="I306" s="83"/>
      <c r="J306" s="80"/>
    </row>
    <row r="307" spans="1:10" x14ac:dyDescent="0.3">
      <c r="A307" s="83"/>
      <c r="B307" s="83"/>
      <c r="C307" s="80"/>
      <c r="D307" s="80"/>
      <c r="E307" s="80"/>
      <c r="F307" s="80"/>
      <c r="G307" s="80"/>
      <c r="H307" s="83"/>
      <c r="I307" s="83"/>
      <c r="J307" s="80"/>
    </row>
    <row r="308" spans="1:10" x14ac:dyDescent="0.3">
      <c r="A308" s="83"/>
      <c r="B308" s="83"/>
      <c r="C308" s="83"/>
      <c r="D308" s="83"/>
      <c r="E308" s="83"/>
      <c r="F308" s="83"/>
      <c r="G308" s="83"/>
      <c r="H308" s="83"/>
      <c r="I308" s="83"/>
      <c r="J308" s="80"/>
    </row>
    <row r="309" spans="1:10" x14ac:dyDescent="0.3">
      <c r="A309" s="84"/>
      <c r="B309" s="84"/>
      <c r="C309" s="83"/>
      <c r="D309" s="83"/>
      <c r="E309" s="83"/>
      <c r="F309" s="83"/>
      <c r="G309" s="83"/>
      <c r="H309" s="83"/>
      <c r="I309" s="83"/>
      <c r="J309" s="80"/>
    </row>
    <row r="310" spans="1:10" x14ac:dyDescent="0.3">
      <c r="A310" s="82"/>
      <c r="B310" s="82"/>
      <c r="C310" s="83"/>
      <c r="D310" s="83"/>
      <c r="E310" s="83"/>
      <c r="F310" s="83"/>
      <c r="G310" s="83"/>
      <c r="H310" s="83"/>
      <c r="I310" s="83"/>
      <c r="J310" s="80"/>
    </row>
    <row r="311" spans="1:10" x14ac:dyDescent="0.3">
      <c r="A311" s="82"/>
      <c r="B311" s="82"/>
      <c r="C311" s="83"/>
      <c r="D311" s="83"/>
      <c r="E311" s="83"/>
      <c r="F311" s="83"/>
      <c r="G311" s="83"/>
      <c r="H311" s="83"/>
      <c r="I311" s="83"/>
      <c r="J311" s="80"/>
    </row>
    <row r="312" spans="1:10" x14ac:dyDescent="0.3">
      <c r="A312" s="82"/>
      <c r="B312" s="82"/>
      <c r="C312" s="83"/>
      <c r="D312" s="83"/>
      <c r="E312" s="83"/>
      <c r="F312" s="83"/>
      <c r="G312" s="83"/>
      <c r="H312" s="83"/>
      <c r="I312" s="83"/>
      <c r="J312" s="80"/>
    </row>
    <row r="313" spans="1:10" x14ac:dyDescent="0.3">
      <c r="A313" s="82"/>
      <c r="B313" s="82"/>
      <c r="C313" s="83"/>
      <c r="D313" s="83"/>
      <c r="E313" s="83"/>
      <c r="F313" s="83"/>
      <c r="G313" s="83"/>
      <c r="H313" s="83"/>
      <c r="I313" s="83"/>
      <c r="J313" s="80"/>
    </row>
    <row r="314" spans="1:10" x14ac:dyDescent="0.3">
      <c r="A314" s="82"/>
      <c r="B314" s="82"/>
      <c r="C314" s="83"/>
      <c r="D314" s="83"/>
      <c r="E314" s="83"/>
      <c r="F314" s="83"/>
      <c r="G314" s="83"/>
      <c r="H314" s="83"/>
      <c r="I314" s="83"/>
      <c r="J314" s="80"/>
    </row>
    <row r="315" spans="1:10" x14ac:dyDescent="0.3">
      <c r="A315" s="83"/>
      <c r="B315" s="83"/>
      <c r="C315" s="83"/>
      <c r="D315" s="83"/>
      <c r="E315" s="83"/>
      <c r="F315" s="83"/>
      <c r="G315" s="83"/>
      <c r="H315" s="83"/>
      <c r="I315" s="83"/>
      <c r="J315" s="80"/>
    </row>
    <row r="316" spans="1:10" x14ac:dyDescent="0.3">
      <c r="A316" s="83"/>
      <c r="B316" s="83"/>
      <c r="C316" s="83"/>
      <c r="D316" s="83"/>
      <c r="E316" s="83"/>
      <c r="F316" s="83"/>
      <c r="G316" s="83"/>
      <c r="H316" s="83"/>
      <c r="I316" s="83"/>
      <c r="J316" s="80"/>
    </row>
    <row r="317" spans="1:10" x14ac:dyDescent="0.3">
      <c r="A317" s="85"/>
      <c r="B317" s="85"/>
      <c r="C317" s="85"/>
      <c r="D317" s="85"/>
      <c r="E317" s="85"/>
      <c r="F317" s="85"/>
      <c r="G317" s="83"/>
      <c r="H317" s="83"/>
      <c r="I317" s="83"/>
      <c r="J317" s="80"/>
    </row>
    <row r="318" spans="1:10" x14ac:dyDescent="0.3">
      <c r="A318" s="82"/>
      <c r="B318" s="82"/>
      <c r="C318" s="82"/>
      <c r="D318" s="82"/>
      <c r="E318" s="82"/>
      <c r="F318" s="82"/>
      <c r="G318" s="83"/>
      <c r="H318" s="83"/>
      <c r="I318" s="83"/>
      <c r="J318" s="80"/>
    </row>
    <row r="319" spans="1:10" x14ac:dyDescent="0.3">
      <c r="A319" s="82"/>
      <c r="B319" s="82"/>
      <c r="C319" s="82"/>
      <c r="D319" s="82"/>
      <c r="E319" s="82"/>
      <c r="F319" s="82"/>
      <c r="G319" s="83"/>
      <c r="H319" s="83"/>
      <c r="I319" s="83"/>
      <c r="J319" s="80"/>
    </row>
    <row r="320" spans="1:10" x14ac:dyDescent="0.3">
      <c r="A320" s="82"/>
      <c r="B320" s="82"/>
      <c r="C320" s="82"/>
      <c r="D320" s="82"/>
      <c r="E320" s="82"/>
      <c r="F320" s="82"/>
      <c r="G320" s="83"/>
      <c r="H320" s="83"/>
      <c r="I320" s="83"/>
      <c r="J320" s="80"/>
    </row>
    <row r="321" spans="1:10" x14ac:dyDescent="0.3">
      <c r="A321" s="83"/>
      <c r="B321" s="83"/>
      <c r="C321" s="83"/>
      <c r="D321" s="83"/>
      <c r="E321" s="83"/>
      <c r="F321" s="83"/>
      <c r="G321" s="83"/>
      <c r="H321" s="83"/>
      <c r="I321" s="83"/>
      <c r="J321" s="80"/>
    </row>
    <row r="322" spans="1:10" x14ac:dyDescent="0.3">
      <c r="A322" s="85"/>
      <c r="B322" s="85"/>
      <c r="C322" s="85"/>
      <c r="D322" s="85"/>
      <c r="E322" s="85"/>
      <c r="F322" s="85"/>
      <c r="G322" s="85"/>
      <c r="H322" s="85"/>
      <c r="I322" s="85"/>
      <c r="J322" s="80"/>
    </row>
    <row r="323" spans="1:10" x14ac:dyDescent="0.3">
      <c r="A323" s="82"/>
      <c r="B323" s="82"/>
      <c r="C323" s="82"/>
      <c r="D323" s="82"/>
      <c r="E323" s="82"/>
      <c r="F323" s="82"/>
      <c r="G323" s="82"/>
      <c r="H323" s="82"/>
      <c r="I323" s="82"/>
      <c r="J323" s="80"/>
    </row>
    <row r="324" spans="1:10" x14ac:dyDescent="0.3">
      <c r="A324" s="82"/>
      <c r="B324" s="82"/>
      <c r="C324" s="82"/>
      <c r="D324" s="82"/>
      <c r="E324" s="82"/>
      <c r="F324" s="82"/>
      <c r="G324" s="82"/>
      <c r="H324" s="82"/>
      <c r="I324" s="82"/>
      <c r="J324" s="80"/>
    </row>
    <row r="325" spans="1:10" x14ac:dyDescent="0.3">
      <c r="A325" s="82"/>
      <c r="B325" s="82"/>
      <c r="C325" s="82"/>
      <c r="D325" s="82"/>
      <c r="E325" s="82"/>
      <c r="F325" s="82"/>
      <c r="G325" s="82"/>
      <c r="H325" s="82"/>
      <c r="I325" s="82"/>
      <c r="J325" s="80"/>
    </row>
    <row r="326" spans="1:10" x14ac:dyDescent="0.3">
      <c r="A326" s="82"/>
      <c r="B326" s="82"/>
      <c r="C326" s="82"/>
      <c r="D326" s="82"/>
      <c r="E326" s="82"/>
      <c r="F326" s="82"/>
      <c r="G326" s="82"/>
      <c r="H326" s="82"/>
      <c r="I326" s="82"/>
      <c r="J326" s="80"/>
    </row>
    <row r="327" spans="1:10" x14ac:dyDescent="0.3">
      <c r="A327" s="82"/>
      <c r="B327" s="82"/>
      <c r="C327" s="82"/>
      <c r="D327" s="82"/>
      <c r="E327" s="82"/>
      <c r="F327" s="82"/>
      <c r="G327" s="82"/>
      <c r="H327" s="82"/>
      <c r="I327" s="82"/>
      <c r="J327" s="80"/>
    </row>
    <row r="328" spans="1:10" x14ac:dyDescent="0.3">
      <c r="A328" s="82"/>
      <c r="B328" s="82"/>
      <c r="C328" s="82"/>
      <c r="D328" s="82"/>
      <c r="E328" s="82"/>
      <c r="F328" s="82"/>
      <c r="G328" s="82"/>
      <c r="H328" s="82"/>
      <c r="I328" s="82"/>
      <c r="J328" s="80"/>
    </row>
    <row r="329" spans="1:10" x14ac:dyDescent="0.3">
      <c r="A329" s="83"/>
      <c r="B329" s="83"/>
      <c r="C329" s="83"/>
      <c r="D329" s="83"/>
      <c r="E329" s="83"/>
      <c r="F329" s="83"/>
      <c r="G329" s="83"/>
      <c r="H329" s="83"/>
      <c r="I329" s="83"/>
      <c r="J329" s="80"/>
    </row>
    <row r="330" spans="1:10" x14ac:dyDescent="0.3">
      <c r="A330" s="83"/>
      <c r="B330" s="83"/>
      <c r="C330" s="83"/>
      <c r="D330" s="83"/>
      <c r="E330" s="83"/>
      <c r="F330" s="83"/>
      <c r="G330" s="83"/>
      <c r="H330" s="83"/>
      <c r="I330" s="83"/>
      <c r="J330" s="80"/>
    </row>
    <row r="331" spans="1:10" x14ac:dyDescent="0.3">
      <c r="A331" s="83"/>
      <c r="B331" s="83"/>
      <c r="C331" s="83"/>
      <c r="D331" s="83"/>
      <c r="E331" s="83"/>
      <c r="F331" s="83"/>
      <c r="G331" s="83"/>
      <c r="H331" s="83"/>
      <c r="I331" s="83"/>
      <c r="J331" s="80"/>
    </row>
    <row r="332" spans="1:10" x14ac:dyDescent="0.3">
      <c r="A332" s="83"/>
      <c r="B332" s="83"/>
      <c r="C332" s="83"/>
      <c r="D332" s="83"/>
      <c r="E332" s="83"/>
      <c r="F332" s="83"/>
      <c r="G332" s="83"/>
      <c r="H332" s="83"/>
      <c r="I332" s="83"/>
      <c r="J332" s="80"/>
    </row>
    <row r="333" spans="1:10" x14ac:dyDescent="0.3">
      <c r="A333" s="84"/>
      <c r="B333" s="84"/>
      <c r="C333" s="83"/>
      <c r="D333" s="83"/>
      <c r="E333" s="83"/>
      <c r="F333" s="83"/>
      <c r="G333" s="83"/>
      <c r="H333" s="83"/>
      <c r="I333" s="83"/>
      <c r="J333" s="80"/>
    </row>
    <row r="334" spans="1:10" x14ac:dyDescent="0.3">
      <c r="A334" s="82"/>
      <c r="B334" s="82"/>
      <c r="C334" s="83"/>
      <c r="D334" s="83"/>
      <c r="E334" s="83"/>
      <c r="F334" s="83"/>
      <c r="G334" s="83"/>
      <c r="H334" s="83"/>
      <c r="I334" s="83"/>
      <c r="J334" s="80"/>
    </row>
    <row r="335" spans="1:10" x14ac:dyDescent="0.3">
      <c r="A335" s="82"/>
      <c r="B335" s="82"/>
      <c r="C335" s="83"/>
      <c r="D335" s="83"/>
      <c r="E335" s="83"/>
      <c r="F335" s="83"/>
      <c r="G335" s="83"/>
      <c r="H335" s="83"/>
      <c r="I335" s="83"/>
      <c r="J335" s="80"/>
    </row>
    <row r="336" spans="1:10" x14ac:dyDescent="0.3">
      <c r="A336" s="82"/>
      <c r="B336" s="82"/>
      <c r="C336" s="83"/>
      <c r="D336" s="83"/>
      <c r="E336" s="83"/>
      <c r="F336" s="83"/>
      <c r="G336" s="83"/>
      <c r="H336" s="83"/>
      <c r="I336" s="83"/>
      <c r="J336" s="80"/>
    </row>
    <row r="337" spans="1:10" x14ac:dyDescent="0.3">
      <c r="A337" s="82"/>
      <c r="B337" s="82"/>
      <c r="C337" s="83"/>
      <c r="D337" s="83"/>
      <c r="E337" s="83"/>
      <c r="F337" s="83"/>
      <c r="G337" s="83"/>
      <c r="H337" s="83"/>
      <c r="I337" s="83"/>
      <c r="J337" s="80"/>
    </row>
    <row r="338" spans="1:10" x14ac:dyDescent="0.3">
      <c r="A338" s="82"/>
      <c r="B338" s="82"/>
      <c r="C338" s="83"/>
      <c r="D338" s="83"/>
      <c r="E338" s="83"/>
      <c r="F338" s="83"/>
      <c r="G338" s="83"/>
      <c r="H338" s="83"/>
      <c r="I338" s="83"/>
      <c r="J338" s="80"/>
    </row>
    <row r="339" spans="1:10" x14ac:dyDescent="0.3">
      <c r="A339" s="83"/>
      <c r="B339" s="83"/>
      <c r="C339" s="83"/>
      <c r="D339" s="83"/>
      <c r="E339" s="83"/>
      <c r="F339" s="83"/>
      <c r="G339" s="83"/>
      <c r="H339" s="83"/>
      <c r="I339" s="83"/>
      <c r="J339" s="80"/>
    </row>
    <row r="340" spans="1:10" x14ac:dyDescent="0.3">
      <c r="A340" s="83"/>
      <c r="B340" s="83"/>
      <c r="C340" s="83"/>
      <c r="D340" s="83"/>
      <c r="E340" s="83"/>
      <c r="F340" s="83"/>
      <c r="G340" s="83"/>
      <c r="H340" s="83"/>
      <c r="I340" s="83"/>
      <c r="J340" s="80"/>
    </row>
    <row r="341" spans="1:10" x14ac:dyDescent="0.3">
      <c r="A341" s="85"/>
      <c r="B341" s="85"/>
      <c r="C341" s="85"/>
      <c r="D341" s="85"/>
      <c r="E341" s="85"/>
      <c r="F341" s="85"/>
      <c r="G341" s="83"/>
      <c r="H341" s="83"/>
      <c r="I341" s="83"/>
      <c r="J341" s="80"/>
    </row>
    <row r="342" spans="1:10" x14ac:dyDescent="0.3">
      <c r="A342" s="82"/>
      <c r="B342" s="82"/>
      <c r="C342" s="82"/>
      <c r="D342" s="82"/>
      <c r="E342" s="82"/>
      <c r="F342" s="82"/>
      <c r="G342" s="83"/>
      <c r="H342" s="83"/>
      <c r="I342" s="83"/>
      <c r="J342" s="80"/>
    </row>
    <row r="343" spans="1:10" x14ac:dyDescent="0.3">
      <c r="A343" s="82"/>
      <c r="B343" s="82"/>
      <c r="C343" s="82"/>
      <c r="D343" s="82"/>
      <c r="E343" s="82"/>
      <c r="F343" s="82"/>
      <c r="G343" s="83"/>
      <c r="H343" s="83"/>
      <c r="I343" s="83"/>
      <c r="J343" s="80"/>
    </row>
    <row r="344" spans="1:10" x14ac:dyDescent="0.3">
      <c r="A344" s="82"/>
      <c r="B344" s="82"/>
      <c r="C344" s="82"/>
      <c r="D344" s="82"/>
      <c r="E344" s="82"/>
      <c r="F344" s="82"/>
      <c r="G344" s="83"/>
      <c r="H344" s="83"/>
      <c r="I344" s="83"/>
      <c r="J344" s="80"/>
    </row>
    <row r="345" spans="1:10" x14ac:dyDescent="0.3">
      <c r="A345" s="83"/>
      <c r="B345" s="83"/>
      <c r="C345" s="83"/>
      <c r="D345" s="83"/>
      <c r="E345" s="83"/>
      <c r="F345" s="83"/>
      <c r="G345" s="83"/>
      <c r="H345" s="83"/>
      <c r="I345" s="83"/>
      <c r="J345" s="80"/>
    </row>
    <row r="346" spans="1:10" x14ac:dyDescent="0.3">
      <c r="A346" s="85"/>
      <c r="B346" s="85"/>
      <c r="C346" s="85"/>
      <c r="D346" s="85"/>
      <c r="E346" s="85"/>
      <c r="F346" s="85"/>
      <c r="G346" s="85"/>
      <c r="H346" s="85"/>
      <c r="I346" s="85"/>
      <c r="J346" s="80"/>
    </row>
    <row r="347" spans="1:10" x14ac:dyDescent="0.3">
      <c r="A347" s="82"/>
      <c r="B347" s="82"/>
      <c r="C347" s="82"/>
      <c r="D347" s="82"/>
      <c r="E347" s="82"/>
      <c r="F347" s="82"/>
      <c r="G347" s="82"/>
      <c r="H347" s="82"/>
      <c r="I347" s="82"/>
      <c r="J347" s="80"/>
    </row>
    <row r="348" spans="1:10" x14ac:dyDescent="0.3">
      <c r="A348" s="82"/>
      <c r="B348" s="82"/>
      <c r="C348" s="82"/>
      <c r="D348" s="82"/>
      <c r="E348" s="82"/>
      <c r="F348" s="82"/>
      <c r="G348" s="82"/>
      <c r="H348" s="82"/>
      <c r="I348" s="82"/>
      <c r="J348" s="80"/>
    </row>
    <row r="349" spans="1:10" x14ac:dyDescent="0.3">
      <c r="A349" s="82"/>
      <c r="B349" s="82"/>
      <c r="C349" s="82"/>
      <c r="D349" s="82"/>
      <c r="E349" s="82"/>
      <c r="F349" s="82"/>
      <c r="G349" s="82"/>
      <c r="H349" s="82"/>
      <c r="I349" s="82"/>
      <c r="J349" s="80"/>
    </row>
    <row r="350" spans="1:10" x14ac:dyDescent="0.3">
      <c r="A350" s="82"/>
      <c r="B350" s="82"/>
      <c r="C350" s="82"/>
      <c r="D350" s="82"/>
      <c r="E350" s="82"/>
      <c r="F350" s="82"/>
      <c r="G350" s="82"/>
      <c r="H350" s="82"/>
      <c r="I350" s="82"/>
      <c r="J350" s="80"/>
    </row>
    <row r="351" spans="1:10" x14ac:dyDescent="0.3">
      <c r="A351" s="82"/>
      <c r="B351" s="82"/>
      <c r="C351" s="82"/>
      <c r="D351" s="82"/>
      <c r="E351" s="82"/>
      <c r="F351" s="82"/>
      <c r="G351" s="82"/>
      <c r="H351" s="82"/>
      <c r="I351" s="82"/>
      <c r="J351" s="80"/>
    </row>
    <row r="352" spans="1:10" x14ac:dyDescent="0.3">
      <c r="A352" s="82"/>
      <c r="B352" s="82"/>
      <c r="C352" s="82"/>
      <c r="D352" s="82"/>
      <c r="E352" s="82"/>
      <c r="F352" s="82"/>
      <c r="G352" s="82"/>
      <c r="H352" s="82"/>
      <c r="I352" s="82"/>
      <c r="J352" s="80"/>
    </row>
    <row r="353" spans="1:10" x14ac:dyDescent="0.3">
      <c r="A353" s="82"/>
      <c r="B353" s="82"/>
      <c r="C353" s="82"/>
      <c r="D353" s="82"/>
      <c r="E353" s="82"/>
      <c r="F353" s="82"/>
      <c r="G353" s="82"/>
      <c r="H353" s="82"/>
      <c r="I353" s="82"/>
      <c r="J353" s="80"/>
    </row>
    <row r="354" spans="1:10" x14ac:dyDescent="0.3">
      <c r="A354" s="82"/>
      <c r="B354" s="82"/>
      <c r="C354" s="82"/>
      <c r="D354" s="82"/>
      <c r="E354" s="82"/>
      <c r="F354" s="82"/>
      <c r="G354" s="82"/>
      <c r="H354" s="82"/>
      <c r="I354" s="82"/>
      <c r="J354" s="80"/>
    </row>
    <row r="355" spans="1:10" x14ac:dyDescent="0.3">
      <c r="A355" s="83"/>
      <c r="B355" s="83"/>
      <c r="C355" s="83"/>
      <c r="D355" s="83"/>
      <c r="E355" s="83"/>
      <c r="F355" s="83"/>
      <c r="G355" s="83"/>
      <c r="H355" s="83"/>
      <c r="I355" s="83"/>
      <c r="J355" s="80"/>
    </row>
    <row r="356" spans="1:10" x14ac:dyDescent="0.3">
      <c r="A356" s="83"/>
      <c r="B356" s="83"/>
      <c r="C356" s="83"/>
      <c r="D356" s="83"/>
      <c r="E356" s="83"/>
      <c r="F356" s="83"/>
      <c r="G356" s="83"/>
      <c r="H356" s="83"/>
      <c r="I356" s="83"/>
      <c r="J356" s="80"/>
    </row>
    <row r="357" spans="1:10" x14ac:dyDescent="0.3">
      <c r="A357" s="83"/>
      <c r="B357" s="83"/>
      <c r="C357" s="83"/>
      <c r="D357" s="83"/>
      <c r="E357" s="83"/>
      <c r="F357" s="83"/>
      <c r="G357" s="83"/>
      <c r="H357" s="83"/>
      <c r="I357" s="83"/>
      <c r="J357" s="80"/>
    </row>
    <row r="358" spans="1:10" x14ac:dyDescent="0.3">
      <c r="A358" s="82"/>
      <c r="B358" s="82"/>
      <c r="C358" s="82"/>
      <c r="D358" s="83"/>
      <c r="E358" s="83"/>
      <c r="F358" s="83"/>
      <c r="G358" s="83"/>
      <c r="H358" s="83"/>
      <c r="I358" s="83"/>
      <c r="J358" s="80"/>
    </row>
    <row r="359" spans="1:10" x14ac:dyDescent="0.3">
      <c r="A359" s="82"/>
      <c r="B359" s="82"/>
      <c r="C359" s="82"/>
      <c r="D359" s="83"/>
      <c r="E359" s="83"/>
      <c r="F359" s="83"/>
      <c r="G359" s="83"/>
      <c r="H359" s="83"/>
      <c r="I359" s="83"/>
      <c r="J359" s="80"/>
    </row>
    <row r="360" spans="1:10" x14ac:dyDescent="0.3">
      <c r="A360" s="82"/>
      <c r="B360" s="82"/>
      <c r="C360" s="82"/>
      <c r="D360" s="83"/>
      <c r="E360" s="83"/>
      <c r="F360" s="83"/>
      <c r="G360" s="83"/>
      <c r="H360" s="83"/>
      <c r="I360" s="83"/>
      <c r="J360" s="80"/>
    </row>
    <row r="361" spans="1:10" x14ac:dyDescent="0.3">
      <c r="A361" s="82"/>
      <c r="B361" s="82"/>
      <c r="C361" s="82"/>
      <c r="D361" s="83"/>
      <c r="E361" s="83"/>
      <c r="F361" s="83"/>
      <c r="G361" s="83"/>
      <c r="H361" s="83"/>
      <c r="I361" s="83"/>
      <c r="J361" s="80"/>
    </row>
    <row r="362" spans="1:10" x14ac:dyDescent="0.3">
      <c r="A362" s="82"/>
      <c r="B362" s="82"/>
      <c r="C362" s="82"/>
      <c r="D362" s="83"/>
      <c r="E362" s="83"/>
      <c r="F362" s="83"/>
      <c r="G362" s="83"/>
      <c r="H362" s="83"/>
      <c r="I362" s="83"/>
      <c r="J362" s="80"/>
    </row>
    <row r="363" spans="1:10" x14ac:dyDescent="0.3">
      <c r="A363" s="82"/>
      <c r="B363" s="82"/>
      <c r="C363" s="82"/>
      <c r="D363" s="83"/>
      <c r="E363" s="83"/>
      <c r="F363" s="83"/>
      <c r="G363" s="83"/>
      <c r="H363" s="83"/>
      <c r="I363" s="83"/>
      <c r="J363" s="80"/>
    </row>
    <row r="364" spans="1:10" x14ac:dyDescent="0.3">
      <c r="A364" s="82"/>
      <c r="B364" s="82"/>
      <c r="C364" s="82"/>
      <c r="D364" s="83"/>
      <c r="E364" s="83"/>
      <c r="F364" s="83"/>
      <c r="G364" s="83"/>
      <c r="H364" s="83"/>
      <c r="I364" s="83"/>
      <c r="J364" s="80"/>
    </row>
    <row r="365" spans="1:10" x14ac:dyDescent="0.3">
      <c r="A365" s="82"/>
      <c r="B365" s="82"/>
      <c r="C365" s="82"/>
      <c r="D365" s="83"/>
      <c r="E365" s="83"/>
      <c r="F365" s="83"/>
      <c r="G365" s="83"/>
      <c r="H365" s="83"/>
      <c r="I365" s="83"/>
      <c r="J365" s="80"/>
    </row>
    <row r="366" spans="1:10" x14ac:dyDescent="0.3">
      <c r="A366" s="82"/>
      <c r="B366" s="82"/>
      <c r="C366" s="82"/>
      <c r="D366" s="83"/>
      <c r="E366" s="83"/>
      <c r="F366" s="83"/>
      <c r="G366" s="83"/>
      <c r="H366" s="83"/>
      <c r="I366" s="83"/>
      <c r="J366" s="80"/>
    </row>
    <row r="367" spans="1:10" x14ac:dyDescent="0.3">
      <c r="A367" s="82"/>
      <c r="B367" s="82"/>
      <c r="C367" s="82"/>
      <c r="D367" s="83"/>
      <c r="E367" s="83"/>
      <c r="F367" s="83"/>
      <c r="G367" s="83"/>
      <c r="H367" s="83"/>
      <c r="I367" s="83"/>
      <c r="J367" s="80"/>
    </row>
    <row r="368" spans="1:10" x14ac:dyDescent="0.3">
      <c r="A368" s="82"/>
      <c r="B368" s="82"/>
      <c r="C368" s="82"/>
      <c r="D368" s="83"/>
      <c r="E368" s="83"/>
      <c r="F368" s="83"/>
      <c r="G368" s="83"/>
      <c r="H368" s="83"/>
      <c r="I368" s="83"/>
      <c r="J368" s="80"/>
    </row>
    <row r="369" spans="1:10" x14ac:dyDescent="0.3">
      <c r="A369" s="82"/>
      <c r="B369" s="82"/>
      <c r="C369" s="82"/>
      <c r="D369" s="83"/>
      <c r="E369" s="83"/>
      <c r="F369" s="83"/>
      <c r="G369" s="83"/>
      <c r="H369" s="83"/>
      <c r="I369" s="83"/>
      <c r="J369" s="80"/>
    </row>
    <row r="370" spans="1:10" x14ac:dyDescent="0.3">
      <c r="A370" s="82"/>
      <c r="B370" s="82"/>
      <c r="C370" s="82"/>
      <c r="D370" s="83"/>
      <c r="E370" s="83"/>
      <c r="F370" s="83"/>
      <c r="G370" s="83"/>
      <c r="H370" s="83"/>
      <c r="I370" s="83"/>
      <c r="J370" s="80"/>
    </row>
    <row r="371" spans="1:10" x14ac:dyDescent="0.3">
      <c r="A371" s="82"/>
      <c r="B371" s="82"/>
      <c r="C371" s="82"/>
      <c r="D371" s="83"/>
      <c r="E371" s="83"/>
      <c r="F371" s="83"/>
      <c r="G371" s="83"/>
      <c r="H371" s="83"/>
      <c r="I371" s="83"/>
      <c r="J371" s="80"/>
    </row>
    <row r="372" spans="1:10" x14ac:dyDescent="0.3">
      <c r="A372" s="82"/>
      <c r="B372" s="82"/>
      <c r="C372" s="82"/>
      <c r="D372" s="83"/>
      <c r="E372" s="83"/>
      <c r="F372" s="83"/>
      <c r="G372" s="83"/>
      <c r="H372" s="83"/>
      <c r="I372" s="83"/>
      <c r="J372" s="80"/>
    </row>
    <row r="373" spans="1:10" x14ac:dyDescent="0.3">
      <c r="A373" s="82"/>
      <c r="B373" s="82"/>
      <c r="C373" s="82"/>
      <c r="D373" s="83"/>
      <c r="E373" s="83"/>
      <c r="F373" s="83"/>
      <c r="G373" s="83"/>
      <c r="H373" s="83"/>
      <c r="I373" s="83"/>
      <c r="J373" s="80"/>
    </row>
    <row r="374" spans="1:10" x14ac:dyDescent="0.3">
      <c r="A374" s="82"/>
      <c r="B374" s="82"/>
      <c r="C374" s="82"/>
      <c r="D374" s="83"/>
      <c r="E374" s="83"/>
      <c r="F374" s="83"/>
      <c r="G374" s="83"/>
      <c r="H374" s="83"/>
      <c r="I374" s="83"/>
      <c r="J374" s="80"/>
    </row>
    <row r="375" spans="1:10" x14ac:dyDescent="0.3">
      <c r="A375" s="82"/>
      <c r="B375" s="82"/>
      <c r="C375" s="82"/>
      <c r="D375" s="83"/>
      <c r="E375" s="83"/>
      <c r="F375" s="83"/>
      <c r="G375" s="83"/>
      <c r="H375" s="83"/>
      <c r="I375" s="83"/>
      <c r="J375" s="80"/>
    </row>
    <row r="376" spans="1:10" x14ac:dyDescent="0.3">
      <c r="A376" s="82"/>
      <c r="B376" s="82"/>
      <c r="C376" s="82"/>
      <c r="D376" s="83"/>
      <c r="E376" s="83"/>
      <c r="F376" s="83"/>
      <c r="G376" s="83"/>
      <c r="H376" s="83"/>
      <c r="I376" s="83"/>
      <c r="J376" s="80"/>
    </row>
    <row r="377" spans="1:10" x14ac:dyDescent="0.3">
      <c r="A377" s="82"/>
      <c r="B377" s="82"/>
      <c r="C377" s="82"/>
      <c r="D377" s="83"/>
      <c r="E377" s="83"/>
      <c r="F377" s="83"/>
      <c r="G377" s="83"/>
      <c r="H377" s="83"/>
      <c r="I377" s="83"/>
      <c r="J377" s="80"/>
    </row>
    <row r="378" spans="1:10" x14ac:dyDescent="0.3">
      <c r="A378" s="82"/>
      <c r="B378" s="82"/>
      <c r="C378" s="82"/>
      <c r="D378" s="83"/>
      <c r="E378" s="83"/>
      <c r="F378" s="83"/>
      <c r="G378" s="83"/>
      <c r="H378" s="83"/>
      <c r="I378" s="83"/>
      <c r="J378" s="80"/>
    </row>
    <row r="379" spans="1:10" x14ac:dyDescent="0.3">
      <c r="A379" s="82"/>
      <c r="B379" s="82"/>
      <c r="C379" s="82"/>
      <c r="D379" s="83"/>
      <c r="E379" s="83"/>
      <c r="F379" s="83"/>
      <c r="G379" s="83"/>
      <c r="H379" s="83"/>
      <c r="I379" s="83"/>
      <c r="J379" s="80"/>
    </row>
    <row r="380" spans="1:10" x14ac:dyDescent="0.3">
      <c r="A380" s="82"/>
      <c r="B380" s="82"/>
      <c r="C380" s="82"/>
      <c r="D380" s="83"/>
      <c r="E380" s="83"/>
      <c r="F380" s="83"/>
      <c r="G380" s="83"/>
      <c r="H380" s="83"/>
      <c r="I380" s="83"/>
      <c r="J380" s="80"/>
    </row>
    <row r="381" spans="1:10" x14ac:dyDescent="0.3">
      <c r="A381" s="82"/>
      <c r="B381" s="82"/>
      <c r="C381" s="82"/>
      <c r="D381" s="83"/>
      <c r="E381" s="83"/>
      <c r="F381" s="83"/>
      <c r="G381" s="83"/>
      <c r="H381" s="83"/>
      <c r="I381" s="83"/>
      <c r="J381" s="80"/>
    </row>
    <row r="382" spans="1:10" x14ac:dyDescent="0.3">
      <c r="A382" s="82"/>
      <c r="B382" s="82"/>
      <c r="C382" s="82"/>
      <c r="D382" s="83"/>
      <c r="E382" s="83"/>
      <c r="F382" s="83"/>
      <c r="G382" s="83"/>
      <c r="H382" s="83"/>
      <c r="I382" s="83"/>
      <c r="J382" s="80"/>
    </row>
    <row r="383" spans="1:10" x14ac:dyDescent="0.3">
      <c r="A383" s="82"/>
      <c r="B383" s="82"/>
      <c r="C383" s="82"/>
      <c r="D383" s="83"/>
      <c r="E383" s="83"/>
      <c r="F383" s="83"/>
      <c r="G383" s="83"/>
      <c r="H383" s="83"/>
      <c r="I383" s="83"/>
      <c r="J383" s="80"/>
    </row>
    <row r="384" spans="1:10" x14ac:dyDescent="0.3">
      <c r="A384" s="82"/>
      <c r="B384" s="82"/>
      <c r="C384" s="82"/>
      <c r="D384" s="83"/>
      <c r="E384" s="83"/>
      <c r="F384" s="83"/>
      <c r="G384" s="83"/>
      <c r="H384" s="83"/>
      <c r="I384" s="83"/>
      <c r="J384" s="80"/>
    </row>
    <row r="385" spans="1:10" x14ac:dyDescent="0.3">
      <c r="A385" s="82"/>
      <c r="B385" s="82"/>
      <c r="C385" s="82"/>
      <c r="D385" s="83"/>
      <c r="E385" s="83"/>
      <c r="F385" s="83"/>
      <c r="G385" s="83"/>
      <c r="H385" s="83"/>
      <c r="I385" s="83"/>
      <c r="J385" s="80"/>
    </row>
    <row r="386" spans="1:10" x14ac:dyDescent="0.3">
      <c r="A386" s="82"/>
      <c r="B386" s="82"/>
      <c r="C386" s="82"/>
      <c r="D386" s="83"/>
      <c r="E386" s="83"/>
      <c r="F386" s="83"/>
      <c r="G386" s="83"/>
      <c r="H386" s="83"/>
      <c r="I386" s="83"/>
      <c r="J386" s="80"/>
    </row>
    <row r="387" spans="1:10" x14ac:dyDescent="0.3">
      <c r="A387" s="82"/>
      <c r="B387" s="82"/>
      <c r="C387" s="82"/>
      <c r="D387" s="83"/>
      <c r="E387" s="83"/>
      <c r="F387" s="83"/>
      <c r="G387" s="83"/>
      <c r="H387" s="83"/>
      <c r="I387" s="83"/>
      <c r="J387" s="80"/>
    </row>
    <row r="388" spans="1:10" x14ac:dyDescent="0.3">
      <c r="A388" s="82"/>
      <c r="B388" s="82"/>
      <c r="C388" s="82"/>
      <c r="D388" s="83"/>
      <c r="E388" s="83"/>
      <c r="F388" s="83"/>
      <c r="G388" s="83"/>
      <c r="H388" s="83"/>
      <c r="I388" s="83"/>
      <c r="J388" s="80"/>
    </row>
    <row r="389" spans="1:10" x14ac:dyDescent="0.3">
      <c r="A389" s="82"/>
      <c r="B389" s="82"/>
      <c r="C389" s="82"/>
      <c r="D389" s="83"/>
      <c r="E389" s="83"/>
      <c r="F389" s="83"/>
      <c r="G389" s="83"/>
      <c r="H389" s="83"/>
      <c r="I389" s="83"/>
      <c r="J389" s="80"/>
    </row>
    <row r="390" spans="1:10" x14ac:dyDescent="0.3">
      <c r="A390" s="82"/>
      <c r="B390" s="82"/>
      <c r="C390" s="82"/>
      <c r="D390" s="83"/>
      <c r="E390" s="83"/>
      <c r="F390" s="83"/>
      <c r="G390" s="83"/>
      <c r="H390" s="83"/>
      <c r="I390" s="83"/>
      <c r="J390" s="80"/>
    </row>
    <row r="391" spans="1:10" x14ac:dyDescent="0.3">
      <c r="A391" s="82"/>
      <c r="B391" s="82"/>
      <c r="C391" s="82"/>
      <c r="D391" s="83"/>
      <c r="E391" s="83"/>
      <c r="F391" s="83"/>
      <c r="G391" s="83"/>
      <c r="H391" s="83"/>
      <c r="I391" s="83"/>
      <c r="J391" s="80"/>
    </row>
    <row r="392" spans="1:10" x14ac:dyDescent="0.3">
      <c r="A392" s="82"/>
      <c r="B392" s="82"/>
      <c r="C392" s="82"/>
      <c r="D392" s="83"/>
      <c r="E392" s="83"/>
      <c r="F392" s="83"/>
      <c r="G392" s="83"/>
      <c r="H392" s="83"/>
      <c r="I392" s="83"/>
      <c r="J392" s="80"/>
    </row>
    <row r="393" spans="1:10" x14ac:dyDescent="0.3">
      <c r="A393" s="82"/>
      <c r="B393" s="82"/>
      <c r="C393" s="82"/>
      <c r="D393" s="83"/>
      <c r="E393" s="83"/>
      <c r="F393" s="83"/>
      <c r="G393" s="83"/>
      <c r="H393" s="83"/>
      <c r="I393" s="83"/>
      <c r="J393" s="80"/>
    </row>
    <row r="394" spans="1:10" x14ac:dyDescent="0.3">
      <c r="A394" s="82"/>
      <c r="B394" s="82"/>
      <c r="C394" s="82"/>
      <c r="D394" s="83"/>
      <c r="E394" s="83"/>
      <c r="F394" s="83"/>
      <c r="G394" s="83"/>
      <c r="H394" s="83"/>
      <c r="I394" s="83"/>
      <c r="J394" s="80"/>
    </row>
    <row r="395" spans="1:10" x14ac:dyDescent="0.3">
      <c r="A395" s="82"/>
      <c r="B395" s="82"/>
      <c r="C395" s="82"/>
      <c r="D395" s="83"/>
      <c r="E395" s="83"/>
      <c r="F395" s="83"/>
      <c r="G395" s="83"/>
      <c r="H395" s="83"/>
      <c r="I395" s="83"/>
      <c r="J395" s="80"/>
    </row>
    <row r="396" spans="1:10" x14ac:dyDescent="0.3">
      <c r="A396" s="82"/>
      <c r="B396" s="82"/>
      <c r="C396" s="82"/>
      <c r="D396" s="83"/>
      <c r="E396" s="83"/>
      <c r="F396" s="83"/>
      <c r="G396" s="83"/>
      <c r="H396" s="83"/>
      <c r="I396" s="83"/>
      <c r="J396" s="80"/>
    </row>
    <row r="397" spans="1:10" x14ac:dyDescent="0.3">
      <c r="A397" s="82"/>
      <c r="B397" s="82"/>
      <c r="C397" s="82"/>
      <c r="D397" s="83"/>
      <c r="E397" s="83"/>
      <c r="F397" s="83"/>
      <c r="G397" s="83"/>
      <c r="H397" s="83"/>
      <c r="I397" s="83"/>
      <c r="J397" s="80"/>
    </row>
    <row r="398" spans="1:10" x14ac:dyDescent="0.3">
      <c r="A398" s="82"/>
      <c r="B398" s="82"/>
      <c r="C398" s="82"/>
      <c r="D398" s="83"/>
      <c r="E398" s="83"/>
      <c r="F398" s="83"/>
      <c r="G398" s="83"/>
      <c r="H398" s="83"/>
      <c r="I398" s="83"/>
      <c r="J398" s="80"/>
    </row>
    <row r="399" spans="1:10" x14ac:dyDescent="0.3">
      <c r="A399" s="82"/>
      <c r="B399" s="82"/>
      <c r="C399" s="82"/>
      <c r="D399" s="83"/>
      <c r="E399" s="83"/>
      <c r="F399" s="83"/>
      <c r="G399" s="83"/>
      <c r="H399" s="83"/>
      <c r="I399" s="83"/>
      <c r="J399" s="80"/>
    </row>
    <row r="400" spans="1:10" x14ac:dyDescent="0.3">
      <c r="A400" s="82"/>
      <c r="B400" s="82"/>
      <c r="C400" s="82"/>
      <c r="D400" s="83"/>
      <c r="E400" s="83"/>
      <c r="F400" s="83"/>
      <c r="G400" s="83"/>
      <c r="H400" s="83"/>
      <c r="I400" s="83"/>
      <c r="J400" s="80"/>
    </row>
    <row r="401" spans="1:10" x14ac:dyDescent="0.3">
      <c r="A401" s="82"/>
      <c r="B401" s="82"/>
      <c r="C401" s="82"/>
      <c r="D401" s="83"/>
      <c r="E401" s="83"/>
      <c r="F401" s="83"/>
      <c r="G401" s="83"/>
      <c r="H401" s="83"/>
      <c r="I401" s="83"/>
      <c r="J401" s="80"/>
    </row>
    <row r="402" spans="1:10" x14ac:dyDescent="0.3">
      <c r="A402" s="82"/>
      <c r="B402" s="82"/>
      <c r="C402" s="82"/>
      <c r="D402" s="83"/>
      <c r="E402" s="83"/>
      <c r="F402" s="83"/>
      <c r="G402" s="83"/>
      <c r="H402" s="83"/>
      <c r="I402" s="83"/>
      <c r="J402" s="80"/>
    </row>
    <row r="403" spans="1:10" x14ac:dyDescent="0.3">
      <c r="A403" s="82"/>
      <c r="B403" s="82"/>
      <c r="C403" s="82"/>
      <c r="D403" s="83"/>
      <c r="E403" s="83"/>
      <c r="F403" s="83"/>
      <c r="G403" s="83"/>
      <c r="H403" s="83"/>
      <c r="I403" s="83"/>
      <c r="J403" s="80"/>
    </row>
    <row r="404" spans="1:10" x14ac:dyDescent="0.3">
      <c r="A404" s="82"/>
      <c r="B404" s="82"/>
      <c r="C404" s="82"/>
      <c r="D404" s="83"/>
      <c r="E404" s="83"/>
      <c r="F404" s="83"/>
      <c r="G404" s="83"/>
      <c r="H404" s="83"/>
      <c r="I404" s="83"/>
      <c r="J404" s="80"/>
    </row>
    <row r="405" spans="1:10" x14ac:dyDescent="0.3">
      <c r="A405" s="82"/>
      <c r="B405" s="82"/>
      <c r="C405" s="82"/>
      <c r="D405" s="83"/>
      <c r="E405" s="83"/>
      <c r="F405" s="83"/>
      <c r="G405" s="83"/>
      <c r="H405" s="83"/>
      <c r="I405" s="83"/>
      <c r="J405" s="80"/>
    </row>
    <row r="406" spans="1:10" x14ac:dyDescent="0.3">
      <c r="A406" s="82"/>
      <c r="B406" s="82"/>
      <c r="C406" s="82"/>
      <c r="D406" s="83"/>
      <c r="E406" s="83"/>
      <c r="F406" s="83"/>
      <c r="G406" s="83"/>
      <c r="H406" s="83"/>
      <c r="I406" s="83"/>
      <c r="J406" s="80"/>
    </row>
    <row r="407" spans="1:10" x14ac:dyDescent="0.3">
      <c r="A407" s="82"/>
      <c r="B407" s="82"/>
      <c r="C407" s="82"/>
      <c r="D407" s="83"/>
      <c r="E407" s="83"/>
      <c r="F407" s="83"/>
      <c r="G407" s="83"/>
      <c r="H407" s="83"/>
      <c r="I407" s="83"/>
      <c r="J407" s="80"/>
    </row>
    <row r="408" spans="1:10" x14ac:dyDescent="0.3">
      <c r="A408" s="82"/>
      <c r="B408" s="82"/>
      <c r="C408" s="82"/>
      <c r="D408" s="83"/>
      <c r="E408" s="83"/>
      <c r="F408" s="83"/>
      <c r="G408" s="83"/>
      <c r="H408" s="83"/>
      <c r="I408" s="83"/>
      <c r="J408" s="80"/>
    </row>
    <row r="409" spans="1:10" x14ac:dyDescent="0.3">
      <c r="A409" s="82"/>
      <c r="B409" s="82"/>
      <c r="C409" s="82"/>
      <c r="D409" s="83"/>
      <c r="E409" s="83"/>
      <c r="F409" s="83"/>
      <c r="G409" s="83"/>
      <c r="H409" s="83"/>
      <c r="I409" s="83"/>
      <c r="J409" s="80"/>
    </row>
    <row r="410" spans="1:10" x14ac:dyDescent="0.3">
      <c r="A410" s="82"/>
      <c r="B410" s="82"/>
      <c r="C410" s="82"/>
      <c r="D410" s="83"/>
      <c r="E410" s="83"/>
      <c r="F410" s="83"/>
      <c r="G410" s="83"/>
      <c r="H410" s="83"/>
      <c r="I410" s="83"/>
      <c r="J410" s="80"/>
    </row>
    <row r="411" spans="1:10" x14ac:dyDescent="0.3">
      <c r="A411" s="82"/>
      <c r="B411" s="82"/>
      <c r="C411" s="82"/>
      <c r="D411" s="83"/>
      <c r="E411" s="83"/>
      <c r="F411" s="83"/>
      <c r="G411" s="83"/>
      <c r="H411" s="83"/>
      <c r="I411" s="83"/>
      <c r="J411" s="80"/>
    </row>
    <row r="412" spans="1:10" x14ac:dyDescent="0.3">
      <c r="A412" s="82"/>
      <c r="B412" s="82"/>
      <c r="C412" s="82"/>
      <c r="D412" s="83"/>
      <c r="E412" s="83"/>
      <c r="F412" s="83"/>
      <c r="G412" s="83"/>
      <c r="H412" s="83"/>
      <c r="I412" s="83"/>
      <c r="J412" s="80"/>
    </row>
    <row r="413" spans="1:10" x14ac:dyDescent="0.3">
      <c r="A413" s="82"/>
      <c r="B413" s="82"/>
      <c r="C413" s="82"/>
      <c r="D413" s="83"/>
      <c r="E413" s="83"/>
      <c r="F413" s="83"/>
      <c r="G413" s="83"/>
      <c r="H413" s="83"/>
      <c r="I413" s="83"/>
      <c r="J413" s="80"/>
    </row>
    <row r="414" spans="1:10" x14ac:dyDescent="0.3">
      <c r="A414" s="82"/>
      <c r="B414" s="82"/>
      <c r="C414" s="82"/>
      <c r="D414" s="83"/>
      <c r="E414" s="83"/>
      <c r="F414" s="83"/>
      <c r="G414" s="83"/>
      <c r="H414" s="83"/>
      <c r="I414" s="83"/>
      <c r="J414" s="80"/>
    </row>
    <row r="415" spans="1:10" x14ac:dyDescent="0.3">
      <c r="A415" s="82"/>
      <c r="B415" s="82"/>
      <c r="C415" s="82"/>
      <c r="D415" s="83"/>
      <c r="E415" s="83"/>
      <c r="F415" s="83"/>
      <c r="G415" s="83"/>
      <c r="H415" s="83"/>
      <c r="I415" s="83"/>
      <c r="J415" s="80"/>
    </row>
    <row r="416" spans="1:10" x14ac:dyDescent="0.3">
      <c r="A416" s="82"/>
      <c r="B416" s="82"/>
      <c r="C416" s="82"/>
      <c r="D416" s="83"/>
      <c r="E416" s="83"/>
      <c r="F416" s="83"/>
      <c r="G416" s="83"/>
      <c r="H416" s="83"/>
      <c r="I416" s="83"/>
      <c r="J416" s="80"/>
    </row>
    <row r="417" spans="1:10" x14ac:dyDescent="0.3">
      <c r="A417" s="82"/>
      <c r="B417" s="82"/>
      <c r="C417" s="82"/>
      <c r="D417" s="83"/>
      <c r="E417" s="83"/>
      <c r="F417" s="83"/>
      <c r="G417" s="83"/>
      <c r="H417" s="83"/>
      <c r="I417" s="83"/>
      <c r="J417" s="80"/>
    </row>
    <row r="418" spans="1:10" x14ac:dyDescent="0.3">
      <c r="A418" s="82"/>
      <c r="B418" s="82"/>
      <c r="C418" s="82"/>
      <c r="D418" s="83"/>
      <c r="E418" s="83"/>
      <c r="F418" s="83"/>
      <c r="G418" s="83"/>
      <c r="H418" s="83"/>
      <c r="I418" s="83"/>
      <c r="J418" s="80"/>
    </row>
    <row r="419" spans="1:10" x14ac:dyDescent="0.3">
      <c r="A419" s="82"/>
      <c r="B419" s="82"/>
      <c r="C419" s="82"/>
      <c r="D419" s="83"/>
      <c r="E419" s="83"/>
      <c r="F419" s="83"/>
      <c r="G419" s="83"/>
      <c r="H419" s="83"/>
      <c r="I419" s="83"/>
      <c r="J419" s="80"/>
    </row>
    <row r="420" spans="1:10" x14ac:dyDescent="0.3">
      <c r="A420" s="82"/>
      <c r="B420" s="82"/>
      <c r="C420" s="82"/>
      <c r="D420" s="83"/>
      <c r="E420" s="83"/>
      <c r="F420" s="83"/>
      <c r="G420" s="83"/>
      <c r="H420" s="83"/>
      <c r="I420" s="83"/>
      <c r="J420" s="80"/>
    </row>
    <row r="421" spans="1:10" x14ac:dyDescent="0.3">
      <c r="A421" s="82"/>
      <c r="B421" s="82"/>
      <c r="C421" s="82"/>
      <c r="D421" s="83"/>
      <c r="E421" s="83"/>
      <c r="F421" s="83"/>
      <c r="G421" s="83"/>
      <c r="H421" s="83"/>
      <c r="I421" s="83"/>
      <c r="J421" s="80"/>
    </row>
    <row r="422" spans="1:10" x14ac:dyDescent="0.3">
      <c r="A422" s="82"/>
      <c r="B422" s="82"/>
      <c r="C422" s="82"/>
      <c r="D422" s="83"/>
      <c r="E422" s="83"/>
      <c r="F422" s="83"/>
      <c r="G422" s="83"/>
      <c r="H422" s="83"/>
      <c r="I422" s="83"/>
      <c r="J422" s="80"/>
    </row>
    <row r="423" spans="1:10" x14ac:dyDescent="0.3">
      <c r="A423" s="82"/>
      <c r="B423" s="82"/>
      <c r="C423" s="82"/>
      <c r="D423" s="83"/>
      <c r="E423" s="83"/>
      <c r="F423" s="83"/>
      <c r="G423" s="83"/>
      <c r="H423" s="83"/>
      <c r="I423" s="83"/>
      <c r="J423" s="80"/>
    </row>
    <row r="424" spans="1:10" x14ac:dyDescent="0.3">
      <c r="A424" s="82"/>
      <c r="B424" s="82"/>
      <c r="C424" s="82"/>
      <c r="D424" s="83"/>
      <c r="E424" s="83"/>
      <c r="F424" s="83"/>
      <c r="G424" s="83"/>
      <c r="H424" s="83"/>
      <c r="I424" s="83"/>
      <c r="J424" s="80"/>
    </row>
    <row r="425" spans="1:10" x14ac:dyDescent="0.3">
      <c r="A425" s="82"/>
      <c r="B425" s="82"/>
      <c r="C425" s="82"/>
      <c r="D425" s="83"/>
      <c r="E425" s="83"/>
      <c r="F425" s="83"/>
      <c r="G425" s="83"/>
      <c r="H425" s="83"/>
      <c r="I425" s="83"/>
      <c r="J425" s="80"/>
    </row>
    <row r="426" spans="1:10" x14ac:dyDescent="0.3">
      <c r="A426" s="82"/>
      <c r="B426" s="82"/>
      <c r="C426" s="82"/>
      <c r="D426" s="83"/>
      <c r="E426" s="83"/>
      <c r="F426" s="83"/>
      <c r="G426" s="83"/>
      <c r="H426" s="83"/>
      <c r="I426" s="83"/>
      <c r="J426" s="80"/>
    </row>
    <row r="427" spans="1:10" x14ac:dyDescent="0.3">
      <c r="A427" s="82"/>
      <c r="B427" s="82"/>
      <c r="C427" s="82"/>
      <c r="D427" s="83"/>
      <c r="E427" s="83"/>
      <c r="F427" s="83"/>
      <c r="G427" s="83"/>
      <c r="H427" s="83"/>
      <c r="I427" s="83"/>
      <c r="J427" s="80"/>
    </row>
    <row r="428" spans="1:10" x14ac:dyDescent="0.3">
      <c r="A428" s="82"/>
      <c r="B428" s="82"/>
      <c r="C428" s="82"/>
      <c r="D428" s="83"/>
      <c r="E428" s="83"/>
      <c r="F428" s="83"/>
      <c r="G428" s="83"/>
      <c r="H428" s="83"/>
      <c r="I428" s="83"/>
      <c r="J428" s="80"/>
    </row>
    <row r="429" spans="1:10" x14ac:dyDescent="0.3">
      <c r="A429" s="82"/>
      <c r="B429" s="82"/>
      <c r="C429" s="82"/>
      <c r="D429" s="83"/>
      <c r="E429" s="83"/>
      <c r="F429" s="83"/>
      <c r="G429" s="83"/>
      <c r="H429" s="83"/>
      <c r="I429" s="83"/>
      <c r="J429" s="80"/>
    </row>
    <row r="430" spans="1:10" x14ac:dyDescent="0.3">
      <c r="A430" s="82"/>
      <c r="B430" s="82"/>
      <c r="C430" s="82"/>
      <c r="D430" s="83"/>
      <c r="E430" s="83"/>
      <c r="F430" s="83"/>
      <c r="G430" s="83"/>
      <c r="H430" s="83"/>
      <c r="I430" s="83"/>
      <c r="J430" s="80"/>
    </row>
    <row r="431" spans="1:10" x14ac:dyDescent="0.3">
      <c r="A431" s="82"/>
      <c r="B431" s="82"/>
      <c r="C431" s="82"/>
      <c r="D431" s="83"/>
      <c r="E431" s="83"/>
      <c r="F431" s="83"/>
      <c r="G431" s="83"/>
      <c r="H431" s="83"/>
      <c r="I431" s="83"/>
      <c r="J431" s="80"/>
    </row>
    <row r="432" spans="1:10" x14ac:dyDescent="0.3">
      <c r="A432" s="82"/>
      <c r="B432" s="82"/>
      <c r="C432" s="82"/>
      <c r="D432" s="83"/>
      <c r="E432" s="83"/>
      <c r="F432" s="83"/>
      <c r="G432" s="83"/>
      <c r="H432" s="83"/>
      <c r="I432" s="83"/>
      <c r="J432" s="80"/>
    </row>
    <row r="433" spans="1:10" x14ac:dyDescent="0.3">
      <c r="A433" s="82"/>
      <c r="B433" s="82"/>
      <c r="C433" s="82"/>
      <c r="D433" s="83"/>
      <c r="E433" s="83"/>
      <c r="F433" s="83"/>
      <c r="G433" s="83"/>
      <c r="H433" s="83"/>
      <c r="I433" s="83"/>
      <c r="J433" s="80"/>
    </row>
    <row r="434" spans="1:10" x14ac:dyDescent="0.3">
      <c r="A434" s="82"/>
      <c r="B434" s="82"/>
      <c r="C434" s="82"/>
      <c r="D434" s="83"/>
      <c r="E434" s="83"/>
      <c r="F434" s="83"/>
      <c r="G434" s="83"/>
      <c r="H434" s="83"/>
      <c r="I434" s="83"/>
      <c r="J434" s="80"/>
    </row>
    <row r="435" spans="1:10" x14ac:dyDescent="0.3">
      <c r="A435" s="82"/>
      <c r="B435" s="82"/>
      <c r="C435" s="82"/>
      <c r="D435" s="83"/>
      <c r="E435" s="83"/>
      <c r="F435" s="83"/>
      <c r="G435" s="83"/>
      <c r="H435" s="83"/>
      <c r="I435" s="83"/>
      <c r="J435" s="80"/>
    </row>
    <row r="436" spans="1:10" x14ac:dyDescent="0.3">
      <c r="A436" s="82"/>
      <c r="B436" s="82"/>
      <c r="C436" s="82"/>
      <c r="D436" s="83"/>
      <c r="E436" s="83"/>
      <c r="F436" s="83"/>
      <c r="G436" s="83"/>
      <c r="H436" s="83"/>
      <c r="I436" s="83"/>
      <c r="J436" s="80"/>
    </row>
    <row r="437" spans="1:10" x14ac:dyDescent="0.3">
      <c r="A437" s="82"/>
      <c r="B437" s="82"/>
      <c r="C437" s="82"/>
      <c r="D437" s="83"/>
      <c r="E437" s="83"/>
      <c r="F437" s="83"/>
      <c r="G437" s="83"/>
      <c r="H437" s="83"/>
      <c r="I437" s="83"/>
      <c r="J437" s="80"/>
    </row>
    <row r="438" spans="1:10" x14ac:dyDescent="0.3">
      <c r="A438" s="82"/>
      <c r="B438" s="82"/>
      <c r="C438" s="82"/>
      <c r="D438" s="83"/>
      <c r="E438" s="83"/>
      <c r="F438" s="83"/>
      <c r="G438" s="83"/>
      <c r="H438" s="83"/>
      <c r="I438" s="83"/>
      <c r="J438" s="80"/>
    </row>
    <row r="439" spans="1:10" x14ac:dyDescent="0.3">
      <c r="A439" s="82"/>
      <c r="B439" s="82"/>
      <c r="C439" s="82"/>
      <c r="D439" s="83"/>
      <c r="E439" s="83"/>
      <c r="F439" s="83"/>
      <c r="G439" s="83"/>
      <c r="H439" s="83"/>
      <c r="I439" s="83"/>
      <c r="J439" s="80"/>
    </row>
    <row r="440" spans="1:10" x14ac:dyDescent="0.3">
      <c r="A440" s="82"/>
      <c r="B440" s="82"/>
      <c r="C440" s="82"/>
      <c r="D440" s="83"/>
      <c r="E440" s="83"/>
      <c r="F440" s="83"/>
      <c r="G440" s="83"/>
      <c r="H440" s="83"/>
      <c r="I440" s="83"/>
      <c r="J440" s="80"/>
    </row>
    <row r="441" spans="1:10" x14ac:dyDescent="0.3">
      <c r="A441" s="82"/>
      <c r="B441" s="82"/>
      <c r="C441" s="82"/>
      <c r="D441" s="83"/>
      <c r="E441" s="83"/>
      <c r="F441" s="83"/>
      <c r="G441" s="83"/>
      <c r="H441" s="83"/>
      <c r="I441" s="83"/>
      <c r="J441" s="80"/>
    </row>
    <row r="442" spans="1:10" x14ac:dyDescent="0.3">
      <c r="A442" s="82"/>
      <c r="B442" s="82"/>
      <c r="C442" s="82"/>
      <c r="D442" s="83"/>
      <c r="E442" s="83"/>
      <c r="F442" s="83"/>
      <c r="G442" s="83"/>
      <c r="H442" s="83"/>
      <c r="I442" s="83"/>
      <c r="J442" s="80"/>
    </row>
    <row r="443" spans="1:10" x14ac:dyDescent="0.3">
      <c r="A443" s="82"/>
      <c r="B443" s="82"/>
      <c r="C443" s="82"/>
      <c r="D443" s="83"/>
      <c r="E443" s="83"/>
      <c r="F443" s="83"/>
      <c r="G443" s="83"/>
      <c r="H443" s="83"/>
      <c r="I443" s="83"/>
      <c r="J443" s="80"/>
    </row>
    <row r="444" spans="1:10" x14ac:dyDescent="0.3">
      <c r="A444" s="82"/>
      <c r="B444" s="82"/>
      <c r="C444" s="82"/>
      <c r="D444" s="83"/>
      <c r="E444" s="83"/>
      <c r="F444" s="83"/>
      <c r="G444" s="83"/>
      <c r="H444" s="83"/>
      <c r="I444" s="83"/>
      <c r="J444" s="80"/>
    </row>
    <row r="445" spans="1:10" x14ac:dyDescent="0.3">
      <c r="A445" s="82"/>
      <c r="B445" s="82"/>
      <c r="C445" s="82"/>
      <c r="D445" s="83"/>
      <c r="E445" s="83"/>
      <c r="F445" s="83"/>
      <c r="G445" s="83"/>
      <c r="H445" s="83"/>
      <c r="I445" s="83"/>
      <c r="J445" s="80"/>
    </row>
    <row r="446" spans="1:10" x14ac:dyDescent="0.3">
      <c r="A446" s="82"/>
      <c r="B446" s="82"/>
      <c r="C446" s="82"/>
      <c r="D446" s="83"/>
      <c r="E446" s="83"/>
      <c r="F446" s="83"/>
      <c r="G446" s="83"/>
      <c r="H446" s="83"/>
      <c r="I446" s="83"/>
      <c r="J446" s="80"/>
    </row>
    <row r="447" spans="1:10" x14ac:dyDescent="0.3">
      <c r="A447" s="82"/>
      <c r="B447" s="82"/>
      <c r="C447" s="82"/>
      <c r="D447" s="83"/>
      <c r="E447" s="83"/>
      <c r="F447" s="83"/>
      <c r="G447" s="83"/>
      <c r="H447" s="83"/>
      <c r="I447" s="83"/>
      <c r="J447" s="80"/>
    </row>
    <row r="448" spans="1:10" x14ac:dyDescent="0.3">
      <c r="A448" s="82"/>
      <c r="B448" s="82"/>
      <c r="C448" s="82"/>
      <c r="D448" s="83"/>
      <c r="E448" s="83"/>
      <c r="F448" s="83"/>
      <c r="G448" s="83"/>
      <c r="H448" s="83"/>
      <c r="I448" s="83"/>
      <c r="J448" s="80"/>
    </row>
    <row r="449" spans="1:10" x14ac:dyDescent="0.3">
      <c r="A449" s="82"/>
      <c r="B449" s="82"/>
      <c r="C449" s="82"/>
      <c r="D449" s="83"/>
      <c r="E449" s="83"/>
      <c r="F449" s="83"/>
      <c r="G449" s="83"/>
      <c r="H449" s="83"/>
      <c r="I449" s="83"/>
      <c r="J449" s="80"/>
    </row>
    <row r="450" spans="1:10" x14ac:dyDescent="0.3">
      <c r="A450" s="82"/>
      <c r="B450" s="82"/>
      <c r="C450" s="82"/>
      <c r="D450" s="83"/>
      <c r="E450" s="83"/>
      <c r="F450" s="83"/>
      <c r="G450" s="83"/>
      <c r="H450" s="83"/>
      <c r="I450" s="83"/>
      <c r="J450" s="80"/>
    </row>
    <row r="451" spans="1:10" x14ac:dyDescent="0.3">
      <c r="A451" s="82"/>
      <c r="B451" s="82"/>
      <c r="C451" s="82"/>
      <c r="D451" s="83"/>
      <c r="E451" s="83"/>
      <c r="F451" s="83"/>
      <c r="G451" s="83"/>
      <c r="H451" s="83"/>
      <c r="I451" s="83"/>
      <c r="J451" s="80"/>
    </row>
    <row r="452" spans="1:10" x14ac:dyDescent="0.3">
      <c r="A452" s="82"/>
      <c r="B452" s="82"/>
      <c r="C452" s="82"/>
      <c r="D452" s="83"/>
      <c r="E452" s="83"/>
      <c r="F452" s="83"/>
      <c r="G452" s="83"/>
      <c r="H452" s="83"/>
      <c r="I452" s="83"/>
      <c r="J452" s="80"/>
    </row>
    <row r="453" spans="1:10" x14ac:dyDescent="0.3">
      <c r="A453" s="82"/>
      <c r="B453" s="82"/>
      <c r="C453" s="82"/>
      <c r="D453" s="83"/>
      <c r="E453" s="83"/>
      <c r="F453" s="83"/>
      <c r="G453" s="83"/>
      <c r="H453" s="83"/>
      <c r="I453" s="83"/>
      <c r="J453" s="80"/>
    </row>
    <row r="454" spans="1:10" x14ac:dyDescent="0.3">
      <c r="A454" s="82"/>
      <c r="B454" s="82"/>
      <c r="C454" s="82"/>
      <c r="D454" s="83"/>
      <c r="E454" s="83"/>
      <c r="F454" s="83"/>
      <c r="G454" s="83"/>
      <c r="H454" s="83"/>
      <c r="I454" s="83"/>
      <c r="J454" s="80"/>
    </row>
    <row r="455" spans="1:10" x14ac:dyDescent="0.3">
      <c r="A455" s="82"/>
      <c r="B455" s="82"/>
      <c r="C455" s="82"/>
      <c r="D455" s="83"/>
      <c r="E455" s="83"/>
      <c r="F455" s="83"/>
      <c r="G455" s="83"/>
      <c r="H455" s="83"/>
      <c r="I455" s="83"/>
      <c r="J455" s="80"/>
    </row>
    <row r="456" spans="1:10" x14ac:dyDescent="0.3">
      <c r="A456" s="82"/>
      <c r="B456" s="82"/>
      <c r="C456" s="82"/>
      <c r="D456" s="83"/>
      <c r="E456" s="83"/>
      <c r="F456" s="83"/>
      <c r="G456" s="83"/>
      <c r="H456" s="83"/>
      <c r="I456" s="83"/>
      <c r="J456" s="80"/>
    </row>
    <row r="457" spans="1:10" x14ac:dyDescent="0.3">
      <c r="A457" s="82"/>
      <c r="B457" s="82"/>
      <c r="C457" s="82"/>
      <c r="D457" s="83"/>
      <c r="E457" s="83"/>
      <c r="F457" s="83"/>
      <c r="G457" s="83"/>
      <c r="H457" s="83"/>
      <c r="I457" s="83"/>
      <c r="J457" s="80"/>
    </row>
    <row r="458" spans="1:10" x14ac:dyDescent="0.3">
      <c r="A458" s="82"/>
      <c r="B458" s="82"/>
      <c r="C458" s="82"/>
      <c r="D458" s="83"/>
      <c r="E458" s="83"/>
      <c r="F458" s="83"/>
      <c r="G458" s="83"/>
      <c r="H458" s="83"/>
      <c r="I458" s="83"/>
      <c r="J458" s="80"/>
    </row>
    <row r="459" spans="1:10" x14ac:dyDescent="0.3">
      <c r="A459" s="82"/>
      <c r="B459" s="82"/>
      <c r="C459" s="82"/>
      <c r="D459" s="83"/>
      <c r="E459" s="83"/>
      <c r="F459" s="83"/>
      <c r="G459" s="83"/>
      <c r="H459" s="83"/>
      <c r="I459" s="83"/>
      <c r="J459" s="80"/>
    </row>
    <row r="460" spans="1:10" x14ac:dyDescent="0.3">
      <c r="A460" s="82"/>
      <c r="B460" s="82"/>
      <c r="C460" s="82"/>
      <c r="D460" s="83"/>
      <c r="E460" s="83"/>
      <c r="F460" s="83"/>
      <c r="G460" s="83"/>
      <c r="H460" s="83"/>
      <c r="I460" s="83"/>
      <c r="J460" s="80"/>
    </row>
    <row r="461" spans="1:10" x14ac:dyDescent="0.3">
      <c r="A461" s="82"/>
      <c r="B461" s="82"/>
      <c r="C461" s="82"/>
      <c r="D461" s="83"/>
      <c r="E461" s="83"/>
      <c r="F461" s="83"/>
      <c r="G461" s="83"/>
      <c r="H461" s="83"/>
      <c r="I461" s="83"/>
      <c r="J461" s="80"/>
    </row>
    <row r="462" spans="1:10" x14ac:dyDescent="0.3">
      <c r="A462" s="82"/>
      <c r="B462" s="82"/>
      <c r="C462" s="82"/>
      <c r="D462" s="83"/>
      <c r="E462" s="83"/>
      <c r="F462" s="83"/>
      <c r="G462" s="83"/>
      <c r="H462" s="83"/>
      <c r="I462" s="83"/>
      <c r="J462" s="80"/>
    </row>
    <row r="463" spans="1:10" x14ac:dyDescent="0.3">
      <c r="A463" s="82"/>
      <c r="B463" s="82"/>
      <c r="C463" s="82"/>
      <c r="D463" s="83"/>
      <c r="E463" s="83"/>
      <c r="F463" s="83"/>
      <c r="G463" s="83"/>
      <c r="H463" s="83"/>
      <c r="I463" s="83"/>
      <c r="J463" s="80"/>
    </row>
    <row r="464" spans="1:10" x14ac:dyDescent="0.3">
      <c r="A464" s="81"/>
      <c r="B464" s="81"/>
      <c r="C464" s="81"/>
      <c r="D464"/>
      <c r="E464"/>
      <c r="F464"/>
      <c r="G464"/>
      <c r="H464"/>
      <c r="I464"/>
    </row>
    <row r="465" spans="1:9" x14ac:dyDescent="0.3">
      <c r="A465" s="81"/>
      <c r="B465" s="81"/>
      <c r="C465" s="81"/>
      <c r="D465"/>
      <c r="E465"/>
      <c r="F465"/>
      <c r="G465"/>
      <c r="H465"/>
      <c r="I465"/>
    </row>
    <row r="466" spans="1:9" x14ac:dyDescent="0.3">
      <c r="A466" s="81"/>
      <c r="B466" s="81"/>
      <c r="C466" s="81"/>
      <c r="D466"/>
      <c r="E466"/>
      <c r="F466"/>
      <c r="G466"/>
      <c r="H466"/>
      <c r="I466"/>
    </row>
    <row r="467" spans="1:9" x14ac:dyDescent="0.3">
      <c r="A467" s="81"/>
      <c r="B467" s="81"/>
      <c r="C467" s="81"/>
      <c r="D467"/>
      <c r="E467"/>
      <c r="F467"/>
      <c r="G467"/>
      <c r="H467"/>
      <c r="I467"/>
    </row>
    <row r="468" spans="1:9" x14ac:dyDescent="0.3">
      <c r="A468" s="81"/>
      <c r="B468" s="81"/>
      <c r="C468" s="81"/>
      <c r="D468"/>
      <c r="E468"/>
      <c r="F468"/>
      <c r="G468"/>
      <c r="H468"/>
      <c r="I468"/>
    </row>
    <row r="469" spans="1:9" x14ac:dyDescent="0.3">
      <c r="A469" s="81"/>
      <c r="B469" s="81"/>
      <c r="C469" s="81"/>
      <c r="D469"/>
      <c r="E469"/>
      <c r="F469"/>
      <c r="G469"/>
      <c r="H469"/>
      <c r="I469"/>
    </row>
    <row r="470" spans="1:9" x14ac:dyDescent="0.3">
      <c r="A470" s="81"/>
      <c r="B470" s="81"/>
      <c r="C470" s="81"/>
      <c r="D470"/>
      <c r="E470"/>
      <c r="F470"/>
      <c r="G470"/>
      <c r="H470"/>
      <c r="I470"/>
    </row>
    <row r="471" spans="1:9" x14ac:dyDescent="0.3">
      <c r="A471" s="81"/>
      <c r="B471" s="81"/>
      <c r="C471" s="81"/>
      <c r="D471"/>
      <c r="E471"/>
      <c r="F471"/>
      <c r="G471"/>
      <c r="H471"/>
      <c r="I471"/>
    </row>
    <row r="472" spans="1:9" x14ac:dyDescent="0.3">
      <c r="A472" s="81"/>
      <c r="B472" s="81"/>
      <c r="C472" s="81"/>
      <c r="D472"/>
      <c r="E472"/>
      <c r="F472"/>
      <c r="G472"/>
      <c r="H472"/>
      <c r="I472"/>
    </row>
    <row r="473" spans="1:9" x14ac:dyDescent="0.3">
      <c r="A473" s="81"/>
      <c r="B473" s="81"/>
      <c r="C473" s="81"/>
      <c r="D473"/>
      <c r="E473"/>
      <c r="F473"/>
      <c r="G473"/>
      <c r="H473"/>
      <c r="I473"/>
    </row>
    <row r="474" spans="1:9" x14ac:dyDescent="0.3">
      <c r="A474" s="81"/>
      <c r="B474" s="81"/>
      <c r="C474" s="81"/>
      <c r="D474"/>
      <c r="E474"/>
      <c r="F474"/>
      <c r="G474"/>
      <c r="H474"/>
      <c r="I474"/>
    </row>
    <row r="475" spans="1:9" x14ac:dyDescent="0.3">
      <c r="A475" s="81"/>
      <c r="B475" s="81"/>
      <c r="C475" s="81"/>
      <c r="D475"/>
      <c r="E475"/>
      <c r="F475"/>
      <c r="G475"/>
      <c r="H475"/>
      <c r="I475"/>
    </row>
    <row r="476" spans="1:9" x14ac:dyDescent="0.3">
      <c r="A476" s="81"/>
      <c r="B476" s="81"/>
      <c r="C476" s="81"/>
      <c r="D476"/>
      <c r="E476"/>
      <c r="F476"/>
      <c r="G476"/>
      <c r="H476"/>
      <c r="I476"/>
    </row>
    <row r="477" spans="1:9" x14ac:dyDescent="0.3">
      <c r="A477" s="81"/>
      <c r="B477" s="81"/>
      <c r="C477" s="81"/>
      <c r="D477"/>
      <c r="E477"/>
      <c r="F477"/>
      <c r="G477"/>
      <c r="H477"/>
      <c r="I477"/>
    </row>
    <row r="478" spans="1:9" x14ac:dyDescent="0.3">
      <c r="A478" s="81"/>
      <c r="B478" s="81"/>
      <c r="C478" s="81"/>
      <c r="D478"/>
      <c r="E478"/>
      <c r="F478"/>
      <c r="G478"/>
      <c r="H478"/>
      <c r="I478"/>
    </row>
    <row r="479" spans="1:9" x14ac:dyDescent="0.3">
      <c r="A479" s="81"/>
      <c r="B479" s="81"/>
      <c r="C479" s="81"/>
      <c r="D479"/>
      <c r="E479"/>
      <c r="F479"/>
      <c r="G479"/>
      <c r="H479"/>
      <c r="I479"/>
    </row>
    <row r="480" spans="1:9" x14ac:dyDescent="0.3">
      <c r="A480" s="81"/>
      <c r="B480" s="81"/>
      <c r="C480" s="81"/>
      <c r="D480"/>
      <c r="E480"/>
      <c r="F480"/>
      <c r="G480"/>
      <c r="H480"/>
      <c r="I480"/>
    </row>
    <row r="481" spans="1:9" x14ac:dyDescent="0.3">
      <c r="A481" s="81"/>
      <c r="B481" s="81"/>
      <c r="C481" s="81"/>
      <c r="D481"/>
      <c r="E481"/>
      <c r="F481"/>
      <c r="G481"/>
      <c r="H481"/>
      <c r="I481"/>
    </row>
    <row r="482" spans="1:9" x14ac:dyDescent="0.3">
      <c r="A482" s="81"/>
      <c r="B482" s="81"/>
      <c r="C482" s="81"/>
      <c r="D482"/>
      <c r="E482"/>
      <c r="F482"/>
      <c r="G482"/>
      <c r="H482"/>
      <c r="I482"/>
    </row>
    <row r="483" spans="1:9" x14ac:dyDescent="0.3">
      <c r="A483" s="81"/>
      <c r="B483" s="81"/>
      <c r="C483" s="81"/>
      <c r="D483"/>
      <c r="E483"/>
      <c r="F483"/>
      <c r="G483"/>
      <c r="H483"/>
      <c r="I483"/>
    </row>
    <row r="484" spans="1:9" x14ac:dyDescent="0.3">
      <c r="A484" s="81"/>
      <c r="B484" s="81"/>
      <c r="C484" s="81"/>
      <c r="D484"/>
      <c r="E484"/>
      <c r="F484"/>
      <c r="G484"/>
      <c r="H484"/>
      <c r="I484"/>
    </row>
    <row r="485" spans="1:9" x14ac:dyDescent="0.3">
      <c r="A485" s="81"/>
      <c r="B485" s="81"/>
      <c r="C485" s="81"/>
      <c r="D485"/>
      <c r="E485"/>
      <c r="F485"/>
      <c r="G485"/>
      <c r="H485"/>
      <c r="I485"/>
    </row>
    <row r="486" spans="1:9" x14ac:dyDescent="0.3">
      <c r="A486" s="81"/>
      <c r="B486" s="81"/>
      <c r="C486" s="81"/>
      <c r="D486"/>
      <c r="E486"/>
      <c r="F486"/>
      <c r="G486"/>
      <c r="H486"/>
      <c r="I486"/>
    </row>
    <row r="487" spans="1:9" x14ac:dyDescent="0.3">
      <c r="A487" s="81"/>
      <c r="B487" s="81"/>
      <c r="C487" s="81"/>
      <c r="D487"/>
      <c r="E487"/>
      <c r="F487"/>
      <c r="G487"/>
      <c r="H487"/>
      <c r="I487"/>
    </row>
    <row r="488" spans="1:9" x14ac:dyDescent="0.3">
      <c r="A488" s="81"/>
      <c r="B488" s="81"/>
      <c r="C488" s="81"/>
      <c r="D488"/>
      <c r="E488"/>
      <c r="F488"/>
      <c r="G488"/>
      <c r="H488"/>
      <c r="I488"/>
    </row>
    <row r="489" spans="1:9" x14ac:dyDescent="0.3">
      <c r="A489" s="81"/>
      <c r="B489" s="81"/>
      <c r="C489" s="81"/>
      <c r="D489"/>
      <c r="E489"/>
      <c r="F489"/>
      <c r="G489"/>
      <c r="H489"/>
      <c r="I489"/>
    </row>
    <row r="490" spans="1:9" x14ac:dyDescent="0.3">
      <c r="A490" s="81"/>
      <c r="B490" s="81"/>
      <c r="C490" s="81"/>
      <c r="D490"/>
      <c r="E490"/>
      <c r="F490"/>
      <c r="G490"/>
      <c r="H490"/>
      <c r="I490"/>
    </row>
    <row r="491" spans="1:9" x14ac:dyDescent="0.3">
      <c r="A491" s="81"/>
      <c r="B491" s="81"/>
      <c r="C491" s="81"/>
      <c r="D491"/>
      <c r="E491"/>
      <c r="F491"/>
      <c r="G491"/>
      <c r="H491"/>
      <c r="I491"/>
    </row>
    <row r="492" spans="1:9" x14ac:dyDescent="0.3">
      <c r="A492" s="81"/>
      <c r="B492" s="81"/>
      <c r="C492" s="81"/>
      <c r="D492"/>
      <c r="E492"/>
      <c r="F492"/>
      <c r="G492"/>
      <c r="H492"/>
      <c r="I492"/>
    </row>
    <row r="493" spans="1:9" x14ac:dyDescent="0.3">
      <c r="A493" s="81"/>
      <c r="B493" s="81"/>
      <c r="C493" s="81"/>
      <c r="D493"/>
      <c r="E493"/>
      <c r="F493"/>
      <c r="G493"/>
      <c r="H493"/>
      <c r="I493"/>
    </row>
    <row r="494" spans="1:9" x14ac:dyDescent="0.3">
      <c r="A494" s="81"/>
      <c r="B494" s="81"/>
      <c r="C494" s="81"/>
      <c r="D494"/>
      <c r="E494"/>
      <c r="F494"/>
      <c r="G494"/>
      <c r="H494"/>
      <c r="I494"/>
    </row>
    <row r="495" spans="1:9" x14ac:dyDescent="0.3">
      <c r="A495" s="81"/>
      <c r="B495" s="81"/>
      <c r="C495" s="81"/>
      <c r="D495"/>
      <c r="E495"/>
      <c r="F495"/>
      <c r="G495"/>
      <c r="H495"/>
      <c r="I495"/>
    </row>
    <row r="496" spans="1:9" x14ac:dyDescent="0.3">
      <c r="A496" s="81"/>
      <c r="B496" s="81"/>
      <c r="C496" s="81"/>
      <c r="D496"/>
      <c r="E496"/>
      <c r="F496"/>
      <c r="G496"/>
      <c r="H496"/>
      <c r="I496"/>
    </row>
    <row r="497" spans="1:9" x14ac:dyDescent="0.3">
      <c r="A497" s="81"/>
      <c r="B497" s="81"/>
      <c r="C497" s="81"/>
      <c r="D497"/>
      <c r="E497"/>
      <c r="F497"/>
      <c r="G497"/>
      <c r="H497"/>
      <c r="I497"/>
    </row>
    <row r="498" spans="1:9" x14ac:dyDescent="0.3">
      <c r="A498" s="81"/>
      <c r="B498" s="81"/>
      <c r="C498" s="81"/>
      <c r="D498"/>
      <c r="E498"/>
      <c r="F498"/>
      <c r="G498"/>
      <c r="H498"/>
      <c r="I498"/>
    </row>
    <row r="499" spans="1:9" x14ac:dyDescent="0.3">
      <c r="A499" s="81"/>
      <c r="B499" s="81"/>
      <c r="C499" s="81"/>
      <c r="D499"/>
      <c r="E499"/>
      <c r="F499"/>
      <c r="G499"/>
      <c r="H499"/>
      <c r="I499"/>
    </row>
    <row r="500" spans="1:9" x14ac:dyDescent="0.3">
      <c r="A500" s="81"/>
      <c r="B500" s="81"/>
      <c r="C500" s="81"/>
      <c r="D500"/>
      <c r="E500"/>
      <c r="F500"/>
      <c r="G500"/>
      <c r="H500"/>
      <c r="I500"/>
    </row>
    <row r="501" spans="1:9" x14ac:dyDescent="0.3">
      <c r="A501" s="81"/>
      <c r="B501" s="81"/>
      <c r="C501" s="81"/>
      <c r="D501"/>
      <c r="E501"/>
      <c r="F501"/>
      <c r="G501"/>
      <c r="H501"/>
      <c r="I501"/>
    </row>
    <row r="502" spans="1:9" x14ac:dyDescent="0.3">
      <c r="A502" s="81"/>
      <c r="B502" s="81"/>
      <c r="C502" s="81"/>
      <c r="D502"/>
      <c r="E502"/>
      <c r="F502"/>
      <c r="G502"/>
      <c r="H502"/>
      <c r="I502"/>
    </row>
    <row r="503" spans="1:9" x14ac:dyDescent="0.3">
      <c r="A503" s="81"/>
      <c r="B503" s="81"/>
      <c r="C503" s="81"/>
      <c r="D503"/>
      <c r="E503"/>
      <c r="F503"/>
      <c r="G503"/>
      <c r="H503"/>
      <c r="I503"/>
    </row>
    <row r="504" spans="1:9" x14ac:dyDescent="0.3">
      <c r="A504" s="81"/>
      <c r="B504" s="81"/>
      <c r="C504" s="81"/>
      <c r="D504"/>
      <c r="E504"/>
      <c r="F504"/>
      <c r="G504"/>
      <c r="H504"/>
      <c r="I504"/>
    </row>
    <row r="505" spans="1:9" x14ac:dyDescent="0.3">
      <c r="A505" s="81"/>
      <c r="B505" s="81"/>
      <c r="C505" s="81"/>
      <c r="D505"/>
      <c r="E505"/>
      <c r="F505"/>
      <c r="G505"/>
      <c r="H505"/>
      <c r="I505"/>
    </row>
    <row r="506" spans="1:9" x14ac:dyDescent="0.3">
      <c r="A506" s="81"/>
      <c r="B506" s="81"/>
      <c r="C506" s="81"/>
      <c r="D506"/>
      <c r="E506"/>
      <c r="F506"/>
      <c r="G506"/>
      <c r="H506"/>
      <c r="I506"/>
    </row>
    <row r="507" spans="1:9" x14ac:dyDescent="0.3">
      <c r="A507" s="81"/>
      <c r="B507" s="81"/>
      <c r="C507" s="81"/>
      <c r="D507"/>
      <c r="E507"/>
      <c r="F507"/>
      <c r="G507"/>
      <c r="H507"/>
      <c r="I507"/>
    </row>
    <row r="508" spans="1:9" x14ac:dyDescent="0.3">
      <c r="A508" s="81"/>
      <c r="B508" s="81"/>
      <c r="C508" s="81"/>
      <c r="D508"/>
      <c r="E508"/>
      <c r="F508"/>
      <c r="G508"/>
      <c r="H508"/>
      <c r="I508"/>
    </row>
    <row r="509" spans="1:9" x14ac:dyDescent="0.3">
      <c r="A509" s="81"/>
      <c r="B509" s="81"/>
      <c r="C509" s="81"/>
      <c r="D509"/>
      <c r="E509"/>
      <c r="F509"/>
      <c r="G509"/>
      <c r="H509"/>
      <c r="I509"/>
    </row>
    <row r="510" spans="1:9" x14ac:dyDescent="0.3">
      <c r="A510" s="81"/>
      <c r="B510" s="81"/>
      <c r="C510" s="81"/>
      <c r="D510"/>
      <c r="E510"/>
      <c r="F510"/>
      <c r="G510"/>
      <c r="H510"/>
      <c r="I510"/>
    </row>
    <row r="511" spans="1:9" x14ac:dyDescent="0.3">
      <c r="A511" s="81"/>
      <c r="B511" s="81"/>
      <c r="C511" s="81"/>
      <c r="D511"/>
      <c r="E511"/>
      <c r="F511"/>
      <c r="G511"/>
      <c r="H511"/>
      <c r="I511"/>
    </row>
    <row r="512" spans="1:9" x14ac:dyDescent="0.3">
      <c r="A512" s="81"/>
      <c r="B512" s="81"/>
      <c r="C512" s="81"/>
      <c r="D512"/>
      <c r="E512"/>
      <c r="F512"/>
      <c r="G512"/>
      <c r="H512"/>
      <c r="I512"/>
    </row>
    <row r="513" spans="1:9" x14ac:dyDescent="0.3">
      <c r="A513" s="81"/>
      <c r="B513" s="81"/>
      <c r="C513" s="81"/>
      <c r="D513"/>
      <c r="E513"/>
      <c r="F513"/>
      <c r="G513"/>
      <c r="H513"/>
      <c r="I513"/>
    </row>
    <row r="514" spans="1:9" x14ac:dyDescent="0.3">
      <c r="A514" s="81"/>
      <c r="B514" s="81"/>
      <c r="C514" s="81"/>
      <c r="D514"/>
      <c r="E514"/>
      <c r="F514"/>
      <c r="G514"/>
      <c r="H514"/>
      <c r="I514"/>
    </row>
    <row r="515" spans="1:9" x14ac:dyDescent="0.3">
      <c r="A515" s="81"/>
      <c r="B515" s="81"/>
      <c r="C515" s="81"/>
      <c r="D515"/>
      <c r="E515"/>
      <c r="F515"/>
      <c r="G515"/>
      <c r="H515"/>
      <c r="I515"/>
    </row>
    <row r="516" spans="1:9" x14ac:dyDescent="0.3">
      <c r="A516" s="81"/>
      <c r="B516" s="81"/>
      <c r="C516" s="81"/>
      <c r="D516"/>
      <c r="E516"/>
      <c r="F516"/>
      <c r="G516"/>
      <c r="H516"/>
      <c r="I516"/>
    </row>
    <row r="517" spans="1:9" x14ac:dyDescent="0.3">
      <c r="A517" s="81"/>
      <c r="B517" s="81"/>
      <c r="C517" s="81"/>
      <c r="D517"/>
      <c r="E517"/>
      <c r="F517"/>
      <c r="G517"/>
      <c r="H517"/>
      <c r="I517"/>
    </row>
    <row r="518" spans="1:9" x14ac:dyDescent="0.3">
      <c r="A518" s="81"/>
      <c r="B518" s="81"/>
      <c r="C518" s="81"/>
      <c r="D518"/>
      <c r="E518"/>
      <c r="F518"/>
      <c r="G518"/>
      <c r="H518"/>
      <c r="I518"/>
    </row>
    <row r="519" spans="1:9" x14ac:dyDescent="0.3">
      <c r="A519" s="81"/>
      <c r="B519" s="81"/>
      <c r="C519" s="81"/>
      <c r="D519"/>
      <c r="E519"/>
      <c r="F519"/>
      <c r="G519"/>
      <c r="H519"/>
      <c r="I519"/>
    </row>
    <row r="520" spans="1:9" x14ac:dyDescent="0.3">
      <c r="A520" s="81"/>
      <c r="B520" s="81"/>
      <c r="C520" s="81"/>
      <c r="D520"/>
      <c r="E520"/>
      <c r="F520"/>
      <c r="G520"/>
      <c r="H520"/>
      <c r="I520"/>
    </row>
    <row r="521" spans="1:9" x14ac:dyDescent="0.3">
      <c r="A521" s="81"/>
      <c r="B521" s="81"/>
      <c r="C521" s="81"/>
      <c r="D521"/>
      <c r="E521"/>
      <c r="F521"/>
      <c r="G521"/>
      <c r="H521"/>
      <c r="I521"/>
    </row>
    <row r="522" spans="1:9" x14ac:dyDescent="0.3">
      <c r="A522" s="81"/>
      <c r="B522" s="81"/>
      <c r="C522" s="81"/>
      <c r="D522"/>
      <c r="E522"/>
      <c r="F522"/>
      <c r="G522"/>
      <c r="H522"/>
      <c r="I522"/>
    </row>
    <row r="523" spans="1:9" x14ac:dyDescent="0.3">
      <c r="A523" s="81"/>
      <c r="B523" s="81"/>
      <c r="C523" s="81"/>
      <c r="D523"/>
      <c r="E523"/>
      <c r="F523"/>
      <c r="G523"/>
      <c r="H523"/>
      <c r="I523"/>
    </row>
    <row r="524" spans="1:9" x14ac:dyDescent="0.3">
      <c r="A524" s="81"/>
      <c r="B524" s="81"/>
      <c r="C524" s="81"/>
      <c r="D524"/>
      <c r="E524"/>
      <c r="F524"/>
      <c r="G524"/>
      <c r="H524"/>
      <c r="I524"/>
    </row>
    <row r="525" spans="1:9" x14ac:dyDescent="0.3">
      <c r="A525" s="81"/>
      <c r="B525" s="81"/>
      <c r="C525" s="81"/>
      <c r="D525"/>
      <c r="E525"/>
      <c r="F525"/>
      <c r="G525"/>
      <c r="H525"/>
      <c r="I525"/>
    </row>
    <row r="526" spans="1:9" x14ac:dyDescent="0.3">
      <c r="A526" s="81"/>
      <c r="B526" s="81"/>
      <c r="C526" s="81"/>
      <c r="D526"/>
      <c r="E526"/>
      <c r="F526"/>
      <c r="G526"/>
      <c r="H526"/>
      <c r="I526"/>
    </row>
    <row r="527" spans="1:9" x14ac:dyDescent="0.3">
      <c r="A527" s="81"/>
      <c r="B527" s="81"/>
      <c r="C527" s="81"/>
      <c r="D527"/>
      <c r="E527"/>
      <c r="F527"/>
      <c r="G527"/>
      <c r="H527"/>
      <c r="I527"/>
    </row>
    <row r="528" spans="1:9" x14ac:dyDescent="0.3">
      <c r="A528" s="81"/>
      <c r="B528" s="81"/>
      <c r="C528" s="81"/>
      <c r="D528"/>
      <c r="E528"/>
      <c r="F528"/>
      <c r="G528"/>
      <c r="H528"/>
      <c r="I528"/>
    </row>
    <row r="529" spans="1:9" x14ac:dyDescent="0.3">
      <c r="A529" s="81"/>
      <c r="B529" s="81"/>
      <c r="C529" s="81"/>
      <c r="D529"/>
      <c r="E529"/>
      <c r="F529"/>
      <c r="G529"/>
      <c r="H529"/>
      <c r="I529"/>
    </row>
    <row r="530" spans="1:9" x14ac:dyDescent="0.3">
      <c r="A530" s="81"/>
      <c r="B530" s="81"/>
      <c r="C530" s="81"/>
      <c r="D530"/>
      <c r="E530"/>
      <c r="F530"/>
      <c r="G530"/>
      <c r="H530"/>
      <c r="I530"/>
    </row>
    <row r="531" spans="1:9" x14ac:dyDescent="0.3">
      <c r="A531" s="81"/>
      <c r="B531" s="81"/>
      <c r="C531" s="81"/>
      <c r="D531"/>
      <c r="E531"/>
      <c r="F531"/>
      <c r="G531"/>
      <c r="H531"/>
      <c r="I531"/>
    </row>
    <row r="532" spans="1:9" x14ac:dyDescent="0.3">
      <c r="A532" s="81"/>
      <c r="B532" s="81"/>
      <c r="C532" s="81"/>
      <c r="D532"/>
      <c r="E532"/>
      <c r="F532"/>
      <c r="G532"/>
      <c r="H532"/>
      <c r="I532"/>
    </row>
    <row r="533" spans="1:9" x14ac:dyDescent="0.3">
      <c r="A533" s="81"/>
      <c r="B533" s="81"/>
      <c r="C533" s="81"/>
      <c r="D533"/>
      <c r="E533"/>
      <c r="F533"/>
      <c r="G533"/>
      <c r="H533"/>
      <c r="I533"/>
    </row>
    <row r="534" spans="1:9" x14ac:dyDescent="0.3">
      <c r="A534" s="81"/>
      <c r="B534" s="81"/>
      <c r="C534" s="81"/>
      <c r="D534"/>
      <c r="E534"/>
      <c r="F534"/>
      <c r="G534"/>
      <c r="H534"/>
      <c r="I534"/>
    </row>
    <row r="535" spans="1:9" x14ac:dyDescent="0.3">
      <c r="A535" s="81"/>
      <c r="B535" s="81"/>
      <c r="C535" s="81"/>
      <c r="D535"/>
      <c r="E535"/>
      <c r="F535"/>
      <c r="G535"/>
      <c r="H535"/>
      <c r="I535"/>
    </row>
    <row r="536" spans="1:9" x14ac:dyDescent="0.3">
      <c r="A536" s="81"/>
      <c r="B536" s="81"/>
      <c r="C536" s="81"/>
      <c r="D536"/>
      <c r="E536"/>
      <c r="F536"/>
      <c r="G536"/>
      <c r="H536"/>
      <c r="I536"/>
    </row>
    <row r="537" spans="1:9" x14ac:dyDescent="0.3">
      <c r="A537" s="81"/>
      <c r="B537" s="81"/>
      <c r="C537" s="81"/>
      <c r="D537"/>
      <c r="E537"/>
      <c r="F537"/>
      <c r="G537"/>
      <c r="H537"/>
      <c r="I537"/>
    </row>
    <row r="538" spans="1:9" x14ac:dyDescent="0.3">
      <c r="A538" s="81"/>
      <c r="B538" s="81"/>
      <c r="C538" s="81"/>
      <c r="D538"/>
      <c r="E538"/>
      <c r="F538"/>
      <c r="G538"/>
      <c r="H538"/>
      <c r="I538"/>
    </row>
    <row r="539" spans="1:9" x14ac:dyDescent="0.3">
      <c r="A539" s="81"/>
      <c r="B539" s="81"/>
      <c r="C539" s="81"/>
      <c r="D539"/>
      <c r="E539"/>
      <c r="F539"/>
      <c r="G539"/>
      <c r="H539"/>
      <c r="I539"/>
    </row>
    <row r="540" spans="1:9" x14ac:dyDescent="0.3">
      <c r="A540" s="81"/>
      <c r="B540" s="81"/>
      <c r="C540" s="81"/>
      <c r="D540"/>
      <c r="E540"/>
      <c r="F540"/>
      <c r="G540"/>
      <c r="H540"/>
      <c r="I540"/>
    </row>
    <row r="541" spans="1:9" x14ac:dyDescent="0.3">
      <c r="A541" s="81"/>
      <c r="B541" s="81"/>
      <c r="C541" s="81"/>
      <c r="D541"/>
      <c r="E541"/>
      <c r="F541"/>
      <c r="G541"/>
      <c r="H541"/>
      <c r="I541"/>
    </row>
    <row r="542" spans="1:9" x14ac:dyDescent="0.3">
      <c r="A542" s="81"/>
      <c r="B542" s="81"/>
      <c r="C542" s="81"/>
      <c r="D542"/>
      <c r="E542"/>
      <c r="F542"/>
      <c r="G542"/>
      <c r="H542"/>
      <c r="I542"/>
    </row>
    <row r="543" spans="1:9" x14ac:dyDescent="0.3">
      <c r="A543" s="81"/>
      <c r="B543" s="81"/>
      <c r="C543" s="81"/>
      <c r="D543"/>
      <c r="E543"/>
      <c r="F543"/>
      <c r="G543"/>
      <c r="H543"/>
      <c r="I543"/>
    </row>
    <row r="544" spans="1:9" x14ac:dyDescent="0.3">
      <c r="A544" s="81"/>
      <c r="B544" s="81"/>
      <c r="C544" s="81"/>
      <c r="D544"/>
      <c r="E544"/>
      <c r="F544"/>
      <c r="G544"/>
      <c r="H544"/>
      <c r="I544"/>
    </row>
    <row r="545" spans="1:9" x14ac:dyDescent="0.3">
      <c r="A545" s="81"/>
      <c r="B545" s="81"/>
      <c r="C545" s="81"/>
      <c r="D545"/>
      <c r="E545"/>
      <c r="F545"/>
      <c r="G545"/>
      <c r="H545"/>
      <c r="I545"/>
    </row>
    <row r="546" spans="1:9" x14ac:dyDescent="0.3">
      <c r="A546" s="81"/>
      <c r="B546" s="81"/>
      <c r="C546" s="81"/>
      <c r="D546"/>
      <c r="E546"/>
      <c r="F546"/>
      <c r="G546"/>
      <c r="H546"/>
      <c r="I546"/>
    </row>
    <row r="547" spans="1:9" x14ac:dyDescent="0.3">
      <c r="A547" s="81"/>
      <c r="B547" s="81"/>
      <c r="C547" s="81"/>
      <c r="D547"/>
      <c r="E547"/>
      <c r="F547"/>
      <c r="G547"/>
      <c r="H547"/>
      <c r="I547"/>
    </row>
    <row r="548" spans="1:9" x14ac:dyDescent="0.3">
      <c r="A548" s="81"/>
      <c r="B548" s="81"/>
      <c r="C548" s="81"/>
      <c r="D548"/>
      <c r="E548"/>
      <c r="F548"/>
      <c r="G548"/>
      <c r="H548"/>
      <c r="I548"/>
    </row>
    <row r="549" spans="1:9" x14ac:dyDescent="0.3">
      <c r="A549" s="81"/>
      <c r="B549" s="81"/>
      <c r="C549" s="81"/>
      <c r="D549"/>
      <c r="E549"/>
      <c r="F549"/>
      <c r="G549"/>
      <c r="H549"/>
      <c r="I549"/>
    </row>
    <row r="550" spans="1:9" x14ac:dyDescent="0.3">
      <c r="A550" s="81"/>
      <c r="B550" s="81"/>
      <c r="C550" s="81"/>
      <c r="D550"/>
      <c r="E550"/>
      <c r="F550"/>
      <c r="G550"/>
      <c r="H550"/>
      <c r="I550"/>
    </row>
    <row r="551" spans="1:9" x14ac:dyDescent="0.3">
      <c r="A551" s="81"/>
      <c r="B551" s="81"/>
      <c r="C551" s="81"/>
      <c r="D551"/>
      <c r="E551"/>
      <c r="F551"/>
      <c r="G551"/>
      <c r="H551"/>
      <c r="I551"/>
    </row>
    <row r="552" spans="1:9" x14ac:dyDescent="0.3">
      <c r="A552" s="81"/>
      <c r="B552" s="81"/>
      <c r="C552" s="81"/>
      <c r="D552"/>
      <c r="E552"/>
      <c r="F552"/>
      <c r="G552"/>
      <c r="H552"/>
      <c r="I552"/>
    </row>
    <row r="553" spans="1:9" x14ac:dyDescent="0.3">
      <c r="A553" s="81"/>
      <c r="B553" s="81"/>
      <c r="C553" s="81"/>
      <c r="D553"/>
      <c r="E553"/>
      <c r="F553"/>
      <c r="G553"/>
      <c r="H553"/>
      <c r="I553"/>
    </row>
    <row r="554" spans="1:9" x14ac:dyDescent="0.3">
      <c r="A554" s="81"/>
      <c r="B554" s="81"/>
      <c r="C554" s="81"/>
      <c r="D554"/>
      <c r="E554"/>
      <c r="F554"/>
      <c r="G554"/>
      <c r="H554"/>
      <c r="I554"/>
    </row>
    <row r="555" spans="1:9" x14ac:dyDescent="0.3">
      <c r="A555" s="81"/>
      <c r="B555" s="81"/>
      <c r="C555" s="81"/>
      <c r="D555"/>
      <c r="E555"/>
      <c r="F555"/>
      <c r="G555"/>
      <c r="H555"/>
      <c r="I555"/>
    </row>
    <row r="556" spans="1:9" x14ac:dyDescent="0.3">
      <c r="A556" s="81"/>
      <c r="B556" s="81"/>
      <c r="C556" s="81"/>
      <c r="D556"/>
      <c r="E556"/>
      <c r="F556"/>
      <c r="G556"/>
      <c r="H556"/>
      <c r="I556"/>
    </row>
    <row r="557" spans="1:9" x14ac:dyDescent="0.3">
      <c r="A557" s="81"/>
      <c r="B557" s="81"/>
      <c r="C557" s="81"/>
      <c r="D557"/>
      <c r="E557"/>
      <c r="F557"/>
      <c r="G557"/>
      <c r="H557"/>
      <c r="I557"/>
    </row>
    <row r="558" spans="1:9" x14ac:dyDescent="0.3">
      <c r="A558" s="81"/>
      <c r="B558" s="81"/>
      <c r="C558" s="81"/>
      <c r="D558"/>
      <c r="E558"/>
      <c r="F558"/>
      <c r="G558"/>
      <c r="H558"/>
      <c r="I558"/>
    </row>
    <row r="559" spans="1:9" x14ac:dyDescent="0.3">
      <c r="A559" s="81"/>
      <c r="B559" s="81"/>
      <c r="C559" s="81"/>
      <c r="D559"/>
      <c r="E559"/>
      <c r="F559"/>
      <c r="G559"/>
      <c r="H559"/>
      <c r="I559"/>
    </row>
    <row r="560" spans="1:9" x14ac:dyDescent="0.3">
      <c r="A560" s="81"/>
      <c r="B560" s="81"/>
      <c r="C560" s="81"/>
      <c r="D560"/>
      <c r="E560"/>
      <c r="F560"/>
      <c r="G560"/>
      <c r="H560"/>
      <c r="I560"/>
    </row>
    <row r="561" spans="1:9" x14ac:dyDescent="0.3">
      <c r="A561" s="81"/>
      <c r="B561" s="81"/>
      <c r="C561" s="81"/>
      <c r="D561"/>
      <c r="E561"/>
      <c r="F561"/>
      <c r="G561"/>
      <c r="H561"/>
      <c r="I561"/>
    </row>
    <row r="562" spans="1:9" x14ac:dyDescent="0.3">
      <c r="A562" s="81"/>
      <c r="B562" s="81"/>
      <c r="C562" s="81"/>
      <c r="D562"/>
      <c r="E562"/>
      <c r="F562"/>
      <c r="G562"/>
      <c r="H562"/>
      <c r="I562"/>
    </row>
    <row r="563" spans="1:9" x14ac:dyDescent="0.3">
      <c r="A563" s="81"/>
      <c r="B563" s="81"/>
      <c r="C563" s="81"/>
      <c r="D563"/>
      <c r="E563"/>
      <c r="F563"/>
      <c r="G563"/>
      <c r="H563"/>
      <c r="I563"/>
    </row>
    <row r="564" spans="1:9" x14ac:dyDescent="0.3">
      <c r="A564" s="81"/>
      <c r="B564" s="81"/>
      <c r="C564" s="81"/>
      <c r="D564"/>
      <c r="E564"/>
      <c r="F564"/>
      <c r="G564"/>
      <c r="H564"/>
      <c r="I564"/>
    </row>
    <row r="565" spans="1:9" x14ac:dyDescent="0.3">
      <c r="A565" s="81"/>
      <c r="B565" s="81"/>
      <c r="C565" s="81"/>
      <c r="D565"/>
      <c r="E565"/>
      <c r="F565"/>
      <c r="G565"/>
      <c r="H565"/>
      <c r="I565"/>
    </row>
    <row r="566" spans="1:9" x14ac:dyDescent="0.3">
      <c r="A566" s="81"/>
      <c r="B566" s="81"/>
      <c r="C566" s="81"/>
      <c r="D566"/>
      <c r="E566"/>
      <c r="F566"/>
      <c r="G566"/>
      <c r="H566"/>
      <c r="I566"/>
    </row>
    <row r="567" spans="1:9" x14ac:dyDescent="0.3">
      <c r="A567" s="81"/>
      <c r="B567" s="81"/>
      <c r="C567" s="81"/>
      <c r="D567"/>
      <c r="E567"/>
      <c r="F567"/>
      <c r="G567"/>
      <c r="H567"/>
      <c r="I567"/>
    </row>
    <row r="568" spans="1:9" x14ac:dyDescent="0.3">
      <c r="A568" s="81"/>
      <c r="B568" s="81"/>
      <c r="C568" s="81"/>
      <c r="D568"/>
      <c r="E568"/>
      <c r="F568"/>
      <c r="G568"/>
      <c r="H568"/>
      <c r="I568"/>
    </row>
    <row r="569" spans="1:9" x14ac:dyDescent="0.3">
      <c r="A569" s="81"/>
      <c r="B569" s="81"/>
      <c r="C569" s="81"/>
      <c r="D569"/>
      <c r="E569"/>
      <c r="F569"/>
      <c r="G569"/>
      <c r="H569"/>
      <c r="I569"/>
    </row>
    <row r="570" spans="1:9" x14ac:dyDescent="0.3">
      <c r="A570" s="81"/>
      <c r="B570" s="81"/>
      <c r="C570" s="81"/>
      <c r="D570"/>
      <c r="E570"/>
      <c r="F570"/>
      <c r="G570"/>
      <c r="H570"/>
      <c r="I570"/>
    </row>
    <row r="571" spans="1:9" x14ac:dyDescent="0.3">
      <c r="A571" s="81"/>
      <c r="B571" s="81"/>
      <c r="C571" s="81"/>
      <c r="D571"/>
      <c r="E571"/>
      <c r="F571"/>
      <c r="G571"/>
      <c r="H571"/>
      <c r="I571"/>
    </row>
    <row r="572" spans="1:9" x14ac:dyDescent="0.3">
      <c r="A572" s="81"/>
      <c r="B572" s="81"/>
      <c r="C572" s="81"/>
      <c r="D572"/>
      <c r="E572"/>
      <c r="F572"/>
      <c r="G572"/>
      <c r="H572"/>
      <c r="I572"/>
    </row>
    <row r="573" spans="1:9" x14ac:dyDescent="0.3">
      <c r="A573" s="81"/>
      <c r="B573" s="81"/>
      <c r="C573" s="81"/>
      <c r="D573"/>
      <c r="E573"/>
      <c r="F573"/>
      <c r="G573"/>
      <c r="H573"/>
      <c r="I573"/>
    </row>
    <row r="574" spans="1:9" x14ac:dyDescent="0.3">
      <c r="A574" s="81"/>
      <c r="B574" s="81"/>
      <c r="C574" s="81"/>
      <c r="D574"/>
      <c r="E574"/>
      <c r="F574"/>
      <c r="G574"/>
      <c r="H574"/>
      <c r="I574"/>
    </row>
    <row r="575" spans="1:9" x14ac:dyDescent="0.3">
      <c r="A575" s="81"/>
      <c r="B575" s="81"/>
      <c r="C575" s="81"/>
      <c r="D575"/>
      <c r="E575"/>
      <c r="F575"/>
      <c r="G575"/>
      <c r="H575"/>
      <c r="I575"/>
    </row>
    <row r="576" spans="1:9" x14ac:dyDescent="0.3">
      <c r="A576" s="81"/>
      <c r="B576" s="81"/>
      <c r="C576" s="81"/>
      <c r="D576"/>
      <c r="E576"/>
      <c r="F576"/>
      <c r="G576"/>
      <c r="H576"/>
      <c r="I576"/>
    </row>
    <row r="577" spans="1:9" x14ac:dyDescent="0.3">
      <c r="A577" s="81"/>
      <c r="B577" s="81"/>
      <c r="C577" s="81"/>
      <c r="D577"/>
      <c r="E577"/>
      <c r="F577"/>
      <c r="G577"/>
      <c r="H577"/>
      <c r="I577"/>
    </row>
    <row r="578" spans="1:9" x14ac:dyDescent="0.3">
      <c r="A578" s="81"/>
      <c r="B578" s="81"/>
      <c r="C578" s="81"/>
      <c r="D578"/>
      <c r="E578"/>
      <c r="F578"/>
      <c r="G578"/>
      <c r="H578"/>
      <c r="I578"/>
    </row>
    <row r="579" spans="1:9" x14ac:dyDescent="0.3">
      <c r="A579" s="81"/>
      <c r="B579" s="81"/>
      <c r="C579" s="81"/>
      <c r="D579"/>
      <c r="E579"/>
      <c r="F579"/>
      <c r="G579"/>
      <c r="H579"/>
      <c r="I579"/>
    </row>
    <row r="580" spans="1:9" x14ac:dyDescent="0.3">
      <c r="A580" s="81"/>
      <c r="B580" s="81"/>
      <c r="C580" s="81"/>
      <c r="D580"/>
      <c r="E580"/>
      <c r="F580"/>
      <c r="G580"/>
      <c r="H580"/>
      <c r="I580"/>
    </row>
    <row r="581" spans="1:9" x14ac:dyDescent="0.3">
      <c r="A581" s="81"/>
      <c r="B581" s="81"/>
      <c r="C581" s="81"/>
      <c r="D581"/>
      <c r="E581"/>
      <c r="F581"/>
      <c r="G581"/>
      <c r="H581"/>
      <c r="I581"/>
    </row>
    <row r="582" spans="1:9" x14ac:dyDescent="0.3">
      <c r="A582" s="80"/>
      <c r="B582" s="80"/>
      <c r="C582" s="80"/>
    </row>
    <row r="583" spans="1:9" x14ac:dyDescent="0.3">
      <c r="A583" s="80"/>
      <c r="B583" s="80"/>
      <c r="C583" s="80"/>
    </row>
  </sheetData>
  <mergeCells count="502">
    <mergeCell ref="N230:O230"/>
    <mergeCell ref="N231:O231"/>
    <mergeCell ref="N232:O232"/>
    <mergeCell ref="N233:O233"/>
    <mergeCell ref="N234:O234"/>
    <mergeCell ref="N235:O235"/>
    <mergeCell ref="N220:O220"/>
    <mergeCell ref="N221:O221"/>
    <mergeCell ref="N222:O222"/>
    <mergeCell ref="N223:O223"/>
    <mergeCell ref="N224:O224"/>
    <mergeCell ref="N225:O225"/>
    <mergeCell ref="N226:O226"/>
    <mergeCell ref="N227:O227"/>
    <mergeCell ref="N228:O228"/>
    <mergeCell ref="N212:O212"/>
    <mergeCell ref="N213:O213"/>
    <mergeCell ref="N214:O214"/>
    <mergeCell ref="N215:O215"/>
    <mergeCell ref="N216:O216"/>
    <mergeCell ref="N217:O217"/>
    <mergeCell ref="N218:O218"/>
    <mergeCell ref="N219:O219"/>
    <mergeCell ref="N229:O229"/>
    <mergeCell ref="N203:O203"/>
    <mergeCell ref="N204:O204"/>
    <mergeCell ref="N205:O205"/>
    <mergeCell ref="N206:O206"/>
    <mergeCell ref="N207:O207"/>
    <mergeCell ref="N208:O208"/>
    <mergeCell ref="N209:O209"/>
    <mergeCell ref="N210:O210"/>
    <mergeCell ref="N211:O211"/>
    <mergeCell ref="N194:O194"/>
    <mergeCell ref="N195:O195"/>
    <mergeCell ref="N196:O196"/>
    <mergeCell ref="N197:O197"/>
    <mergeCell ref="N198:O198"/>
    <mergeCell ref="N199:O199"/>
    <mergeCell ref="N200:O200"/>
    <mergeCell ref="N201:O201"/>
    <mergeCell ref="N202:O202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93:O193"/>
    <mergeCell ref="N176:O176"/>
    <mergeCell ref="N177:O177"/>
    <mergeCell ref="N178:O178"/>
    <mergeCell ref="N179:O179"/>
    <mergeCell ref="N180:O180"/>
    <mergeCell ref="N181:O181"/>
    <mergeCell ref="N182:O182"/>
    <mergeCell ref="N183:O183"/>
    <mergeCell ref="N184:O184"/>
    <mergeCell ref="N167:O167"/>
    <mergeCell ref="N168:O168"/>
    <mergeCell ref="N169:O169"/>
    <mergeCell ref="N170:O170"/>
    <mergeCell ref="N171:O171"/>
    <mergeCell ref="N172:O172"/>
    <mergeCell ref="N173:O173"/>
    <mergeCell ref="N174:O174"/>
    <mergeCell ref="N175:O175"/>
    <mergeCell ref="N158:O158"/>
    <mergeCell ref="N159:O159"/>
    <mergeCell ref="N160:O160"/>
    <mergeCell ref="N161:O161"/>
    <mergeCell ref="N162:O162"/>
    <mergeCell ref="N163:O163"/>
    <mergeCell ref="N164:O164"/>
    <mergeCell ref="N165:O165"/>
    <mergeCell ref="N166:O166"/>
    <mergeCell ref="N149:O149"/>
    <mergeCell ref="N150:O150"/>
    <mergeCell ref="N151:O151"/>
    <mergeCell ref="N152:O152"/>
    <mergeCell ref="N153:O153"/>
    <mergeCell ref="N154:O154"/>
    <mergeCell ref="N155:O155"/>
    <mergeCell ref="N156:O156"/>
    <mergeCell ref="N157:O157"/>
    <mergeCell ref="N140:O140"/>
    <mergeCell ref="N141:O141"/>
    <mergeCell ref="N142:O142"/>
    <mergeCell ref="N143:O143"/>
    <mergeCell ref="N144:O144"/>
    <mergeCell ref="N145:O145"/>
    <mergeCell ref="N146:O146"/>
    <mergeCell ref="N147:O147"/>
    <mergeCell ref="N148:O148"/>
    <mergeCell ref="N131:O131"/>
    <mergeCell ref="N132:O132"/>
    <mergeCell ref="N133:O133"/>
    <mergeCell ref="N134:O134"/>
    <mergeCell ref="N135:O135"/>
    <mergeCell ref="N136:O136"/>
    <mergeCell ref="N137:O137"/>
    <mergeCell ref="N138:O138"/>
    <mergeCell ref="N139:O139"/>
    <mergeCell ref="N122:O122"/>
    <mergeCell ref="N123:O123"/>
    <mergeCell ref="N124:O124"/>
    <mergeCell ref="N125:O125"/>
    <mergeCell ref="N126:O126"/>
    <mergeCell ref="N127:O127"/>
    <mergeCell ref="N128:O128"/>
    <mergeCell ref="N129:O129"/>
    <mergeCell ref="N130:O130"/>
    <mergeCell ref="N113:O113"/>
    <mergeCell ref="N114:O114"/>
    <mergeCell ref="N115:O115"/>
    <mergeCell ref="N116:O116"/>
    <mergeCell ref="N117:O117"/>
    <mergeCell ref="N118:O118"/>
    <mergeCell ref="N119:O119"/>
    <mergeCell ref="N120:O120"/>
    <mergeCell ref="N121:O121"/>
    <mergeCell ref="N104:O104"/>
    <mergeCell ref="N105:O105"/>
    <mergeCell ref="N106:O106"/>
    <mergeCell ref="N107:O107"/>
    <mergeCell ref="N108:O108"/>
    <mergeCell ref="N109:O109"/>
    <mergeCell ref="N110:O110"/>
    <mergeCell ref="N111:O111"/>
    <mergeCell ref="N112:O112"/>
    <mergeCell ref="N95:O95"/>
    <mergeCell ref="N96:O96"/>
    <mergeCell ref="N97:O97"/>
    <mergeCell ref="N98:O98"/>
    <mergeCell ref="N99:O99"/>
    <mergeCell ref="N100:O100"/>
    <mergeCell ref="N101:O101"/>
    <mergeCell ref="N102:O102"/>
    <mergeCell ref="N103:O103"/>
    <mergeCell ref="N86:O86"/>
    <mergeCell ref="N87:O87"/>
    <mergeCell ref="N88:O88"/>
    <mergeCell ref="N89:O89"/>
    <mergeCell ref="N90:O90"/>
    <mergeCell ref="N91:O91"/>
    <mergeCell ref="N92:O92"/>
    <mergeCell ref="N93:O93"/>
    <mergeCell ref="N94:O94"/>
    <mergeCell ref="N77:O77"/>
    <mergeCell ref="N78:O78"/>
    <mergeCell ref="N79:O79"/>
    <mergeCell ref="N80:O80"/>
    <mergeCell ref="N81:O81"/>
    <mergeCell ref="N82:O82"/>
    <mergeCell ref="N83:O83"/>
    <mergeCell ref="N84:O84"/>
    <mergeCell ref="N85:O85"/>
    <mergeCell ref="N68:O68"/>
    <mergeCell ref="N69:O69"/>
    <mergeCell ref="N70:O70"/>
    <mergeCell ref="N71:O71"/>
    <mergeCell ref="N72:O72"/>
    <mergeCell ref="N73:O73"/>
    <mergeCell ref="N74:O74"/>
    <mergeCell ref="N75:O75"/>
    <mergeCell ref="N76:O76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A252:B252"/>
    <mergeCell ref="A253:B253"/>
    <mergeCell ref="A254:B254"/>
    <mergeCell ref="A248:B248"/>
    <mergeCell ref="A249:B249"/>
    <mergeCell ref="A250:B250"/>
    <mergeCell ref="A251:B251"/>
    <mergeCell ref="A231:B231"/>
    <mergeCell ref="A232:B232"/>
    <mergeCell ref="A233:B233"/>
    <mergeCell ref="A246:B246"/>
    <mergeCell ref="A247:B247"/>
    <mergeCell ref="A240:B240"/>
    <mergeCell ref="A241:B241"/>
    <mergeCell ref="A242:B242"/>
    <mergeCell ref="A243:B243"/>
    <mergeCell ref="A244:B244"/>
    <mergeCell ref="A245:B245"/>
    <mergeCell ref="A234:B234"/>
    <mergeCell ref="A235:B235"/>
    <mergeCell ref="A236:B236"/>
    <mergeCell ref="A237:B237"/>
    <mergeCell ref="A238:B238"/>
    <mergeCell ref="A239:B239"/>
    <mergeCell ref="A218:B218"/>
    <mergeCell ref="A219:B219"/>
    <mergeCell ref="A220:B220"/>
    <mergeCell ref="A221:B221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28:B228"/>
    <mergeCell ref="A229:B229"/>
    <mergeCell ref="A230:B230"/>
    <mergeCell ref="A222:B222"/>
    <mergeCell ref="A223:B223"/>
    <mergeCell ref="A224:B224"/>
    <mergeCell ref="A225:B225"/>
    <mergeCell ref="A226:B226"/>
    <mergeCell ref="A227:B227"/>
    <mergeCell ref="A204:B204"/>
    <mergeCell ref="A205:B205"/>
    <mergeCell ref="A206:B206"/>
    <mergeCell ref="A207:B207"/>
    <mergeCell ref="A208:B208"/>
    <mergeCell ref="A209:B209"/>
    <mergeCell ref="A198:B198"/>
    <mergeCell ref="A199:B199"/>
    <mergeCell ref="A200:B200"/>
    <mergeCell ref="A201:B201"/>
    <mergeCell ref="A202:B202"/>
    <mergeCell ref="A203:B203"/>
    <mergeCell ref="A192:B192"/>
    <mergeCell ref="A193:B193"/>
    <mergeCell ref="A194:B194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180:B180"/>
    <mergeCell ref="A181:B181"/>
    <mergeCell ref="A182:B182"/>
    <mergeCell ref="A183:B183"/>
    <mergeCell ref="A184:B184"/>
    <mergeCell ref="A185:B185"/>
    <mergeCell ref="A174:B174"/>
    <mergeCell ref="A175:B175"/>
    <mergeCell ref="A176:B176"/>
    <mergeCell ref="A177:B177"/>
    <mergeCell ref="A178:B178"/>
    <mergeCell ref="A179:B179"/>
    <mergeCell ref="A168:B168"/>
    <mergeCell ref="A169:B169"/>
    <mergeCell ref="A170:B170"/>
    <mergeCell ref="A171:B171"/>
    <mergeCell ref="A172:B172"/>
    <mergeCell ref="A173:B173"/>
    <mergeCell ref="A162:B162"/>
    <mergeCell ref="A163:B163"/>
    <mergeCell ref="A164:B164"/>
    <mergeCell ref="A165:B165"/>
    <mergeCell ref="A166:B166"/>
    <mergeCell ref="A167:B167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54:B54"/>
    <mergeCell ref="A55:B55"/>
    <mergeCell ref="A56:B56"/>
    <mergeCell ref="A57:B57"/>
    <mergeCell ref="A58:B58"/>
    <mergeCell ref="A59:B59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9:B19"/>
    <mergeCell ref="A20:B20"/>
    <mergeCell ref="A21:B21"/>
    <mergeCell ref="N23:O23"/>
    <mergeCell ref="A6:B6"/>
    <mergeCell ref="A22:B22"/>
    <mergeCell ref="A23:B23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N31:O31"/>
    <mergeCell ref="N254:O254"/>
    <mergeCell ref="A4:K4"/>
    <mergeCell ref="A5:K5"/>
    <mergeCell ref="N4:X4"/>
    <mergeCell ref="N5:X5"/>
    <mergeCell ref="N245:O245"/>
    <mergeCell ref="N246:O246"/>
    <mergeCell ref="N247:O247"/>
    <mergeCell ref="N248:O248"/>
    <mergeCell ref="N249:O249"/>
    <mergeCell ref="N250:O250"/>
    <mergeCell ref="N251:O251"/>
    <mergeCell ref="N252:O252"/>
    <mergeCell ref="N253:O253"/>
    <mergeCell ref="N236:O236"/>
    <mergeCell ref="N237:O237"/>
    <mergeCell ref="N238:O238"/>
    <mergeCell ref="N17:O17"/>
    <mergeCell ref="N18:O18"/>
    <mergeCell ref="N19:O19"/>
    <mergeCell ref="N20:O20"/>
    <mergeCell ref="N21:O21"/>
    <mergeCell ref="N22:O22"/>
    <mergeCell ref="A255:B255"/>
    <mergeCell ref="N239:O239"/>
    <mergeCell ref="N240:O240"/>
    <mergeCell ref="N241:O241"/>
    <mergeCell ref="N242:O242"/>
    <mergeCell ref="N243:O243"/>
    <mergeCell ref="N244:O244"/>
    <mergeCell ref="N7:O7"/>
    <mergeCell ref="N10:O10"/>
    <mergeCell ref="N11:O11"/>
    <mergeCell ref="N12:O12"/>
    <mergeCell ref="N13:O13"/>
    <mergeCell ref="N14:O14"/>
    <mergeCell ref="N15:O15"/>
    <mergeCell ref="N16:O16"/>
    <mergeCell ref="N8:O8"/>
    <mergeCell ref="N9:O9"/>
    <mergeCell ref="N24:O24"/>
    <mergeCell ref="N25:O25"/>
    <mergeCell ref="N26:O26"/>
    <mergeCell ref="N27:O27"/>
    <mergeCell ref="N28:O28"/>
    <mergeCell ref="N29:O29"/>
    <mergeCell ref="N30:O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A55F-C13A-41C5-88FF-807619C707A3}">
  <dimension ref="A1:Z362"/>
  <sheetViews>
    <sheetView topLeftCell="A244" zoomScale="96" zoomScaleNormal="96" workbookViewId="0">
      <selection activeCell="Q258" sqref="Q258"/>
    </sheetView>
  </sheetViews>
  <sheetFormatPr defaultRowHeight="14.4" x14ac:dyDescent="0.3"/>
  <cols>
    <col min="1" max="1" width="21" style="18" customWidth="1"/>
    <col min="2" max="2" width="4.5546875" style="18" customWidth="1"/>
    <col min="3" max="3" width="19.21875" style="18" customWidth="1"/>
    <col min="4" max="4" width="20.44140625" style="18" customWidth="1"/>
    <col min="5" max="5" width="14.33203125" style="18" customWidth="1"/>
    <col min="6" max="6" width="13" style="18" customWidth="1"/>
    <col min="7" max="7" width="25.6640625" style="18" customWidth="1"/>
    <col min="8" max="9" width="12.21875" style="18" customWidth="1"/>
    <col min="10" max="10" width="14.44140625" style="18" customWidth="1"/>
    <col min="11" max="11" width="15.5546875" style="18" customWidth="1"/>
    <col min="12" max="12" width="1.5546875" style="18" customWidth="1"/>
    <col min="13" max="13" width="12.21875" style="18" customWidth="1"/>
    <col min="14" max="14" width="19.6640625" style="18" customWidth="1"/>
    <col min="15" max="15" width="4.77734375" style="18" customWidth="1"/>
    <col min="16" max="16" width="15" style="18" customWidth="1"/>
    <col min="17" max="17" width="19.44140625" style="18" customWidth="1"/>
    <col min="18" max="18" width="17.33203125" style="18" customWidth="1"/>
    <col min="19" max="19" width="13.33203125" style="23" customWidth="1"/>
    <col min="20" max="20" width="26.33203125" style="18" customWidth="1"/>
    <col min="21" max="21" width="12.88671875" style="18" customWidth="1"/>
    <col min="22" max="22" width="14.21875" style="18" customWidth="1"/>
    <col min="23" max="23" width="12.44140625" style="18" customWidth="1"/>
    <col min="24" max="24" width="12.109375" style="18" customWidth="1"/>
    <col min="25" max="16384" width="8.88671875" style="18"/>
  </cols>
  <sheetData>
    <row r="1" spans="1:24" s="20" customFormat="1" ht="33.6" x14ac:dyDescent="0.65">
      <c r="A1" s="20" t="s">
        <v>12</v>
      </c>
      <c r="D1" s="2"/>
      <c r="S1" s="24"/>
    </row>
    <row r="2" spans="1:24" s="20" customFormat="1" ht="33.6" x14ac:dyDescent="0.65">
      <c r="A2" s="20" t="s">
        <v>0</v>
      </c>
      <c r="D2" s="2"/>
      <c r="S2" s="24"/>
    </row>
    <row r="4" spans="1:24" x14ac:dyDescent="0.3">
      <c r="A4" s="168" t="s">
        <v>4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N4" s="168" t="s">
        <v>1</v>
      </c>
      <c r="O4" s="168"/>
      <c r="P4" s="168"/>
      <c r="Q4" s="168"/>
      <c r="R4" s="168"/>
      <c r="S4" s="168"/>
      <c r="T4" s="168"/>
      <c r="U4" s="168"/>
      <c r="V4" s="168"/>
      <c r="W4" s="168"/>
      <c r="X4" s="168"/>
    </row>
    <row r="5" spans="1:24" x14ac:dyDescent="0.3">
      <c r="A5" s="169" t="s">
        <v>18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N5" s="169" t="s">
        <v>19</v>
      </c>
      <c r="O5" s="169"/>
      <c r="P5" s="169"/>
      <c r="Q5" s="169"/>
      <c r="R5" s="169"/>
      <c r="S5" s="169"/>
      <c r="T5" s="169"/>
      <c r="U5" s="169"/>
      <c r="V5" s="169"/>
      <c r="W5" s="169"/>
      <c r="X5" s="169"/>
    </row>
    <row r="6" spans="1:24" ht="15" thickBot="1" x14ac:dyDescent="0.35">
      <c r="A6" s="170" t="s">
        <v>3</v>
      </c>
      <c r="B6" s="171"/>
      <c r="C6" s="3" t="s">
        <v>10</v>
      </c>
      <c r="D6" s="3" t="s">
        <v>11</v>
      </c>
      <c r="E6" s="9" t="s">
        <v>8</v>
      </c>
      <c r="F6" s="25" t="s">
        <v>13</v>
      </c>
      <c r="G6" s="9" t="s">
        <v>143</v>
      </c>
      <c r="H6" s="27" t="s">
        <v>14</v>
      </c>
      <c r="I6" s="9" t="s">
        <v>17</v>
      </c>
      <c r="J6" s="9" t="s">
        <v>15</v>
      </c>
      <c r="K6" s="9" t="s">
        <v>16</v>
      </c>
      <c r="N6" s="16" t="s">
        <v>3</v>
      </c>
      <c r="O6" s="17"/>
      <c r="P6" s="3" t="s">
        <v>10</v>
      </c>
      <c r="Q6" s="3" t="s">
        <v>11</v>
      </c>
      <c r="R6" s="9" t="s">
        <v>9</v>
      </c>
      <c r="S6" s="25" t="s">
        <v>13</v>
      </c>
      <c r="T6" s="9" t="s">
        <v>143</v>
      </c>
      <c r="U6" s="17" t="s">
        <v>14</v>
      </c>
      <c r="V6" s="9" t="s">
        <v>17</v>
      </c>
      <c r="W6" s="9" t="s">
        <v>15</v>
      </c>
      <c r="X6" s="9" t="s">
        <v>16</v>
      </c>
    </row>
    <row r="7" spans="1:24" ht="15" thickBot="1" x14ac:dyDescent="0.35">
      <c r="A7" s="166">
        <v>43924.645833333336</v>
      </c>
      <c r="B7" s="167"/>
      <c r="C7" s="10"/>
      <c r="D7" s="22"/>
      <c r="E7" s="5"/>
      <c r="F7" s="26"/>
      <c r="G7" s="30"/>
      <c r="H7" s="28"/>
      <c r="I7" s="5"/>
      <c r="J7" s="5"/>
      <c r="K7" s="5"/>
      <c r="N7" s="166">
        <v>43924.645833333336</v>
      </c>
      <c r="O7" s="167"/>
      <c r="P7" s="12"/>
      <c r="Q7" s="22"/>
      <c r="R7" s="5"/>
      <c r="S7" s="26"/>
      <c r="T7" s="30"/>
      <c r="U7" s="31"/>
      <c r="V7" s="22"/>
      <c r="W7" s="22"/>
      <c r="X7" s="22"/>
    </row>
    <row r="8" spans="1:24" x14ac:dyDescent="0.3">
      <c r="A8" s="166">
        <v>43928.645833333336</v>
      </c>
      <c r="B8" s="167"/>
      <c r="C8" s="32">
        <f>'Daily Prices'!C8/'Daily Prices'!C7-1</f>
        <v>0.14356964731029564</v>
      </c>
      <c r="D8" s="32">
        <f>'Daily Prices'!D8/'Daily Prices'!D7-1</f>
        <v>2.9862174578866751E-2</v>
      </c>
      <c r="E8" s="32">
        <f>'Daily Prices'!E8/'Daily Prices'!E7-1</f>
        <v>6.3644289450740965E-2</v>
      </c>
      <c r="F8" s="32">
        <f>'Daily Prices'!F8/'Daily Prices'!F7-1</f>
        <v>2.5931380833957185E-2</v>
      </c>
      <c r="G8" s="32">
        <f>'Daily Prices'!G8/'Daily Prices'!G7-1</f>
        <v>-7.8173161422332438E-3</v>
      </c>
      <c r="H8" s="32">
        <f>'Daily Prices'!H8/'Daily Prices'!H7-1</f>
        <v>0.12933025404157039</v>
      </c>
      <c r="I8" s="32">
        <f>'Daily Prices'!I8/'Daily Prices'!I7-1</f>
        <v>0.28899445764053855</v>
      </c>
      <c r="J8" s="32">
        <f>'Daily Prices'!J8/'Daily Prices'!J7-1</f>
        <v>4.7923940630831607E-2</v>
      </c>
      <c r="K8" s="32">
        <f>'Daily Prices'!K8/'Daily Prices'!K7-1</f>
        <v>2.2784810126582178E-2</v>
      </c>
      <c r="N8" s="166">
        <v>43928.645833333336</v>
      </c>
      <c r="O8" s="167"/>
      <c r="P8" s="32">
        <f>'Daily Prices'!P8/'Daily Prices'!P7-1</f>
        <v>0.1443574225703097</v>
      </c>
      <c r="Q8" s="32">
        <f>'Daily Prices'!Q8/'Daily Prices'!Q7-1</f>
        <v>3.1393568147013662E-2</v>
      </c>
      <c r="R8" s="32">
        <f>'Daily Prices'!R8/'Daily Prices'!R7-1</f>
        <v>6.2112130293948686E-2</v>
      </c>
      <c r="S8" s="32">
        <f>'Daily Prices'!S8/'Daily Prices'!S7-1</f>
        <v>2.5931380833957185E-2</v>
      </c>
      <c r="T8" s="32">
        <f>'Daily Prices'!T8/'Daily Prices'!T7-1</f>
        <v>-7.8173161422332438E-3</v>
      </c>
      <c r="U8" s="32">
        <f>'Daily Prices'!U8/'Daily Prices'!U7-1</f>
        <v>0.12413793103448278</v>
      </c>
      <c r="V8" s="32">
        <f>'Daily Prices'!V8/'Daily Prices'!V7-1</f>
        <v>0.28718354430379733</v>
      </c>
      <c r="W8" s="32">
        <f>'Daily Prices'!W8/'Daily Prices'!W7-1</f>
        <v>4.8335936484918518E-2</v>
      </c>
      <c r="X8" s="32">
        <f>'Daily Prices'!X8/'Daily Prices'!X7-1</f>
        <v>2.1491782553729522E-2</v>
      </c>
    </row>
    <row r="9" spans="1:24" x14ac:dyDescent="0.3">
      <c r="A9" s="166">
        <v>43929.645833333336</v>
      </c>
      <c r="B9" s="167"/>
      <c r="C9" s="32">
        <f>'Daily Prices'!C9/'Daily Prices'!C8-1</f>
        <v>1.6822429906542036E-2</v>
      </c>
      <c r="D9" s="32">
        <f>'Daily Prices'!D9/'Daily Prices'!D8-1</f>
        <v>5.2044609665427011E-3</v>
      </c>
      <c r="E9" s="32">
        <f>'Daily Prices'!E9/'Daily Prices'!E8-1</f>
        <v>-1.3661202185792365E-2</v>
      </c>
      <c r="F9" s="32">
        <f>'Daily Prices'!F9/'Daily Prices'!F8-1</f>
        <v>1.9227601139064632E-2</v>
      </c>
      <c r="G9" s="32">
        <f>'Daily Prices'!G9/'Daily Prices'!G8-1</f>
        <v>3.9658933174697708E-3</v>
      </c>
      <c r="H9" s="32">
        <f>'Daily Prices'!H9/'Daily Prices'!H8-1</f>
        <v>3.6809815950920255E-2</v>
      </c>
      <c r="I9" s="32">
        <f>'Daily Prices'!I9/'Daily Prices'!I8-1</f>
        <v>4.2997542997543103E-2</v>
      </c>
      <c r="J9" s="32">
        <f>'Daily Prices'!J9/'Daily Prices'!J8-1</f>
        <v>-9.1558125891990638E-3</v>
      </c>
      <c r="K9" s="32">
        <f>'Daily Prices'!K9/'Daily Prices'!K8-1</f>
        <v>4.9504950495049549E-2</v>
      </c>
      <c r="N9" s="166">
        <v>43929.645833333336</v>
      </c>
      <c r="O9" s="167"/>
      <c r="P9" s="32">
        <f>'Daily Prices'!P9/'Daily Prices'!P8-1</f>
        <v>1.5865608959402699E-2</v>
      </c>
      <c r="Q9" s="32">
        <f>'Daily Prices'!Q9/'Daily Prices'!Q8-1</f>
        <v>3.7119524870081744E-3</v>
      </c>
      <c r="R9" s="32">
        <f>'Daily Prices'!R9/'Daily Prices'!R8-1</f>
        <v>-1.6175118819430123E-2</v>
      </c>
      <c r="S9" s="32">
        <f>'Daily Prices'!S9/'Daily Prices'!S8-1</f>
        <v>1.9227601139064632E-2</v>
      </c>
      <c r="T9" s="32">
        <f>'Daily Prices'!T9/'Daily Prices'!T8-1</f>
        <v>3.9658933174697708E-3</v>
      </c>
      <c r="U9" s="32">
        <f>'Daily Prices'!U9/'Daily Prices'!U8-1</f>
        <v>3.8854805725971442E-2</v>
      </c>
      <c r="V9" s="32">
        <f>'Daily Prices'!V9/'Daily Prices'!V8-1</f>
        <v>4.3638598647818272E-2</v>
      </c>
      <c r="W9" s="32">
        <f>'Daily Prices'!W9/'Daily Prices'!W8-1</f>
        <v>-8.3299603826355595E-3</v>
      </c>
      <c r="X9" s="32">
        <f>'Daily Prices'!X9/'Daily Prices'!X8-1</f>
        <v>5.0742574257425899E-2</v>
      </c>
    </row>
    <row r="10" spans="1:24" x14ac:dyDescent="0.3">
      <c r="A10" s="166">
        <v>43930.645833333336</v>
      </c>
      <c r="B10" s="167"/>
      <c r="C10" s="32">
        <f>'Daily Prices'!C10/'Daily Prices'!C9-1</f>
        <v>0.16850490196078427</v>
      </c>
      <c r="D10" s="32">
        <f>'Daily Prices'!D10/'Daily Prices'!D9-1</f>
        <v>0.10355029585798814</v>
      </c>
      <c r="E10" s="32">
        <f>'Daily Prices'!E10/'Daily Prices'!E9-1</f>
        <v>2.9085872576177341E-2</v>
      </c>
      <c r="F10" s="32">
        <f>'Daily Prices'!F10/'Daily Prices'!F9-1</f>
        <v>1.454696591853688E-2</v>
      </c>
      <c r="G10" s="32">
        <f>'Daily Prices'!G10/'Daily Prices'!G9-1</f>
        <v>4.6744354467049831E-3</v>
      </c>
      <c r="H10" s="32">
        <f>'Daily Prices'!H10/'Daily Prices'!H9-1</f>
        <v>3.9447731755424043E-2</v>
      </c>
      <c r="I10" s="32">
        <f>'Daily Prices'!I10/'Daily Prices'!I9-1</f>
        <v>7.8916372202591178E-2</v>
      </c>
      <c r="J10" s="32">
        <f>'Daily Prices'!J10/'Daily Prices'!J9-1</f>
        <v>4.976409215928923E-2</v>
      </c>
      <c r="K10" s="32">
        <f>'Daily Prices'!K10/'Daily Prices'!K9-1</f>
        <v>7.3113207547169878E-2</v>
      </c>
      <c r="N10" s="166">
        <v>43930.645833333336</v>
      </c>
      <c r="O10" s="167"/>
      <c r="P10" s="32">
        <f>'Daily Prices'!P10/'Daily Prices'!P9-1</f>
        <v>0.16735568825600966</v>
      </c>
      <c r="Q10" s="32">
        <f>'Daily Prices'!Q10/'Daily Prices'!Q9-1</f>
        <v>0.10355029585798814</v>
      </c>
      <c r="R10" s="32">
        <f>'Daily Prices'!R10/'Daily Prices'!R9-1</f>
        <v>3.2440301588336329E-2</v>
      </c>
      <c r="S10" s="32">
        <f>'Daily Prices'!S10/'Daily Prices'!S9-1</f>
        <v>1.454696591853688E-2</v>
      </c>
      <c r="T10" s="32">
        <f>'Daily Prices'!T10/'Daily Prices'!T9-1</f>
        <v>4.6744354467049831E-3</v>
      </c>
      <c r="U10" s="32">
        <f>'Daily Prices'!U10/'Daily Prices'!U9-1</f>
        <v>3.5433070866141891E-2</v>
      </c>
      <c r="V10" s="32">
        <f>'Daily Prices'!V10/'Daily Prices'!V9-1</f>
        <v>7.8916372202591178E-2</v>
      </c>
      <c r="W10" s="32">
        <f>'Daily Prices'!W10/'Daily Prices'!W9-1</f>
        <v>4.9566675056984089E-2</v>
      </c>
      <c r="X10" s="32">
        <f>'Daily Prices'!X10/'Daily Prices'!X9-1</f>
        <v>7.067137809187285E-2</v>
      </c>
    </row>
    <row r="11" spans="1:24" x14ac:dyDescent="0.3">
      <c r="A11" s="166">
        <v>43934.645833333336</v>
      </c>
      <c r="B11" s="167"/>
      <c r="C11" s="32">
        <f>'Daily Prices'!C11/'Daily Prices'!C10-1</f>
        <v>-4.8636601992658512E-2</v>
      </c>
      <c r="D11" s="32">
        <f>'Daily Prices'!D11/'Daily Prices'!D10-1</f>
        <v>-4.6916890080428431E-3</v>
      </c>
      <c r="E11" s="32">
        <f>'Daily Prices'!E11/'Daily Prices'!E10-1</f>
        <v>-4.8721399730821013E-2</v>
      </c>
      <c r="F11" s="32">
        <f>'Daily Prices'!F11/'Daily Prices'!F10-1</f>
        <v>7.6130001365560585E-2</v>
      </c>
      <c r="G11" s="32">
        <f>'Daily Prices'!G11/'Daily Prices'!G10-1</f>
        <v>-6.6841415465268561E-4</v>
      </c>
      <c r="H11" s="32">
        <f>'Daily Prices'!H11/'Daily Prices'!H10-1</f>
        <v>-1.8975332068311701E-3</v>
      </c>
      <c r="I11" s="32">
        <f>'Daily Prices'!I11/'Daily Prices'!I10-1</f>
        <v>5.4585152838448892E-4</v>
      </c>
      <c r="J11" s="32">
        <f>'Daily Prices'!J11/'Daily Prices'!J10-1</f>
        <v>-4.3631983125034468E-2</v>
      </c>
      <c r="K11" s="32">
        <f>'Daily Prices'!K11/'Daily Prices'!K10-1</f>
        <v>-2.6373626373626391E-2</v>
      </c>
      <c r="N11" s="166">
        <v>43934.645833333336</v>
      </c>
      <c r="O11" s="167"/>
      <c r="P11" s="32">
        <f>'Daily Prices'!P11/'Daily Prices'!P10-1</f>
        <v>-4.8006295907660035E-2</v>
      </c>
      <c r="Q11" s="32">
        <f>'Daily Prices'!Q11/'Daily Prices'!Q10-1</f>
        <v>-4.0214477211796273E-3</v>
      </c>
      <c r="R11" s="32">
        <f>'Daily Prices'!R11/'Daily Prices'!R10-1</f>
        <v>-4.923955439571237E-2</v>
      </c>
      <c r="S11" s="32">
        <f>'Daily Prices'!S11/'Daily Prices'!S10-1</f>
        <v>7.6130001365560585E-2</v>
      </c>
      <c r="T11" s="32">
        <f>'Daily Prices'!T11/'Daily Prices'!T10-1</f>
        <v>-6.6841415465268561E-4</v>
      </c>
      <c r="U11" s="32">
        <f>'Daily Prices'!U11/'Daily Prices'!U10-1</f>
        <v>0</v>
      </c>
      <c r="V11" s="32">
        <f>'Daily Prices'!V11/'Daily Prices'!V10-1</f>
        <v>1.0917030567687558E-3</v>
      </c>
      <c r="W11" s="32">
        <f>'Daily Prices'!W11/'Daily Prices'!W10-1</f>
        <v>-4.5651180084087639E-2</v>
      </c>
      <c r="X11" s="32">
        <f>'Daily Prices'!X11/'Daily Prices'!X10-1</f>
        <v>-2.5302530253025424E-2</v>
      </c>
    </row>
    <row r="12" spans="1:24" x14ac:dyDescent="0.3">
      <c r="A12" s="166">
        <v>43936.645833333336</v>
      </c>
      <c r="B12" s="167"/>
      <c r="C12" s="32">
        <f>'Daily Prices'!C12/'Daily Prices'!C11-1</f>
        <v>-2.6732809700978466E-2</v>
      </c>
      <c r="D12" s="32">
        <f>'Daily Prices'!D12/'Daily Prices'!D11-1</f>
        <v>-1.8181818181818077E-2</v>
      </c>
      <c r="E12" s="32">
        <f>'Daily Prices'!E12/'Daily Prices'!E11-1</f>
        <v>1.8392756083757789E-2</v>
      </c>
      <c r="F12" s="32">
        <f>'Daily Prices'!F12/'Daily Prices'!F11-1</f>
        <v>-5.53052894274908E-3</v>
      </c>
      <c r="G12" s="32">
        <f>'Daily Prices'!G12/'Daily Prices'!G11-1</f>
        <v>4.1180867945809219E-3</v>
      </c>
      <c r="H12" s="32">
        <f>'Daily Prices'!H12/'Daily Prices'!H11-1</f>
        <v>-5.7034220532320434E-3</v>
      </c>
      <c r="I12" s="32">
        <f>'Daily Prices'!I12/'Daily Prices'!I11-1</f>
        <v>-3.9825422804146249E-2</v>
      </c>
      <c r="J12" s="32">
        <f>'Daily Prices'!J12/'Daily Prices'!J11-1</f>
        <v>3.2317523589187047E-4</v>
      </c>
      <c r="K12" s="32">
        <f>'Daily Prices'!K12/'Daily Prices'!K11-1</f>
        <v>2.483069977426644E-2</v>
      </c>
      <c r="N12" s="166">
        <v>43936.645833333336</v>
      </c>
      <c r="O12" s="167"/>
      <c r="P12" s="32">
        <f>'Daily Prices'!P12/'Daily Prices'!P11-1</f>
        <v>-2.6866905483604264E-2</v>
      </c>
      <c r="Q12" s="32">
        <f>'Daily Prices'!Q12/'Daily Prices'!Q11-1</f>
        <v>-1.9515477792732216E-2</v>
      </c>
      <c r="R12" s="32">
        <f>'Daily Prices'!R12/'Daily Prices'!R11-1</f>
        <v>1.9176707568121953E-2</v>
      </c>
      <c r="S12" s="32">
        <f>'Daily Prices'!S12/'Daily Prices'!S11-1</f>
        <v>-5.53052894274908E-3</v>
      </c>
      <c r="T12" s="32">
        <f>'Daily Prices'!T12/'Daily Prices'!T11-1</f>
        <v>4.1180867945809219E-3</v>
      </c>
      <c r="U12" s="32">
        <f>'Daily Prices'!U12/'Daily Prices'!U11-1</f>
        <v>-5.7034220532320434E-3</v>
      </c>
      <c r="V12" s="32">
        <f>'Daily Prices'!V12/'Daily Prices'!V11-1</f>
        <v>-3.9803707742639083E-2</v>
      </c>
      <c r="W12" s="32">
        <f>'Daily Prices'!W12/'Daily Prices'!W11-1</f>
        <v>2.2695008232502811E-3</v>
      </c>
      <c r="X12" s="32">
        <f>'Daily Prices'!X12/'Daily Prices'!X11-1</f>
        <v>2.483069977426644E-2</v>
      </c>
    </row>
    <row r="13" spans="1:24" x14ac:dyDescent="0.3">
      <c r="A13" s="166">
        <v>43937.645833333336</v>
      </c>
      <c r="B13" s="167"/>
      <c r="C13" s="32">
        <f>'Daily Prices'!C13/'Daily Prices'!C12-1</f>
        <v>1.0052385671810882E-2</v>
      </c>
      <c r="D13" s="32">
        <f>'Daily Prices'!D13/'Daily Prices'!D12-1</f>
        <v>2.4005486968449841E-2</v>
      </c>
      <c r="E13" s="32">
        <f>'Daily Prices'!E13/'Daily Prices'!E12-1</f>
        <v>7.5020839121979765E-3</v>
      </c>
      <c r="F13" s="32">
        <f>'Daily Prices'!F13/'Daily Prices'!F12-1</f>
        <v>7.4221366821560775E-3</v>
      </c>
      <c r="G13" s="32">
        <f>'Daily Prices'!G13/'Daily Prices'!G12-1</f>
        <v>3.1607956845995933E-3</v>
      </c>
      <c r="H13" s="32">
        <f>'Daily Prices'!H13/'Daily Prices'!H12-1</f>
        <v>2.6768642447418944E-2</v>
      </c>
      <c r="I13" s="32">
        <f>'Daily Prices'!I13/'Daily Prices'!I12-1</f>
        <v>3.4090909090909172E-3</v>
      </c>
      <c r="J13" s="32">
        <f>'Daily Prices'!J13/'Daily Prices'!J12-1</f>
        <v>5.2669252974907543E-2</v>
      </c>
      <c r="K13" s="32">
        <f>'Daily Prices'!K13/'Daily Prices'!K12-1</f>
        <v>9.9118942731277526E-2</v>
      </c>
      <c r="N13" s="166">
        <v>43937.645833333336</v>
      </c>
      <c r="O13" s="167"/>
      <c r="P13" s="32">
        <f>'Daily Prices'!P13/'Daily Prices'!P12-1</f>
        <v>1.0477134362169238E-2</v>
      </c>
      <c r="Q13" s="32">
        <f>'Daily Prices'!Q13/'Daily Prices'!Q12-1</f>
        <v>2.4708304735758579E-2</v>
      </c>
      <c r="R13" s="32">
        <f>'Daily Prices'!R13/'Daily Prices'!R12-1</f>
        <v>9.3608826595621419E-3</v>
      </c>
      <c r="S13" s="32">
        <f>'Daily Prices'!S13/'Daily Prices'!S12-1</f>
        <v>7.4221366821560775E-3</v>
      </c>
      <c r="T13" s="32">
        <f>'Daily Prices'!T13/'Daily Prices'!T12-1</f>
        <v>3.1607956845995933E-3</v>
      </c>
      <c r="U13" s="32">
        <f>'Daily Prices'!U13/'Daily Prices'!U12-1</f>
        <v>2.6768642447418944E-2</v>
      </c>
      <c r="V13" s="32">
        <f>'Daily Prices'!V13/'Daily Prices'!V12-1</f>
        <v>2.8392958546279434E-3</v>
      </c>
      <c r="W13" s="32">
        <f>'Daily Prices'!W13/'Daily Prices'!W12-1</f>
        <v>5.0669993418463788E-2</v>
      </c>
      <c r="X13" s="32">
        <f>'Daily Prices'!X13/'Daily Prices'!X12-1</f>
        <v>9.9118942731277526E-2</v>
      </c>
    </row>
    <row r="14" spans="1:24" x14ac:dyDescent="0.3">
      <c r="A14" s="166">
        <v>43938.645833333336</v>
      </c>
      <c r="B14" s="167"/>
      <c r="C14" s="32">
        <f>'Daily Prices'!C14/'Daily Prices'!C13-1</f>
        <v>1.8222596019063619E-2</v>
      </c>
      <c r="D14" s="32">
        <f>'Daily Prices'!D14/'Daily Prices'!D13-1</f>
        <v>2.9470864032149935E-2</v>
      </c>
      <c r="E14" s="32">
        <f>'Daily Prices'!E14/'Daily Prices'!E13-1</f>
        <v>3.5852178709321558E-2</v>
      </c>
      <c r="F14" s="32">
        <f>'Daily Prices'!F14/'Daily Prices'!F13-1</f>
        <v>2.9976462144161165E-3</v>
      </c>
      <c r="G14" s="32">
        <f>'Daily Prices'!G14/'Daily Prices'!G13-1</f>
        <v>-3.320096347894097E-3</v>
      </c>
      <c r="H14" s="32">
        <f>'Daily Prices'!H14/'Daily Prices'!H13-1</f>
        <v>5.4003724394785735E-2</v>
      </c>
      <c r="I14" s="32">
        <f>'Daily Prices'!I14/'Daily Prices'!I13-1</f>
        <v>4.4733861834654665E-2</v>
      </c>
      <c r="J14" s="32">
        <f>'Daily Prices'!J14/'Daily Prices'!J13-1</f>
        <v>1.9794215602090715E-2</v>
      </c>
      <c r="K14" s="32">
        <f>'Daily Prices'!K14/'Daily Prices'!K13-1</f>
        <v>5.5110220440881763E-2</v>
      </c>
      <c r="N14" s="166">
        <v>43938.645833333336</v>
      </c>
      <c r="O14" s="167"/>
      <c r="P14" s="32">
        <f>'Daily Prices'!P14/'Daily Prices'!P13-1</f>
        <v>1.7794591565083229E-2</v>
      </c>
      <c r="Q14" s="32">
        <f>'Daily Prices'!Q14/'Daily Prices'!Q13-1</f>
        <v>2.9470864032149935E-2</v>
      </c>
      <c r="R14" s="32">
        <f>'Daily Prices'!R14/'Daily Prices'!R13-1</f>
        <v>3.6988688934952441E-2</v>
      </c>
      <c r="S14" s="32">
        <f>'Daily Prices'!S14/'Daily Prices'!S13-1</f>
        <v>2.9976462144161165E-3</v>
      </c>
      <c r="T14" s="32">
        <f>'Daily Prices'!T14/'Daily Prices'!T13-1</f>
        <v>-3.320096347894097E-3</v>
      </c>
      <c r="U14" s="32">
        <f>'Daily Prices'!U14/'Daily Prices'!U13-1</f>
        <v>5.4003724394785735E-2</v>
      </c>
      <c r="V14" s="32">
        <f>'Daily Prices'!V14/'Daily Prices'!V13-1</f>
        <v>4.416761041902606E-2</v>
      </c>
      <c r="W14" s="32">
        <f>'Daily Prices'!W14/'Daily Prices'!W13-1</f>
        <v>1.9889449659491243E-2</v>
      </c>
      <c r="X14" s="32">
        <f>'Daily Prices'!X14/'Daily Prices'!X13-1</f>
        <v>5.6112224448897852E-2</v>
      </c>
    </row>
    <row r="15" spans="1:24" x14ac:dyDescent="0.3">
      <c r="A15" s="166">
        <v>43941.645833333336</v>
      </c>
      <c r="B15" s="167"/>
      <c r="C15" s="32">
        <f>'Daily Prices'!C15/'Daily Prices'!C14-1</f>
        <v>-2.0236784140969077E-2</v>
      </c>
      <c r="D15" s="32">
        <f>'Daily Prices'!D15/'Daily Prices'!D14-1</f>
        <v>4.6844502277163524E-2</v>
      </c>
      <c r="E15" s="32">
        <f>'Daily Prices'!E15/'Daily Prices'!E14-1</f>
        <v>5.8572949946751329E-3</v>
      </c>
      <c r="F15" s="32">
        <f>'Daily Prices'!F15/'Daily Prices'!F14-1</f>
        <v>-1.8310970797158488E-3</v>
      </c>
      <c r="G15" s="32">
        <f>'Daily Prices'!G15/'Daily Prices'!G14-1</f>
        <v>3.2658393207052328E-4</v>
      </c>
      <c r="H15" s="32">
        <f>'Daily Prices'!H15/'Daily Prices'!H14-1</f>
        <v>-1.2367491166077826E-2</v>
      </c>
      <c r="I15" s="32">
        <f>'Daily Prices'!I15/'Daily Prices'!I14-1</f>
        <v>-1.7886178861788671E-2</v>
      </c>
      <c r="J15" s="32">
        <f>'Daily Prices'!J15/'Daily Prices'!J14-1</f>
        <v>-4.1256815973186312E-3</v>
      </c>
      <c r="K15" s="32">
        <f>'Daily Prices'!K15/'Daily Prices'!K14-1</f>
        <v>1.8993352326686086E-3</v>
      </c>
      <c r="N15" s="166">
        <v>43941.645833333336</v>
      </c>
      <c r="O15" s="167"/>
      <c r="P15" s="32">
        <f>'Daily Prices'!P15/'Daily Prices'!P14-1</f>
        <v>-2.0512114537444948E-2</v>
      </c>
      <c r="Q15" s="32">
        <f>'Daily Prices'!Q15/'Daily Prices'!Q14-1</f>
        <v>4.7495120364346111E-2</v>
      </c>
      <c r="R15" s="32">
        <f>'Daily Prices'!R15/'Daily Prices'!R14-1</f>
        <v>6.6538477500035498E-3</v>
      </c>
      <c r="S15" s="32">
        <f>'Daily Prices'!S15/'Daily Prices'!S14-1</f>
        <v>-1.8310970797158488E-3</v>
      </c>
      <c r="T15" s="32">
        <f>'Daily Prices'!T15/'Daily Prices'!T14-1</f>
        <v>3.2658393207052328E-4</v>
      </c>
      <c r="U15" s="32">
        <f>'Daily Prices'!U15/'Daily Prices'!U14-1</f>
        <v>-1.2367491166077826E-2</v>
      </c>
      <c r="V15" s="32">
        <f>'Daily Prices'!V15/'Daily Prices'!V14-1</f>
        <v>-1.7895878524945785E-2</v>
      </c>
      <c r="W15" s="32">
        <f>'Daily Prices'!W15/'Daily Prices'!W14-1</f>
        <v>-2.8402559155072948E-3</v>
      </c>
      <c r="X15" s="32">
        <f>'Daily Prices'!X15/'Daily Prices'!X14-1</f>
        <v>2.8462998102467552E-3</v>
      </c>
    </row>
    <row r="16" spans="1:24" x14ac:dyDescent="0.3">
      <c r="A16" s="166">
        <v>43942.645833333336</v>
      </c>
      <c r="B16" s="167"/>
      <c r="C16" s="32">
        <f>'Daily Prices'!C16/'Daily Prices'!C15-1</f>
        <v>-6.6882113249964847E-2</v>
      </c>
      <c r="D16" s="32">
        <f>'Daily Prices'!D16/'Daily Prices'!D15-1</f>
        <v>-7.2094468614046003E-2</v>
      </c>
      <c r="E16" s="32">
        <f>'Daily Prices'!E16/'Daily Prices'!E15-1</f>
        <v>-1.8263631551085346E-2</v>
      </c>
      <c r="F16" s="32">
        <f>'Daily Prices'!F16/'Daily Prices'!F15-1</f>
        <v>-1.3863849616767343E-2</v>
      </c>
      <c r="G16" s="32">
        <f>'Daily Prices'!G16/'Daily Prices'!G15-1</f>
        <v>5.2236369572313812E-3</v>
      </c>
      <c r="H16" s="32">
        <f>'Daily Prices'!H16/'Daily Prices'!H15-1</f>
        <v>-5.3667262969588569E-2</v>
      </c>
      <c r="I16" s="32">
        <f>'Daily Prices'!I16/'Daily Prices'!I15-1</f>
        <v>-8.498896247240606E-2</v>
      </c>
      <c r="J16" s="32">
        <f>'Daily Prices'!J16/'Daily Prices'!J15-1</f>
        <v>-4.1040824970676404E-2</v>
      </c>
      <c r="K16" s="32">
        <f>'Daily Prices'!K16/'Daily Prices'!K15-1</f>
        <v>-5.1184834123222833E-2</v>
      </c>
      <c r="N16" s="166">
        <v>43942.645833333336</v>
      </c>
      <c r="O16" s="167"/>
      <c r="P16" s="32">
        <f>'Daily Prices'!P16/'Daily Prices'!P15-1</f>
        <v>-6.6338721011946711E-2</v>
      </c>
      <c r="Q16" s="32">
        <f>'Daily Prices'!Q16/'Daily Prices'!Q15-1</f>
        <v>-7.1428571428571397E-2</v>
      </c>
      <c r="R16" s="32">
        <f>'Daily Prices'!R16/'Daily Prices'!R15-1</f>
        <v>-1.5796344647519556E-2</v>
      </c>
      <c r="S16" s="32">
        <f>'Daily Prices'!S16/'Daily Prices'!S15-1</f>
        <v>-1.3863849616767343E-2</v>
      </c>
      <c r="T16" s="32">
        <f>'Daily Prices'!T16/'Daily Prices'!T15-1</f>
        <v>5.2236369572313812E-3</v>
      </c>
      <c r="U16" s="32">
        <f>'Daily Prices'!U16/'Daily Prices'!U15-1</f>
        <v>-5.1878354203935606E-2</v>
      </c>
      <c r="V16" s="32">
        <f>'Daily Prices'!V16/'Daily Prices'!V15-1</f>
        <v>-8.4483710657095479E-2</v>
      </c>
      <c r="W16" s="32">
        <f>'Daily Prices'!W16/'Daily Prices'!W15-1</f>
        <v>-4.0601150907747185E-2</v>
      </c>
      <c r="X16" s="32">
        <f>'Daily Prices'!X16/'Daily Prices'!X15-1</f>
        <v>-5.2034058656575177E-2</v>
      </c>
    </row>
    <row r="17" spans="1:24" x14ac:dyDescent="0.3">
      <c r="A17" s="166">
        <v>43943.645833333336</v>
      </c>
      <c r="B17" s="167"/>
      <c r="C17" s="32">
        <f>'Daily Prices'!C17/'Daily Prices'!C16-1</f>
        <v>2.4544496310796582E-2</v>
      </c>
      <c r="D17" s="32">
        <f>'Daily Prices'!D17/'Daily Prices'!D16-1</f>
        <v>1.6744809109176195E-2</v>
      </c>
      <c r="E17" s="32">
        <f>'Daily Prices'!E17/'Daily Prices'!E16-1</f>
        <v>-7.5492046373684119E-3</v>
      </c>
      <c r="F17" s="32">
        <f>'Daily Prices'!F17/'Daily Prices'!F16-1</f>
        <v>-7.520099213137188E-2</v>
      </c>
      <c r="G17" s="32">
        <f>'Daily Prices'!G17/'Daily Prices'!G16-1</f>
        <v>-7.3400454693082207E-3</v>
      </c>
      <c r="H17" s="32">
        <f>'Daily Prices'!H17/'Daily Prices'!H16-1</f>
        <v>-3.780718336483857E-3</v>
      </c>
      <c r="I17" s="32">
        <f>'Daily Prices'!I17/'Daily Prices'!I16-1</f>
        <v>2.6537997587454676E-2</v>
      </c>
      <c r="J17" s="32">
        <f>'Daily Prices'!J17/'Daily Prices'!J16-1</f>
        <v>-1.0919947846546596E-2</v>
      </c>
      <c r="K17" s="32">
        <f>'Daily Prices'!K17/'Daily Prices'!K16-1</f>
        <v>5.6943056943056902E-2</v>
      </c>
      <c r="N17" s="166">
        <v>43943.645833333336</v>
      </c>
      <c r="O17" s="167"/>
      <c r="P17" s="32">
        <f>'Daily Prices'!P17/'Daily Prices'!P16-1</f>
        <v>2.4687641125997528E-2</v>
      </c>
      <c r="Q17" s="32">
        <f>'Daily Prices'!Q17/'Daily Prices'!Q16-1</f>
        <v>1.5384615384615552E-2</v>
      </c>
      <c r="R17" s="32">
        <f>'Daily Prices'!R17/'Daily Prices'!R16-1</f>
        <v>-8.9080640319461057E-3</v>
      </c>
      <c r="S17" s="32">
        <f>'Daily Prices'!S17/'Daily Prices'!S16-1</f>
        <v>-7.520099213137188E-2</v>
      </c>
      <c r="T17" s="32">
        <f>'Daily Prices'!T17/'Daily Prices'!T16-1</f>
        <v>-7.3400454693082207E-3</v>
      </c>
      <c r="U17" s="32">
        <f>'Daily Prices'!U17/'Daily Prices'!U16-1</f>
        <v>-7.547169811320753E-3</v>
      </c>
      <c r="V17" s="32">
        <f>'Daily Prices'!V17/'Daily Prices'!V16-1</f>
        <v>2.5331724969843039E-2</v>
      </c>
      <c r="W17" s="32">
        <f>'Daily Prices'!W17/'Daily Prices'!W16-1</f>
        <v>-1.1145212161563167E-2</v>
      </c>
      <c r="X17" s="32">
        <f>'Daily Prices'!X17/'Daily Prices'!X16-1</f>
        <v>5.1896207584830378E-2</v>
      </c>
    </row>
    <row r="18" spans="1:24" x14ac:dyDescent="0.3">
      <c r="A18" s="166">
        <v>43944.645833333336</v>
      </c>
      <c r="B18" s="167"/>
      <c r="C18" s="32">
        <f>'Daily Prices'!C18/'Daily Prices'!C17-1</f>
        <v>2.1457965902410336E-2</v>
      </c>
      <c r="D18" s="32">
        <f>'Daily Prices'!D18/'Daily Prices'!D17-1</f>
        <v>-3.2938076416337836E-3</v>
      </c>
      <c r="E18" s="32">
        <f>'Daily Prices'!E18/'Daily Prices'!E17-1</f>
        <v>7.6066286335234601E-3</v>
      </c>
      <c r="F18" s="32">
        <f>'Daily Prices'!F18/'Daily Prices'!F17-1</f>
        <v>1.9074703475064236E-2</v>
      </c>
      <c r="G18" s="32">
        <f>'Daily Prices'!G18/'Daily Prices'!G17-1</f>
        <v>-6.7399555032063851E-3</v>
      </c>
      <c r="H18" s="32">
        <f>'Daily Prices'!H18/'Daily Prices'!H17-1</f>
        <v>9.4876660341556285E-3</v>
      </c>
      <c r="I18" s="32">
        <f>'Daily Prices'!I18/'Daily Prices'!I17-1</f>
        <v>1.5863689776733247E-2</v>
      </c>
      <c r="J18" s="32">
        <f>'Daily Prices'!J18/'Daily Prices'!J17-1</f>
        <v>8.4229401454263275E-3</v>
      </c>
      <c r="K18" s="32">
        <f>'Daily Prices'!K18/'Daily Prices'!K17-1</f>
        <v>-1.984877126654061E-2</v>
      </c>
      <c r="N18" s="166">
        <v>43944.645833333336</v>
      </c>
      <c r="O18" s="167"/>
      <c r="P18" s="32">
        <f>'Daily Prices'!P18/'Daily Prices'!P17-1</f>
        <v>2.1154693697664095E-2</v>
      </c>
      <c r="Q18" s="32">
        <f>'Daily Prices'!Q18/'Daily Prices'!Q17-1</f>
        <v>-3.2938076416337836E-3</v>
      </c>
      <c r="R18" s="32">
        <f>'Daily Prices'!R18/'Daily Prices'!R17-1</f>
        <v>5.0505406262106867E-3</v>
      </c>
      <c r="S18" s="32">
        <f>'Daily Prices'!S18/'Daily Prices'!S17-1</f>
        <v>1.9074703475064236E-2</v>
      </c>
      <c r="T18" s="32">
        <f>'Daily Prices'!T18/'Daily Prices'!T17-1</f>
        <v>-6.7399555032063851E-3</v>
      </c>
      <c r="U18" s="32">
        <f>'Daily Prices'!U18/'Daily Prices'!U17-1</f>
        <v>1.3307984790874361E-2</v>
      </c>
      <c r="V18" s="32">
        <f>'Daily Prices'!V18/'Daily Prices'!V17-1</f>
        <v>1.6470588235294237E-2</v>
      </c>
      <c r="W18" s="32">
        <f>'Daily Prices'!W18/'Daily Prices'!W17-1</f>
        <v>8.0967209482472047E-3</v>
      </c>
      <c r="X18" s="32">
        <f>'Daily Prices'!X18/'Daily Prices'!X17-1</f>
        <v>-1.5180265654649028E-2</v>
      </c>
    </row>
    <row r="19" spans="1:24" x14ac:dyDescent="0.3">
      <c r="A19" s="166">
        <v>43945.645833333336</v>
      </c>
      <c r="B19" s="167"/>
      <c r="C19" s="32">
        <f>'Daily Prices'!C19/'Daily Prices'!C18-1</f>
        <v>-3.7985611510791384E-2</v>
      </c>
      <c r="D19" s="32">
        <f>'Daily Prices'!D19/'Daily Prices'!D18-1</f>
        <v>-1.9167217448777252E-2</v>
      </c>
      <c r="E19" s="32">
        <f>'Daily Prices'!E19/'Daily Prices'!E18-1</f>
        <v>-4.1790239956861708E-2</v>
      </c>
      <c r="F19" s="32">
        <f>'Daily Prices'!F19/'Daily Prices'!F18-1</f>
        <v>-2.4956892639985684E-3</v>
      </c>
      <c r="G19" s="32">
        <f>'Daily Prices'!G19/'Daily Prices'!G18-1</f>
        <v>4.941036958956424E-3</v>
      </c>
      <c r="H19" s="32">
        <f>'Daily Prices'!H19/'Daily Prices'!H18-1</f>
        <v>1.1278195488721776E-2</v>
      </c>
      <c r="I19" s="32">
        <f>'Daily Prices'!I19/'Daily Prices'!I18-1</f>
        <v>-8.444187391555813E-2</v>
      </c>
      <c r="J19" s="32">
        <f>'Daily Prices'!J19/'Daily Prices'!J18-1</f>
        <v>1.584845437118565E-3</v>
      </c>
      <c r="K19" s="32">
        <f>'Daily Prices'!K19/'Daily Prices'!K18-1</f>
        <v>-4.3394406943105146E-2</v>
      </c>
      <c r="N19" s="166">
        <v>43945.645833333336</v>
      </c>
      <c r="O19" s="167"/>
      <c r="P19" s="32">
        <f>'Daily Prices'!P19/'Daily Prices'!P18-1</f>
        <v>-3.8267875125881146E-2</v>
      </c>
      <c r="Q19" s="32">
        <f>'Daily Prices'!Q19/'Daily Prices'!Q18-1</f>
        <v>-1.9828155981493678E-2</v>
      </c>
      <c r="R19" s="32">
        <f>'Daily Prices'!R19/'Daily Prices'!R18-1</f>
        <v>-4.1511893581530956E-2</v>
      </c>
      <c r="S19" s="32">
        <f>'Daily Prices'!S19/'Daily Prices'!S18-1</f>
        <v>-2.4956892639985684E-3</v>
      </c>
      <c r="T19" s="32">
        <f>'Daily Prices'!T19/'Daily Prices'!T18-1</f>
        <v>4.941036958956424E-3</v>
      </c>
      <c r="U19" s="32">
        <f>'Daily Prices'!U19/'Daily Prices'!U18-1</f>
        <v>9.3808630393996673E-3</v>
      </c>
      <c r="V19" s="32">
        <f>'Daily Prices'!V19/'Daily Prices'!V18-1</f>
        <v>-8.333333333333337E-2</v>
      </c>
      <c r="W19" s="32">
        <f>'Daily Prices'!W19/'Daily Prices'!W18-1</f>
        <v>1.5640839971036158E-3</v>
      </c>
      <c r="X19" s="32">
        <f>'Daily Prices'!X19/'Daily Prices'!X18-1</f>
        <v>-4.4315992292870865E-2</v>
      </c>
    </row>
    <row r="20" spans="1:24" x14ac:dyDescent="0.3">
      <c r="A20" s="166">
        <v>43948.645833333336</v>
      </c>
      <c r="B20" s="167"/>
      <c r="C20" s="32">
        <f>'Daily Prices'!C20/'Daily Prices'!C19-1</f>
        <v>-1.1965300628178244E-2</v>
      </c>
      <c r="D20" s="32">
        <f>'Daily Prices'!D20/'Daily Prices'!D19-1</f>
        <v>1.4150943396226356E-2</v>
      </c>
      <c r="E20" s="32">
        <f>'Daily Prices'!E20/'Daily Prices'!E19-1</f>
        <v>1.3505908835115488E-2</v>
      </c>
      <c r="F20" s="32">
        <f>'Daily Prices'!F20/'Daily Prices'!F19-1</f>
        <v>-4.3442660237457131E-3</v>
      </c>
      <c r="G20" s="32">
        <f>'Daily Prices'!G20/'Daily Prices'!G19-1</f>
        <v>-5.3756391766091038E-4</v>
      </c>
      <c r="H20" s="32">
        <f>'Daily Prices'!H20/'Daily Prices'!H19-1</f>
        <v>-1.3011152416356753E-2</v>
      </c>
      <c r="I20" s="32">
        <f>'Daily Prices'!I20/'Daily Prices'!I19-1</f>
        <v>3.9166140240050495E-2</v>
      </c>
      <c r="J20" s="32">
        <f>'Daily Prices'!J20/'Daily Prices'!J19-1</f>
        <v>6.8216524332800343E-3</v>
      </c>
      <c r="K20" s="32">
        <f>'Daily Prices'!K20/'Daily Prices'!K19-1</f>
        <v>-4.0322580645162365E-3</v>
      </c>
      <c r="N20" s="166">
        <v>43948.645833333336</v>
      </c>
      <c r="O20" s="167"/>
      <c r="P20" s="32">
        <f>'Daily Prices'!P20/'Daily Prices'!P19-1</f>
        <v>-1.1219147344801783E-2</v>
      </c>
      <c r="Q20" s="32">
        <f>'Daily Prices'!Q20/'Daily Prices'!Q19-1</f>
        <v>1.4834794335805812E-2</v>
      </c>
      <c r="R20" s="32">
        <f>'Daily Prices'!R20/'Daily Prices'!R19-1</f>
        <v>1.6569293428586152E-2</v>
      </c>
      <c r="S20" s="32">
        <f>'Daily Prices'!S20/'Daily Prices'!S19-1</f>
        <v>-4.3442660237457131E-3</v>
      </c>
      <c r="T20" s="32">
        <f>'Daily Prices'!T20/'Daily Prices'!T19-1</f>
        <v>-5.3756391766091038E-4</v>
      </c>
      <c r="U20" s="32">
        <f>'Daily Prices'!U20/'Daily Prices'!U19-1</f>
        <v>-1.4869888475836368E-2</v>
      </c>
      <c r="V20" s="32">
        <f>'Daily Prices'!V20/'Daily Prices'!V19-1</f>
        <v>3.9141414141414144E-2</v>
      </c>
      <c r="W20" s="32">
        <f>'Daily Prices'!W20/'Daily Prices'!W19-1</f>
        <v>6.8615259516571214E-3</v>
      </c>
      <c r="X20" s="32">
        <f>'Daily Prices'!X20/'Daily Prices'!X19-1</f>
        <v>-5.0403225806451291E-3</v>
      </c>
    </row>
    <row r="21" spans="1:24" x14ac:dyDescent="0.3">
      <c r="A21" s="166">
        <v>43949.645833333336</v>
      </c>
      <c r="B21" s="167"/>
      <c r="C21" s="32">
        <f>'Daily Prices'!C21/'Daily Prices'!C20-1</f>
        <v>1.7105661519830395E-2</v>
      </c>
      <c r="D21" s="32">
        <f>'Daily Prices'!D21/'Daily Prices'!D20-1</f>
        <v>2.2591362126245906E-2</v>
      </c>
      <c r="E21" s="32">
        <f>'Daily Prices'!E21/'Daily Prices'!E20-1</f>
        <v>7.7734591893392491E-3</v>
      </c>
      <c r="F21" s="32">
        <f>'Daily Prices'!F21/'Daily Prices'!F20-1</f>
        <v>-4.4203312392918637E-3</v>
      </c>
      <c r="G21" s="32">
        <f>'Daily Prices'!G21/'Daily Prices'!G20-1</f>
        <v>-2.1514121922103779E-3</v>
      </c>
      <c r="H21" s="32">
        <f>'Daily Prices'!H21/'Daily Prices'!H20-1</f>
        <v>3.2015065913370888E-2</v>
      </c>
      <c r="I21" s="32">
        <f>'Daily Prices'!I21/'Daily Prices'!I20-1</f>
        <v>2.0060790273556339E-2</v>
      </c>
      <c r="J21" s="32">
        <f>'Daily Prices'!J21/'Daily Prices'!J20-1</f>
        <v>-2.2100595288866431E-3</v>
      </c>
      <c r="K21" s="32">
        <f>'Daily Prices'!K21/'Daily Prices'!K20-1</f>
        <v>-6.0728744939270163E-3</v>
      </c>
      <c r="N21" s="166">
        <v>43949.645833333336</v>
      </c>
      <c r="O21" s="167"/>
      <c r="P21" s="32">
        <f>'Daily Prices'!P21/'Daily Prices'!P20-1</f>
        <v>1.52798789712556E-2</v>
      </c>
      <c r="Q21" s="32">
        <f>'Daily Prices'!Q21/'Daily Prices'!Q20-1</f>
        <v>2.2591362126245906E-2</v>
      </c>
      <c r="R21" s="32">
        <f>'Daily Prices'!R21/'Daily Prices'!R20-1</f>
        <v>8.5596115806509943E-3</v>
      </c>
      <c r="S21" s="32">
        <f>'Daily Prices'!S21/'Daily Prices'!S20-1</f>
        <v>-4.4203312392918637E-3</v>
      </c>
      <c r="T21" s="32">
        <f>'Daily Prices'!T21/'Daily Prices'!T20-1</f>
        <v>-2.1514121922103779E-3</v>
      </c>
      <c r="U21" s="32">
        <f>'Daily Prices'!U21/'Daily Prices'!U20-1</f>
        <v>3.3962264150943389E-2</v>
      </c>
      <c r="V21" s="32">
        <f>'Daily Prices'!V21/'Daily Prices'!V20-1</f>
        <v>1.9441069258809396E-2</v>
      </c>
      <c r="W21" s="32">
        <f>'Daily Prices'!W21/'Daily Prices'!W20-1</f>
        <v>-1.7934484643333803E-3</v>
      </c>
      <c r="X21" s="32">
        <f>'Daily Prices'!X21/'Daily Prices'!X20-1</f>
        <v>-6.0790273556231567E-3</v>
      </c>
    </row>
    <row r="22" spans="1:24" x14ac:dyDescent="0.3">
      <c r="A22" s="166">
        <v>43950.645833333336</v>
      </c>
      <c r="B22" s="167"/>
      <c r="C22" s="32">
        <f>'Daily Prices'!C22/'Daily Prices'!C21-1</f>
        <v>3.5868432802500516E-2</v>
      </c>
      <c r="D22" s="32">
        <f>'Daily Prices'!D22/'Daily Prices'!D21-1</f>
        <v>1.5594541910331383E-2</v>
      </c>
      <c r="E22" s="32">
        <f>'Daily Prices'!E22/'Daily Prices'!E21-1</f>
        <v>9.0909090909090384E-3</v>
      </c>
      <c r="F22" s="32">
        <f>'Daily Prices'!F22/'Daily Prices'!F21-1</f>
        <v>-3.8204283927812943E-3</v>
      </c>
      <c r="G22" s="32">
        <f>'Daily Prices'!G22/'Daily Prices'!G21-1</f>
        <v>-8.01945704331819E-3</v>
      </c>
      <c r="H22" s="32">
        <f>'Daily Prices'!H22/'Daily Prices'!H21-1</f>
        <v>0.10218978102189791</v>
      </c>
      <c r="I22" s="32">
        <f>'Daily Prices'!I22/'Daily Prices'!I21-1</f>
        <v>5.7806912991656745E-2</v>
      </c>
      <c r="J22" s="32">
        <f>'Daily Prices'!J22/'Daily Prices'!J21-1</f>
        <v>2.166711524366205E-3</v>
      </c>
      <c r="K22" s="32">
        <f>'Daily Prices'!K22/'Daily Prices'!K21-1</f>
        <v>3.6659877800407248E-2</v>
      </c>
      <c r="N22" s="166">
        <v>43950.645833333336</v>
      </c>
      <c r="O22" s="167"/>
      <c r="P22" s="32">
        <f>'Daily Prices'!P22/'Daily Prices'!P21-1</f>
        <v>3.7252272388615726E-2</v>
      </c>
      <c r="Q22" s="32">
        <f>'Daily Prices'!Q22/'Daily Prices'!Q21-1</f>
        <v>1.5594541910331383E-2</v>
      </c>
      <c r="R22" s="32">
        <f>'Daily Prices'!R22/'Daily Prices'!R21-1</f>
        <v>9.3427949934028476E-3</v>
      </c>
      <c r="S22" s="32">
        <f>'Daily Prices'!S22/'Daily Prices'!S21-1</f>
        <v>-3.8204283927812943E-3</v>
      </c>
      <c r="T22" s="32">
        <f>'Daily Prices'!T22/'Daily Prices'!T21-1</f>
        <v>-8.01945704331819E-3</v>
      </c>
      <c r="U22" s="32">
        <f>'Daily Prices'!U22/'Daily Prices'!U21-1</f>
        <v>0.10218978102189791</v>
      </c>
      <c r="V22" s="32">
        <f>'Daily Prices'!V22/'Daily Prices'!V21-1</f>
        <v>5.6615017878426599E-2</v>
      </c>
      <c r="W22" s="32">
        <f>'Daily Prices'!W22/'Daily Prices'!W21-1</f>
        <v>1.7213510151230516E-3</v>
      </c>
      <c r="X22" s="32">
        <f>'Daily Prices'!X22/'Daily Prices'!X21-1</f>
        <v>3.771661569826712E-2</v>
      </c>
    </row>
    <row r="23" spans="1:24" x14ac:dyDescent="0.3">
      <c r="A23" s="166">
        <v>43951.645833333336</v>
      </c>
      <c r="B23" s="167"/>
      <c r="C23" s="32">
        <f>'Daily Prices'!C23/'Daily Prices'!C22-1</f>
        <v>5.3591954022988331E-2</v>
      </c>
      <c r="D23" s="32">
        <f>'Daily Prices'!D23/'Daily Prices'!D22-1</f>
        <v>0.19321817018554044</v>
      </c>
      <c r="E23" s="32">
        <f>'Daily Prices'!E23/'Daily Prices'!E22-1</f>
        <v>2.2659022659022643E-2</v>
      </c>
      <c r="F23" s="32">
        <f>'Daily Prices'!F23/'Daily Prices'!F22-1</f>
        <v>-6.9446043994010331E-3</v>
      </c>
      <c r="G23" s="32">
        <f>'Daily Prices'!G23/'Daily Prices'!G22-1</f>
        <v>-4.9698495792194208E-3</v>
      </c>
      <c r="H23" s="32">
        <f>'Daily Prices'!H23/'Daily Prices'!H22-1</f>
        <v>5.4635761589403975E-2</v>
      </c>
      <c r="I23" s="32">
        <f>'Daily Prices'!I23/'Daily Prices'!I22-1</f>
        <v>7.0422535211267512E-2</v>
      </c>
      <c r="J23" s="32">
        <f>'Daily Prices'!J23/'Daily Prices'!J22-1</f>
        <v>2.2075478390708669E-2</v>
      </c>
      <c r="K23" s="32">
        <f>'Daily Prices'!K23/'Daily Prices'!K22-1</f>
        <v>1.080550098231825E-2</v>
      </c>
      <c r="N23" s="166">
        <v>43951.645833333336</v>
      </c>
      <c r="O23" s="167"/>
      <c r="P23" s="32">
        <f>'Daily Prices'!P23/'Daily Prices'!P22-1</f>
        <v>5.3296940094814005E-2</v>
      </c>
      <c r="Q23" s="32">
        <f>'Daily Prices'!Q23/'Daily Prices'!Q22-1</f>
        <v>0.19129878438899528</v>
      </c>
      <c r="R23" s="32">
        <f>'Daily Prices'!R23/'Daily Prices'!R22-1</f>
        <v>2.4815403638932976E-2</v>
      </c>
      <c r="S23" s="32">
        <f>'Daily Prices'!S23/'Daily Prices'!S22-1</f>
        <v>-6.9446043994010331E-3</v>
      </c>
      <c r="T23" s="32">
        <f>'Daily Prices'!T23/'Daily Prices'!T22-1</f>
        <v>-4.9698495792194208E-3</v>
      </c>
      <c r="U23" s="32">
        <f>'Daily Prices'!U23/'Daily Prices'!U22-1</f>
        <v>5.6291390728476776E-2</v>
      </c>
      <c r="V23" s="32">
        <f>'Daily Prices'!V23/'Daily Prices'!V22-1</f>
        <v>7.2194021432600008E-2</v>
      </c>
      <c r="W23" s="32">
        <f>'Daily Prices'!W23/'Daily Prices'!W22-1</f>
        <v>2.2599318725584183E-2</v>
      </c>
      <c r="X23" s="32">
        <f>'Daily Prices'!X23/'Daily Prices'!X22-1</f>
        <v>1.1787819253438192E-2</v>
      </c>
    </row>
    <row r="24" spans="1:24" x14ac:dyDescent="0.3">
      <c r="A24" s="166">
        <v>43955.645833333336</v>
      </c>
      <c r="B24" s="167"/>
      <c r="C24" s="32">
        <f>'Daily Prices'!C24/'Daily Prices'!C23-1</f>
        <v>-2.6183008318559797E-2</v>
      </c>
      <c r="D24" s="32">
        <f>'Daily Prices'!D24/'Daily Prices'!D23-1</f>
        <v>-0.10026809651474522</v>
      </c>
      <c r="E24" s="32">
        <f>'Daily Prices'!E24/'Daily Prices'!E23-1</f>
        <v>-6.9407367859049662E-2</v>
      </c>
      <c r="F24" s="32">
        <f>'Daily Prices'!F24/'Daily Prices'!F23-1</f>
        <v>1.7546708107669229E-2</v>
      </c>
      <c r="G24" s="32">
        <f>'Daily Prices'!G24/'Daily Prices'!G23-1</f>
        <v>7.4587107085775095E-3</v>
      </c>
      <c r="H24" s="32">
        <f>'Daily Prices'!H24/'Daily Prices'!H23-1</f>
        <v>-9.4191522762951285E-2</v>
      </c>
      <c r="I24" s="32">
        <f>'Daily Prices'!I24/'Daily Prices'!I23-1</f>
        <v>-0.10105263157894728</v>
      </c>
      <c r="J24" s="32">
        <f>'Daily Prices'!J24/'Daily Prices'!J23-1</f>
        <v>-4.1700923721691985E-2</v>
      </c>
      <c r="K24" s="32">
        <f>'Daily Prices'!K24/'Daily Prices'!K23-1</f>
        <v>-4.7619047619047672E-2</v>
      </c>
      <c r="N24" s="166">
        <v>43955.645833333336</v>
      </c>
      <c r="O24" s="167"/>
      <c r="P24" s="32">
        <f>'Daily Prices'!P24/'Daily Prices'!P23-1</f>
        <v>-2.6595744680851019E-2</v>
      </c>
      <c r="Q24" s="32">
        <f>'Daily Prices'!Q24/'Daily Prices'!Q23-1</f>
        <v>-9.8818474758324282E-2</v>
      </c>
      <c r="R24" s="32">
        <f>'Daily Prices'!R24/'Daily Prices'!R23-1</f>
        <v>-6.8961713218006482E-2</v>
      </c>
      <c r="S24" s="32">
        <f>'Daily Prices'!S24/'Daily Prices'!S23-1</f>
        <v>1.7546708107669229E-2</v>
      </c>
      <c r="T24" s="32">
        <f>'Daily Prices'!T24/'Daily Prices'!T23-1</f>
        <v>7.4587107085775095E-3</v>
      </c>
      <c r="U24" s="32">
        <f>'Daily Prices'!U24/'Daily Prices'!U23-1</f>
        <v>-9.5611285266457569E-2</v>
      </c>
      <c r="V24" s="32">
        <f>'Daily Prices'!V24/'Daily Prices'!V23-1</f>
        <v>-0.10099947396107312</v>
      </c>
      <c r="W24" s="32">
        <f>'Daily Prices'!W24/'Daily Prices'!W23-1</f>
        <v>-4.1186734456144625E-2</v>
      </c>
      <c r="X24" s="32">
        <f>'Daily Prices'!X24/'Daily Prices'!X23-1</f>
        <v>-4.7572815533980628E-2</v>
      </c>
    </row>
    <row r="25" spans="1:24" x14ac:dyDescent="0.3">
      <c r="A25" s="166">
        <v>43956.645833333336</v>
      </c>
      <c r="B25" s="167"/>
      <c r="C25" s="32">
        <f>'Daily Prices'!C25/'Daily Prices'!C24-1</f>
        <v>3.1088082901554293E-2</v>
      </c>
      <c r="D25" s="32">
        <f>'Daily Prices'!D25/'Daily Prices'!D24-1</f>
        <v>-3.5756853396901045E-2</v>
      </c>
      <c r="E25" s="32">
        <f>'Daily Prices'!E25/'Daily Prices'!E24-1</f>
        <v>-2.8686173264486525E-2</v>
      </c>
      <c r="F25" s="32">
        <f>'Daily Prices'!F25/'Daily Prices'!F24-1</f>
        <v>-2.6954638705265599E-2</v>
      </c>
      <c r="G25" s="32">
        <f>'Daily Prices'!G25/'Daily Prices'!G24-1</f>
        <v>9.2543627710206522E-4</v>
      </c>
      <c r="H25" s="32">
        <f>'Daily Prices'!H25/'Daily Prices'!H24-1</f>
        <v>-1.5597920277296451E-2</v>
      </c>
      <c r="I25" s="32">
        <f>'Daily Prices'!I25/'Daily Prices'!I24-1</f>
        <v>6.4402810304449165E-3</v>
      </c>
      <c r="J25" s="32">
        <f>'Daily Prices'!J25/'Daily Prices'!J24-1</f>
        <v>-4.0922753775396448E-3</v>
      </c>
      <c r="K25" s="32">
        <f>'Daily Prices'!K25/'Daily Prices'!K24-1</f>
        <v>-9.1836734693878652E-3</v>
      </c>
      <c r="N25" s="166">
        <v>43956.645833333336</v>
      </c>
      <c r="O25" s="167"/>
      <c r="P25" s="32">
        <f>'Daily Prices'!P25/'Daily Prices'!P24-1</f>
        <v>3.1245621409555779E-2</v>
      </c>
      <c r="Q25" s="32">
        <f>'Daily Prices'!Q25/'Daily Prices'!Q24-1</f>
        <v>-3.5160905840286083E-2</v>
      </c>
      <c r="R25" s="32">
        <f>'Daily Prices'!R25/'Daily Prices'!R24-1</f>
        <v>-2.9740437664309116E-2</v>
      </c>
      <c r="S25" s="32">
        <f>'Daily Prices'!S25/'Daily Prices'!S24-1</f>
        <v>-2.6954638705265599E-2</v>
      </c>
      <c r="T25" s="32">
        <f>'Daily Prices'!T25/'Daily Prices'!T24-1</f>
        <v>9.2543627710206522E-4</v>
      </c>
      <c r="U25" s="32">
        <f>'Daily Prices'!U25/'Daily Prices'!U24-1</f>
        <v>-1.5597920277296451E-2</v>
      </c>
      <c r="V25" s="32">
        <f>'Daily Prices'!V25/'Daily Prices'!V24-1</f>
        <v>5.851375073142151E-3</v>
      </c>
      <c r="W25" s="32">
        <f>'Daily Prices'!W25/'Daily Prices'!W24-1</f>
        <v>-4.9183110581865197E-3</v>
      </c>
      <c r="X25" s="32">
        <f>'Daily Prices'!X25/'Daily Prices'!X24-1</f>
        <v>-1.0193679918450549E-2</v>
      </c>
    </row>
    <row r="26" spans="1:24" x14ac:dyDescent="0.3">
      <c r="A26" s="166">
        <v>43957.645833333336</v>
      </c>
      <c r="B26" s="167"/>
      <c r="C26" s="32">
        <f>'Daily Prices'!C26/'Daily Prices'!C25-1</f>
        <v>5.160939834306677E-2</v>
      </c>
      <c r="D26" s="32">
        <f>'Daily Prices'!D26/'Daily Prices'!D25-1</f>
        <v>2.8430160692212603E-2</v>
      </c>
      <c r="E26" s="32">
        <f>'Daily Prices'!E26/'Daily Prices'!E25-1</f>
        <v>1.0041346721795463E-2</v>
      </c>
      <c r="F26" s="32">
        <f>'Daily Prices'!F26/'Daily Prices'!F25-1</f>
        <v>-9.147877013177208E-3</v>
      </c>
      <c r="G26" s="32">
        <f>'Daily Prices'!G26/'Daily Prices'!G25-1</f>
        <v>5.2172764496105639E-3</v>
      </c>
      <c r="H26" s="32">
        <f>'Daily Prices'!H26/'Daily Prices'!H25-1</f>
        <v>-1.7605633802816323E-3</v>
      </c>
      <c r="I26" s="32">
        <f>'Daily Prices'!I26/'Daily Prices'!I25-1</f>
        <v>4.1303083187899992E-2</v>
      </c>
      <c r="J26" s="32">
        <f>'Daily Prices'!J26/'Daily Prices'!J25-1</f>
        <v>1.0609523809523846E-2</v>
      </c>
      <c r="K26" s="32">
        <f>'Daily Prices'!K26/'Daily Prices'!K25-1</f>
        <v>-2.1627188465499381E-2</v>
      </c>
      <c r="N26" s="166">
        <v>43957.645833333336</v>
      </c>
      <c r="O26" s="167"/>
      <c r="P26" s="32">
        <f>'Daily Prices'!P26/'Daily Prices'!P25-1</f>
        <v>5.2717391304347716E-2</v>
      </c>
      <c r="Q26" s="32">
        <f>'Daily Prices'!Q26/'Daily Prices'!Q25-1</f>
        <v>2.6559604694255556E-2</v>
      </c>
      <c r="R26" s="32">
        <f>'Daily Prices'!R26/'Daily Prices'!R25-1</f>
        <v>1.1471618620200186E-2</v>
      </c>
      <c r="S26" s="32">
        <f>'Daily Prices'!S26/'Daily Prices'!S25-1</f>
        <v>-9.147877013177208E-3</v>
      </c>
      <c r="T26" s="32">
        <f>'Daily Prices'!T26/'Daily Prices'!T25-1</f>
        <v>5.2172764496105639E-3</v>
      </c>
      <c r="U26" s="32">
        <f>'Daily Prices'!U26/'Daily Prices'!U25-1</f>
        <v>-1.7605633802816323E-3</v>
      </c>
      <c r="V26" s="32">
        <f>'Daily Prices'!V26/'Daily Prices'!V25-1</f>
        <v>3.9557882489819507E-2</v>
      </c>
      <c r="W26" s="32">
        <f>'Daily Prices'!W26/'Daily Prices'!W25-1</f>
        <v>1.2009320666786172E-2</v>
      </c>
      <c r="X26" s="32">
        <f>'Daily Prices'!X26/'Daily Prices'!X25-1</f>
        <v>-2.0597322348094749E-2</v>
      </c>
    </row>
    <row r="27" spans="1:24" x14ac:dyDescent="0.3">
      <c r="A27" s="166">
        <v>43958.645833333336</v>
      </c>
      <c r="B27" s="167"/>
      <c r="C27" s="32">
        <f>'Daily Prices'!C27/'Daily Prices'!C26-1</f>
        <v>3.4870205346764882E-2</v>
      </c>
      <c r="D27" s="32">
        <f>'Daily Prices'!D27/'Daily Prices'!D26-1</f>
        <v>-8.4134615384615641E-3</v>
      </c>
      <c r="E27" s="32">
        <f>'Daily Prices'!E27/'Daily Prices'!E26-1</f>
        <v>-2.0467836257309635E-3</v>
      </c>
      <c r="F27" s="32">
        <f>'Daily Prices'!F27/'Daily Prices'!F26-1</f>
        <v>-1.2258552616024598E-2</v>
      </c>
      <c r="G27" s="32">
        <f>'Daily Prices'!G27/'Daily Prices'!G26-1</f>
        <v>-4.0864594967480183E-3</v>
      </c>
      <c r="H27" s="32">
        <f>'Daily Prices'!H27/'Daily Prices'!H26-1</f>
        <v>1.7636684303350414E-3</v>
      </c>
      <c r="I27" s="32">
        <f>'Daily Prices'!I27/'Daily Prices'!I26-1</f>
        <v>1.3966480446927276E-2</v>
      </c>
      <c r="J27" s="32">
        <f>'Daily Prices'!J27/'Daily Prices'!J26-1</f>
        <v>8.0248172205878987E-3</v>
      </c>
      <c r="K27" s="32">
        <f>'Daily Prices'!K27/'Daily Prices'!K26-1</f>
        <v>8.3157894736842097E-2</v>
      </c>
      <c r="N27" s="166">
        <v>43958.645833333336</v>
      </c>
      <c r="O27" s="167"/>
      <c r="P27" s="32">
        <f>'Daily Prices'!P27/'Daily Prices'!P26-1</f>
        <v>3.4460505937015995E-2</v>
      </c>
      <c r="Q27" s="32">
        <f>'Daily Prices'!Q27/'Daily Prices'!Q26-1</f>
        <v>-7.2202166064980755E-3</v>
      </c>
      <c r="R27" s="32">
        <f>'Daily Prices'!R27/'Daily Prices'!R26-1</f>
        <v>-1.3356272920722612E-3</v>
      </c>
      <c r="S27" s="32">
        <f>'Daily Prices'!S27/'Daily Prices'!S26-1</f>
        <v>-1.2258552616024598E-2</v>
      </c>
      <c r="T27" s="32">
        <f>'Daily Prices'!T27/'Daily Prices'!T26-1</f>
        <v>-4.0864594967480183E-3</v>
      </c>
      <c r="U27" s="32">
        <f>'Daily Prices'!U27/'Daily Prices'!U26-1</f>
        <v>1.7636684303350414E-3</v>
      </c>
      <c r="V27" s="32">
        <f>'Daily Prices'!V27/'Daily Prices'!V26-1</f>
        <v>1.5668718522663827E-2</v>
      </c>
      <c r="W27" s="32">
        <f>'Daily Prices'!W27/'Daily Prices'!W26-1</f>
        <v>6.6243298235166836E-3</v>
      </c>
      <c r="X27" s="32">
        <f>'Daily Prices'!X27/'Daily Prices'!X26-1</f>
        <v>7.8864353312302793E-2</v>
      </c>
    </row>
    <row r="28" spans="1:24" x14ac:dyDescent="0.3">
      <c r="A28" s="166">
        <v>43959.645833333336</v>
      </c>
      <c r="B28" s="167"/>
      <c r="C28" s="32">
        <f>'Daily Prices'!C28/'Daily Prices'!C27-1</f>
        <v>-3.4818420067390443E-2</v>
      </c>
      <c r="D28" s="32">
        <f>'Daily Prices'!D28/'Daily Prices'!D27-1</f>
        <v>-1.7575757575757578E-2</v>
      </c>
      <c r="E28" s="32">
        <f>'Daily Prices'!E28/'Daily Prices'!E27-1</f>
        <v>-6.4459419865220413E-3</v>
      </c>
      <c r="F28" s="32">
        <f>'Daily Prices'!F28/'Daily Prices'!F27-1</f>
        <v>1.0555668585516376E-2</v>
      </c>
      <c r="G28" s="32">
        <f>'Daily Prices'!G28/'Daily Prices'!G27-1</f>
        <v>-3.4171570308995092E-3</v>
      </c>
      <c r="H28" s="32">
        <f>'Daily Prices'!H28/'Daily Prices'!H27-1</f>
        <v>0</v>
      </c>
      <c r="I28" s="32">
        <f>'Daily Prices'!I28/'Daily Prices'!I27-1</f>
        <v>-1.8181818181818299E-2</v>
      </c>
      <c r="J28" s="32">
        <f>'Daily Prices'!J28/'Daily Prices'!J27-1</f>
        <v>7.4535470640069157E-4</v>
      </c>
      <c r="K28" s="32">
        <f>'Daily Prices'!K28/'Daily Prices'!K27-1</f>
        <v>4.9562682215743337E-2</v>
      </c>
      <c r="N28" s="166">
        <v>43959.645833333336</v>
      </c>
      <c r="O28" s="167"/>
      <c r="P28" s="32">
        <f>'Daily Prices'!P28/'Daily Prices'!P27-1</f>
        <v>-3.5683094198378118E-2</v>
      </c>
      <c r="Q28" s="32">
        <f>'Daily Prices'!Q28/'Daily Prices'!Q27-1</f>
        <v>-1.7575757575757578E-2</v>
      </c>
      <c r="R28" s="32">
        <f>'Daily Prices'!R28/'Daily Prices'!R27-1</f>
        <v>-6.460387623257402E-3</v>
      </c>
      <c r="S28" s="32">
        <f>'Daily Prices'!S28/'Daily Prices'!S27-1</f>
        <v>1.0555668585516376E-2</v>
      </c>
      <c r="T28" s="32">
        <f>'Daily Prices'!T28/'Daily Prices'!T27-1</f>
        <v>-3.4171570308995092E-3</v>
      </c>
      <c r="U28" s="32">
        <f>'Daily Prices'!U28/'Daily Prices'!U27-1</f>
        <v>0</v>
      </c>
      <c r="V28" s="32">
        <f>'Daily Prices'!V28/'Daily Prices'!V27-1</f>
        <v>-1.763085399449027E-2</v>
      </c>
      <c r="W28" s="32">
        <f>'Daily Prices'!W28/'Daily Prices'!W27-1</f>
        <v>-1.120306273715066E-3</v>
      </c>
      <c r="X28" s="32">
        <f>'Daily Prices'!X28/'Daily Prices'!X27-1</f>
        <v>5.0682261208577106E-2</v>
      </c>
    </row>
    <row r="29" spans="1:24" x14ac:dyDescent="0.3">
      <c r="A29" s="166">
        <v>43962.645833333336</v>
      </c>
      <c r="B29" s="167"/>
      <c r="C29" s="32">
        <f>'Daily Prices'!C29/'Daily Prices'!C28-1</f>
        <v>8.7923454874581086E-3</v>
      </c>
      <c r="D29" s="32">
        <f>'Daily Prices'!D29/'Daily Prices'!D28-1</f>
        <v>6.2307217766810474E-2</v>
      </c>
      <c r="E29" s="32">
        <f>'Daily Prices'!E29/'Daily Prices'!E28-1</f>
        <v>9.1418460631080833E-3</v>
      </c>
      <c r="F29" s="32">
        <f>'Daily Prices'!F29/'Daily Prices'!F28-1</f>
        <v>2.9962458105852185E-3</v>
      </c>
      <c r="G29" s="32">
        <f>'Daily Prices'!G29/'Daily Prices'!G28-1</f>
        <v>4.6733302442576452E-3</v>
      </c>
      <c r="H29" s="32">
        <f>'Daily Prices'!H29/'Daily Prices'!H28-1</f>
        <v>0</v>
      </c>
      <c r="I29" s="32">
        <f>'Daily Prices'!I29/'Daily Prices'!I28-1</f>
        <v>5.6116722783390305E-3</v>
      </c>
      <c r="J29" s="32">
        <f>'Daily Prices'!J29/'Daily Prices'!J28-1</f>
        <v>-1.4216584656620013E-3</v>
      </c>
      <c r="K29" s="32">
        <f>'Daily Prices'!K29/'Daily Prices'!K28-1</f>
        <v>-3.703703703703709E-2</v>
      </c>
      <c r="N29" s="166">
        <v>43962.645833333336</v>
      </c>
      <c r="O29" s="167"/>
      <c r="P29" s="32">
        <f>'Daily Prices'!P29/'Daily Prices'!P28-1</f>
        <v>9.8330961314530008E-3</v>
      </c>
      <c r="Q29" s="32">
        <f>'Daily Prices'!Q29/'Daily Prices'!Q28-1</f>
        <v>6.2307217766810474E-2</v>
      </c>
      <c r="R29" s="32">
        <f>'Daily Prices'!R29/'Daily Prices'!R28-1</f>
        <v>1.2016122899079829E-2</v>
      </c>
      <c r="S29" s="32">
        <f>'Daily Prices'!S29/'Daily Prices'!S28-1</f>
        <v>2.9962458105852185E-3</v>
      </c>
      <c r="T29" s="32">
        <f>'Daily Prices'!T29/'Daily Prices'!T28-1</f>
        <v>4.6733302442576452E-3</v>
      </c>
      <c r="U29" s="32">
        <f>'Daily Prices'!U29/'Daily Prices'!U28-1</f>
        <v>1.7605633802817433E-3</v>
      </c>
      <c r="V29" s="32">
        <f>'Daily Prices'!V29/'Daily Prices'!V28-1</f>
        <v>5.0476724621424385E-3</v>
      </c>
      <c r="W29" s="32">
        <f>'Daily Prices'!W29/'Daily Prices'!W28-1</f>
        <v>1.9648622383940939E-3</v>
      </c>
      <c r="X29" s="32">
        <f>'Daily Prices'!X29/'Daily Prices'!X28-1</f>
        <v>-3.3395176252319025E-2</v>
      </c>
    </row>
    <row r="30" spans="1:24" x14ac:dyDescent="0.3">
      <c r="A30" s="166">
        <v>43963.645833333336</v>
      </c>
      <c r="B30" s="167"/>
      <c r="C30" s="32">
        <f>'Daily Prices'!C30/'Daily Prices'!C29-1</f>
        <v>7.5621635478082538E-3</v>
      </c>
      <c r="D30" s="32">
        <f>'Daily Prices'!D30/'Daily Prices'!D29-1</f>
        <v>1.1614401858304202E-3</v>
      </c>
      <c r="E30" s="32">
        <f>'Daily Prices'!E30/'Daily Prices'!E29-1</f>
        <v>7.8901227352425884E-3</v>
      </c>
      <c r="F30" s="32">
        <f>'Daily Prices'!F30/'Daily Prices'!F29-1</f>
        <v>1.7545931138714277E-2</v>
      </c>
      <c r="G30" s="32">
        <f>'Daily Prices'!G30/'Daily Prices'!G29-1</f>
        <v>-1.0884461311406413E-2</v>
      </c>
      <c r="H30" s="32">
        <f>'Daily Prices'!H30/'Daily Prices'!H29-1</f>
        <v>-2.6408450704225372E-2</v>
      </c>
      <c r="I30" s="32">
        <f>'Daily Prices'!I30/'Daily Prices'!I29-1</f>
        <v>1.6741071428572063E-3</v>
      </c>
      <c r="J30" s="32">
        <f>'Daily Prices'!J30/'Daily Prices'!J29-1</f>
        <v>-1.9715535658397787E-2</v>
      </c>
      <c r="K30" s="32">
        <f>'Daily Prices'!K30/'Daily Prices'!K29-1</f>
        <v>-2.4038461538461564E-2</v>
      </c>
      <c r="N30" s="166">
        <v>43963.645833333336</v>
      </c>
      <c r="O30" s="167"/>
      <c r="P30" s="32">
        <f>'Daily Prices'!P30/'Daily Prices'!P29-1</f>
        <v>7.0467648942984518E-3</v>
      </c>
      <c r="Q30" s="32">
        <f>'Daily Prices'!Q30/'Daily Prices'!Q29-1</f>
        <v>5.8072009291532112E-4</v>
      </c>
      <c r="R30" s="32">
        <f>'Daily Prices'!R30/'Daily Prices'!R29-1</f>
        <v>1.0062373187044393E-2</v>
      </c>
      <c r="S30" s="32">
        <f>'Daily Prices'!S30/'Daily Prices'!S29-1</f>
        <v>1.7545931138714277E-2</v>
      </c>
      <c r="T30" s="32">
        <f>'Daily Prices'!T30/'Daily Prices'!T29-1</f>
        <v>-1.0884461311406413E-2</v>
      </c>
      <c r="U30" s="32">
        <f>'Daily Prices'!U30/'Daily Prices'!U29-1</f>
        <v>-2.987697715289972E-2</v>
      </c>
      <c r="V30" s="32">
        <f>'Daily Prices'!V30/'Daily Prices'!V29-1</f>
        <v>4.4642857142858094E-3</v>
      </c>
      <c r="W30" s="32">
        <f>'Daily Prices'!W30/'Daily Prices'!W29-1</f>
        <v>-1.9225363177361343E-2</v>
      </c>
      <c r="X30" s="32">
        <f>'Daily Prices'!X30/'Daily Prices'!X29-1</f>
        <v>-2.3992322456813819E-2</v>
      </c>
    </row>
    <row r="31" spans="1:24" x14ac:dyDescent="0.3">
      <c r="A31" s="166">
        <v>43964.645833333336</v>
      </c>
      <c r="B31" s="167"/>
      <c r="C31" s="32">
        <f>'Daily Prices'!C31/'Daily Prices'!C30-1</f>
        <v>5.0884111436203971E-2</v>
      </c>
      <c r="D31" s="32">
        <f>'Daily Prices'!D31/'Daily Prices'!D30-1</f>
        <v>1.1600928074245953E-2</v>
      </c>
      <c r="E31" s="32">
        <f>'Daily Prices'!E31/'Daily Prices'!E30-1</f>
        <v>3.4502754421571469E-2</v>
      </c>
      <c r="F31" s="32">
        <f>'Daily Prices'!F31/'Daily Prices'!F30-1</f>
        <v>-2.6131959432801777E-2</v>
      </c>
      <c r="G31" s="32">
        <f>'Daily Prices'!G31/'Daily Prices'!G30-1</f>
        <v>4.0366630252324232E-3</v>
      </c>
      <c r="H31" s="32">
        <f>'Daily Prices'!H31/'Daily Prices'!H30-1</f>
        <v>3.9783001808318286E-2</v>
      </c>
      <c r="I31" s="32">
        <f>'Daily Prices'!I31/'Daily Prices'!I30-1</f>
        <v>8.4679665738161436E-2</v>
      </c>
      <c r="J31" s="32">
        <f>'Daily Prices'!J31/'Daily Prices'!J30-1</f>
        <v>3.4929318903874851E-2</v>
      </c>
      <c r="K31" s="32">
        <f>'Daily Prices'!K31/'Daily Prices'!K30-1</f>
        <v>2.4630541871921263E-2</v>
      </c>
      <c r="N31" s="166">
        <v>43964.645833333336</v>
      </c>
      <c r="O31" s="167"/>
      <c r="P31" s="32">
        <f>'Daily Prices'!P31/'Daily Prices'!P30-1</f>
        <v>5.1272264631043285E-2</v>
      </c>
      <c r="Q31" s="32">
        <f>'Daily Prices'!Q31/'Daily Prices'!Q30-1</f>
        <v>1.2768427161926832E-2</v>
      </c>
      <c r="R31" s="32">
        <f>'Daily Prices'!R31/'Daily Prices'!R30-1</f>
        <v>3.5704454314815282E-2</v>
      </c>
      <c r="S31" s="32">
        <f>'Daily Prices'!S31/'Daily Prices'!S30-1</f>
        <v>-2.6131959432801777E-2</v>
      </c>
      <c r="T31" s="32">
        <f>'Daily Prices'!T31/'Daily Prices'!T30-1</f>
        <v>4.0366630252324232E-3</v>
      </c>
      <c r="U31" s="32">
        <f>'Daily Prices'!U31/'Daily Prices'!U30-1</f>
        <v>4.3478260869565188E-2</v>
      </c>
      <c r="V31" s="32">
        <f>'Daily Prices'!V31/'Daily Prices'!V30-1</f>
        <v>8.1666666666666554E-2</v>
      </c>
      <c r="W31" s="32">
        <f>'Daily Prices'!W31/'Daily Prices'!W30-1</f>
        <v>2.2665043322843914E-2</v>
      </c>
      <c r="X31" s="32">
        <f>'Daily Prices'!X31/'Daily Prices'!X30-1</f>
        <v>2.1632251720747231E-2</v>
      </c>
    </row>
    <row r="32" spans="1:24" x14ac:dyDescent="0.3">
      <c r="A32" s="166">
        <v>43965.645833333336</v>
      </c>
      <c r="B32" s="167"/>
      <c r="C32" s="32">
        <f>'Daily Prices'!C32/'Daily Prices'!C31-1</f>
        <v>-3.050478150345004E-2</v>
      </c>
      <c r="D32" s="32">
        <f>'Daily Prices'!D32/'Daily Prices'!D31-1</f>
        <v>-3.8990825688073438E-2</v>
      </c>
      <c r="E32" s="32">
        <f>'Daily Prices'!E32/'Daily Prices'!E31-1</f>
        <v>-1.7937219730941756E-2</v>
      </c>
      <c r="F32" s="32">
        <f>'Daily Prices'!F32/'Daily Prices'!F31-1</f>
        <v>8.2572742654241083E-3</v>
      </c>
      <c r="G32" s="32">
        <f>'Daily Prices'!G32/'Daily Prices'!G31-1</f>
        <v>1.7249386319910798E-3</v>
      </c>
      <c r="H32" s="32">
        <f>'Daily Prices'!H32/'Daily Prices'!H31-1</f>
        <v>-2.0869565217391362E-2</v>
      </c>
      <c r="I32" s="32">
        <f>'Daily Prices'!I32/'Daily Prices'!I31-1</f>
        <v>-3.9548022598870025E-2</v>
      </c>
      <c r="J32" s="32">
        <f>'Daily Prices'!J32/'Daily Prices'!J31-1</f>
        <v>-2.5359144875987449E-2</v>
      </c>
      <c r="K32" s="32">
        <f>'Daily Prices'!K32/'Daily Prices'!K31-1</f>
        <v>-3.7500000000000089E-2</v>
      </c>
      <c r="N32" s="166">
        <v>43965.645833333336</v>
      </c>
      <c r="O32" s="167"/>
      <c r="P32" s="32">
        <f>'Daily Prices'!P32/'Daily Prices'!P31-1</f>
        <v>-3.1223526564201798E-2</v>
      </c>
      <c r="Q32" s="32">
        <f>'Daily Prices'!Q32/'Daily Prices'!Q31-1</f>
        <v>-3.9541547277937017E-2</v>
      </c>
      <c r="R32" s="32">
        <f>'Daily Prices'!R32/'Daily Prices'!R31-1</f>
        <v>-1.9021895293373947E-2</v>
      </c>
      <c r="S32" s="32">
        <f>'Daily Prices'!S32/'Daily Prices'!S31-1</f>
        <v>8.2572742654241083E-3</v>
      </c>
      <c r="T32" s="32">
        <f>'Daily Prices'!T32/'Daily Prices'!T31-1</f>
        <v>1.7249386319910798E-3</v>
      </c>
      <c r="U32" s="32">
        <f>'Daily Prices'!U32/'Daily Prices'!U31-1</f>
        <v>-2.2569444444444531E-2</v>
      </c>
      <c r="V32" s="32">
        <f>'Daily Prices'!V32/'Daily Prices'!V31-1</f>
        <v>-3.9034411915767842E-2</v>
      </c>
      <c r="W32" s="32">
        <f>'Daily Prices'!W32/'Daily Prices'!W31-1</f>
        <v>-1.5171144258386171E-2</v>
      </c>
      <c r="X32" s="32">
        <f>'Daily Prices'!X32/'Daily Prices'!X31-1</f>
        <v>-3.7536092396535214E-2</v>
      </c>
    </row>
    <row r="33" spans="1:24" x14ac:dyDescent="0.3">
      <c r="A33" s="166">
        <v>43966.645833333336</v>
      </c>
      <c r="B33" s="167"/>
      <c r="C33" s="32">
        <f>'Daily Prices'!C33/'Daily Prices'!C32-1</f>
        <v>-4.7821201148707693E-2</v>
      </c>
      <c r="D33" s="32">
        <f>'Daily Prices'!D33/'Daily Prices'!D32-1</f>
        <v>6.5632458233890745E-3</v>
      </c>
      <c r="E33" s="32">
        <f>'Daily Prices'!E33/'Daily Prices'!E32-1</f>
        <v>-1.5410958904109484E-2</v>
      </c>
      <c r="F33" s="32">
        <f>'Daily Prices'!F33/'Daily Prices'!F32-1</f>
        <v>8.5441803850201392E-3</v>
      </c>
      <c r="G33" s="32">
        <f>'Daily Prices'!G33/'Daily Prices'!G32-1</f>
        <v>4.4373799589376706E-3</v>
      </c>
      <c r="H33" s="32">
        <f>'Daily Prices'!H33/'Daily Prices'!H32-1</f>
        <v>4.2628774422735383E-2</v>
      </c>
      <c r="I33" s="32">
        <f>'Daily Prices'!I33/'Daily Prices'!I32-1</f>
        <v>1.1229946524064172E-2</v>
      </c>
      <c r="J33" s="32">
        <f>'Daily Prices'!J33/'Daily Prices'!J32-1</f>
        <v>5.0746052989270041E-5</v>
      </c>
      <c r="K33" s="32">
        <f>'Daily Prices'!K33/'Daily Prices'!K32-1</f>
        <v>1.9980019980019303E-3</v>
      </c>
      <c r="N33" s="166">
        <v>43966.645833333336</v>
      </c>
      <c r="O33" s="167"/>
      <c r="P33" s="32">
        <f>'Daily Prices'!P33/'Daily Prices'!P32-1</f>
        <v>-4.697064334790757E-2</v>
      </c>
      <c r="Q33" s="32">
        <f>'Daily Prices'!Q33/'Daily Prices'!Q32-1</f>
        <v>7.1599045346062429E-3</v>
      </c>
      <c r="R33" s="32">
        <f>'Daily Prices'!R33/'Daily Prices'!R32-1</f>
        <v>-1.4235500878734486E-2</v>
      </c>
      <c r="S33" s="32">
        <f>'Daily Prices'!S33/'Daily Prices'!S32-1</f>
        <v>8.5441803850201392E-3</v>
      </c>
      <c r="T33" s="32">
        <f>'Daily Prices'!T33/'Daily Prices'!T32-1</f>
        <v>4.4373799589376706E-3</v>
      </c>
      <c r="U33" s="32">
        <f>'Daily Prices'!U33/'Daily Prices'!U32-1</f>
        <v>4.2628774422735383E-2</v>
      </c>
      <c r="V33" s="32">
        <f>'Daily Prices'!V33/'Daily Prices'!V32-1</f>
        <v>1.0154997327632254E-2</v>
      </c>
      <c r="W33" s="32">
        <f>'Daily Prices'!W33/'Daily Prices'!W32-1</f>
        <v>-2.9146873589402933E-4</v>
      </c>
      <c r="X33" s="32">
        <f>'Daily Prices'!X33/'Daily Prices'!X32-1</f>
        <v>2.0000000000000018E-3</v>
      </c>
    </row>
    <row r="34" spans="1:24" x14ac:dyDescent="0.3">
      <c r="A34" s="166">
        <v>43969.645833333336</v>
      </c>
      <c r="B34" s="167"/>
      <c r="C34" s="32">
        <f>'Daily Prices'!C34/'Daily Prices'!C33-1</f>
        <v>-1.0752688172043112E-2</v>
      </c>
      <c r="D34" s="32">
        <f>'Daily Prices'!D34/'Daily Prices'!D33-1</f>
        <v>-4.38648488441018E-2</v>
      </c>
      <c r="E34" s="32">
        <f>'Daily Prices'!E34/'Daily Prices'!E33-1</f>
        <v>-5.3333333333333233E-2</v>
      </c>
      <c r="F34" s="32">
        <f>'Daily Prices'!F34/'Daily Prices'!F33-1</f>
        <v>1.5783553232874725E-2</v>
      </c>
      <c r="G34" s="32">
        <f>'Daily Prices'!G34/'Daily Prices'!G33-1</f>
        <v>-1.7143610708162393E-3</v>
      </c>
      <c r="H34" s="32">
        <f>'Daily Prices'!H34/'Daily Prices'!H33-1</f>
        <v>-6.4735945485519641E-2</v>
      </c>
      <c r="I34" s="32">
        <f>'Daily Prices'!I34/'Daily Prices'!I33-1</f>
        <v>-6.874669487043894E-2</v>
      </c>
      <c r="J34" s="32">
        <f>'Daily Prices'!J34/'Daily Prices'!J33-1</f>
        <v>-3.060949797499124E-2</v>
      </c>
      <c r="K34" s="32">
        <f>'Daily Prices'!K34/'Daily Prices'!K33-1</f>
        <v>-3.7886340977068778E-2</v>
      </c>
      <c r="N34" s="166">
        <v>43969.645833333336</v>
      </c>
      <c r="O34" s="167"/>
      <c r="P34" s="32">
        <f>'Daily Prices'!P34/'Daily Prices'!P33-1</f>
        <v>-1.0748459824354351E-2</v>
      </c>
      <c r="Q34" s="32">
        <f>'Daily Prices'!Q34/'Daily Prices'!Q33-1</f>
        <v>-4.2654028436019065E-2</v>
      </c>
      <c r="R34" s="32">
        <f>'Daily Prices'!R34/'Daily Prices'!R33-1</f>
        <v>-5.2215189873417889E-2</v>
      </c>
      <c r="S34" s="32">
        <f>'Daily Prices'!S34/'Daily Prices'!S33-1</f>
        <v>1.5783553232874725E-2</v>
      </c>
      <c r="T34" s="32">
        <f>'Daily Prices'!T34/'Daily Prices'!T33-1</f>
        <v>-1.7143610708162393E-3</v>
      </c>
      <c r="U34" s="32">
        <f>'Daily Prices'!U34/'Daily Prices'!U33-1</f>
        <v>-6.3032367972742809E-2</v>
      </c>
      <c r="V34" s="32">
        <f>'Daily Prices'!V34/'Daily Prices'!V33-1</f>
        <v>-7.2486772486772377E-2</v>
      </c>
      <c r="W34" s="32">
        <f>'Daily Prices'!W34/'Daily Prices'!W33-1</f>
        <v>-2.9650754771504473E-2</v>
      </c>
      <c r="X34" s="32">
        <f>'Daily Prices'!X34/'Daily Prices'!X33-1</f>
        <v>-3.4930139720558917E-2</v>
      </c>
    </row>
    <row r="35" spans="1:24" x14ac:dyDescent="0.3">
      <c r="A35" s="166">
        <v>43970.645833333336</v>
      </c>
      <c r="B35" s="167"/>
      <c r="C35" s="32">
        <f>'Daily Prices'!C35/'Daily Prices'!C34-1</f>
        <v>1.5111346765641631E-2</v>
      </c>
      <c r="D35" s="32">
        <f>'Daily Prices'!D35/'Daily Prices'!D34-1</f>
        <v>1.4259144451332917E-2</v>
      </c>
      <c r="E35" s="32">
        <f>'Daily Prices'!E35/'Daily Prices'!E34-1</f>
        <v>-7.0422535211267512E-3</v>
      </c>
      <c r="F35" s="32">
        <f>'Daily Prices'!F35/'Daily Prices'!F34-1</f>
        <v>-2.296715846301145E-2</v>
      </c>
      <c r="G35" s="32">
        <f>'Daily Prices'!G35/'Daily Prices'!G34-1</f>
        <v>-7.2655217965666985E-4</v>
      </c>
      <c r="H35" s="32">
        <f>'Daily Prices'!H35/'Daily Prices'!H34-1</f>
        <v>-1.6393442622950838E-2</v>
      </c>
      <c r="I35" s="32">
        <f>'Daily Prices'!I35/'Daily Prices'!I34-1</f>
        <v>4.0885860306643984E-2</v>
      </c>
      <c r="J35" s="32">
        <f>'Daily Prices'!J35/'Daily Prices'!J34-1</f>
        <v>8.3779824881267118E-3</v>
      </c>
      <c r="K35" s="32">
        <f>'Daily Prices'!K35/'Daily Prices'!K34-1</f>
        <v>-6.2176165803108363E-3</v>
      </c>
      <c r="N35" s="166">
        <v>43970.645833333336</v>
      </c>
      <c r="O35" s="167"/>
      <c r="P35" s="32">
        <f>'Daily Prices'!P35/'Daily Prices'!P34-1</f>
        <v>1.6165363720683557E-2</v>
      </c>
      <c r="Q35" s="32">
        <f>'Daily Prices'!Q35/'Daily Prices'!Q34-1</f>
        <v>1.2376237623762387E-2</v>
      </c>
      <c r="R35" s="32">
        <f>'Daily Prices'!R35/'Daily Prices'!R34-1</f>
        <v>-6.0350976196632544E-3</v>
      </c>
      <c r="S35" s="32">
        <f>'Daily Prices'!S35/'Daily Prices'!S34-1</f>
        <v>-2.296715846301145E-2</v>
      </c>
      <c r="T35" s="32">
        <f>'Daily Prices'!T35/'Daily Prices'!T34-1</f>
        <v>-7.2655217965666985E-4</v>
      </c>
      <c r="U35" s="32">
        <f>'Daily Prices'!U35/'Daily Prices'!U34-1</f>
        <v>-1.8181818181818188E-2</v>
      </c>
      <c r="V35" s="32">
        <f>'Daily Prices'!V35/'Daily Prices'!V34-1</f>
        <v>4.6206503137478538E-2</v>
      </c>
      <c r="W35" s="32">
        <f>'Daily Prices'!W35/'Daily Prices'!W34-1</f>
        <v>7.1552656302624751E-3</v>
      </c>
      <c r="X35" s="32">
        <f>'Daily Prices'!X35/'Daily Prices'!X34-1</f>
        <v>-8.2730093071354815E-3</v>
      </c>
    </row>
    <row r="36" spans="1:24" x14ac:dyDescent="0.3">
      <c r="A36" s="166">
        <v>43971.645833333336</v>
      </c>
      <c r="B36" s="167"/>
      <c r="C36" s="32">
        <f>'Daily Prices'!C36/'Daily Prices'!C35-1</f>
        <v>5.7848002089318395E-2</v>
      </c>
      <c r="D36" s="32">
        <f>'Daily Prices'!D36/'Daily Prices'!D35-1</f>
        <v>2.0171149144254441E-2</v>
      </c>
      <c r="E36" s="32">
        <f>'Daily Prices'!E36/'Daily Prices'!E35-1</f>
        <v>2.2201665124884418E-2</v>
      </c>
      <c r="F36" s="32">
        <f>'Daily Prices'!F36/'Daily Prices'!F35-1</f>
        <v>8.7605374389005952E-3</v>
      </c>
      <c r="G36" s="32">
        <f>'Daily Prices'!G36/'Daily Prices'!G35-1</f>
        <v>-1.1897679952407314E-3</v>
      </c>
      <c r="H36" s="32">
        <f>'Daily Prices'!H36/'Daily Prices'!H35-1</f>
        <v>2.2222222222222365E-2</v>
      </c>
      <c r="I36" s="32">
        <f>'Daily Prices'!I36/'Daily Prices'!I35-1</f>
        <v>3.6006546644844484E-2</v>
      </c>
      <c r="J36" s="32">
        <f>'Daily Prices'!J36/'Daily Prices'!J35-1</f>
        <v>8.2828595662014504E-3</v>
      </c>
      <c r="K36" s="32">
        <f>'Daily Prices'!K36/'Daily Prices'!K35-1</f>
        <v>2.1897810218977964E-2</v>
      </c>
      <c r="N36" s="166">
        <v>43971.645833333336</v>
      </c>
      <c r="O36" s="167"/>
      <c r="P36" s="32">
        <f>'Daily Prices'!P36/'Daily Prices'!P35-1</f>
        <v>5.9199374103533708E-2</v>
      </c>
      <c r="Q36" s="32">
        <f>'Daily Prices'!Q36/'Daily Prices'!Q35-1</f>
        <v>2.0171149144254441E-2</v>
      </c>
      <c r="R36" s="32">
        <f>'Daily Prices'!R36/'Daily Prices'!R35-1</f>
        <v>2.391635190865582E-2</v>
      </c>
      <c r="S36" s="32">
        <f>'Daily Prices'!S36/'Daily Prices'!S35-1</f>
        <v>8.7605374389005952E-3</v>
      </c>
      <c r="T36" s="32">
        <f>'Daily Prices'!T36/'Daily Prices'!T35-1</f>
        <v>-1.1897679952407314E-3</v>
      </c>
      <c r="U36" s="32">
        <f>'Daily Prices'!U36/'Daily Prices'!U35-1</f>
        <v>2.2222222222222365E-2</v>
      </c>
      <c r="V36" s="32">
        <f>'Daily Prices'!V36/'Daily Prices'!V35-1</f>
        <v>3.6532170119956353E-2</v>
      </c>
      <c r="W36" s="32">
        <f>'Daily Prices'!W36/'Daily Prices'!W35-1</f>
        <v>8.1252590569842464E-3</v>
      </c>
      <c r="X36" s="32">
        <f>'Daily Prices'!X36/'Daily Prices'!X35-1</f>
        <v>2.0855057351407691E-2</v>
      </c>
    </row>
    <row r="37" spans="1:24" x14ac:dyDescent="0.3">
      <c r="A37" s="166">
        <v>43972.645833333336</v>
      </c>
      <c r="B37" s="167"/>
      <c r="C37" s="32">
        <f>'Daily Prices'!C37/'Daily Prices'!C36-1</f>
        <v>8.0237007776817748E-3</v>
      </c>
      <c r="D37" s="32">
        <f>'Daily Prices'!D37/'Daily Prices'!D36-1</f>
        <v>7.7890952666266333E-3</v>
      </c>
      <c r="E37" s="32">
        <f>'Daily Prices'!E37/'Daily Prices'!E36-1</f>
        <v>-1.5082956259426794E-3</v>
      </c>
      <c r="F37" s="32">
        <f>'Daily Prices'!F37/'Daily Prices'!F36-1</f>
        <v>-8.0056179775280789E-3</v>
      </c>
      <c r="G37" s="32">
        <f>'Daily Prices'!G37/'Daily Prices'!G36-1</f>
        <v>8.6030044338558653E-4</v>
      </c>
      <c r="H37" s="32">
        <f>'Daily Prices'!H37/'Daily Prices'!H36-1</f>
        <v>1.8115942028985588E-2</v>
      </c>
      <c r="I37" s="32">
        <f>'Daily Prices'!I37/'Daily Prices'!I36-1</f>
        <v>3.2122169562927905E-2</v>
      </c>
      <c r="J37" s="32">
        <f>'Daily Prices'!J37/'Daily Prices'!J36-1</f>
        <v>2.6632273917999161E-3</v>
      </c>
      <c r="K37" s="32">
        <f>'Daily Prices'!K37/'Daily Prices'!K36-1</f>
        <v>1.6326530612244872E-2</v>
      </c>
      <c r="N37" s="166">
        <v>43972.645833333336</v>
      </c>
      <c r="O37" s="167"/>
      <c r="P37" s="32">
        <f>'Daily Prices'!P37/'Daily Prices'!P36-1</f>
        <v>5.4167179613444638E-3</v>
      </c>
      <c r="Q37" s="32">
        <f>'Daily Prices'!Q37/'Daily Prices'!Q36-1</f>
        <v>7.1899340922707555E-3</v>
      </c>
      <c r="R37" s="32">
        <f>'Daily Prices'!R37/'Daily Prices'!R36-1</f>
        <v>1.4170196380438593E-3</v>
      </c>
      <c r="S37" s="32">
        <f>'Daily Prices'!S37/'Daily Prices'!S36-1</f>
        <v>-8.0056179775280789E-3</v>
      </c>
      <c r="T37" s="32">
        <f>'Daily Prices'!T37/'Daily Prices'!T36-1</f>
        <v>8.6030044338558653E-4</v>
      </c>
      <c r="U37" s="32">
        <f>'Daily Prices'!U37/'Daily Prices'!U36-1</f>
        <v>1.6304347826086918E-2</v>
      </c>
      <c r="V37" s="32">
        <f>'Daily Prices'!V37/'Daily Prices'!V36-1</f>
        <v>3.1036296685954756E-2</v>
      </c>
      <c r="W37" s="32">
        <f>'Daily Prices'!W37/'Daily Prices'!W36-1</f>
        <v>3.2996789360020262E-3</v>
      </c>
      <c r="X37" s="32">
        <f>'Daily Prices'!X37/'Daily Prices'!X36-1</f>
        <v>1.6343207354443168E-2</v>
      </c>
    </row>
    <row r="38" spans="1:24" x14ac:dyDescent="0.3">
      <c r="A38" s="166">
        <v>43973.645833333336</v>
      </c>
      <c r="B38" s="167"/>
      <c r="C38" s="32">
        <f>'Daily Prices'!C38/'Daily Prices'!C37-1</f>
        <v>4.420769042370809E-2</v>
      </c>
      <c r="D38" s="32">
        <f>'Daily Prices'!D38/'Daily Prices'!D37-1</f>
        <v>-1.5457788347205681E-2</v>
      </c>
      <c r="E38" s="32">
        <f>'Daily Prices'!E38/'Daily Prices'!E37-1</f>
        <v>-1.1782477341389708E-2</v>
      </c>
      <c r="F38" s="32">
        <f>'Daily Prices'!F38/'Daily Prices'!F37-1</f>
        <v>6.406626079569433E-3</v>
      </c>
      <c r="G38" s="32">
        <f>'Daily Prices'!G38/'Daily Prices'!G37-1</f>
        <v>4.3639248875959602E-3</v>
      </c>
      <c r="H38" s="32">
        <f>'Daily Prices'!H38/'Daily Prices'!H37-1</f>
        <v>-2.8469750889679735E-2</v>
      </c>
      <c r="I38" s="32">
        <f>'Daily Prices'!I38/'Daily Prices'!I37-1</f>
        <v>-1.4285714285714346E-2</v>
      </c>
      <c r="J38" s="32">
        <f>'Daily Prices'!J38/'Daily Prices'!J37-1</f>
        <v>-3.0286415498292918E-4</v>
      </c>
      <c r="K38" s="32">
        <f>'Daily Prices'!K38/'Daily Prices'!K37-1</f>
        <v>1.8072289156626731E-2</v>
      </c>
      <c r="N38" s="166">
        <v>43973.645833333336</v>
      </c>
      <c r="O38" s="167"/>
      <c r="P38" s="32">
        <f>'Daily Prices'!P38/'Daily Prices'!P37-1</f>
        <v>4.4569609403697807E-2</v>
      </c>
      <c r="Q38" s="32">
        <f>'Daily Prices'!Q38/'Daily Prices'!Q37-1</f>
        <v>-1.5466983938132062E-2</v>
      </c>
      <c r="R38" s="32">
        <f>'Daily Prices'!R38/'Daily Prices'!R37-1</f>
        <v>-1.4734607871787264E-2</v>
      </c>
      <c r="S38" s="32">
        <f>'Daily Prices'!S38/'Daily Prices'!S37-1</f>
        <v>6.406626079569433E-3</v>
      </c>
      <c r="T38" s="32">
        <f>'Daily Prices'!T38/'Daily Prices'!T37-1</f>
        <v>4.3639248875959602E-3</v>
      </c>
      <c r="U38" s="32">
        <f>'Daily Prices'!U38/'Daily Prices'!U37-1</f>
        <v>-2.6737967914438499E-2</v>
      </c>
      <c r="V38" s="32">
        <f>'Daily Prices'!V38/'Daily Prices'!V37-1</f>
        <v>-1.6326530612244872E-2</v>
      </c>
      <c r="W38" s="32">
        <f>'Daily Prices'!W38/'Daily Prices'!W37-1</f>
        <v>-1.2702876244408134E-4</v>
      </c>
      <c r="X38" s="32">
        <f>'Daily Prices'!X38/'Daily Prices'!X37-1</f>
        <v>1.8090452261306567E-2</v>
      </c>
    </row>
    <row r="39" spans="1:24" x14ac:dyDescent="0.3">
      <c r="A39" s="166">
        <v>43977.645833333336</v>
      </c>
      <c r="B39" s="167"/>
      <c r="C39" s="32">
        <f>'Daily Prices'!C39/'Daily Prices'!C38-1</f>
        <v>6.5673742230560883E-3</v>
      </c>
      <c r="D39" s="32">
        <f>'Daily Prices'!D39/'Daily Prices'!D38-1</f>
        <v>3.6231884057971175E-3</v>
      </c>
      <c r="E39" s="32">
        <f>'Daily Prices'!E39/'Daily Prices'!E38-1</f>
        <v>1.1922959339651484E-2</v>
      </c>
      <c r="F39" s="32">
        <f>'Daily Prices'!F39/'Daily Prices'!F38-1</f>
        <v>-1.0281480439395363E-2</v>
      </c>
      <c r="G39" s="32">
        <f>'Daily Prices'!G39/'Daily Prices'!G38-1</f>
        <v>-6.4647794601712105E-3</v>
      </c>
      <c r="H39" s="32">
        <f>'Daily Prices'!H39/'Daily Prices'!H38-1</f>
        <v>3.6630036630036722E-2</v>
      </c>
      <c r="I39" s="32">
        <f>'Daily Prices'!I39/'Daily Prices'!I38-1</f>
        <v>0.12991718426501042</v>
      </c>
      <c r="J39" s="32">
        <f>'Daily Prices'!J39/'Daily Prices'!J38-1</f>
        <v>5.0840876761366616E-3</v>
      </c>
      <c r="K39" s="32">
        <f>'Daily Prices'!K39/'Daily Prices'!K38-1</f>
        <v>0</v>
      </c>
      <c r="N39" s="166">
        <v>43977.645833333336</v>
      </c>
      <c r="O39" s="167"/>
      <c r="P39" s="32">
        <f>'Daily Prices'!P39/'Daily Prices'!P38-1</f>
        <v>6.3298558199507138E-3</v>
      </c>
      <c r="Q39" s="32">
        <f>'Daily Prices'!Q39/'Daily Prices'!Q38-1</f>
        <v>4.229607250755274E-3</v>
      </c>
      <c r="R39" s="32">
        <f>'Daily Prices'!R39/'Daily Prices'!R38-1</f>
        <v>1.0615214099501946E-2</v>
      </c>
      <c r="S39" s="32">
        <f>'Daily Prices'!S39/'Daily Prices'!S38-1</f>
        <v>-1.0281480439395363E-2</v>
      </c>
      <c r="T39" s="32">
        <f>'Daily Prices'!T39/'Daily Prices'!T38-1</f>
        <v>-6.4647794601712105E-3</v>
      </c>
      <c r="U39" s="32">
        <f>'Daily Prices'!U39/'Daily Prices'!U38-1</f>
        <v>3.6630036630036722E-2</v>
      </c>
      <c r="V39" s="32">
        <f>'Daily Prices'!V39/'Daily Prices'!V38-1</f>
        <v>0.13381742738589208</v>
      </c>
      <c r="W39" s="32">
        <f>'Daily Prices'!W39/'Daily Prices'!W38-1</f>
        <v>5.0670031326141007E-3</v>
      </c>
      <c r="X39" s="32">
        <f>'Daily Prices'!X39/'Daily Prices'!X38-1</f>
        <v>9.8716683119448589E-4</v>
      </c>
    </row>
    <row r="40" spans="1:24" x14ac:dyDescent="0.3">
      <c r="A40" s="166">
        <v>43978.645833333336</v>
      </c>
      <c r="B40" s="167"/>
      <c r="C40" s="32">
        <f>'Daily Prices'!C40/'Daily Prices'!C39-1</f>
        <v>7.8061283933357206E-3</v>
      </c>
      <c r="D40" s="32">
        <f>'Daily Prices'!D40/'Daily Prices'!D39-1</f>
        <v>1.7448856799037404E-2</v>
      </c>
      <c r="E40" s="32">
        <f>'Daily Prices'!E40/'Daily Prices'!E39-1</f>
        <v>1.7522658610271913E-2</v>
      </c>
      <c r="F40" s="32">
        <f>'Daily Prices'!F40/'Daily Prices'!F39-1</f>
        <v>-9.2392978133661874E-3</v>
      </c>
      <c r="G40" s="32">
        <f>'Daily Prices'!G40/'Daily Prices'!G39-1</f>
        <v>6.1092778860043495E-3</v>
      </c>
      <c r="H40" s="32">
        <f>'Daily Prices'!H40/'Daily Prices'!H39-1</f>
        <v>4.7703180212014029E-2</v>
      </c>
      <c r="I40" s="32">
        <f>'Daily Prices'!I40/'Daily Prices'!I39-1</f>
        <v>5.4054054054053946E-2</v>
      </c>
      <c r="J40" s="32">
        <f>'Daily Prices'!J40/'Daily Prices'!J39-1</f>
        <v>6.1098879016598939E-3</v>
      </c>
      <c r="K40" s="32">
        <f>'Daily Prices'!K40/'Daily Prices'!K39-1</f>
        <v>9.8619329388549559E-4</v>
      </c>
      <c r="N40" s="166">
        <v>43978.645833333336</v>
      </c>
      <c r="O40" s="167"/>
      <c r="P40" s="32">
        <f>'Daily Prices'!P40/'Daily Prices'!P39-1</f>
        <v>7.3383808969131881E-3</v>
      </c>
      <c r="Q40" s="32">
        <f>'Daily Prices'!Q40/'Daily Prices'!Q39-1</f>
        <v>1.8050541516245522E-2</v>
      </c>
      <c r="R40" s="32">
        <f>'Daily Prices'!R40/'Daily Prices'!R39-1</f>
        <v>1.6805943866911699E-2</v>
      </c>
      <c r="S40" s="32">
        <f>'Daily Prices'!S40/'Daily Prices'!S39-1</f>
        <v>-9.2392978133661874E-3</v>
      </c>
      <c r="T40" s="32">
        <f>'Daily Prices'!T40/'Daily Prices'!T39-1</f>
        <v>6.1092778860043495E-3</v>
      </c>
      <c r="U40" s="32">
        <f>'Daily Prices'!U40/'Daily Prices'!U39-1</f>
        <v>4.5936395759717419E-2</v>
      </c>
      <c r="V40" s="32">
        <f>'Daily Prices'!V40/'Daily Prices'!V39-1</f>
        <v>5.2607502287282726E-2</v>
      </c>
      <c r="W40" s="32">
        <f>'Daily Prices'!W40/'Daily Prices'!W39-1</f>
        <v>4.8830196454963115E-3</v>
      </c>
      <c r="X40" s="32">
        <f>'Daily Prices'!X40/'Daily Prices'!X39-1</f>
        <v>1.9723865877709912E-3</v>
      </c>
    </row>
    <row r="41" spans="1:24" x14ac:dyDescent="0.3">
      <c r="A41" s="166">
        <v>43979.645833333336</v>
      </c>
      <c r="B41" s="167"/>
      <c r="C41" s="32">
        <f>'Daily Prices'!C41/'Daily Prices'!C40-1</f>
        <v>1.8265895953757161E-2</v>
      </c>
      <c r="D41" s="32">
        <f>'Daily Prices'!D41/'Daily Prices'!D40-1</f>
        <v>2.897693672383217E-2</v>
      </c>
      <c r="E41" s="32">
        <f>'Daily Prices'!E41/'Daily Prices'!E40-1</f>
        <v>2.5534441805225461E-2</v>
      </c>
      <c r="F41" s="32">
        <f>'Daily Prices'!F41/'Daily Prices'!F40-1</f>
        <v>7.4842782334232361E-3</v>
      </c>
      <c r="G41" s="32">
        <f>'Daily Prices'!G41/'Daily Prices'!G40-1</f>
        <v>-3.424657534246589E-3</v>
      </c>
      <c r="H41" s="32">
        <f>'Daily Prices'!H41/'Daily Prices'!H40-1</f>
        <v>1.8549747048903997E-2</v>
      </c>
      <c r="I41" s="32">
        <f>'Daily Prices'!I41/'Daily Prices'!I40-1</f>
        <v>3.5202086049543668E-2</v>
      </c>
      <c r="J41" s="32">
        <f>'Daily Prices'!J41/'Daily Prices'!J40-1</f>
        <v>6.670248007878854E-3</v>
      </c>
      <c r="K41" s="32">
        <f>'Daily Prices'!K41/'Daily Prices'!K40-1</f>
        <v>1.9704433497538254E-3</v>
      </c>
      <c r="N41" s="166">
        <v>43979.645833333336</v>
      </c>
      <c r="O41" s="167"/>
      <c r="P41" s="32">
        <f>'Daily Prices'!P41/'Daily Prices'!P40-1</f>
        <v>1.7691951896392277E-2</v>
      </c>
      <c r="Q41" s="32">
        <f>'Daily Prices'!Q41/'Daily Prices'!Q40-1</f>
        <v>2.659574468085113E-2</v>
      </c>
      <c r="R41" s="32">
        <f>'Daily Prices'!R41/'Daily Prices'!R40-1</f>
        <v>2.5954395612742598E-2</v>
      </c>
      <c r="S41" s="32">
        <f>'Daily Prices'!S41/'Daily Prices'!S40-1</f>
        <v>7.4842782334232361E-3</v>
      </c>
      <c r="T41" s="32">
        <f>'Daily Prices'!T41/'Daily Prices'!T40-1</f>
        <v>-3.424657534246589E-3</v>
      </c>
      <c r="U41" s="32">
        <f>'Daily Prices'!U41/'Daily Prices'!U40-1</f>
        <v>2.0270270270270174E-2</v>
      </c>
      <c r="V41" s="32">
        <f>'Daily Prices'!V41/'Daily Prices'!V40-1</f>
        <v>3.6071273359409073E-2</v>
      </c>
      <c r="W41" s="32">
        <f>'Daily Prices'!W41/'Daily Prices'!W40-1</f>
        <v>7.4078350046482555E-3</v>
      </c>
      <c r="X41" s="32">
        <f>'Daily Prices'!X41/'Daily Prices'!X40-1</f>
        <v>0</v>
      </c>
    </row>
    <row r="42" spans="1:24" x14ac:dyDescent="0.3">
      <c r="A42" s="166">
        <v>43980.645833333336</v>
      </c>
      <c r="B42" s="167"/>
      <c r="C42" s="32">
        <f>'Daily Prices'!C42/'Daily Prices'!C41-1</f>
        <v>-9.1961852861034421E-3</v>
      </c>
      <c r="D42" s="32">
        <f>'Daily Prices'!D42/'Daily Prices'!D41-1</f>
        <v>0</v>
      </c>
      <c r="E42" s="32">
        <f>'Daily Prices'!E42/'Daily Prices'!E41-1</f>
        <v>4.2848870874348632E-2</v>
      </c>
      <c r="F42" s="32">
        <f>'Daily Prices'!F42/'Daily Prices'!F41-1</f>
        <v>-6.6573313713388371E-3</v>
      </c>
      <c r="G42" s="32">
        <f>'Daily Prices'!G42/'Daily Prices'!G41-1</f>
        <v>-7.2693629394648962E-4</v>
      </c>
      <c r="H42" s="32">
        <f>'Daily Prices'!H42/'Daily Prices'!H41-1</f>
        <v>-1.6556291390729116E-3</v>
      </c>
      <c r="I42" s="32">
        <f>'Daily Prices'!I42/'Daily Prices'!I41-1</f>
        <v>2.0570948782535625E-2</v>
      </c>
      <c r="J42" s="32">
        <f>'Daily Prices'!J42/'Daily Prices'!J41-1</f>
        <v>1.1064512487557021E-2</v>
      </c>
      <c r="K42" s="32">
        <f>'Daily Prices'!K42/'Daily Prices'!K41-1</f>
        <v>2.9498525073746285E-2</v>
      </c>
      <c r="N42" s="166">
        <v>43980.645833333336</v>
      </c>
      <c r="O42" s="167"/>
      <c r="P42" s="32">
        <f>'Daily Prices'!P42/'Daily Prices'!P41-1</f>
        <v>-8.2945119872742668E-3</v>
      </c>
      <c r="Q42" s="32">
        <f>'Daily Prices'!Q42/'Daily Prices'!Q41-1</f>
        <v>5.7570523891770087E-4</v>
      </c>
      <c r="R42" s="32">
        <f>'Daily Prices'!R42/'Daily Prices'!R41-1</f>
        <v>4.497634577370424E-2</v>
      </c>
      <c r="S42" s="32">
        <f>'Daily Prices'!S42/'Daily Prices'!S41-1</f>
        <v>-6.6573313713388371E-3</v>
      </c>
      <c r="T42" s="32">
        <f>'Daily Prices'!T42/'Daily Prices'!T41-1</f>
        <v>-7.2693629394648962E-4</v>
      </c>
      <c r="U42" s="32">
        <f>'Daily Prices'!U42/'Daily Prices'!U41-1</f>
        <v>-1.6556291390729116E-3</v>
      </c>
      <c r="V42" s="32">
        <f>'Daily Prices'!V42/'Daily Prices'!V41-1</f>
        <v>1.8456375838926231E-2</v>
      </c>
      <c r="W42" s="32">
        <f>'Daily Prices'!W42/'Daily Prices'!W41-1</f>
        <v>1.0965900684278385E-2</v>
      </c>
      <c r="X42" s="32">
        <f>'Daily Prices'!X42/'Daily Prices'!X41-1</f>
        <v>2.8543307086614123E-2</v>
      </c>
    </row>
    <row r="43" spans="1:24" x14ac:dyDescent="0.3">
      <c r="A43" s="166">
        <v>43983.645833333336</v>
      </c>
      <c r="B43" s="167"/>
      <c r="C43" s="32">
        <f>'Daily Prices'!C43/'Daily Prices'!C42-1</f>
        <v>5.6720522516328531E-2</v>
      </c>
      <c r="D43" s="32">
        <f>'Daily Prices'!D43/'Daily Prices'!D42-1</f>
        <v>2.931034482758621E-2</v>
      </c>
      <c r="E43" s="32">
        <f>'Daily Prices'!E43/'Daily Prices'!E42-1</f>
        <v>3.0538589672404193E-2</v>
      </c>
      <c r="F43" s="32">
        <f>'Daily Prices'!F43/'Daily Prices'!F42-1</f>
        <v>7.9443774116860766E-3</v>
      </c>
      <c r="G43" s="32">
        <f>'Daily Prices'!G43/'Daily Prices'!G42-1</f>
        <v>-1.3226638449839179E-3</v>
      </c>
      <c r="H43" s="32">
        <f>'Daily Prices'!H43/'Daily Prices'!H42-1</f>
        <v>1.1608623548922115E-2</v>
      </c>
      <c r="I43" s="32">
        <f>'Daily Prices'!I43/'Daily Prices'!I42-1</f>
        <v>6.6227889757301428E-2</v>
      </c>
      <c r="J43" s="32">
        <f>'Daily Prices'!J43/'Daily Prices'!J42-1</f>
        <v>3.9465871355080395E-2</v>
      </c>
      <c r="K43" s="32">
        <f>'Daily Prices'!K43/'Daily Prices'!K42-1</f>
        <v>2.1967526265520565E-2</v>
      </c>
      <c r="N43" s="166">
        <v>43983.645833333336</v>
      </c>
      <c r="O43" s="167"/>
      <c r="P43" s="32">
        <f>'Daily Prices'!P43/'Daily Prices'!P42-1</f>
        <v>5.7286892758936725E-2</v>
      </c>
      <c r="Q43" s="32">
        <f>'Daily Prices'!Q43/'Daily Prices'!Q42-1</f>
        <v>3.1070195627157515E-2</v>
      </c>
      <c r="R43" s="32">
        <f>'Daily Prices'!R43/'Daily Prices'!R42-1</f>
        <v>2.6539894860640789E-2</v>
      </c>
      <c r="S43" s="32">
        <f>'Daily Prices'!S43/'Daily Prices'!S42-1</f>
        <v>7.9443774116860766E-3</v>
      </c>
      <c r="T43" s="32">
        <f>'Daily Prices'!T43/'Daily Prices'!T42-1</f>
        <v>-1.3226638449839179E-3</v>
      </c>
      <c r="U43" s="32">
        <f>'Daily Prices'!U43/'Daily Prices'!U42-1</f>
        <v>1.1608623548922115E-2</v>
      </c>
      <c r="V43" s="32">
        <f>'Daily Prices'!V43/'Daily Prices'!V42-1</f>
        <v>6.8369028006589616E-2</v>
      </c>
      <c r="W43" s="32">
        <f>'Daily Prices'!W43/'Daily Prices'!W42-1</f>
        <v>4.0283127326930623E-2</v>
      </c>
      <c r="X43" s="32">
        <f>'Daily Prices'!X43/'Daily Prices'!X42-1</f>
        <v>2.2009569377990479E-2</v>
      </c>
    </row>
    <row r="44" spans="1:24" x14ac:dyDescent="0.3">
      <c r="A44" s="166">
        <v>43984.645833333336</v>
      </c>
      <c r="B44" s="167"/>
      <c r="C44" s="32">
        <f>'Daily Prices'!C44/'Daily Prices'!C43-1</f>
        <v>3.795272175233233E-3</v>
      </c>
      <c r="D44" s="32">
        <f>'Daily Prices'!D44/'Daily Prices'!D43-1</f>
        <v>7.761027359017314E-2</v>
      </c>
      <c r="E44" s="32">
        <f>'Daily Prices'!E44/'Daily Prices'!E43-1</f>
        <v>4.9299568965517349E-2</v>
      </c>
      <c r="F44" s="32">
        <f>'Daily Prices'!F44/'Daily Prices'!F43-1</f>
        <v>-5.2150002370476845E-4</v>
      </c>
      <c r="G44" s="32">
        <f>'Daily Prices'!G44/'Daily Prices'!G43-1</f>
        <v>-5.3638831865439052E-3</v>
      </c>
      <c r="H44" s="32">
        <f>'Daily Prices'!H44/'Daily Prices'!H43-1</f>
        <v>1.9672131147540961E-2</v>
      </c>
      <c r="I44" s="32">
        <f>'Daily Prices'!I44/'Daily Prices'!I43-1</f>
        <v>-2.3148148148146586E-3</v>
      </c>
      <c r="J44" s="32">
        <f>'Daily Prices'!J44/'Daily Prices'!J43-1</f>
        <v>2.0283647199453858E-2</v>
      </c>
      <c r="K44" s="32">
        <f>'Daily Prices'!K44/'Daily Prices'!K43-1</f>
        <v>1.8691588785046953E-3</v>
      </c>
      <c r="N44" s="166">
        <v>43984.645833333336</v>
      </c>
      <c r="O44" s="167"/>
      <c r="P44" s="32">
        <f>'Daily Prices'!P44/'Daily Prices'!P43-1</f>
        <v>2.3840485478976436E-3</v>
      </c>
      <c r="Q44" s="32">
        <f>'Daily Prices'!Q44/'Daily Prices'!Q43-1</f>
        <v>7.7008928571428603E-2</v>
      </c>
      <c r="R44" s="32">
        <f>'Daily Prices'!R44/'Daily Prices'!R43-1</f>
        <v>4.5730613146343524E-2</v>
      </c>
      <c r="S44" s="32">
        <f>'Daily Prices'!S44/'Daily Prices'!S43-1</f>
        <v>-5.2150002370476845E-4</v>
      </c>
      <c r="T44" s="32">
        <f>'Daily Prices'!T44/'Daily Prices'!T43-1</f>
        <v>-5.3638831865439052E-3</v>
      </c>
      <c r="U44" s="32">
        <f>'Daily Prices'!U44/'Daily Prices'!U43-1</f>
        <v>2.1311475409836023E-2</v>
      </c>
      <c r="V44" s="32">
        <f>'Daily Prices'!V44/'Daily Prices'!V43-1</f>
        <v>-2.6985350809559661E-3</v>
      </c>
      <c r="W44" s="32">
        <f>'Daily Prices'!W44/'Daily Prices'!W43-1</f>
        <v>1.9093259255705153E-2</v>
      </c>
      <c r="X44" s="32">
        <f>'Daily Prices'!X44/'Daily Prices'!X43-1</f>
        <v>3.7453183520599342E-3</v>
      </c>
    </row>
    <row r="45" spans="1:24" x14ac:dyDescent="0.3">
      <c r="A45" s="166">
        <v>43985.645833333336</v>
      </c>
      <c r="B45" s="167"/>
      <c r="C45" s="32">
        <f>'Daily Prices'!C45/'Daily Prices'!C44-1</f>
        <v>4.8071729501998561E-2</v>
      </c>
      <c r="D45" s="32">
        <f>'Daily Prices'!D45/'Daily Prices'!D44-1</f>
        <v>2.3316062176165886E-2</v>
      </c>
      <c r="E45" s="32">
        <f>'Daily Prices'!E45/'Daily Prices'!E44-1</f>
        <v>3.1322207958921711E-2</v>
      </c>
      <c r="F45" s="32">
        <f>'Daily Prices'!F45/'Daily Prices'!F44-1</f>
        <v>-8.7871169718241049E-3</v>
      </c>
      <c r="G45" s="32">
        <f>'Daily Prices'!G45/'Daily Prices'!G44-1</f>
        <v>2.9960053262318986E-3</v>
      </c>
      <c r="H45" s="32">
        <f>'Daily Prices'!H45/'Daily Prices'!H44-1</f>
        <v>-4.8231511254019921E-3</v>
      </c>
      <c r="I45" s="32">
        <f>'Daily Prices'!I45/'Daily Prices'!I44-1</f>
        <v>-1.4694508894044889E-2</v>
      </c>
      <c r="J45" s="32">
        <f>'Daily Prices'!J45/'Daily Prices'!J44-1</f>
        <v>-1.5123842762440165E-2</v>
      </c>
      <c r="K45" s="32">
        <f>'Daily Prices'!K45/'Daily Prices'!K44-1</f>
        <v>3.7313432835820892E-2</v>
      </c>
      <c r="N45" s="166">
        <v>43985.645833333336</v>
      </c>
      <c r="O45" s="167"/>
      <c r="P45" s="32">
        <f>'Daily Prices'!P45/'Daily Prices'!P44-1</f>
        <v>4.8216216216216301E-2</v>
      </c>
      <c r="Q45" s="32">
        <f>'Daily Prices'!Q45/'Daily Prices'!Q44-1</f>
        <v>2.3834196891191706E-2</v>
      </c>
      <c r="R45" s="32">
        <f>'Daily Prices'!R45/'Daily Prices'!R44-1</f>
        <v>3.0669623411079927E-2</v>
      </c>
      <c r="S45" s="32">
        <f>'Daily Prices'!S45/'Daily Prices'!S44-1</f>
        <v>-8.7871169718241049E-3</v>
      </c>
      <c r="T45" s="32">
        <f>'Daily Prices'!T45/'Daily Prices'!T44-1</f>
        <v>2.9960053262318986E-3</v>
      </c>
      <c r="U45" s="32">
        <f>'Daily Prices'!U45/'Daily Prices'!U44-1</f>
        <v>-6.4205457463883953E-3</v>
      </c>
      <c r="V45" s="32">
        <f>'Daily Prices'!V45/'Daily Prices'!V44-1</f>
        <v>-1.3915732508697265E-2</v>
      </c>
      <c r="W45" s="32">
        <f>'Daily Prices'!W45/'Daily Prices'!W44-1</f>
        <v>-1.3935747458465597E-2</v>
      </c>
      <c r="X45" s="32">
        <f>'Daily Prices'!X45/'Daily Prices'!X44-1</f>
        <v>3.6380597014925353E-2</v>
      </c>
    </row>
    <row r="46" spans="1:24" x14ac:dyDescent="0.3">
      <c r="A46" s="166">
        <v>43986.645833333336</v>
      </c>
      <c r="B46" s="167"/>
      <c r="C46" s="32">
        <f>'Daily Prices'!C46/'Daily Prices'!C45-1</f>
        <v>-1.3708513708513781E-2</v>
      </c>
      <c r="D46" s="32">
        <f>'Daily Prices'!D46/'Daily Prices'!D45-1</f>
        <v>-2.5316455696202667E-3</v>
      </c>
      <c r="E46" s="32">
        <f>'Daily Prices'!E46/'Daily Prices'!E45-1</f>
        <v>-1.742593975603679E-2</v>
      </c>
      <c r="F46" s="32">
        <f>'Daily Prices'!F46/'Daily Prices'!F45-1</f>
        <v>-1.0408317082800655E-3</v>
      </c>
      <c r="G46" s="32">
        <f>'Daily Prices'!G46/'Daily Prices'!G45-1</f>
        <v>1.7789578493196956E-3</v>
      </c>
      <c r="H46" s="32">
        <f>'Daily Prices'!H46/'Daily Prices'!H45-1</f>
        <v>4.8465266558965769E-3</v>
      </c>
      <c r="I46" s="32">
        <f>'Daily Prices'!I46/'Daily Prices'!I45-1</f>
        <v>7.5745682888540111E-2</v>
      </c>
      <c r="J46" s="32">
        <f>'Daily Prices'!J46/'Daily Prices'!J45-1</f>
        <v>-1.546702729403937E-3</v>
      </c>
      <c r="K46" s="32">
        <f>'Daily Prices'!K46/'Daily Prices'!K45-1</f>
        <v>-9.8920863309353013E-3</v>
      </c>
      <c r="N46" s="166">
        <v>43986.645833333336</v>
      </c>
      <c r="O46" s="167"/>
      <c r="P46" s="32">
        <f>'Daily Prices'!P46/'Daily Prices'!P45-1</f>
        <v>-1.268564356435653E-2</v>
      </c>
      <c r="Q46" s="32">
        <f>'Daily Prices'!Q46/'Daily Prices'!Q45-1</f>
        <v>-3.0364372469635637E-3</v>
      </c>
      <c r="R46" s="32">
        <f>'Daily Prices'!R46/'Daily Prices'!R45-1</f>
        <v>-1.661703966958028E-2</v>
      </c>
      <c r="S46" s="32">
        <f>'Daily Prices'!S46/'Daily Prices'!S45-1</f>
        <v>-1.0408317082800655E-3</v>
      </c>
      <c r="T46" s="32">
        <f>'Daily Prices'!T46/'Daily Prices'!T45-1</f>
        <v>1.7789578493196956E-3</v>
      </c>
      <c r="U46" s="32">
        <f>'Daily Prices'!U46/'Daily Prices'!U45-1</f>
        <v>4.8465266558965769E-3</v>
      </c>
      <c r="V46" s="32">
        <f>'Daily Prices'!V46/'Daily Prices'!V45-1</f>
        <v>7.7616620932967395E-2</v>
      </c>
      <c r="W46" s="32">
        <f>'Daily Prices'!W46/'Daily Prices'!W45-1</f>
        <v>-2.6146784536252854E-3</v>
      </c>
      <c r="X46" s="32">
        <f>'Daily Prices'!X46/'Daily Prices'!X45-1</f>
        <v>-1.080108010801073E-2</v>
      </c>
    </row>
    <row r="47" spans="1:24" x14ac:dyDescent="0.3">
      <c r="A47" s="166">
        <v>43987.645833333336</v>
      </c>
      <c r="B47" s="167"/>
      <c r="C47" s="32">
        <f>'Daily Prices'!C47/'Daily Prices'!C46-1</f>
        <v>1.20179747100011E-2</v>
      </c>
      <c r="D47" s="32">
        <f>'Daily Prices'!D47/'Daily Prices'!D46-1</f>
        <v>0.12436548223350252</v>
      </c>
      <c r="E47" s="32">
        <f>'Daily Prices'!E47/'Daily Prices'!E46-1</f>
        <v>2.356219913858637E-2</v>
      </c>
      <c r="F47" s="32">
        <f>'Daily Prices'!F47/'Daily Prices'!F46-1</f>
        <v>7.6407185628741825E-3</v>
      </c>
      <c r="G47" s="32">
        <f>'Daily Prices'!G47/'Daily Prices'!G46-1</f>
        <v>1.3384751984522048E-3</v>
      </c>
      <c r="H47" s="32">
        <f>'Daily Prices'!H47/'Daily Prices'!H46-1</f>
        <v>7.3954983922829509E-2</v>
      </c>
      <c r="I47" s="32">
        <f>'Daily Prices'!I47/'Daily Prices'!I46-1</f>
        <v>6.129149945275425E-2</v>
      </c>
      <c r="J47" s="32">
        <f>'Daily Prices'!J47/'Daily Prices'!J46-1</f>
        <v>3.0453983251890637E-2</v>
      </c>
      <c r="K47" s="32">
        <f>'Daily Prices'!K47/'Daily Prices'!K46-1</f>
        <v>4.722979109900094E-2</v>
      </c>
      <c r="N47" s="166">
        <v>43987.645833333336</v>
      </c>
      <c r="O47" s="167"/>
      <c r="P47" s="32">
        <f>'Daily Prices'!P47/'Daily Prices'!P46-1</f>
        <v>1.1908492635537504E-2</v>
      </c>
      <c r="Q47" s="32">
        <f>'Daily Prices'!Q47/'Daily Prices'!Q46-1</f>
        <v>0.12385786802030463</v>
      </c>
      <c r="R47" s="32">
        <f>'Daily Prices'!R47/'Daily Prices'!R46-1</f>
        <v>2.1273686266849001E-2</v>
      </c>
      <c r="S47" s="32">
        <f>'Daily Prices'!S47/'Daily Prices'!S46-1</f>
        <v>7.6407185628741825E-3</v>
      </c>
      <c r="T47" s="32">
        <f>'Daily Prices'!T47/'Daily Prices'!T46-1</f>
        <v>1.3384751984522048E-3</v>
      </c>
      <c r="U47" s="32">
        <f>'Daily Prices'!U47/'Daily Prices'!U46-1</f>
        <v>7.3954983922829509E-2</v>
      </c>
      <c r="V47" s="32">
        <f>'Daily Prices'!V47/'Daily Prices'!V46-1</f>
        <v>5.8202982902873845E-2</v>
      </c>
      <c r="W47" s="32">
        <f>'Daily Prices'!W47/'Daily Prices'!W46-1</f>
        <v>3.1009708028900906E-2</v>
      </c>
      <c r="X47" s="32">
        <f>'Daily Prices'!X47/'Daily Prices'!X46-1</f>
        <v>4.7315741583257465E-2</v>
      </c>
    </row>
    <row r="48" spans="1:24" x14ac:dyDescent="0.3">
      <c r="A48" s="166">
        <v>43990.645833333336</v>
      </c>
      <c r="B48" s="167"/>
      <c r="C48" s="32">
        <f>'Daily Prices'!C48/'Daily Prices'!C47-1</f>
        <v>-2.7571251548946685E-2</v>
      </c>
      <c r="D48" s="32">
        <f>'Daily Prices'!D48/'Daily Prices'!D47-1</f>
        <v>4.243792325056428E-2</v>
      </c>
      <c r="E48" s="32">
        <f>'Daily Prices'!E48/'Daily Prices'!E47-1</f>
        <v>3.2178217821783317E-3</v>
      </c>
      <c r="F48" s="32">
        <f>'Daily Prices'!F48/'Daily Prices'!F47-1</f>
        <v>-1.0280729278090761E-2</v>
      </c>
      <c r="G48" s="32">
        <f>'Daily Prices'!G48/'Daily Prices'!G47-1</f>
        <v>-2.1175224986764718E-3</v>
      </c>
      <c r="H48" s="32">
        <f>'Daily Prices'!H48/'Daily Prices'!H47-1</f>
        <v>-2.0958083832335217E-2</v>
      </c>
      <c r="I48" s="32">
        <f>'Daily Prices'!I48/'Daily Prices'!I47-1</f>
        <v>-1.2031625988312089E-2</v>
      </c>
      <c r="J48" s="32">
        <f>'Daily Prices'!J48/'Daily Prices'!J47-1</f>
        <v>1.1305571559451222E-2</v>
      </c>
      <c r="K48" s="32">
        <f>'Daily Prices'!K48/'Daily Prices'!K47-1</f>
        <v>0.11274934952298366</v>
      </c>
      <c r="N48" s="166">
        <v>43990.645833333336</v>
      </c>
      <c r="O48" s="167"/>
      <c r="P48" s="32">
        <f>'Daily Prices'!P48/'Daily Prices'!P47-1</f>
        <v>-2.7459481779704809E-2</v>
      </c>
      <c r="Q48" s="32">
        <f>'Daily Prices'!Q48/'Daily Prices'!Q47-1</f>
        <v>4.3360433604336057E-2</v>
      </c>
      <c r="R48" s="32">
        <f>'Daily Prices'!R48/'Daily Prices'!R47-1</f>
        <v>-1.8235492900271488E-3</v>
      </c>
      <c r="S48" s="32">
        <f>'Daily Prices'!S48/'Daily Prices'!S47-1</f>
        <v>-1.0280729278090761E-2</v>
      </c>
      <c r="T48" s="32">
        <f>'Daily Prices'!T48/'Daily Prices'!T47-1</f>
        <v>-2.1175224986764718E-3</v>
      </c>
      <c r="U48" s="32">
        <f>'Daily Prices'!U48/'Daily Prices'!U47-1</f>
        <v>-1.9461077844311281E-2</v>
      </c>
      <c r="V48" s="32">
        <f>'Daily Prices'!V48/'Daily Prices'!V47-1</f>
        <v>-1.1687865245788909E-2</v>
      </c>
      <c r="W48" s="32">
        <f>'Daily Prices'!W48/'Daily Prices'!W47-1</f>
        <v>1.1512515896699771E-2</v>
      </c>
      <c r="X48" s="32">
        <f>'Daily Prices'!X48/'Daily Prices'!X47-1</f>
        <v>0.11555169417897493</v>
      </c>
    </row>
    <row r="49" spans="1:24" x14ac:dyDescent="0.3">
      <c r="A49" s="166">
        <v>43991.645833333336</v>
      </c>
      <c r="B49" s="167"/>
      <c r="C49" s="32">
        <f>'Daily Prices'!C49/'Daily Prices'!C48-1</f>
        <v>1.6778167144525735E-2</v>
      </c>
      <c r="D49" s="32">
        <f>'Daily Prices'!D49/'Daily Prices'!D48-1</f>
        <v>-3.464703334776964E-2</v>
      </c>
      <c r="E49" s="32">
        <f>'Daily Prices'!E49/'Daily Prices'!E48-1</f>
        <v>0</v>
      </c>
      <c r="F49" s="32">
        <f>'Daily Prices'!F49/'Daily Prices'!F48-1</f>
        <v>9.6189641300301609E-3</v>
      </c>
      <c r="G49" s="32">
        <f>'Daily Prices'!G49/'Daily Prices'!G48-1</f>
        <v>1.3925729442969548E-3</v>
      </c>
      <c r="H49" s="32">
        <f>'Daily Prices'!H49/'Daily Prices'!H48-1</f>
        <v>-1.6819571865443583E-2</v>
      </c>
      <c r="I49" s="32">
        <f>'Daily Prices'!I49/'Daily Prices'!I48-1</f>
        <v>3.4794711203895989E-3</v>
      </c>
      <c r="J49" s="32">
        <f>'Daily Prices'!J49/'Daily Prices'!J48-1</f>
        <v>-3.8952811451270497E-3</v>
      </c>
      <c r="K49" s="32">
        <f>'Daily Prices'!K49/'Daily Prices'!K48-1</f>
        <v>-3.351519875292297E-2</v>
      </c>
      <c r="N49" s="166">
        <v>43991.645833333336</v>
      </c>
      <c r="O49" s="167"/>
      <c r="P49" s="32">
        <f>'Daily Prices'!P49/'Daily Prices'!P48-1</f>
        <v>1.6771043413650322E-2</v>
      </c>
      <c r="Q49" s="32">
        <f>'Daily Prices'!Q49/'Daily Prices'!Q48-1</f>
        <v>-3.5064935064935021E-2</v>
      </c>
      <c r="R49" s="32">
        <f>'Daily Prices'!R49/'Daily Prices'!R48-1</f>
        <v>2.9958288353315599E-3</v>
      </c>
      <c r="S49" s="32">
        <f>'Daily Prices'!S49/'Daily Prices'!S48-1</f>
        <v>9.6189641300301609E-3</v>
      </c>
      <c r="T49" s="32">
        <f>'Daily Prices'!T49/'Daily Prices'!T48-1</f>
        <v>1.3925729442969548E-3</v>
      </c>
      <c r="U49" s="32">
        <f>'Daily Prices'!U49/'Daily Prices'!U48-1</f>
        <v>-1.8320610687022953E-2</v>
      </c>
      <c r="V49" s="32">
        <f>'Daily Prices'!V49/'Daily Prices'!V48-1</f>
        <v>3.4782608695651529E-3</v>
      </c>
      <c r="W49" s="32">
        <f>'Daily Prices'!W49/'Daily Prices'!W48-1</f>
        <v>-5.1862046644721715E-3</v>
      </c>
      <c r="X49" s="32">
        <f>'Daily Prices'!X49/'Daily Prices'!X48-1</f>
        <v>-3.5825545171339623E-2</v>
      </c>
    </row>
    <row r="50" spans="1:24" x14ac:dyDescent="0.3">
      <c r="A50" s="166">
        <v>43992.645833333336</v>
      </c>
      <c r="B50" s="167"/>
      <c r="C50" s="32">
        <f>'Daily Prices'!C50/'Daily Prices'!C49-1</f>
        <v>-1.3994778067885072E-2</v>
      </c>
      <c r="D50" s="32">
        <f>'Daily Prices'!D50/'Daily Prices'!D49-1</f>
        <v>-4.4863167339614929E-4</v>
      </c>
      <c r="E50" s="32">
        <f>'Daily Prices'!E50/'Daily Prices'!E49-1</f>
        <v>1.9491734517641301E-2</v>
      </c>
      <c r="F50" s="32">
        <f>'Daily Prices'!F50/'Daily Prices'!F49-1</f>
        <v>4.5198277707734213E-3</v>
      </c>
      <c r="G50" s="32">
        <f>'Daily Prices'!G50/'Daily Prices'!G49-1</f>
        <v>1.70849612608448E-3</v>
      </c>
      <c r="H50" s="32">
        <f>'Daily Prices'!H50/'Daily Prices'!H49-1</f>
        <v>-1.7107309486780631E-2</v>
      </c>
      <c r="I50" s="32">
        <f>'Daily Prices'!I50/'Daily Prices'!I49-1</f>
        <v>-1.3522884882108066E-2</v>
      </c>
      <c r="J50" s="32">
        <f>'Daily Prices'!J50/'Daily Prices'!J49-1</f>
        <v>-3.0909075282663512E-3</v>
      </c>
      <c r="K50" s="32">
        <f>'Daily Prices'!K50/'Daily Prices'!K49-1</f>
        <v>-1.693548387096766E-2</v>
      </c>
      <c r="N50" s="166">
        <v>43992.645833333336</v>
      </c>
      <c r="O50" s="167"/>
      <c r="P50" s="32">
        <f>'Daily Prices'!P50/'Daily Prices'!P49-1</f>
        <v>-1.1274663326025669E-2</v>
      </c>
      <c r="Q50" s="32">
        <f>'Daily Prices'!Q50/'Daily Prices'!Q49-1</f>
        <v>4.4863167339603827E-4</v>
      </c>
      <c r="R50" s="32">
        <f>'Daily Prices'!R50/'Daily Prices'!R49-1</f>
        <v>1.7800280219080422E-2</v>
      </c>
      <c r="S50" s="32">
        <f>'Daily Prices'!S50/'Daily Prices'!S49-1</f>
        <v>4.5198277707734213E-3</v>
      </c>
      <c r="T50" s="32">
        <f>'Daily Prices'!T50/'Daily Prices'!T49-1</f>
        <v>1.70849612608448E-3</v>
      </c>
      <c r="U50" s="32">
        <f>'Daily Prices'!U50/'Daily Prices'!U49-1</f>
        <v>-1.7107309486780631E-2</v>
      </c>
      <c r="V50" s="32">
        <f>'Daily Prices'!V50/'Daily Prices'!V49-1</f>
        <v>-1.3171577123050282E-2</v>
      </c>
      <c r="W50" s="32">
        <f>'Daily Prices'!W50/'Daily Prices'!W49-1</f>
        <v>-1.5883728914564132E-3</v>
      </c>
      <c r="X50" s="32">
        <f>'Daily Prices'!X50/'Daily Prices'!X49-1</f>
        <v>-1.4539579967689842E-2</v>
      </c>
    </row>
    <row r="51" spans="1:24" x14ac:dyDescent="0.3">
      <c r="A51" s="166">
        <v>43993.645833333336</v>
      </c>
      <c r="B51" s="167"/>
      <c r="C51" s="32">
        <f>'Daily Prices'!C51/'Daily Prices'!C50-1</f>
        <v>5.2960491473361682E-3</v>
      </c>
      <c r="D51" s="32">
        <f>'Daily Prices'!D51/'Daily Prices'!D50-1</f>
        <v>-4.7127468581687593E-2</v>
      </c>
      <c r="E51" s="32">
        <f>'Daily Prices'!E51/'Daily Prices'!E50-1</f>
        <v>-2.0813165537269973E-2</v>
      </c>
      <c r="F51" s="32">
        <f>'Daily Prices'!F51/'Daily Prices'!F50-1</f>
        <v>1.1580268548559092E-2</v>
      </c>
      <c r="G51" s="32">
        <f>'Daily Prices'!G51/'Daily Prices'!G50-1</f>
        <v>4.4556680857814612E-3</v>
      </c>
      <c r="H51" s="32">
        <f>'Daily Prices'!H51/'Daily Prices'!H50-1</f>
        <v>-5.0632911392405111E-2</v>
      </c>
      <c r="I51" s="32">
        <f>'Daily Prices'!I51/'Daily Prices'!I50-1</f>
        <v>-8.7873462214411724E-3</v>
      </c>
      <c r="J51" s="32">
        <f>'Daily Prices'!J51/'Daily Prices'!J50-1</f>
        <v>-1.4286083764980306E-2</v>
      </c>
      <c r="K51" s="32">
        <f>'Daily Prices'!K51/'Daily Prices'!K50-1</f>
        <v>-4.1017227235439213E-3</v>
      </c>
      <c r="N51" s="166">
        <v>43993.645833333336</v>
      </c>
      <c r="O51" s="167"/>
      <c r="P51" s="32">
        <f>'Daily Prices'!P51/'Daily Prices'!P50-1</f>
        <v>1.9005384859043239E-3</v>
      </c>
      <c r="Q51" s="32">
        <f>'Daily Prices'!Q51/'Daily Prices'!Q50-1</f>
        <v>-4.8878923766816129E-2</v>
      </c>
      <c r="R51" s="32">
        <f>'Daily Prices'!R51/'Daily Prices'!R50-1</f>
        <v>-2.0041923474017009E-2</v>
      </c>
      <c r="S51" s="32">
        <f>'Daily Prices'!S51/'Daily Prices'!S50-1</f>
        <v>1.1580268548559092E-2</v>
      </c>
      <c r="T51" s="32">
        <f>'Daily Prices'!T51/'Daily Prices'!T50-1</f>
        <v>4.4556680857814612E-3</v>
      </c>
      <c r="U51" s="32">
        <f>'Daily Prices'!U51/'Daily Prices'!U50-1</f>
        <v>-5.0632911392405111E-2</v>
      </c>
      <c r="V51" s="32">
        <f>'Daily Prices'!V51/'Daily Prices'!V50-1</f>
        <v>-1.0186160871092254E-2</v>
      </c>
      <c r="W51" s="32">
        <f>'Daily Prices'!W51/'Daily Prices'!W50-1</f>
        <v>-1.4243684182492222E-2</v>
      </c>
      <c r="X51" s="32">
        <f>'Daily Prices'!X51/'Daily Prices'!X50-1</f>
        <v>-8.1967213114754189E-3</v>
      </c>
    </row>
    <row r="52" spans="1:24" x14ac:dyDescent="0.3">
      <c r="A52" s="166">
        <v>43994.645833333336</v>
      </c>
      <c r="B52" s="167"/>
      <c r="C52" s="32">
        <f>'Daily Prices'!C52/'Daily Prices'!C51-1</f>
        <v>7.1436097355389361E-2</v>
      </c>
      <c r="D52" s="32">
        <f>'Daily Prices'!D52/'Daily Prices'!D51-1</f>
        <v>-8.0075365049459002E-3</v>
      </c>
      <c r="E52" s="32">
        <f>'Daily Prices'!E52/'Daily Prices'!E51-1</f>
        <v>1.1616411270390481E-2</v>
      </c>
      <c r="F52" s="32">
        <f>'Daily Prices'!F52/'Daily Prices'!F51-1</f>
        <v>-4.3309298623472881E-4</v>
      </c>
      <c r="G52" s="32">
        <f>'Daily Prices'!G52/'Daily Prices'!G51-1</f>
        <v>1.0398704768923572E-3</v>
      </c>
      <c r="H52" s="32">
        <f>'Daily Prices'!H52/'Daily Prices'!H51-1</f>
        <v>1.1666666666666714E-2</v>
      </c>
      <c r="I52" s="32">
        <f>'Daily Prices'!I52/'Daily Prices'!I51-1</f>
        <v>4.6099290780141633E-3</v>
      </c>
      <c r="J52" s="32">
        <f>'Daily Prices'!J52/'Daily Prices'!J51-1</f>
        <v>1.3422925517154738E-2</v>
      </c>
      <c r="K52" s="32">
        <f>'Daily Prices'!K52/'Daily Prices'!K51-1</f>
        <v>-1.5650741350906161E-2</v>
      </c>
      <c r="N52" s="166">
        <v>43994.645833333336</v>
      </c>
      <c r="O52" s="167"/>
      <c r="P52" s="32">
        <f>'Daily Prices'!P52/'Daily Prices'!P51-1</f>
        <v>7.218885024765509E-2</v>
      </c>
      <c r="Q52" s="32">
        <f>'Daily Prices'!Q52/'Daily Prices'!Q51-1</f>
        <v>-7.543611504007508E-3</v>
      </c>
      <c r="R52" s="32">
        <f>'Daily Prices'!R52/'Daily Prices'!R51-1</f>
        <v>1.3198222358439926E-2</v>
      </c>
      <c r="S52" s="32">
        <f>'Daily Prices'!S52/'Daily Prices'!S51-1</f>
        <v>-4.3309298623472881E-4</v>
      </c>
      <c r="T52" s="32">
        <f>'Daily Prices'!T52/'Daily Prices'!T51-1</f>
        <v>1.0398704768923572E-3</v>
      </c>
      <c r="U52" s="32">
        <f>'Daily Prices'!U52/'Daily Prices'!U51-1</f>
        <v>1.1666666666666714E-2</v>
      </c>
      <c r="V52" s="32">
        <f>'Daily Prices'!V52/'Daily Prices'!V51-1</f>
        <v>3.903477643718789E-3</v>
      </c>
      <c r="W52" s="32">
        <f>'Daily Prices'!W52/'Daily Prices'!W51-1</f>
        <v>1.2211033873361865E-2</v>
      </c>
      <c r="X52" s="32">
        <f>'Daily Prices'!X52/'Daily Prices'!X51-1</f>
        <v>-1.3223140495867702E-2</v>
      </c>
    </row>
    <row r="53" spans="1:24" x14ac:dyDescent="0.3">
      <c r="A53" s="166">
        <v>43997.645833333336</v>
      </c>
      <c r="B53" s="167"/>
      <c r="C53" s="32">
        <f>'Daily Prices'!C53/'Daily Prices'!C52-1</f>
        <v>-5.9002851804501599E-4</v>
      </c>
      <c r="D53" s="32">
        <f>'Daily Prices'!D53/'Daily Prices'!D52-1</f>
        <v>-4.5584045584045607E-2</v>
      </c>
      <c r="E53" s="32">
        <f>'Daily Prices'!E53/'Daily Prices'!E52-1</f>
        <v>-3.0051307109699499E-2</v>
      </c>
      <c r="F53" s="32">
        <f>'Daily Prices'!F53/'Daily Prices'!F52-1</f>
        <v>-8.9700802154693005E-3</v>
      </c>
      <c r="G53" s="32">
        <f>'Daily Prices'!G53/'Daily Prices'!G52-1</f>
        <v>-9.3359631821166023E-4</v>
      </c>
      <c r="H53" s="32">
        <f>'Daily Prices'!H53/'Daily Prices'!H52-1</f>
        <v>-3.4596375617792496E-2</v>
      </c>
      <c r="I53" s="32">
        <f>'Daily Prices'!I53/'Daily Prices'!I52-1</f>
        <v>-4.0593010942463814E-2</v>
      </c>
      <c r="J53" s="32">
        <f>'Daily Prices'!J53/'Daily Prices'!J52-1</f>
        <v>-1.1540263035460296E-2</v>
      </c>
      <c r="K53" s="32">
        <f>'Daily Prices'!K53/'Daily Prices'!K52-1</f>
        <v>6.6945606694560622E-2</v>
      </c>
      <c r="N53" s="166">
        <v>43997.645833333336</v>
      </c>
      <c r="O53" s="167"/>
      <c r="P53" s="32">
        <f>'Daily Prices'!P53/'Daily Prices'!P52-1</f>
        <v>-6.8802830745029464E-4</v>
      </c>
      <c r="Q53" s="32">
        <f>'Daily Prices'!Q53/'Daily Prices'!Q52-1</f>
        <v>-4.560570071258907E-2</v>
      </c>
      <c r="R53" s="32">
        <f>'Daily Prices'!R53/'Daily Prices'!R52-1</f>
        <v>-3.0394696210588656E-2</v>
      </c>
      <c r="S53" s="32">
        <f>'Daily Prices'!S53/'Daily Prices'!S52-1</f>
        <v>-8.9700802154693005E-3</v>
      </c>
      <c r="T53" s="32">
        <f>'Daily Prices'!T53/'Daily Prices'!T52-1</f>
        <v>-9.3359631821166023E-4</v>
      </c>
      <c r="U53" s="32">
        <f>'Daily Prices'!U53/'Daily Prices'!U52-1</f>
        <v>-3.4596375617792496E-2</v>
      </c>
      <c r="V53" s="32">
        <f>'Daily Prices'!V53/'Daily Prices'!V52-1</f>
        <v>-3.8176033934252174E-2</v>
      </c>
      <c r="W53" s="32">
        <f>'Daily Prices'!W53/'Daily Prices'!W52-1</f>
        <v>-1.0111326648448493E-2</v>
      </c>
      <c r="X53" s="32">
        <f>'Daily Prices'!X53/'Daily Prices'!X52-1</f>
        <v>6.7839195979899403E-2</v>
      </c>
    </row>
    <row r="54" spans="1:24" x14ac:dyDescent="0.3">
      <c r="A54" s="166">
        <v>43998.645833333336</v>
      </c>
      <c r="B54" s="167"/>
      <c r="C54" s="32">
        <f>'Daily Prices'!C54/'Daily Prices'!C53-1</f>
        <v>-2.7550920003935886E-3</v>
      </c>
      <c r="D54" s="32">
        <f>'Daily Prices'!D54/'Daily Prices'!D53-1</f>
        <v>-5.7213930348258724E-2</v>
      </c>
      <c r="E54" s="32">
        <f>'Daily Prices'!E54/'Daily Prices'!E53-1</f>
        <v>-8.312342569269604E-3</v>
      </c>
      <c r="F54" s="32">
        <f>'Daily Prices'!F54/'Daily Prices'!F53-1</f>
        <v>1.1225466447671639E-2</v>
      </c>
      <c r="G54" s="32">
        <f>'Daily Prices'!G54/'Daily Prices'!G53-1</f>
        <v>3.5667750299424039E-3</v>
      </c>
      <c r="H54" s="32">
        <f>'Daily Prices'!H54/'Daily Prices'!H53-1</f>
        <v>6.8259385665527805E-3</v>
      </c>
      <c r="I54" s="32">
        <f>'Daily Prices'!I54/'Daily Prices'!I53-1</f>
        <v>5.5923473142016178E-2</v>
      </c>
      <c r="J54" s="32">
        <f>'Daily Prices'!J54/'Daily Prices'!J53-1</f>
        <v>-5.2910136902796223E-3</v>
      </c>
      <c r="K54" s="32">
        <f>'Daily Prices'!K54/'Daily Prices'!K53-1</f>
        <v>-4.1568627450980333E-2</v>
      </c>
      <c r="N54" s="166">
        <v>43998.645833333336</v>
      </c>
      <c r="O54" s="167"/>
      <c r="P54" s="32">
        <f>'Daily Prices'!P54/'Daily Prices'!P53-1</f>
        <v>-3.5408675125405686E-3</v>
      </c>
      <c r="Q54" s="32">
        <f>'Daily Prices'!Q54/'Daily Prices'!Q53-1</f>
        <v>-5.6744649079143894E-2</v>
      </c>
      <c r="R54" s="32">
        <f>'Daily Prices'!R54/'Daily Prices'!R53-1</f>
        <v>-7.4745216306156825E-3</v>
      </c>
      <c r="S54" s="32">
        <f>'Daily Prices'!S54/'Daily Prices'!S53-1</f>
        <v>1.1225466447671639E-2</v>
      </c>
      <c r="T54" s="32">
        <f>'Daily Prices'!T54/'Daily Prices'!T53-1</f>
        <v>3.5667750299424039E-3</v>
      </c>
      <c r="U54" s="32">
        <f>'Daily Prices'!U54/'Daily Prices'!U53-1</f>
        <v>5.1194539249146409E-3</v>
      </c>
      <c r="V54" s="32">
        <f>'Daily Prices'!V54/'Daily Prices'!V53-1</f>
        <v>5.2554208011760251E-2</v>
      </c>
      <c r="W54" s="32">
        <f>'Daily Prices'!W54/'Daily Prices'!W53-1</f>
        <v>-6.3944409681989667E-3</v>
      </c>
      <c r="X54" s="32">
        <f>'Daily Prices'!X54/'Daily Prices'!X53-1</f>
        <v>-4.0784313725490184E-2</v>
      </c>
    </row>
    <row r="55" spans="1:24" x14ac:dyDescent="0.3">
      <c r="A55" s="166">
        <v>43999.645833333336</v>
      </c>
      <c r="B55" s="167"/>
      <c r="C55" s="32">
        <f>'Daily Prices'!C55/'Daily Prices'!C54-1</f>
        <v>-1.8056240749876662E-2</v>
      </c>
      <c r="D55" s="32">
        <f>'Daily Prices'!D55/'Daily Prices'!D54-1</f>
        <v>6.8601583113456766E-3</v>
      </c>
      <c r="E55" s="32">
        <f>'Daily Prices'!E55/'Daily Prices'!E54-1</f>
        <v>7.620015240030531E-3</v>
      </c>
      <c r="F55" s="32">
        <f>'Daily Prices'!F55/'Daily Prices'!F54-1</f>
        <v>-5.1648184718212642E-3</v>
      </c>
      <c r="G55" s="32">
        <f>'Daily Prices'!G55/'Daily Prices'!G54-1</f>
        <v>5.2459016393457958E-4</v>
      </c>
      <c r="H55" s="32">
        <f>'Daily Prices'!H55/'Daily Prices'!H54-1</f>
        <v>-2.5423728813559365E-2</v>
      </c>
      <c r="I55" s="32">
        <f>'Daily Prices'!I55/'Daily Prices'!I54-1</f>
        <v>-2.4390243902439046E-2</v>
      </c>
      <c r="J55" s="32">
        <f>'Daily Prices'!J55/'Daily Prices'!J54-1</f>
        <v>4.9145950466242816E-3</v>
      </c>
      <c r="K55" s="32">
        <f>'Daily Prices'!K55/'Daily Prices'!K54-1</f>
        <v>-1.6366612111292977E-2</v>
      </c>
      <c r="N55" s="166">
        <v>43999.645833333336</v>
      </c>
      <c r="O55" s="167"/>
      <c r="P55" s="32">
        <f>'Daily Prices'!P55/'Daily Prices'!P54-1</f>
        <v>-1.8458197611292082E-2</v>
      </c>
      <c r="Q55" s="32">
        <f>'Daily Prices'!Q55/'Daily Prices'!Q54-1</f>
        <v>7.3878627968337884E-3</v>
      </c>
      <c r="R55" s="32">
        <f>'Daily Prices'!R55/'Daily Prices'!R54-1</f>
        <v>5.1798881510878303E-3</v>
      </c>
      <c r="S55" s="32">
        <f>'Daily Prices'!S55/'Daily Prices'!S54-1</f>
        <v>-5.1648184718212642E-3</v>
      </c>
      <c r="T55" s="32">
        <f>'Daily Prices'!T55/'Daily Prices'!T54-1</f>
        <v>5.2459016393457958E-4</v>
      </c>
      <c r="U55" s="32">
        <f>'Daily Prices'!U55/'Daily Prices'!U54-1</f>
        <v>-2.2071307300509324E-2</v>
      </c>
      <c r="V55" s="32">
        <f>'Daily Prices'!V55/'Daily Prices'!V54-1</f>
        <v>-2.2346368715083775E-2</v>
      </c>
      <c r="W55" s="32">
        <f>'Daily Prices'!W55/'Daily Prices'!W54-1</f>
        <v>4.8113300917249635E-3</v>
      </c>
      <c r="X55" s="32">
        <f>'Daily Prices'!X55/'Daily Prices'!X54-1</f>
        <v>-1.7170891251022002E-2</v>
      </c>
    </row>
    <row r="56" spans="1:24" x14ac:dyDescent="0.3">
      <c r="A56" s="166">
        <v>44000.645833333336</v>
      </c>
      <c r="B56" s="167"/>
      <c r="C56" s="32">
        <f>'Daily Prices'!C56/'Daily Prices'!C55-1</f>
        <v>1.8086816720257248E-2</v>
      </c>
      <c r="D56" s="32">
        <f>'Daily Prices'!D56/'Daily Prices'!D55-1</f>
        <v>9.9580712788258641E-3</v>
      </c>
      <c r="E56" s="32">
        <f>'Daily Prices'!E56/'Daily Prices'!E55-1</f>
        <v>9.074867658179997E-3</v>
      </c>
      <c r="F56" s="32">
        <f>'Daily Prices'!F56/'Daily Prices'!F55-1</f>
        <v>4.7335471064284818E-3</v>
      </c>
      <c r="G56" s="32">
        <f>'Daily Prices'!G56/'Daily Prices'!G55-1</f>
        <v>1.441866561803673E-3</v>
      </c>
      <c r="H56" s="32">
        <f>'Daily Prices'!H56/'Daily Prices'!H55-1</f>
        <v>3.130434782608682E-2</v>
      </c>
      <c r="I56" s="32">
        <f>'Daily Prices'!I56/'Daily Prices'!I55-1</f>
        <v>3.6785714285714421E-2</v>
      </c>
      <c r="J56" s="32">
        <f>'Daily Prices'!J56/'Daily Prices'!J55-1</f>
        <v>4.994580602128984E-4</v>
      </c>
      <c r="K56" s="32">
        <f>'Daily Prices'!K56/'Daily Prices'!K55-1</f>
        <v>3.8269550748752046E-2</v>
      </c>
      <c r="N56" s="166">
        <v>44000.645833333336</v>
      </c>
      <c r="O56" s="167"/>
      <c r="P56" s="32">
        <f>'Daily Prices'!P56/'Daily Prices'!P55-1</f>
        <v>1.9207562349155216E-2</v>
      </c>
      <c r="Q56" s="32">
        <f>'Daily Prices'!Q56/'Daily Prices'!Q55-1</f>
        <v>9.952854897852248E-3</v>
      </c>
      <c r="R56" s="32">
        <f>'Daily Prices'!R56/'Daily Prices'!R55-1</f>
        <v>7.9024345752685132E-3</v>
      </c>
      <c r="S56" s="32">
        <f>'Daily Prices'!S56/'Daily Prices'!S55-1</f>
        <v>4.7335471064284818E-3</v>
      </c>
      <c r="T56" s="32">
        <f>'Daily Prices'!T56/'Daily Prices'!T55-1</f>
        <v>1.441866561803673E-3</v>
      </c>
      <c r="U56" s="32">
        <f>'Daily Prices'!U56/'Daily Prices'!U55-1</f>
        <v>2.951388888888884E-2</v>
      </c>
      <c r="V56" s="32">
        <f>'Daily Prices'!V56/'Daily Prices'!V55-1</f>
        <v>3.6785714285714421E-2</v>
      </c>
      <c r="W56" s="32">
        <f>'Daily Prices'!W56/'Daily Prices'!W55-1</f>
        <v>-1.9064201877139197E-5</v>
      </c>
      <c r="X56" s="32">
        <f>'Daily Prices'!X56/'Daily Prices'!X55-1</f>
        <v>3.8269550748752046E-2</v>
      </c>
    </row>
    <row r="57" spans="1:24" x14ac:dyDescent="0.3">
      <c r="A57" s="166">
        <v>44001.645833333336</v>
      </c>
      <c r="B57" s="167"/>
      <c r="C57" s="32">
        <f>'Daily Prices'!C57/'Daily Prices'!C56-1</f>
        <v>-1.2929332806948302E-2</v>
      </c>
      <c r="D57" s="32">
        <f>'Daily Prices'!D57/'Daily Prices'!D56-1</f>
        <v>6.3829787234042534E-2</v>
      </c>
      <c r="E57" s="32">
        <f>'Daily Prices'!E57/'Daily Prices'!E56-1</f>
        <v>6.3952035973020127E-2</v>
      </c>
      <c r="F57" s="32">
        <f>'Daily Prices'!F57/'Daily Prices'!F56-1</f>
        <v>-8.5340191723159986E-4</v>
      </c>
      <c r="G57" s="32">
        <f>'Daily Prices'!G57/'Daily Prices'!G56-1</f>
        <v>-1.8324607329842646E-3</v>
      </c>
      <c r="H57" s="32">
        <f>'Daily Prices'!H57/'Daily Prices'!H56-1</f>
        <v>1.6863406408094361E-2</v>
      </c>
      <c r="I57" s="32">
        <f>'Daily Prices'!I57/'Daily Prices'!I56-1</f>
        <v>3.789183603168933E-3</v>
      </c>
      <c r="J57" s="32">
        <f>'Daily Prices'!J57/'Daily Prices'!J56-1</f>
        <v>-8.0000380954181605E-4</v>
      </c>
      <c r="K57" s="32">
        <f>'Daily Prices'!K57/'Daily Prices'!K56-1</f>
        <v>9.6153846153845812E-3</v>
      </c>
      <c r="N57" s="166">
        <v>44001.645833333336</v>
      </c>
      <c r="O57" s="167"/>
      <c r="P57" s="32">
        <f>'Daily Prices'!P57/'Daily Prices'!P56-1</f>
        <v>-1.3517513566847605E-2</v>
      </c>
      <c r="Q57" s="32">
        <f>'Daily Prices'!Q57/'Daily Prices'!Q56-1</f>
        <v>6.2759336099585061E-2</v>
      </c>
      <c r="R57" s="32">
        <f>'Daily Prices'!R57/'Daily Prices'!R56-1</f>
        <v>6.3602869885592384E-2</v>
      </c>
      <c r="S57" s="32">
        <f>'Daily Prices'!S57/'Daily Prices'!S56-1</f>
        <v>-8.5340191723159986E-4</v>
      </c>
      <c r="T57" s="32">
        <f>'Daily Prices'!T57/'Daily Prices'!T56-1</f>
        <v>-1.8324607329842646E-3</v>
      </c>
      <c r="U57" s="32">
        <f>'Daily Prices'!U57/'Daily Prices'!U56-1</f>
        <v>1.5177065767285169E-2</v>
      </c>
      <c r="V57" s="32">
        <f>'Daily Prices'!V57/'Daily Prices'!V56-1</f>
        <v>3.1002411298655108E-3</v>
      </c>
      <c r="W57" s="32">
        <f>'Daily Prices'!W57/'Daily Prices'!W56-1</f>
        <v>1.3504067107206197E-5</v>
      </c>
      <c r="X57" s="32">
        <f>'Daily Prices'!X57/'Daily Prices'!X56-1</f>
        <v>9.6153846153845812E-3</v>
      </c>
    </row>
    <row r="58" spans="1:24" x14ac:dyDescent="0.3">
      <c r="A58" s="166">
        <v>44004.645833333336</v>
      </c>
      <c r="B58" s="167"/>
      <c r="C58" s="32">
        <f>'Daily Prices'!C58/'Daily Prices'!C57-1</f>
        <v>-2.599740025997388E-3</v>
      </c>
      <c r="D58" s="32">
        <f>'Daily Prices'!D58/'Daily Prices'!D57-1</f>
        <v>1.4634146341463428E-3</v>
      </c>
      <c r="E58" s="32">
        <f>'Daily Prices'!E58/'Daily Prices'!E57-1</f>
        <v>9.8614698285983682E-3</v>
      </c>
      <c r="F58" s="32">
        <f>'Daily Prices'!F58/'Daily Prices'!F57-1</f>
        <v>1.1653620695706968E-2</v>
      </c>
      <c r="G58" s="32">
        <f>'Daily Prices'!G58/'Daily Prices'!G57-1</f>
        <v>-6.1631261473904519E-3</v>
      </c>
      <c r="H58" s="32">
        <f>'Daily Prices'!H58/'Daily Prices'!H57-1</f>
        <v>3.4825870646766122E-2</v>
      </c>
      <c r="I58" s="32">
        <f>'Daily Prices'!I58/'Daily Prices'!I57-1</f>
        <v>-8.922443376801481E-3</v>
      </c>
      <c r="J58" s="32">
        <f>'Daily Prices'!J58/'Daily Prices'!J57-1</f>
        <v>2.8808104299809401E-2</v>
      </c>
      <c r="K58" s="32">
        <f>'Daily Prices'!K58/'Daily Prices'!K57-1</f>
        <v>1.5873015873015817E-2</v>
      </c>
      <c r="N58" s="166">
        <v>44004.645833333336</v>
      </c>
      <c r="O58" s="167"/>
      <c r="P58" s="32">
        <f>'Daily Prices'!P58/'Daily Prices'!P57-1</f>
        <v>-2.7005401080215652E-3</v>
      </c>
      <c r="Q58" s="32">
        <f>'Daily Prices'!Q58/'Daily Prices'!Q57-1</f>
        <v>1.9521717911177294E-3</v>
      </c>
      <c r="R58" s="32">
        <f>'Daily Prices'!R58/'Daily Prices'!R57-1</f>
        <v>8.7936797326040317E-3</v>
      </c>
      <c r="S58" s="32">
        <f>'Daily Prices'!S58/'Daily Prices'!S57-1</f>
        <v>1.1653620695706968E-2</v>
      </c>
      <c r="T58" s="32">
        <f>'Daily Prices'!T58/'Daily Prices'!T57-1</f>
        <v>-6.1631261473904519E-3</v>
      </c>
      <c r="U58" s="32">
        <f>'Daily Prices'!U58/'Daily Prices'!U57-1</f>
        <v>3.4883720930232398E-2</v>
      </c>
      <c r="V58" s="32">
        <f>'Daily Prices'!V58/'Daily Prices'!V57-1</f>
        <v>-8.2417582417582125E-3</v>
      </c>
      <c r="W58" s="32">
        <f>'Daily Prices'!W58/'Daily Prices'!W57-1</f>
        <v>2.8802197479221858E-2</v>
      </c>
      <c r="X58" s="32">
        <f>'Daily Prices'!X58/'Daily Prices'!X57-1</f>
        <v>1.5079365079365026E-2</v>
      </c>
    </row>
    <row r="59" spans="1:24" x14ac:dyDescent="0.3">
      <c r="A59" s="166">
        <v>44005.645833333336</v>
      </c>
      <c r="B59" s="167"/>
      <c r="C59" s="32">
        <f>'Daily Prices'!C59/'Daily Prices'!C58-1</f>
        <v>3.5388471177944858E-2</v>
      </c>
      <c r="D59" s="32">
        <f>'Daily Prices'!D59/'Daily Prices'!D58-1</f>
        <v>1.7048222113979605E-2</v>
      </c>
      <c r="E59" s="32">
        <f>'Daily Prices'!E59/'Daily Prices'!E58-1</f>
        <v>2.8830504533829293E-2</v>
      </c>
      <c r="F59" s="32">
        <f>'Daily Prices'!F59/'Daily Prices'!F58-1</f>
        <v>-3.0070666065240559E-4</v>
      </c>
      <c r="G59" s="32">
        <f>'Daily Prices'!G59/'Daily Prices'!G58-1</f>
        <v>-3.7867792584774795E-3</v>
      </c>
      <c r="H59" s="32">
        <f>'Daily Prices'!H59/'Daily Prices'!H58-1</f>
        <v>4.1666666666666741E-2</v>
      </c>
      <c r="I59" s="32">
        <f>'Daily Prices'!I59/'Daily Prices'!I58-1</f>
        <v>1.2811634349030321E-2</v>
      </c>
      <c r="J59" s="32">
        <f>'Daily Prices'!J59/'Daily Prices'!J58-1</f>
        <v>-3.5529683344206475E-3</v>
      </c>
      <c r="K59" s="32">
        <f>'Daily Prices'!K59/'Daily Prices'!K58-1</f>
        <v>3.4375000000000044E-2</v>
      </c>
      <c r="N59" s="166">
        <v>44005.645833333336</v>
      </c>
      <c r="O59" s="167"/>
      <c r="P59" s="32">
        <f>'Daily Prices'!P59/'Daily Prices'!P58-1</f>
        <v>3.5202086049543668E-2</v>
      </c>
      <c r="Q59" s="32">
        <f>'Daily Prices'!Q59/'Daily Prices'!Q58-1</f>
        <v>1.6561130053579953E-2</v>
      </c>
      <c r="R59" s="32">
        <f>'Daily Prices'!R59/'Daily Prices'!R58-1</f>
        <v>3.0518623830551261E-2</v>
      </c>
      <c r="S59" s="32">
        <f>'Daily Prices'!S59/'Daily Prices'!S58-1</f>
        <v>-3.0070666065240559E-4</v>
      </c>
      <c r="T59" s="32">
        <f>'Daily Prices'!T59/'Daily Prices'!T58-1</f>
        <v>-3.7867792584774795E-3</v>
      </c>
      <c r="U59" s="32">
        <f>'Daily Prices'!U59/'Daily Prices'!U58-1</f>
        <v>4.3338683788122001E-2</v>
      </c>
      <c r="V59" s="32">
        <f>'Daily Prices'!V59/'Daily Prices'!V58-1</f>
        <v>1.2119113573407114E-2</v>
      </c>
      <c r="W59" s="32">
        <f>'Daily Prices'!W59/'Daily Prices'!W58-1</f>
        <v>-2.5070339017077004E-3</v>
      </c>
      <c r="X59" s="32">
        <f>'Daily Prices'!X59/'Daily Prices'!X58-1</f>
        <v>3.5965598123534059E-2</v>
      </c>
    </row>
    <row r="60" spans="1:24" x14ac:dyDescent="0.3">
      <c r="A60" s="166">
        <v>44006.645833333336</v>
      </c>
      <c r="B60" s="167"/>
      <c r="C60" s="32">
        <f>'Daily Prices'!C60/'Daily Prices'!C59-1</f>
        <v>-2.0333075135553491E-3</v>
      </c>
      <c r="D60" s="32">
        <f>'Daily Prices'!D60/'Daily Prices'!D59-1</f>
        <v>3.8314176245208831E-3</v>
      </c>
      <c r="E60" s="32">
        <f>'Daily Prices'!E60/'Daily Prices'!E59-1</f>
        <v>-2.6440677966101722E-2</v>
      </c>
      <c r="F60" s="32">
        <f>'Daily Prices'!F60/'Daily Prices'!F59-1</f>
        <v>9.7643370315951827E-3</v>
      </c>
      <c r="G60" s="32">
        <f>'Daily Prices'!G60/'Daily Prices'!G59-1</f>
        <v>2.1456101082077961E-3</v>
      </c>
      <c r="H60" s="32">
        <f>'Daily Prices'!H60/'Daily Prices'!H59-1</f>
        <v>-5.0769230769230678E-2</v>
      </c>
      <c r="I60" s="32">
        <f>'Daily Prices'!I60/'Daily Prices'!I59-1</f>
        <v>1.50427350427349E-2</v>
      </c>
      <c r="J60" s="32">
        <f>'Daily Prices'!J60/'Daily Prices'!J59-1</f>
        <v>-6.2689196863913166E-3</v>
      </c>
      <c r="K60" s="32">
        <f>'Daily Prices'!K60/'Daily Prices'!K59-1</f>
        <v>-2.7190332326283984E-2</v>
      </c>
      <c r="N60" s="166">
        <v>44006.645833333336</v>
      </c>
      <c r="O60" s="167"/>
      <c r="P60" s="32">
        <f>'Daily Prices'!P60/'Daily Prices'!P59-1</f>
        <v>-1.6469676419299528E-3</v>
      </c>
      <c r="Q60" s="32">
        <f>'Daily Prices'!Q60/'Daily Prices'!Q59-1</f>
        <v>3.833253473886078E-3</v>
      </c>
      <c r="R60" s="32">
        <f>'Daily Prices'!R60/'Daily Prices'!R59-1</f>
        <v>-2.7352495864096937E-2</v>
      </c>
      <c r="S60" s="32">
        <f>'Daily Prices'!S60/'Daily Prices'!S59-1</f>
        <v>9.7643370315951827E-3</v>
      </c>
      <c r="T60" s="32">
        <f>'Daily Prices'!T60/'Daily Prices'!T59-1</f>
        <v>2.1456101082077961E-3</v>
      </c>
      <c r="U60" s="32">
        <f>'Daily Prices'!U60/'Daily Prices'!U59-1</f>
        <v>-4.6153846153846101E-2</v>
      </c>
      <c r="V60" s="32">
        <f>'Daily Prices'!V60/'Daily Prices'!V59-1</f>
        <v>1.5395141977420534E-2</v>
      </c>
      <c r="W60" s="32">
        <f>'Daily Prices'!W60/'Daily Prices'!W59-1</f>
        <v>-7.0701574182081561E-3</v>
      </c>
      <c r="X60" s="32">
        <f>'Daily Prices'!X60/'Daily Prices'!X59-1</f>
        <v>-3.0188679245283012E-2</v>
      </c>
    </row>
    <row r="61" spans="1:24" x14ac:dyDescent="0.3">
      <c r="A61" s="166">
        <v>44007.645833333336</v>
      </c>
      <c r="B61" s="167"/>
      <c r="C61" s="32">
        <f>'Daily Prices'!C61/'Daily Prices'!C60-1</f>
        <v>-1.5717473561657203E-2</v>
      </c>
      <c r="D61" s="32">
        <f>'Daily Prices'!D61/'Daily Prices'!D60-1</f>
        <v>-9.5419847328244156E-3</v>
      </c>
      <c r="E61" s="32">
        <f>'Daily Prices'!E61/'Daily Prices'!E60-1</f>
        <v>-1.0213556174558991E-2</v>
      </c>
      <c r="F61" s="32">
        <f>'Daily Prices'!F61/'Daily Prices'!F60-1</f>
        <v>-5.7286236408840008E-3</v>
      </c>
      <c r="G61" s="32">
        <f>'Daily Prices'!G61/'Daily Prices'!G60-1</f>
        <v>-1.0308597105663786E-3</v>
      </c>
      <c r="H61" s="32">
        <f>'Daily Prices'!H61/'Daily Prices'!H60-1</f>
        <v>0</v>
      </c>
      <c r="I61" s="32">
        <f>'Daily Prices'!I61/'Daily Prices'!I60-1</f>
        <v>9.0939710340183222E-3</v>
      </c>
      <c r="J61" s="32">
        <f>'Daily Prices'!J61/'Daily Prices'!J60-1</f>
        <v>1.0627946251331455E-2</v>
      </c>
      <c r="K61" s="32">
        <f>'Daily Prices'!K61/'Daily Prices'!K60-1</f>
        <v>1.475155279503082E-2</v>
      </c>
      <c r="N61" s="166">
        <v>44007.645833333336</v>
      </c>
      <c r="O61" s="167"/>
      <c r="P61" s="32">
        <f>'Daily Prices'!P61/'Daily Prices'!P60-1</f>
        <v>-1.5914604560892776E-2</v>
      </c>
      <c r="Q61" s="32">
        <f>'Daily Prices'!Q61/'Daily Prices'!Q60-1</f>
        <v>-8.591885441527447E-3</v>
      </c>
      <c r="R61" s="32">
        <f>'Daily Prices'!R61/'Daily Prices'!R60-1</f>
        <v>-9.3879219155686977E-3</v>
      </c>
      <c r="S61" s="32">
        <f>'Daily Prices'!S61/'Daily Prices'!S60-1</f>
        <v>-5.7286236408840008E-3</v>
      </c>
      <c r="T61" s="32">
        <f>'Daily Prices'!T61/'Daily Prices'!T60-1</f>
        <v>-1.0308597105663786E-3</v>
      </c>
      <c r="U61" s="32">
        <f>'Daily Prices'!U61/'Daily Prices'!U60-1</f>
        <v>-4.8387096774192839E-3</v>
      </c>
      <c r="V61" s="32">
        <f>'Daily Prices'!V61/'Daily Prices'!V60-1</f>
        <v>9.7708894878705266E-3</v>
      </c>
      <c r="W61" s="32">
        <f>'Daily Prices'!W61/'Daily Prices'!W60-1</f>
        <v>1.2123716162226295E-2</v>
      </c>
      <c r="X61" s="32">
        <f>'Daily Prices'!X61/'Daily Prices'!X60-1</f>
        <v>1.8677042801556354E-2</v>
      </c>
    </row>
    <row r="62" spans="1:24" x14ac:dyDescent="0.3">
      <c r="A62" s="166">
        <v>44008.645833333336</v>
      </c>
      <c r="B62" s="167"/>
      <c r="C62" s="32">
        <f>'Daily Prices'!C62/'Daily Prices'!C61-1</f>
        <v>-1.1532774765894538E-2</v>
      </c>
      <c r="D62" s="32">
        <f>'Daily Prices'!D62/'Daily Prices'!D61-1</f>
        <v>-2.3121387283236872E-2</v>
      </c>
      <c r="E62" s="32">
        <f>'Daily Prices'!E62/'Daily Prices'!E61-1</f>
        <v>-9.3808630393996673E-3</v>
      </c>
      <c r="F62" s="32">
        <f>'Daily Prices'!F62/'Daily Prices'!F61-1</f>
        <v>-2.4659775757366331E-3</v>
      </c>
      <c r="G62" s="32">
        <f>'Daily Prices'!G62/'Daily Prices'!G61-1</f>
        <v>4.3658301030591318E-4</v>
      </c>
      <c r="H62" s="32">
        <f>'Daily Prices'!H62/'Daily Prices'!H61-1</f>
        <v>-1.1345218800648316E-2</v>
      </c>
      <c r="I62" s="32">
        <f>'Daily Prices'!I62/'Daily Prices'!I61-1</f>
        <v>2.2696929238985142E-2</v>
      </c>
      <c r="J62" s="32">
        <f>'Daily Prices'!J62/'Daily Prices'!J61-1</f>
        <v>2.5429083477537695E-2</v>
      </c>
      <c r="K62" s="32">
        <f>'Daily Prices'!K62/'Daily Prices'!K61-1</f>
        <v>-5.35577658760511E-3</v>
      </c>
      <c r="N62" s="166">
        <v>44008.645833333336</v>
      </c>
      <c r="O62" s="167"/>
      <c r="P62" s="32">
        <f>'Daily Prices'!P62/'Daily Prices'!P61-1</f>
        <v>-1.0649837294152475E-2</v>
      </c>
      <c r="Q62" s="32">
        <f>'Daily Prices'!Q62/'Daily Prices'!Q61-1</f>
        <v>-2.2147327876745226E-2</v>
      </c>
      <c r="R62" s="32">
        <f>'Daily Prices'!R62/'Daily Prices'!R61-1</f>
        <v>-1.1024013784567632E-2</v>
      </c>
      <c r="S62" s="32">
        <f>'Daily Prices'!S62/'Daily Prices'!S61-1</f>
        <v>-2.4659775757366331E-3</v>
      </c>
      <c r="T62" s="32">
        <f>'Daily Prices'!T62/'Daily Prices'!T61-1</f>
        <v>4.3658301030591318E-4</v>
      </c>
      <c r="U62" s="32">
        <f>'Daily Prices'!U62/'Daily Prices'!U61-1</f>
        <v>-9.7244732576985404E-3</v>
      </c>
      <c r="V62" s="32">
        <f>'Daily Prices'!V62/'Daily Prices'!V61-1</f>
        <v>2.3023023023023059E-2</v>
      </c>
      <c r="W62" s="32">
        <f>'Daily Prices'!W62/'Daily Prices'!W61-1</f>
        <v>2.2933359623577232E-2</v>
      </c>
      <c r="X62" s="32">
        <f>'Daily Prices'!X62/'Daily Prices'!X61-1</f>
        <v>-6.8754774637127536E-3</v>
      </c>
    </row>
    <row r="63" spans="1:24" x14ac:dyDescent="0.3">
      <c r="A63" s="166">
        <v>44011.645833333336</v>
      </c>
      <c r="B63" s="167"/>
      <c r="C63" s="32">
        <f>'Daily Prices'!C63/'Daily Prices'!C62-1</f>
        <v>1.2066214599122382E-2</v>
      </c>
      <c r="D63" s="32">
        <f>'Daily Prices'!D63/'Daily Prices'!D62-1</f>
        <v>-1.9230769230769273E-2</v>
      </c>
      <c r="E63" s="32">
        <f>'Daily Prices'!E63/'Daily Prices'!E62-1</f>
        <v>-3.5511363636363646E-2</v>
      </c>
      <c r="F63" s="32">
        <f>'Daily Prices'!F63/'Daily Prices'!F62-1</f>
        <v>3.3153511153209969E-3</v>
      </c>
      <c r="G63" s="32">
        <f>'Daily Prices'!G63/'Daily Prices'!G62-1</f>
        <v>-1.4546416291986164E-3</v>
      </c>
      <c r="H63" s="32">
        <f>'Daily Prices'!H63/'Daily Prices'!H62-1</f>
        <v>-3.1147540983606503E-2</v>
      </c>
      <c r="I63" s="32">
        <f>'Daily Prices'!I63/'Daily Prices'!I62-1</f>
        <v>-9.7911227154034997E-4</v>
      </c>
      <c r="J63" s="32">
        <f>'Daily Prices'!J63/'Daily Prices'!J62-1</f>
        <v>-1.8971466060366149E-2</v>
      </c>
      <c r="K63" s="32">
        <f>'Daily Prices'!K63/'Daily Prices'!K62-1</f>
        <v>-1.692307692307693E-2</v>
      </c>
      <c r="N63" s="166">
        <v>44011.645833333336</v>
      </c>
      <c r="O63" s="167"/>
      <c r="P63" s="32">
        <f>'Daily Prices'!P63/'Daily Prices'!P62-1</f>
        <v>1.166151699392004E-2</v>
      </c>
      <c r="Q63" s="32">
        <f>'Daily Prices'!Q63/'Daily Prices'!Q62-1</f>
        <v>-2.0187099950763177E-2</v>
      </c>
      <c r="R63" s="32">
        <f>'Daily Prices'!R63/'Daily Prices'!R62-1</f>
        <v>-2.9434679917793916E-2</v>
      </c>
      <c r="S63" s="32">
        <f>'Daily Prices'!S63/'Daily Prices'!S62-1</f>
        <v>3.3153511153209969E-3</v>
      </c>
      <c r="T63" s="32">
        <f>'Daily Prices'!T63/'Daily Prices'!T62-1</f>
        <v>-1.4546416291986164E-3</v>
      </c>
      <c r="U63" s="32">
        <f>'Daily Prices'!U63/'Daily Prices'!U62-1</f>
        <v>-3.1096563011456579E-2</v>
      </c>
      <c r="V63" s="32">
        <f>'Daily Prices'!V63/'Daily Prices'!V62-1</f>
        <v>-2.2831050228312444E-3</v>
      </c>
      <c r="W63" s="32">
        <f>'Daily Prices'!W63/'Daily Prices'!W62-1</f>
        <v>-1.8279469498577727E-2</v>
      </c>
      <c r="X63" s="32">
        <f>'Daily Prices'!X63/'Daily Prices'!X62-1</f>
        <v>-1.7692307692307674E-2</v>
      </c>
    </row>
    <row r="64" spans="1:24" x14ac:dyDescent="0.3">
      <c r="A64" s="166">
        <v>44012.645833333336</v>
      </c>
      <c r="B64" s="167"/>
      <c r="C64" s="32">
        <f>'Daily Prices'!C64/'Daily Prices'!C63-1</f>
        <v>6.404571879002896E-3</v>
      </c>
      <c r="D64" s="32">
        <f>'Daily Prices'!D64/'Daily Prices'!D63-1</f>
        <v>-1.2066365007541546E-2</v>
      </c>
      <c r="E64" s="32">
        <f>'Daily Prices'!E64/'Daily Prices'!E63-1</f>
        <v>-5.1546391752576026E-3</v>
      </c>
      <c r="F64" s="32">
        <f>'Daily Prices'!F64/'Daily Prices'!F63-1</f>
        <v>3.0165565201372146E-3</v>
      </c>
      <c r="G64" s="32">
        <f>'Daily Prices'!G64/'Daily Prices'!G63-1</f>
        <v>4.6351476625616783E-4</v>
      </c>
      <c r="H64" s="32">
        <f>'Daily Prices'!H64/'Daily Prices'!H63-1</f>
        <v>2.8764805414551509E-2</v>
      </c>
      <c r="I64" s="32">
        <f>'Daily Prices'!I64/'Daily Prices'!I63-1</f>
        <v>5.5210715452466363E-2</v>
      </c>
      <c r="J64" s="32">
        <f>'Daily Prices'!J64/'Daily Prices'!J63-1</f>
        <v>3.1866545802024415E-2</v>
      </c>
      <c r="K64" s="32">
        <f>'Daily Prices'!K64/'Daily Prices'!K63-1</f>
        <v>3.1298904538339389E-3</v>
      </c>
      <c r="N64" s="166">
        <v>44012.645833333336</v>
      </c>
      <c r="O64" s="167"/>
      <c r="P64" s="32">
        <f>'Daily Prices'!P64/'Daily Prices'!P63-1</f>
        <v>6.3054187192117528E-3</v>
      </c>
      <c r="Q64" s="32">
        <f>'Daily Prices'!Q64/'Daily Prices'!Q63-1</f>
        <v>-1.2562814070351758E-2</v>
      </c>
      <c r="R64" s="32">
        <f>'Daily Prices'!R64/'Daily Prices'!R63-1</f>
        <v>-3.9821246847482339E-4</v>
      </c>
      <c r="S64" s="32">
        <f>'Daily Prices'!S64/'Daily Prices'!S63-1</f>
        <v>3.0165565201372146E-3</v>
      </c>
      <c r="T64" s="32">
        <f>'Daily Prices'!T64/'Daily Prices'!T63-1</f>
        <v>4.6351476625616783E-4</v>
      </c>
      <c r="U64" s="32">
        <f>'Daily Prices'!U64/'Daily Prices'!U63-1</f>
        <v>2.8716216216216228E-2</v>
      </c>
      <c r="V64" s="32">
        <f>'Daily Prices'!V64/'Daily Prices'!V63-1</f>
        <v>5.6554429552141183E-2</v>
      </c>
      <c r="W64" s="32">
        <f>'Daily Prices'!W64/'Daily Prices'!W63-1</f>
        <v>3.1811017582881185E-2</v>
      </c>
      <c r="X64" s="32">
        <f>'Daily Prices'!X64/'Daily Prices'!X63-1</f>
        <v>3.9154267815191268E-3</v>
      </c>
    </row>
    <row r="65" spans="1:24" x14ac:dyDescent="0.3">
      <c r="A65" s="166">
        <v>44013.645833333336</v>
      </c>
      <c r="B65" s="167"/>
      <c r="C65" s="32">
        <f>'Daily Prices'!C65/'Daily Prices'!C64-1</f>
        <v>-2.3007636577246915E-2</v>
      </c>
      <c r="D65" s="32">
        <f>'Daily Prices'!D65/'Daily Prices'!D64-1</f>
        <v>2.5445292620865034E-2</v>
      </c>
      <c r="E65" s="32">
        <f>'Daily Prices'!E65/'Daily Prices'!E64-1</f>
        <v>-7.1551936836912189E-3</v>
      </c>
      <c r="F65" s="32">
        <f>'Daily Prices'!F65/'Daily Prices'!F64-1</f>
        <v>7.5875843702650769E-3</v>
      </c>
      <c r="G65" s="32">
        <f>'Daily Prices'!G65/'Daily Prices'!G64-1</f>
        <v>-7.2804288834482644E-4</v>
      </c>
      <c r="H65" s="32">
        <f>'Daily Prices'!H65/'Daily Prices'!H64-1</f>
        <v>-1.6447368421051989E-3</v>
      </c>
      <c r="I65" s="32">
        <f>'Daily Prices'!I65/'Daily Prices'!I64-1</f>
        <v>-4.7987616099071206E-2</v>
      </c>
      <c r="J65" s="32">
        <f>'Daily Prices'!J65/'Daily Prices'!J64-1</f>
        <v>-2.1370653070628465E-2</v>
      </c>
      <c r="K65" s="32">
        <f>'Daily Prices'!K65/'Daily Prices'!K64-1</f>
        <v>9.3603744149768353E-3</v>
      </c>
      <c r="N65" s="166">
        <v>44013.645833333336</v>
      </c>
      <c r="O65" s="167"/>
      <c r="P65" s="32">
        <f>'Daily Prices'!P65/'Daily Prices'!P64-1</f>
        <v>-2.1832778539259801E-2</v>
      </c>
      <c r="Q65" s="32">
        <f>'Daily Prices'!Q65/'Daily Prices'!Q64-1</f>
        <v>2.4936386768447782E-2</v>
      </c>
      <c r="R65" s="32">
        <f>'Daily Prices'!R65/'Daily Prices'!R64-1</f>
        <v>-5.393818292189434E-3</v>
      </c>
      <c r="S65" s="32">
        <f>'Daily Prices'!S65/'Daily Prices'!S64-1</f>
        <v>7.5875843702650769E-3</v>
      </c>
      <c r="T65" s="32">
        <f>'Daily Prices'!T65/'Daily Prices'!T64-1</f>
        <v>-7.2804288834482644E-4</v>
      </c>
      <c r="U65" s="32">
        <f>'Daily Prices'!U65/'Daily Prices'!U64-1</f>
        <v>-3.2840722495893759E-3</v>
      </c>
      <c r="V65" s="32">
        <f>'Daily Prices'!V65/'Daily Prices'!V64-1</f>
        <v>-4.8886138613861374E-2</v>
      </c>
      <c r="W65" s="32">
        <f>'Daily Prices'!W65/'Daily Prices'!W64-1</f>
        <v>-2.1381088693162353E-2</v>
      </c>
      <c r="X65" s="32">
        <f>'Daily Prices'!X65/'Daily Prices'!X64-1</f>
        <v>7.0202808112325155E-3</v>
      </c>
    </row>
    <row r="66" spans="1:24" x14ac:dyDescent="0.3">
      <c r="A66" s="166">
        <v>44014.645833333336</v>
      </c>
      <c r="B66" s="167"/>
      <c r="C66" s="32">
        <f>'Daily Prices'!C66/'Daily Prices'!C65-1</f>
        <v>6.162942178575026E-2</v>
      </c>
      <c r="D66" s="32">
        <f>'Daily Prices'!D66/'Daily Prices'!D65-1</f>
        <v>7.9404466501240556E-3</v>
      </c>
      <c r="E66" s="32">
        <f>'Daily Prices'!E66/'Daily Prices'!E65-1</f>
        <v>-7.4552683896611516E-4</v>
      </c>
      <c r="F66" s="32">
        <f>'Daily Prices'!F66/'Daily Prices'!F65-1</f>
        <v>-1.3488727115303689E-2</v>
      </c>
      <c r="G66" s="32">
        <f>'Daily Prices'!G66/'Daily Prices'!G65-1</f>
        <v>-9.8026228639553903E-3</v>
      </c>
      <c r="H66" s="32">
        <f>'Daily Prices'!H66/'Daily Prices'!H65-1</f>
        <v>2.8006589785831926E-2</v>
      </c>
      <c r="I66" s="32">
        <f>'Daily Prices'!I66/'Daily Prices'!I65-1</f>
        <v>2.2764227642275703E-3</v>
      </c>
      <c r="J66" s="32">
        <f>'Daily Prices'!J66/'Daily Prices'!J65-1</f>
        <v>3.8891622922134772E-3</v>
      </c>
      <c r="K66" s="32">
        <f>'Daily Prices'!K66/'Daily Prices'!K65-1</f>
        <v>-3.8639876352395408E-3</v>
      </c>
      <c r="N66" s="166">
        <v>44014.645833333336</v>
      </c>
      <c r="O66" s="167"/>
      <c r="P66" s="32">
        <f>'Daily Prices'!P66/'Daily Prices'!P65-1</f>
        <v>6.0454408968071194E-2</v>
      </c>
      <c r="Q66" s="32">
        <f>'Daily Prices'!Q66/'Daily Prices'!Q65-1</f>
        <v>8.440913604766509E-3</v>
      </c>
      <c r="R66" s="32">
        <f>'Daily Prices'!R66/'Daily Prices'!R65-1</f>
        <v>3.4394847766241465E-3</v>
      </c>
      <c r="S66" s="32">
        <f>'Daily Prices'!S66/'Daily Prices'!S65-1</f>
        <v>-1.3488727115303689E-2</v>
      </c>
      <c r="T66" s="32">
        <f>'Daily Prices'!T66/'Daily Prices'!T65-1</f>
        <v>-9.8026228639553903E-3</v>
      </c>
      <c r="U66" s="32">
        <f>'Daily Prices'!U66/'Daily Prices'!U65-1</f>
        <v>2.9654036243822013E-2</v>
      </c>
      <c r="V66" s="32">
        <f>'Daily Prices'!V66/'Daily Prices'!V65-1</f>
        <v>1.3012361743658385E-3</v>
      </c>
      <c r="W66" s="32">
        <f>'Daily Prices'!W66/'Daily Prices'!W65-1</f>
        <v>3.8274655402772417E-3</v>
      </c>
      <c r="X66" s="32">
        <f>'Daily Prices'!X66/'Daily Prices'!X65-1</f>
        <v>-4.6475600309836551E-3</v>
      </c>
    </row>
    <row r="67" spans="1:24" x14ac:dyDescent="0.3">
      <c r="A67" s="166">
        <v>44015.645833333336</v>
      </c>
      <c r="B67" s="167"/>
      <c r="C67" s="32">
        <f>'Daily Prices'!C67/'Daily Prices'!C66-1</f>
        <v>1.5102888427411809E-3</v>
      </c>
      <c r="D67" s="32">
        <f>'Daily Prices'!D67/'Daily Prices'!D66-1</f>
        <v>1.870999507631721E-2</v>
      </c>
      <c r="E67" s="32">
        <f>'Daily Prices'!E67/'Daily Prices'!E66-1</f>
        <v>1.0196468540164094E-2</v>
      </c>
      <c r="F67" s="32">
        <f>'Daily Prices'!F67/'Daily Prices'!F66-1</f>
        <v>7.6218631991031849E-4</v>
      </c>
      <c r="G67" s="32">
        <f>'Daily Prices'!G67/'Daily Prices'!G66-1</f>
        <v>-1.5250836120401789E-3</v>
      </c>
      <c r="H67" s="32">
        <f>'Daily Prices'!H67/'Daily Prices'!H66-1</f>
        <v>-1.1217948717948678E-2</v>
      </c>
      <c r="I67" s="32">
        <f>'Daily Prices'!I67/'Daily Prices'!I66-1</f>
        <v>-2.5957170668396978E-3</v>
      </c>
      <c r="J67" s="32">
        <f>'Daily Prices'!J67/'Daily Prices'!J66-1</f>
        <v>7.1717288632577869E-4</v>
      </c>
      <c r="K67" s="32">
        <f>'Daily Prices'!K67/'Daily Prices'!K66-1</f>
        <v>-1.5515903801397446E-3</v>
      </c>
      <c r="N67" s="166">
        <v>44015.645833333336</v>
      </c>
      <c r="O67" s="167"/>
      <c r="P67" s="32">
        <f>'Daily Prices'!P67/'Daily Prices'!P66-1</f>
        <v>1.0382255781027361E-3</v>
      </c>
      <c r="Q67" s="32">
        <f>'Daily Prices'!Q67/'Daily Prices'!Q66-1</f>
        <v>1.870999507631721E-2</v>
      </c>
      <c r="R67" s="32">
        <f>'Daily Prices'!R67/'Daily Prices'!R66-1</f>
        <v>1.0409802828323933E-2</v>
      </c>
      <c r="S67" s="32">
        <f>'Daily Prices'!S67/'Daily Prices'!S66-1</f>
        <v>7.6218631991031849E-4</v>
      </c>
      <c r="T67" s="32">
        <f>'Daily Prices'!T67/'Daily Prices'!T66-1</f>
        <v>-1.5250836120401789E-3</v>
      </c>
      <c r="U67" s="32">
        <f>'Daily Prices'!U67/'Daily Prices'!U66-1</f>
        <v>-1.1200000000000099E-2</v>
      </c>
      <c r="V67" s="32">
        <f>'Daily Prices'!V67/'Daily Prices'!V66-1</f>
        <v>-9.746588693957392E-4</v>
      </c>
      <c r="W67" s="32">
        <f>'Daily Prices'!W67/'Daily Prices'!W66-1</f>
        <v>5.8490771624164495E-4</v>
      </c>
      <c r="X67" s="32">
        <f>'Daily Prices'!X67/'Daily Prices'!X66-1</f>
        <v>7.7821011673151474E-4</v>
      </c>
    </row>
    <row r="68" spans="1:24" x14ac:dyDescent="0.3">
      <c r="A68" s="166">
        <v>44018.645833333336</v>
      </c>
      <c r="B68" s="167"/>
      <c r="C68" s="32">
        <f>'Daily Prices'!C68/'Daily Prices'!C67-1</f>
        <v>7.5494816211121529E-2</v>
      </c>
      <c r="D68" s="32">
        <f>'Daily Prices'!D68/'Daily Prices'!D67-1</f>
        <v>5.364910584823579E-2</v>
      </c>
      <c r="E68" s="32">
        <f>'Daily Prices'!E68/'Daily Prices'!E67-1</f>
        <v>3.0034465780403696E-2</v>
      </c>
      <c r="F68" s="32">
        <f>'Daily Prices'!F68/'Daily Prices'!F67-1</f>
        <v>-1.7193828684844981E-3</v>
      </c>
      <c r="G68" s="32">
        <f>'Daily Prices'!G68/'Daily Prices'!G67-1</f>
        <v>-1.3398360040550727E-5</v>
      </c>
      <c r="H68" s="32">
        <f>'Daily Prices'!H68/'Daily Prices'!H67-1</f>
        <v>3.2414910858995061E-2</v>
      </c>
      <c r="I68" s="32">
        <f>'Daily Prices'!I68/'Daily Prices'!I67-1</f>
        <v>2.1145087833441822E-2</v>
      </c>
      <c r="J68" s="32">
        <f>'Daily Prices'!J68/'Daily Prices'!J67-1</f>
        <v>1.8041963857106769E-2</v>
      </c>
      <c r="K68" s="32">
        <f>'Daily Prices'!K68/'Daily Prices'!K67-1</f>
        <v>5.5944055944056048E-2</v>
      </c>
      <c r="N68" s="166">
        <v>44018.645833333336</v>
      </c>
      <c r="O68" s="167"/>
      <c r="P68" s="32">
        <f>'Daily Prices'!P68/'Daily Prices'!P67-1</f>
        <v>7.5806147463699958E-2</v>
      </c>
      <c r="Q68" s="32">
        <f>'Daily Prices'!Q68/'Daily Prices'!Q67-1</f>
        <v>5.364910584823579E-2</v>
      </c>
      <c r="R68" s="32">
        <f>'Daily Prices'!R68/'Daily Prices'!R67-1</f>
        <v>2.9471704028844581E-2</v>
      </c>
      <c r="S68" s="32">
        <f>'Daily Prices'!S68/'Daily Prices'!S67-1</f>
        <v>-1.7193828684844981E-3</v>
      </c>
      <c r="T68" s="32">
        <f>'Daily Prices'!T68/'Daily Prices'!T67-1</f>
        <v>-1.3398360040550727E-5</v>
      </c>
      <c r="U68" s="32">
        <f>'Daily Prices'!U68/'Daily Prices'!U67-1</f>
        <v>2.9126213592232997E-2</v>
      </c>
      <c r="V68" s="32">
        <f>'Daily Prices'!V68/'Daily Prices'!V67-1</f>
        <v>2.0487804878048799E-2</v>
      </c>
      <c r="W68" s="32">
        <f>'Daily Prices'!W68/'Daily Prices'!W67-1</f>
        <v>1.8670562763687837E-2</v>
      </c>
      <c r="X68" s="32">
        <f>'Daily Prices'!X68/'Daily Prices'!X67-1</f>
        <v>5.6765163297045174E-2</v>
      </c>
    </row>
    <row r="69" spans="1:24" x14ac:dyDescent="0.3">
      <c r="A69" s="166">
        <v>44019.645833333336</v>
      </c>
      <c r="B69" s="167"/>
      <c r="C69" s="32">
        <f>'Daily Prices'!C69/'Daily Prices'!C68-1</f>
        <v>-1.8490929804574452E-2</v>
      </c>
      <c r="D69" s="32">
        <f>'Daily Prices'!D69/'Daily Prices'!D68-1</f>
        <v>4.5871559633026138E-4</v>
      </c>
      <c r="E69" s="32">
        <f>'Daily Prices'!E69/'Daily Prices'!E68-1</f>
        <v>-6.9311663479922903E-3</v>
      </c>
      <c r="F69" s="32">
        <f>'Daily Prices'!F69/'Daily Prices'!F68-1</f>
        <v>2.0922436712518255E-3</v>
      </c>
      <c r="G69" s="32">
        <f>'Daily Prices'!G69/'Daily Prices'!G68-1</f>
        <v>2.3447444228579251E-3</v>
      </c>
      <c r="H69" s="32">
        <f>'Daily Prices'!H69/'Daily Prices'!H68-1</f>
        <v>1.883830455259039E-2</v>
      </c>
      <c r="I69" s="32">
        <f>'Daily Prices'!I69/'Daily Prices'!I68-1</f>
        <v>-8.6014654348518516E-3</v>
      </c>
      <c r="J69" s="32">
        <f>'Daily Prices'!J69/'Daily Prices'!J68-1</f>
        <v>-7.0507198862973519E-3</v>
      </c>
      <c r="K69" s="32">
        <f>'Daily Prices'!K69/'Daily Prices'!K68-1</f>
        <v>2.2810890360559277E-2</v>
      </c>
      <c r="N69" s="166">
        <v>44019.645833333336</v>
      </c>
      <c r="O69" s="167"/>
      <c r="P69" s="32">
        <f>'Daily Prices'!P69/'Daily Prices'!P68-1</f>
        <v>-1.8580192813321683E-2</v>
      </c>
      <c r="Q69" s="32">
        <f>'Daily Prices'!Q69/'Daily Prices'!Q68-1</f>
        <v>4.5871559633026138E-4</v>
      </c>
      <c r="R69" s="32">
        <f>'Daily Prices'!R69/'Daily Prices'!R68-1</f>
        <v>-5.1408557941221567E-3</v>
      </c>
      <c r="S69" s="32">
        <f>'Daily Prices'!S69/'Daily Prices'!S68-1</f>
        <v>2.0922436712518255E-3</v>
      </c>
      <c r="T69" s="32">
        <f>'Daily Prices'!T69/'Daily Prices'!T68-1</f>
        <v>2.3447444228579251E-3</v>
      </c>
      <c r="U69" s="32">
        <f>'Daily Prices'!U69/'Daily Prices'!U68-1</f>
        <v>2.0440251572327206E-2</v>
      </c>
      <c r="V69" s="32">
        <f>'Daily Prices'!V69/'Daily Prices'!V68-1</f>
        <v>-8.9228808158062778E-3</v>
      </c>
      <c r="W69" s="32">
        <f>'Daily Prices'!W69/'Daily Prices'!W68-1</f>
        <v>-7.8371953872123923E-3</v>
      </c>
      <c r="X69" s="32">
        <f>'Daily Prices'!X69/'Daily Prices'!X68-1</f>
        <v>2.207505518763786E-2</v>
      </c>
    </row>
    <row r="70" spans="1:24" x14ac:dyDescent="0.3">
      <c r="A70" s="166">
        <v>44020.645833333336</v>
      </c>
      <c r="B70" s="167"/>
      <c r="C70" s="32">
        <f>'Daily Prices'!C70/'Daily Prices'!C69-1</f>
        <v>-1.5625E-2</v>
      </c>
      <c r="D70" s="32">
        <f>'Daily Prices'!D70/'Daily Prices'!D69-1</f>
        <v>-3.3929390187987241E-2</v>
      </c>
      <c r="E70" s="32">
        <f>'Daily Prices'!E70/'Daily Prices'!E69-1</f>
        <v>-1.9494584837545181E-2</v>
      </c>
      <c r="F70" s="32">
        <f>'Daily Prices'!F70/'Daily Prices'!F69-1</f>
        <v>1.4638197736789316E-2</v>
      </c>
      <c r="G70" s="32">
        <f>'Daily Prices'!G70/'Daily Prices'!G69-1</f>
        <v>1.8045715813392871E-3</v>
      </c>
      <c r="H70" s="32">
        <f>'Daily Prices'!H70/'Daily Prices'!H69-1</f>
        <v>8.9368258859784167E-2</v>
      </c>
      <c r="I70" s="32">
        <f>'Daily Prices'!I70/'Daily Prices'!I69-1</f>
        <v>4.1773778920308757E-3</v>
      </c>
      <c r="J70" s="32">
        <f>'Daily Prices'!J70/'Daily Prices'!J69-1</f>
        <v>-2.3506254973167384E-2</v>
      </c>
      <c r="K70" s="32">
        <f>'Daily Prices'!K70/'Daily Prices'!K69-1</f>
        <v>-3.3093525179856087E-2</v>
      </c>
      <c r="N70" s="166">
        <v>44020.645833333336</v>
      </c>
      <c r="O70" s="167"/>
      <c r="P70" s="32">
        <f>'Daily Prices'!P70/'Daily Prices'!P69-1</f>
        <v>-1.6520807287015549E-2</v>
      </c>
      <c r="Q70" s="32">
        <f>'Daily Prices'!Q70/'Daily Prices'!Q69-1</f>
        <v>-3.3012379642365808E-2</v>
      </c>
      <c r="R70" s="32">
        <f>'Daily Prices'!R70/'Daily Prices'!R69-1</f>
        <v>-2.0498252015845098E-2</v>
      </c>
      <c r="S70" s="32">
        <f>'Daily Prices'!S70/'Daily Prices'!S69-1</f>
        <v>1.4638197736789316E-2</v>
      </c>
      <c r="T70" s="32">
        <f>'Daily Prices'!T70/'Daily Prices'!T69-1</f>
        <v>1.8045715813392871E-3</v>
      </c>
      <c r="U70" s="32">
        <f>'Daily Prices'!U70/'Daily Prices'!U69-1</f>
        <v>8.9368258859784167E-2</v>
      </c>
      <c r="V70" s="32">
        <f>'Daily Prices'!V70/'Daily Prices'!V69-1</f>
        <v>6.4308681672025081E-3</v>
      </c>
      <c r="W70" s="32">
        <f>'Daily Prices'!W70/'Daily Prices'!W69-1</f>
        <v>-2.1709249888326232E-2</v>
      </c>
      <c r="X70" s="32">
        <f>'Daily Prices'!X70/'Daily Prices'!X69-1</f>
        <v>-3.2397408207343381E-2</v>
      </c>
    </row>
    <row r="71" spans="1:24" x14ac:dyDescent="0.3">
      <c r="A71" s="166">
        <v>44021.645833333336</v>
      </c>
      <c r="B71" s="167"/>
      <c r="C71" s="32">
        <f>'Daily Prices'!C71/'Daily Prices'!C70-1</f>
        <v>1.6417233560090727E-2</v>
      </c>
      <c r="D71" s="32">
        <f>'Daily Prices'!D71/'Daily Prices'!D70-1</f>
        <v>1.5187470336972098E-2</v>
      </c>
      <c r="E71" s="32">
        <f>'Daily Prices'!E71/'Daily Prices'!E70-1</f>
        <v>5.1546391752577136E-3</v>
      </c>
      <c r="F71" s="32">
        <f>'Daily Prices'!F71/'Daily Prices'!F70-1</f>
        <v>6.2642110050024069E-3</v>
      </c>
      <c r="G71" s="32">
        <f>'Daily Prices'!G71/'Daily Prices'!G70-1</f>
        <v>2.8020548402163392E-3</v>
      </c>
      <c r="H71" s="32">
        <f>'Daily Prices'!H71/'Daily Prices'!H70-1</f>
        <v>3.8189533239038287E-2</v>
      </c>
      <c r="I71" s="32">
        <f>'Daily Prices'!I71/'Daily Prices'!I70-1</f>
        <v>4.9919999999999964E-2</v>
      </c>
      <c r="J71" s="32">
        <f>'Daily Prices'!J71/'Daily Prices'!J70-1</f>
        <v>7.4516903772869902E-4</v>
      </c>
      <c r="K71" s="32">
        <f>'Daily Prices'!K71/'Daily Prices'!K70-1</f>
        <v>-2.2321428571429047E-3</v>
      </c>
      <c r="N71" s="166">
        <v>44021.645833333336</v>
      </c>
      <c r="O71" s="167"/>
      <c r="P71" s="32">
        <f>'Daily Prices'!P71/'Daily Prices'!P70-1</f>
        <v>1.7978752383546626E-2</v>
      </c>
      <c r="Q71" s="32">
        <f>'Daily Prices'!Q71/'Daily Prices'!Q70-1</f>
        <v>1.4698909435751473E-2</v>
      </c>
      <c r="R71" s="32">
        <f>'Daily Prices'!R71/'Daily Prices'!R70-1</f>
        <v>5.7193576817538005E-3</v>
      </c>
      <c r="S71" s="32">
        <f>'Daily Prices'!S71/'Daily Prices'!S70-1</f>
        <v>6.2642110050024069E-3</v>
      </c>
      <c r="T71" s="32">
        <f>'Daily Prices'!T71/'Daily Prices'!T70-1</f>
        <v>2.8020548402163392E-3</v>
      </c>
      <c r="U71" s="32">
        <f>'Daily Prices'!U71/'Daily Prices'!U70-1</f>
        <v>3.8189533239038287E-2</v>
      </c>
      <c r="V71" s="32">
        <f>'Daily Prices'!V71/'Daily Prices'!V70-1</f>
        <v>4.8562300319488827E-2</v>
      </c>
      <c r="W71" s="32">
        <f>'Daily Prices'!W71/'Daily Prices'!W70-1</f>
        <v>-4.581377579701007E-4</v>
      </c>
      <c r="X71" s="32">
        <f>'Daily Prices'!X71/'Daily Prices'!X70-1</f>
        <v>-2.2321428571429047E-3</v>
      </c>
    </row>
    <row r="72" spans="1:24" x14ac:dyDescent="0.3">
      <c r="A72" s="166">
        <v>44022.645833333336</v>
      </c>
      <c r="B72" s="167"/>
      <c r="C72" s="32">
        <f>'Daily Prices'!C72/'Daily Prices'!C71-1</f>
        <v>-9.7269320007137283E-3</v>
      </c>
      <c r="D72" s="32">
        <f>'Daily Prices'!D72/'Daily Prices'!D71-1</f>
        <v>6.077606358111165E-3</v>
      </c>
      <c r="E72" s="32">
        <f>'Daily Prices'!E72/'Daily Prices'!E71-1</f>
        <v>6.59340659340657E-3</v>
      </c>
      <c r="F72" s="32">
        <f>'Daily Prices'!F72/'Daily Prices'!F71-1</f>
        <v>-1.6043203669601214E-3</v>
      </c>
      <c r="G72" s="32">
        <f>'Daily Prices'!G72/'Daily Prices'!G71-1</f>
        <v>5.3223338433894263E-4</v>
      </c>
      <c r="H72" s="32">
        <f>'Daily Prices'!H72/'Daily Prices'!H71-1</f>
        <v>5.4495912806538094E-3</v>
      </c>
      <c r="I72" s="32">
        <f>'Daily Prices'!I72/'Daily Prices'!I71-1</f>
        <v>3.1088082901554293E-2</v>
      </c>
      <c r="J72" s="32">
        <f>'Daily Prices'!J72/'Daily Prices'!J71-1</f>
        <v>-7.172172704571822E-3</v>
      </c>
      <c r="K72" s="32">
        <f>'Daily Prices'!K72/'Daily Prices'!K71-1</f>
        <v>-2.3862788963460058E-2</v>
      </c>
      <c r="N72" s="166">
        <v>44022.645833333336</v>
      </c>
      <c r="O72" s="167"/>
      <c r="P72" s="32">
        <f>'Daily Prices'!P72/'Daily Prices'!P71-1</f>
        <v>-1.0436178753010283E-2</v>
      </c>
      <c r="Q72" s="32">
        <f>'Daily Prices'!Q72/'Daily Prices'!Q71-1</f>
        <v>5.1401869158878011E-3</v>
      </c>
      <c r="R72" s="32">
        <f>'Daily Prices'!R72/'Daily Prices'!R71-1</f>
        <v>6.6936817113947278E-3</v>
      </c>
      <c r="S72" s="32">
        <f>'Daily Prices'!S72/'Daily Prices'!S71-1</f>
        <v>-1.6043203669601214E-3</v>
      </c>
      <c r="T72" s="32">
        <f>'Daily Prices'!T72/'Daily Prices'!T71-1</f>
        <v>5.3223338433894263E-4</v>
      </c>
      <c r="U72" s="32">
        <f>'Daily Prices'!U72/'Daily Prices'!U71-1</f>
        <v>6.8119891008173727E-3</v>
      </c>
      <c r="V72" s="32">
        <f>'Daily Prices'!V72/'Daily Prices'!V71-1</f>
        <v>3.168799512492404E-2</v>
      </c>
      <c r="W72" s="32">
        <f>'Daily Prices'!W72/'Daily Prices'!W71-1</f>
        <v>-7.8493007710036533E-3</v>
      </c>
      <c r="X72" s="32">
        <f>'Daily Prices'!X72/'Daily Prices'!X71-1</f>
        <v>-2.3862788963460058E-2</v>
      </c>
    </row>
    <row r="73" spans="1:24" x14ac:dyDescent="0.3">
      <c r="A73" s="166">
        <v>44025.645833333336</v>
      </c>
      <c r="B73" s="167"/>
      <c r="C73" s="32">
        <f>'Daily Prices'!C73/'Daily Prices'!C72-1</f>
        <v>1.8022889069118087E-3</v>
      </c>
      <c r="D73" s="32">
        <f>'Daily Prices'!D73/'Daily Prices'!D72-1</f>
        <v>3.7174721189592308E-3</v>
      </c>
      <c r="E73" s="32">
        <f>'Daily Prices'!E73/'Daily Prices'!E72-1</f>
        <v>-1.6011644832605421E-2</v>
      </c>
      <c r="F73" s="32">
        <f>'Daily Prices'!F73/'Daily Prices'!F72-1</f>
        <v>1.1655671106385324E-3</v>
      </c>
      <c r="G73" s="32">
        <f>'Daily Prices'!G73/'Daily Prices'!G72-1</f>
        <v>2.2607886162662183E-4</v>
      </c>
      <c r="H73" s="32">
        <f>'Daily Prices'!H73/'Daily Prices'!H72-1</f>
        <v>-3.1165311653116534E-2</v>
      </c>
      <c r="I73" s="32">
        <f>'Daily Prices'!I73/'Daily Prices'!I72-1</f>
        <v>5.6163168785101636E-3</v>
      </c>
      <c r="J73" s="32">
        <f>'Daily Prices'!J73/'Daily Prices'!J72-1</f>
        <v>-2.9876401419822729E-3</v>
      </c>
      <c r="K73" s="32">
        <f>'Daily Prices'!K73/'Daily Prices'!K72-1</f>
        <v>1.4514896867838134E-2</v>
      </c>
      <c r="N73" s="166">
        <v>44025.645833333336</v>
      </c>
      <c r="O73" s="167"/>
      <c r="P73" s="32">
        <f>'Daily Prices'!P73/'Daily Prices'!P72-1</f>
        <v>2.073192716783856E-3</v>
      </c>
      <c r="Q73" s="32">
        <f>'Daily Prices'!Q73/'Daily Prices'!Q72-1</f>
        <v>3.7192003719201949E-3</v>
      </c>
      <c r="R73" s="32">
        <f>'Daily Prices'!R73/'Daily Prices'!R72-1</f>
        <v>-1.5206050316406872E-2</v>
      </c>
      <c r="S73" s="32">
        <f>'Daily Prices'!S73/'Daily Prices'!S72-1</f>
        <v>1.1655671106385324E-3</v>
      </c>
      <c r="T73" s="32">
        <f>'Daily Prices'!T73/'Daily Prices'!T72-1</f>
        <v>2.2607886162662183E-4</v>
      </c>
      <c r="U73" s="32">
        <f>'Daily Prices'!U73/'Daily Prices'!U72-1</f>
        <v>-3.2476319350473681E-2</v>
      </c>
      <c r="V73" s="32">
        <f>'Daily Prices'!V73/'Daily Prices'!V72-1</f>
        <v>4.1346721795627595E-3</v>
      </c>
      <c r="W73" s="32">
        <f>'Daily Prices'!W73/'Daily Prices'!W72-1</f>
        <v>-2.4471506466864357E-3</v>
      </c>
      <c r="X73" s="32">
        <f>'Daily Prices'!X73/'Daily Prices'!X72-1</f>
        <v>1.1459129106187849E-2</v>
      </c>
    </row>
    <row r="74" spans="1:24" x14ac:dyDescent="0.3">
      <c r="A74" s="166">
        <v>44026.645833333336</v>
      </c>
      <c r="B74" s="167"/>
      <c r="C74" s="32">
        <f>'Daily Prices'!C74/'Daily Prices'!C73-1</f>
        <v>-1.9159845282000543E-2</v>
      </c>
      <c r="D74" s="32">
        <f>'Daily Prices'!D74/'Daily Prices'!D73-1</f>
        <v>-2.6388888888888795E-2</v>
      </c>
      <c r="E74" s="32">
        <f>'Daily Prices'!E74/'Daily Prices'!E73-1</f>
        <v>-1.5285996055226958E-2</v>
      </c>
      <c r="F74" s="32">
        <f>'Daily Prices'!F74/'Daily Prices'!F73-1</f>
        <v>-3.6508725924587759E-3</v>
      </c>
      <c r="G74" s="32">
        <f>'Daily Prices'!G74/'Daily Prices'!G73-1</f>
        <v>2.592671382226186E-3</v>
      </c>
      <c r="H74" s="32">
        <f>'Daily Prices'!H74/'Daily Prices'!H73-1</f>
        <v>-4.3356643356643243E-2</v>
      </c>
      <c r="I74" s="32">
        <f>'Daily Prices'!I74/'Daily Prices'!I73-1</f>
        <v>-2.5867136978248162E-2</v>
      </c>
      <c r="J74" s="32">
        <f>'Daily Prices'!J74/'Daily Prices'!J73-1</f>
        <v>-4.2900139083348332E-3</v>
      </c>
      <c r="K74" s="32">
        <f>'Daily Prices'!K74/'Daily Prices'!K73-1</f>
        <v>-2.0331325301204961E-2</v>
      </c>
      <c r="N74" s="166">
        <v>44026.645833333336</v>
      </c>
      <c r="O74" s="167"/>
      <c r="P74" s="32">
        <f>'Daily Prices'!P74/'Daily Prices'!P73-1</f>
        <v>-1.9699559233606223E-2</v>
      </c>
      <c r="Q74" s="32">
        <f>'Daily Prices'!Q74/'Daily Prices'!Q73-1</f>
        <v>-2.5937934228809634E-2</v>
      </c>
      <c r="R74" s="32">
        <f>'Daily Prices'!R74/'Daily Prices'!R73-1</f>
        <v>-1.4870354581473344E-2</v>
      </c>
      <c r="S74" s="32">
        <f>'Daily Prices'!S74/'Daily Prices'!S73-1</f>
        <v>-3.6508725924587759E-3</v>
      </c>
      <c r="T74" s="32">
        <f>'Daily Prices'!T74/'Daily Prices'!T73-1</f>
        <v>2.592671382226186E-3</v>
      </c>
      <c r="U74" s="32">
        <f>'Daily Prices'!U74/'Daily Prices'!U73-1</f>
        <v>-4.3356643356643243E-2</v>
      </c>
      <c r="V74" s="32">
        <f>'Daily Prices'!V74/'Daily Prices'!V73-1</f>
        <v>-2.5000000000000022E-2</v>
      </c>
      <c r="W74" s="32">
        <f>'Daily Prices'!W74/'Daily Prices'!W73-1</f>
        <v>-4.6248870258079888E-3</v>
      </c>
      <c r="X74" s="32">
        <f>'Daily Prices'!X74/'Daily Prices'!X73-1</f>
        <v>-1.812688821752273E-2</v>
      </c>
    </row>
    <row r="75" spans="1:24" x14ac:dyDescent="0.3">
      <c r="A75" s="166">
        <v>44027.645833333336</v>
      </c>
      <c r="B75" s="167"/>
      <c r="C75" s="32">
        <f>'Daily Prices'!C75/'Daily Prices'!C74-1</f>
        <v>9.0792369772558779E-3</v>
      </c>
      <c r="D75" s="32">
        <f>'Daily Prices'!D75/'Daily Prices'!D74-1</f>
        <v>-1.854493580599148E-2</v>
      </c>
      <c r="E75" s="32">
        <f>'Daily Prices'!E75/'Daily Prices'!E74-1</f>
        <v>-2.0530796194291434E-2</v>
      </c>
      <c r="F75" s="32">
        <f>'Daily Prices'!F75/'Daily Prices'!F74-1</f>
        <v>3.2785397452042009E-3</v>
      </c>
      <c r="G75" s="32">
        <f>'Daily Prices'!G75/'Daily Prices'!G74-1</f>
        <v>-3.7397058628508839E-3</v>
      </c>
      <c r="H75" s="32">
        <f>'Daily Prices'!H75/'Daily Prices'!H74-1</f>
        <v>-2.6315789473684403E-2</v>
      </c>
      <c r="I75" s="32">
        <f>'Daily Prices'!I75/'Daily Prices'!I74-1</f>
        <v>4.2245021122511162E-3</v>
      </c>
      <c r="J75" s="32">
        <f>'Daily Prices'!J75/'Daily Prices'!J74-1</f>
        <v>-1.119091247903603E-2</v>
      </c>
      <c r="K75" s="32">
        <f>'Daily Prices'!K75/'Daily Prices'!K74-1</f>
        <v>-1.537279016141313E-3</v>
      </c>
      <c r="N75" s="166">
        <v>44027.645833333336</v>
      </c>
      <c r="O75" s="167"/>
      <c r="P75" s="32">
        <f>'Daily Prices'!P75/'Daily Prices'!P74-1</f>
        <v>9.2677555514775189E-3</v>
      </c>
      <c r="Q75" s="32">
        <f>'Daily Prices'!Q75/'Daily Prices'!Q74-1</f>
        <v>-1.854493580599148E-2</v>
      </c>
      <c r="R75" s="32">
        <f>'Daily Prices'!R75/'Daily Prices'!R74-1</f>
        <v>-2.0974926816851203E-2</v>
      </c>
      <c r="S75" s="32">
        <f>'Daily Prices'!S75/'Daily Prices'!S74-1</f>
        <v>3.2785397452042009E-3</v>
      </c>
      <c r="T75" s="32">
        <f>'Daily Prices'!T75/'Daily Prices'!T74-1</f>
        <v>-3.7397058628508839E-3</v>
      </c>
      <c r="U75" s="32">
        <f>'Daily Prices'!U75/'Daily Prices'!U74-1</f>
        <v>-2.4853801169590684E-2</v>
      </c>
      <c r="V75" s="32">
        <f>'Daily Prices'!V75/'Daily Prices'!V74-1</f>
        <v>4.5248868778280382E-3</v>
      </c>
      <c r="W75" s="32">
        <f>'Daily Prices'!W75/'Daily Prices'!W74-1</f>
        <v>-1.1309133134750349E-2</v>
      </c>
      <c r="X75" s="32">
        <f>'Daily Prices'!X75/'Daily Prices'!X74-1</f>
        <v>-1.5384615384614886E-3</v>
      </c>
    </row>
    <row r="76" spans="1:24" x14ac:dyDescent="0.3">
      <c r="A76" s="166">
        <v>44028.645833333336</v>
      </c>
      <c r="B76" s="167"/>
      <c r="C76" s="32">
        <f>'Daily Prices'!C76/'Daily Prices'!C75-1</f>
        <v>3.7716986276470132E-2</v>
      </c>
      <c r="D76" s="32">
        <f>'Daily Prices'!D76/'Daily Prices'!D75-1</f>
        <v>-2.4224806201550431E-3</v>
      </c>
      <c r="E76" s="32">
        <f>'Daily Prices'!E76/'Daily Prices'!E75-1</f>
        <v>0</v>
      </c>
      <c r="F76" s="32">
        <f>'Daily Prices'!F76/'Daily Prices'!F75-1</f>
        <v>-1.6508740586623771E-3</v>
      </c>
      <c r="G76" s="32">
        <f>'Daily Prices'!G76/'Daily Prices'!G75-1</f>
        <v>7.3211314475885025E-4</v>
      </c>
      <c r="H76" s="32">
        <f>'Daily Prices'!H76/'Daily Prices'!H75-1</f>
        <v>3.6036036036036112E-2</v>
      </c>
      <c r="I76" s="32">
        <f>'Daily Prices'!I76/'Daily Prices'!I75-1</f>
        <v>6.3701923076923128E-2</v>
      </c>
      <c r="J76" s="32">
        <f>'Daily Prices'!J76/'Daily Prices'!J75-1</f>
        <v>-2.1578208835915103E-3</v>
      </c>
      <c r="K76" s="32">
        <f>'Daily Prices'!K76/'Daily Prices'!K75-1</f>
        <v>7.698229407235857E-4</v>
      </c>
      <c r="N76" s="166">
        <v>44028.645833333336</v>
      </c>
      <c r="O76" s="167"/>
      <c r="P76" s="32">
        <f>'Daily Prices'!P76/'Daily Prices'!P75-1</f>
        <v>3.8094372215655925E-2</v>
      </c>
      <c r="Q76" s="32">
        <f>'Daily Prices'!Q76/'Daily Prices'!Q75-1</f>
        <v>-1.9379844961240345E-3</v>
      </c>
      <c r="R76" s="32">
        <f>'Daily Prices'!R76/'Daily Prices'!R75-1</f>
        <v>1.5535217493043429E-3</v>
      </c>
      <c r="S76" s="32">
        <f>'Daily Prices'!S76/'Daily Prices'!S75-1</f>
        <v>-1.6508740586623771E-3</v>
      </c>
      <c r="T76" s="32">
        <f>'Daily Prices'!T76/'Daily Prices'!T75-1</f>
        <v>7.3211314475885025E-4</v>
      </c>
      <c r="U76" s="32">
        <f>'Daily Prices'!U76/'Daily Prices'!U75-1</f>
        <v>3.5982008995502079E-2</v>
      </c>
      <c r="V76" s="32">
        <f>'Daily Prices'!V76/'Daily Prices'!V75-1</f>
        <v>6.3663663663663606E-2</v>
      </c>
      <c r="W76" s="32">
        <f>'Daily Prices'!W76/'Daily Prices'!W75-1</f>
        <v>-2.3419056560046725E-3</v>
      </c>
      <c r="X76" s="32">
        <f>'Daily Prices'!X76/'Daily Prices'!X75-1</f>
        <v>7.7041602465333092E-4</v>
      </c>
    </row>
    <row r="77" spans="1:24" x14ac:dyDescent="0.3">
      <c r="A77" s="166">
        <v>44029.645833333336</v>
      </c>
      <c r="B77" s="167"/>
      <c r="C77" s="32">
        <f>'Daily Prices'!C77/'Daily Prices'!C76-1</f>
        <v>3.135400245226827E-2</v>
      </c>
      <c r="D77" s="32">
        <f>'Daily Prices'!D77/'Daily Prices'!D76-1</f>
        <v>3.3511413307430793E-2</v>
      </c>
      <c r="E77" s="32">
        <f>'Daily Prices'!E77/'Daily Prices'!E76-1</f>
        <v>4.0899795501023739E-3</v>
      </c>
      <c r="F77" s="32">
        <f>'Daily Prices'!F77/'Daily Prices'!F76-1</f>
        <v>-4.7909210347484299E-3</v>
      </c>
      <c r="G77" s="32">
        <f>'Daily Prices'!G77/'Daily Prices'!G76-1</f>
        <v>-3.764299015695638E-3</v>
      </c>
      <c r="H77" s="32">
        <f>'Daily Prices'!H77/'Daily Prices'!H76-1</f>
        <v>2.608695652173898E-2</v>
      </c>
      <c r="I77" s="32">
        <f>'Daily Prices'!I77/'Daily Prices'!I76-1</f>
        <v>-1.4124293785310327E-3</v>
      </c>
      <c r="J77" s="32">
        <f>'Daily Prices'!J77/'Daily Prices'!J76-1</f>
        <v>2.868521883378361E-2</v>
      </c>
      <c r="K77" s="32">
        <f>'Daily Prices'!K77/'Daily Prices'!K76-1</f>
        <v>-1.5384615384614886E-3</v>
      </c>
      <c r="N77" s="166">
        <v>44029.645833333336</v>
      </c>
      <c r="O77" s="167"/>
      <c r="P77" s="32">
        <f>'Daily Prices'!P77/'Daily Prices'!P76-1</f>
        <v>3.1879488526887378E-2</v>
      </c>
      <c r="Q77" s="32">
        <f>'Daily Prices'!Q77/'Daily Prices'!Q76-1</f>
        <v>3.3009708737864241E-2</v>
      </c>
      <c r="R77" s="32">
        <f>'Daily Prices'!R77/'Daily Prices'!R76-1</f>
        <v>4.3872458350369126E-3</v>
      </c>
      <c r="S77" s="32">
        <f>'Daily Prices'!S77/'Daily Prices'!S76-1</f>
        <v>-4.7909210347484299E-3</v>
      </c>
      <c r="T77" s="32">
        <f>'Daily Prices'!T77/'Daily Prices'!T76-1</f>
        <v>-3.764299015695638E-3</v>
      </c>
      <c r="U77" s="32">
        <f>'Daily Prices'!U77/'Daily Prices'!U76-1</f>
        <v>2.460202604920414E-2</v>
      </c>
      <c r="V77" s="32">
        <f>'Daily Prices'!V77/'Daily Prices'!V76-1</f>
        <v>-1.9762845849802257E-3</v>
      </c>
      <c r="W77" s="32">
        <f>'Daily Prices'!W77/'Daily Prices'!W76-1</f>
        <v>3.079657362624566E-2</v>
      </c>
      <c r="X77" s="32">
        <f>'Daily Prices'!X77/'Daily Prices'!X76-1</f>
        <v>-1.5396458814473934E-3</v>
      </c>
    </row>
    <row r="78" spans="1:24" x14ac:dyDescent="0.3">
      <c r="A78" s="166">
        <v>44032.645833333336</v>
      </c>
      <c r="B78" s="167"/>
      <c r="C78" s="32">
        <f>'Daily Prices'!C78/'Daily Prices'!C77-1</f>
        <v>8.8315217391305989E-3</v>
      </c>
      <c r="D78" s="32">
        <f>'Daily Prices'!D78/'Daily Prices'!D77-1</f>
        <v>-1.2687969924812137E-2</v>
      </c>
      <c r="E78" s="32">
        <f>'Daily Prices'!E78/'Daily Prices'!E77-1</f>
        <v>4.3279022403257539E-3</v>
      </c>
      <c r="F78" s="32">
        <f>'Daily Prices'!F78/'Daily Prices'!F77-1</f>
        <v>2.2419738474319661E-3</v>
      </c>
      <c r="G78" s="32">
        <f>'Daily Prices'!G78/'Daily Prices'!G77-1</f>
        <v>-1.9626954350642212E-3</v>
      </c>
      <c r="H78" s="32">
        <f>'Daily Prices'!H78/'Daily Prices'!H77-1</f>
        <v>4.237288135593209E-3</v>
      </c>
      <c r="I78" s="32">
        <f>'Daily Prices'!I78/'Daily Prices'!I77-1</f>
        <v>5.0919377652052233E-3</v>
      </c>
      <c r="J78" s="32">
        <f>'Daily Prices'!J78/'Daily Prices'!J77-1</f>
        <v>-4.861495198556276E-3</v>
      </c>
      <c r="K78" s="32">
        <f>'Daily Prices'!K78/'Daily Prices'!K77-1</f>
        <v>-3.0816640986133237E-3</v>
      </c>
      <c r="N78" s="166">
        <v>44032.645833333336</v>
      </c>
      <c r="O78" s="167"/>
      <c r="P78" s="32">
        <f>'Daily Prices'!P78/'Daily Prices'!P77-1</f>
        <v>7.5538957732133039E-3</v>
      </c>
      <c r="Q78" s="32">
        <f>'Daily Prices'!Q78/'Daily Prices'!Q77-1</f>
        <v>-1.3157894736842146E-2</v>
      </c>
      <c r="R78" s="32">
        <f>'Daily Prices'!R78/'Daily Prices'!R77-1</f>
        <v>3.3083697878637519E-3</v>
      </c>
      <c r="S78" s="32">
        <f>'Daily Prices'!S78/'Daily Prices'!S77-1</f>
        <v>2.2419738474319661E-3</v>
      </c>
      <c r="T78" s="32">
        <f>'Daily Prices'!T78/'Daily Prices'!T77-1</f>
        <v>-1.9626954350642212E-3</v>
      </c>
      <c r="U78" s="32">
        <f>'Daily Prices'!U78/'Daily Prices'!U77-1</f>
        <v>5.6497175141243527E-3</v>
      </c>
      <c r="V78" s="32">
        <f>'Daily Prices'!V78/'Daily Prices'!V77-1</f>
        <v>4.2432814710042788E-3</v>
      </c>
      <c r="W78" s="32">
        <f>'Daily Prices'!W78/'Daily Prices'!W77-1</f>
        <v>-7.4796241166121824E-3</v>
      </c>
      <c r="X78" s="32">
        <f>'Daily Prices'!X78/'Daily Prices'!X77-1</f>
        <v>-7.7101002313029188E-4</v>
      </c>
    </row>
    <row r="79" spans="1:24" x14ac:dyDescent="0.3">
      <c r="A79" s="166">
        <v>44033.645833333336</v>
      </c>
      <c r="B79" s="167"/>
      <c r="C79" s="32">
        <f>'Daily Prices'!C79/'Daily Prices'!C78-1</f>
        <v>-9.5959595959597133E-3</v>
      </c>
      <c r="D79" s="32">
        <f>'Daily Prices'!D79/'Daily Prices'!D78-1</f>
        <v>3.2365540218943334E-2</v>
      </c>
      <c r="E79" s="32">
        <f>'Daily Prices'!E79/'Daily Prices'!E78-1</f>
        <v>1.9518377693282574E-2</v>
      </c>
      <c r="F79" s="32">
        <f>'Daily Prices'!F79/'Daily Prices'!F78-1</f>
        <v>4.1105534485499362E-3</v>
      </c>
      <c r="G79" s="32">
        <f>'Daily Prices'!G79/'Daily Prices'!G78-1</f>
        <v>-2.809364548494897E-3</v>
      </c>
      <c r="H79" s="32">
        <f>'Daily Prices'!H79/'Daily Prices'!H78-1</f>
        <v>8.4388185654009629E-3</v>
      </c>
      <c r="I79" s="32">
        <f>'Daily Prices'!I79/'Daily Prices'!I78-1</f>
        <v>5.3475935828877219E-3</v>
      </c>
      <c r="J79" s="32">
        <f>'Daily Prices'!J79/'Daily Prices'!J78-1</f>
        <v>8.8910686501810776E-3</v>
      </c>
      <c r="K79" s="32">
        <f>'Daily Prices'!K79/'Daily Prices'!K78-1</f>
        <v>1.5455950540956831E-3</v>
      </c>
      <c r="N79" s="166">
        <v>44033.645833333336</v>
      </c>
      <c r="O79" s="167"/>
      <c r="P79" s="32">
        <f>'Daily Prices'!P79/'Daily Prices'!P78-1</f>
        <v>-8.5923679555217625E-3</v>
      </c>
      <c r="Q79" s="32">
        <f>'Daily Prices'!Q79/'Daily Prices'!Q78-1</f>
        <v>3.3333333333333437E-2</v>
      </c>
      <c r="R79" s="32">
        <f>'Daily Prices'!R79/'Daily Prices'!R78-1</f>
        <v>2.031287233288892E-2</v>
      </c>
      <c r="S79" s="32">
        <f>'Daily Prices'!S79/'Daily Prices'!S78-1</f>
        <v>4.1105534485499362E-3</v>
      </c>
      <c r="T79" s="32">
        <f>'Daily Prices'!T79/'Daily Prices'!T78-1</f>
        <v>-2.809364548494897E-3</v>
      </c>
      <c r="U79" s="32">
        <f>'Daily Prices'!U79/'Daily Prices'!U78-1</f>
        <v>7.0224719101124045E-3</v>
      </c>
      <c r="V79" s="32">
        <f>'Daily Prices'!V79/'Daily Prices'!V78-1</f>
        <v>6.7605633802816367E-3</v>
      </c>
      <c r="W79" s="32">
        <f>'Daily Prices'!W79/'Daily Prices'!W78-1</f>
        <v>9.8327319524151857E-3</v>
      </c>
      <c r="X79" s="32">
        <f>'Daily Prices'!X79/'Daily Prices'!X78-1</f>
        <v>7.7160493827155285E-4</v>
      </c>
    </row>
    <row r="80" spans="1:24" x14ac:dyDescent="0.3">
      <c r="A80" s="166">
        <v>44034.645833333336</v>
      </c>
      <c r="B80" s="167"/>
      <c r="C80" s="32">
        <f>'Daily Prices'!C80/'Daily Prices'!C79-1</f>
        <v>6.2893081761006275E-3</v>
      </c>
      <c r="D80" s="32">
        <f>'Daily Prices'!D80/'Daily Prices'!D79-1</f>
        <v>-3.0428769017980639E-2</v>
      </c>
      <c r="E80" s="32">
        <f>'Daily Prices'!E80/'Daily Prices'!E79-1</f>
        <v>-1.019393336648422E-2</v>
      </c>
      <c r="F80" s="32">
        <f>'Daily Prices'!F80/'Daily Prices'!F79-1</f>
        <v>1.6657619758447595E-2</v>
      </c>
      <c r="G80" s="32">
        <f>'Daily Prices'!G80/'Daily Prices'!G79-1</f>
        <v>9.3909310437334526E-4</v>
      </c>
      <c r="H80" s="32">
        <f>'Daily Prices'!H80/'Daily Prices'!H79-1</f>
        <v>-1.9525801952580246E-2</v>
      </c>
      <c r="I80" s="32">
        <f>'Daily Prices'!I80/'Daily Prices'!I79-1</f>
        <v>-2.9115341545352669E-2</v>
      </c>
      <c r="J80" s="32">
        <f>'Daily Prices'!J80/'Daily Prices'!J79-1</f>
        <v>-1.8490241705792942E-2</v>
      </c>
      <c r="K80" s="32">
        <f>'Daily Prices'!K80/'Daily Prices'!K79-1</f>
        <v>3.8580246913579863E-3</v>
      </c>
      <c r="N80" s="166">
        <v>44034.645833333336</v>
      </c>
      <c r="O80" s="167"/>
      <c r="P80" s="32">
        <f>'Daily Prices'!P80/'Daily Prices'!P79-1</f>
        <v>5.6929220834394112E-3</v>
      </c>
      <c r="Q80" s="32">
        <f>'Daily Prices'!Q80/'Daily Prices'!Q79-1</f>
        <v>-3.0875576036866303E-2</v>
      </c>
      <c r="R80" s="32">
        <f>'Daily Prices'!R80/'Daily Prices'!R79-1</f>
        <v>-8.9506075430014764E-3</v>
      </c>
      <c r="S80" s="32">
        <f>'Daily Prices'!S80/'Daily Prices'!S79-1</f>
        <v>1.6657619758447595E-2</v>
      </c>
      <c r="T80" s="32">
        <f>'Daily Prices'!T80/'Daily Prices'!T79-1</f>
        <v>9.3909310437334526E-4</v>
      </c>
      <c r="U80" s="32">
        <f>'Daily Prices'!U80/'Daily Prices'!U79-1</f>
        <v>-1.9525801952580246E-2</v>
      </c>
      <c r="V80" s="32">
        <f>'Daily Prices'!V80/'Daily Prices'!V79-1</f>
        <v>-3.0218242865136968E-2</v>
      </c>
      <c r="W80" s="32">
        <f>'Daily Prices'!W80/'Daily Prices'!W79-1</f>
        <v>-1.8092891272683875E-2</v>
      </c>
      <c r="X80" s="32">
        <f>'Daily Prices'!X80/'Daily Prices'!X79-1</f>
        <v>3.8550501156515704E-3</v>
      </c>
    </row>
    <row r="81" spans="1:24" x14ac:dyDescent="0.3">
      <c r="A81" s="166">
        <v>44035.645833333336</v>
      </c>
      <c r="B81" s="167"/>
      <c r="C81" s="32">
        <f>'Daily Prices'!C81/'Daily Prices'!C80-1</f>
        <v>1.9172297297297414E-2</v>
      </c>
      <c r="D81" s="32">
        <f>'Daily Prices'!D81/'Daily Prices'!D80-1</f>
        <v>8.5592011412267688E-3</v>
      </c>
      <c r="E81" s="32">
        <f>'Daily Prices'!E81/'Daily Prices'!E80-1</f>
        <v>1.4066817382567098E-2</v>
      </c>
      <c r="F81" s="32">
        <f>'Daily Prices'!F81/'Daily Prices'!F80-1</f>
        <v>1.9354623419094441E-2</v>
      </c>
      <c r="G81" s="32">
        <f>'Daily Prices'!G81/'Daily Prices'!G80-1</f>
        <v>2.7476209623373826E-3</v>
      </c>
      <c r="H81" s="32">
        <f>'Daily Prices'!H81/'Daily Prices'!H80-1</f>
        <v>0</v>
      </c>
      <c r="I81" s="32">
        <f>'Daily Prices'!I81/'Daily Prices'!I80-1</f>
        <v>-9.5155709342560346E-3</v>
      </c>
      <c r="J81" s="32">
        <f>'Daily Prices'!J81/'Daily Prices'!J80-1</f>
        <v>-1.6308596403383113E-2</v>
      </c>
      <c r="K81" s="32">
        <f>'Daily Prices'!K81/'Daily Prices'!K80-1</f>
        <v>1.9984627209838512E-2</v>
      </c>
      <c r="N81" s="166">
        <v>44035.645833333336</v>
      </c>
      <c r="O81" s="167"/>
      <c r="P81" s="32">
        <f>'Daily Prices'!P81/'Daily Prices'!P80-1</f>
        <v>1.9685704629942791E-2</v>
      </c>
      <c r="Q81" s="32">
        <f>'Daily Prices'!Q81/'Daily Prices'!Q80-1</f>
        <v>8.5592011412267688E-3</v>
      </c>
      <c r="R81" s="32">
        <f>'Daily Prices'!R81/'Daily Prices'!R80-1</f>
        <v>1.5496124376620291E-2</v>
      </c>
      <c r="S81" s="32">
        <f>'Daily Prices'!S81/'Daily Prices'!S80-1</f>
        <v>1.9354623419094441E-2</v>
      </c>
      <c r="T81" s="32">
        <f>'Daily Prices'!T81/'Daily Prices'!T80-1</f>
        <v>2.7476209623373826E-3</v>
      </c>
      <c r="U81" s="32">
        <f>'Daily Prices'!U81/'Daily Prices'!U80-1</f>
        <v>0</v>
      </c>
      <c r="V81" s="32">
        <f>'Daily Prices'!V81/'Daily Prices'!V80-1</f>
        <v>-9.2325447201385691E-3</v>
      </c>
      <c r="W81" s="32">
        <f>'Daily Prices'!W81/'Daily Prices'!W80-1</f>
        <v>-1.6357608542936219E-2</v>
      </c>
      <c r="X81" s="32">
        <f>'Daily Prices'!X81/'Daily Prices'!X80-1</f>
        <v>2.3809523809523947E-2</v>
      </c>
    </row>
    <row r="82" spans="1:24" x14ac:dyDescent="0.3">
      <c r="A82" s="166">
        <v>44036.645833333336</v>
      </c>
      <c r="B82" s="167"/>
      <c r="C82" s="32">
        <f>'Daily Prices'!C82/'Daily Prices'!C81-1</f>
        <v>-7.7069694207342332E-3</v>
      </c>
      <c r="D82" s="32">
        <f>'Daily Prices'!D82/'Daily Prices'!D81-1</f>
        <v>-2.1687883074021697E-2</v>
      </c>
      <c r="E82" s="32">
        <f>'Daily Prices'!E82/'Daily Prices'!E81-1</f>
        <v>-1.7091899925687382E-2</v>
      </c>
      <c r="F82" s="32">
        <f>'Daily Prices'!F82/'Daily Prices'!F81-1</f>
        <v>1.4513154592374899E-3</v>
      </c>
      <c r="G82" s="32">
        <f>'Daily Prices'!G82/'Daily Prices'!G81-1</f>
        <v>-7.3514669518137676E-4</v>
      </c>
      <c r="H82" s="32">
        <f>'Daily Prices'!H82/'Daily Prices'!H81-1</f>
        <v>-2.2759601706970001E-2</v>
      </c>
      <c r="I82" s="32">
        <f>'Daily Prices'!I82/'Daily Prices'!I81-1</f>
        <v>-2.3289665211062571E-2</v>
      </c>
      <c r="J82" s="32">
        <f>'Daily Prices'!J82/'Daily Prices'!J81-1</f>
        <v>-6.0111415644751309E-3</v>
      </c>
      <c r="K82" s="32">
        <f>'Daily Prices'!K82/'Daily Prices'!K81-1</f>
        <v>-2.1853805576488194E-2</v>
      </c>
      <c r="N82" s="166">
        <v>44036.645833333336</v>
      </c>
      <c r="O82" s="167"/>
      <c r="P82" s="32">
        <f>'Daily Prices'!P82/'Daily Prices'!P81-1</f>
        <v>-7.8714060816968967E-3</v>
      </c>
      <c r="Q82" s="32">
        <f>'Daily Prices'!Q82/'Daily Prices'!Q81-1</f>
        <v>-2.1687883074021697E-2</v>
      </c>
      <c r="R82" s="32">
        <f>'Daily Prices'!R82/'Daily Prices'!R81-1</f>
        <v>-1.8897390868038211E-2</v>
      </c>
      <c r="S82" s="32">
        <f>'Daily Prices'!S82/'Daily Prices'!S81-1</f>
        <v>1.4513154592374899E-3</v>
      </c>
      <c r="T82" s="32">
        <f>'Daily Prices'!T82/'Daily Prices'!T81-1</f>
        <v>-7.3514669518137676E-4</v>
      </c>
      <c r="U82" s="32">
        <f>'Daily Prices'!U82/'Daily Prices'!U81-1</f>
        <v>-2.2759601706970001E-2</v>
      </c>
      <c r="V82" s="32">
        <f>'Daily Prices'!V82/'Daily Prices'!V81-1</f>
        <v>-2.3587652882935295E-2</v>
      </c>
      <c r="W82" s="32">
        <f>'Daily Prices'!W82/'Daily Prices'!W81-1</f>
        <v>-6.3297232630153966E-3</v>
      </c>
      <c r="X82" s="32">
        <f>'Daily Prices'!X82/'Daily Prices'!X81-1</f>
        <v>-2.5506376594148561E-2</v>
      </c>
    </row>
    <row r="83" spans="1:24" x14ac:dyDescent="0.3">
      <c r="A83" s="166">
        <v>44039.645833333336</v>
      </c>
      <c r="B83" s="167"/>
      <c r="C83" s="32">
        <f>'Daily Prices'!C83/'Daily Prices'!C82-1</f>
        <v>-7.182228161015658E-3</v>
      </c>
      <c r="D83" s="32">
        <f>'Daily Prices'!D83/'Daily Prices'!D82-1</f>
        <v>-1.9759036144578301E-2</v>
      </c>
      <c r="E83" s="32">
        <f>'Daily Prices'!E83/'Daily Prices'!E82-1</f>
        <v>-1.6633064516129115E-2</v>
      </c>
      <c r="F83" s="32">
        <f>'Daily Prices'!F83/'Daily Prices'!F82-1</f>
        <v>2.9093207226447593E-2</v>
      </c>
      <c r="G83" s="32">
        <f>'Daily Prices'!G83/'Daily Prices'!G82-1</f>
        <v>5.3504547886551457E-4</v>
      </c>
      <c r="H83" s="32">
        <f>'Daily Prices'!H83/'Daily Prices'!H82-1</f>
        <v>-1.0189228529839944E-2</v>
      </c>
      <c r="I83" s="32">
        <f>'Daily Prices'!I83/'Daily Prices'!I82-1</f>
        <v>5.4843517138599029E-2</v>
      </c>
      <c r="J83" s="32">
        <f>'Daily Prices'!J83/'Daily Prices'!J82-1</f>
        <v>-1.6591903329019608E-2</v>
      </c>
      <c r="K83" s="32">
        <f>'Daily Prices'!K83/'Daily Prices'!K82-1</f>
        <v>7.7041602465333092E-4</v>
      </c>
      <c r="N83" s="166">
        <v>44039.645833333336</v>
      </c>
      <c r="O83" s="167"/>
      <c r="P83" s="32">
        <f>'Daily Prices'!P83/'Daily Prices'!P82-1</f>
        <v>-7.7668281276099815E-3</v>
      </c>
      <c r="Q83" s="32">
        <f>'Daily Prices'!Q83/'Daily Prices'!Q82-1</f>
        <v>-1.9759036144578301E-2</v>
      </c>
      <c r="R83" s="32">
        <f>'Daily Prices'!R83/'Daily Prices'!R82-1</f>
        <v>-1.7439444597160292E-2</v>
      </c>
      <c r="S83" s="32">
        <f>'Daily Prices'!S83/'Daily Prices'!S82-1</f>
        <v>2.9093207226447593E-2</v>
      </c>
      <c r="T83" s="32">
        <f>'Daily Prices'!T83/'Daily Prices'!T82-1</f>
        <v>5.3504547886551457E-4</v>
      </c>
      <c r="U83" s="32">
        <f>'Daily Prices'!U83/'Daily Prices'!U82-1</f>
        <v>-1.1644832605531286E-2</v>
      </c>
      <c r="V83" s="32">
        <f>'Daily Prices'!V83/'Daily Prices'!V82-1</f>
        <v>5.5472711005069897E-2</v>
      </c>
      <c r="W83" s="32">
        <f>'Daily Prices'!W83/'Daily Prices'!W82-1</f>
        <v>-1.7180296622788749E-2</v>
      </c>
      <c r="X83" s="32">
        <f>'Daily Prices'!X83/'Daily Prices'!X82-1</f>
        <v>-7.698229407235857E-4</v>
      </c>
    </row>
    <row r="84" spans="1:24" x14ac:dyDescent="0.3">
      <c r="A84" s="166">
        <v>44040.645833333336</v>
      </c>
      <c r="B84" s="167"/>
      <c r="C84" s="32">
        <f>'Daily Prices'!C84/'Daily Prices'!C83-1</f>
        <v>4.3657469717362174E-2</v>
      </c>
      <c r="D84" s="32">
        <f>'Daily Prices'!D84/'Daily Prices'!D83-1</f>
        <v>4.6705998033431673E-2</v>
      </c>
      <c r="E84" s="32">
        <f>'Daily Prices'!E84/'Daily Prices'!E83-1</f>
        <v>1.6145566376217335E-2</v>
      </c>
      <c r="F84" s="32">
        <f>'Daily Prices'!F84/'Daily Prices'!F83-1</f>
        <v>-1.0588285121337915E-4</v>
      </c>
      <c r="G84" s="32">
        <f>'Daily Prices'!G84/'Daily Prices'!G83-1</f>
        <v>1.4572192513371274E-3</v>
      </c>
      <c r="H84" s="32">
        <f>'Daily Prices'!H84/'Daily Prices'!H83-1</f>
        <v>4.5588235294117485E-2</v>
      </c>
      <c r="I84" s="32">
        <f>'Daily Prices'!I84/'Daily Prices'!I83-1</f>
        <v>3.5885843458604239E-2</v>
      </c>
      <c r="J84" s="32">
        <f>'Daily Prices'!J84/'Daily Prices'!J83-1</f>
        <v>4.4129329776720905E-3</v>
      </c>
      <c r="K84" s="32">
        <f>'Daily Prices'!K84/'Daily Prices'!K83-1</f>
        <v>3.6951501154734334E-2</v>
      </c>
      <c r="N84" s="166">
        <v>44040.645833333336</v>
      </c>
      <c r="O84" s="167"/>
      <c r="P84" s="32">
        <f>'Daily Prices'!P84/'Daily Prices'!P83-1</f>
        <v>4.44407036444745E-2</v>
      </c>
      <c r="Q84" s="32">
        <f>'Daily Prices'!Q84/'Daily Prices'!Q83-1</f>
        <v>4.71976401179941E-2</v>
      </c>
      <c r="R84" s="32">
        <f>'Daily Prices'!R84/'Daily Prices'!R83-1</f>
        <v>1.5198537401023948E-2</v>
      </c>
      <c r="S84" s="32">
        <f>'Daily Prices'!S84/'Daily Prices'!S83-1</f>
        <v>-1.0588285121337915E-4</v>
      </c>
      <c r="T84" s="32">
        <f>'Daily Prices'!T84/'Daily Prices'!T83-1</f>
        <v>1.4572192513371274E-3</v>
      </c>
      <c r="U84" s="32">
        <f>'Daily Prices'!U84/'Daily Prices'!U83-1</f>
        <v>4.7128129602356239E-2</v>
      </c>
      <c r="V84" s="32">
        <f>'Daily Prices'!V84/'Daily Prices'!V83-1</f>
        <v>3.4755580672506392E-2</v>
      </c>
      <c r="W84" s="32">
        <f>'Daily Prices'!W84/'Daily Prices'!W83-1</f>
        <v>4.1784440447274473E-3</v>
      </c>
      <c r="X84" s="32">
        <f>'Daily Prices'!X84/'Daily Prices'!X83-1</f>
        <v>3.6209553158705665E-2</v>
      </c>
    </row>
    <row r="85" spans="1:24" x14ac:dyDescent="0.3">
      <c r="A85" s="166">
        <v>44041.645833333336</v>
      </c>
      <c r="B85" s="167"/>
      <c r="C85" s="32">
        <f>'Daily Prices'!C85/'Daily Prices'!C84-1</f>
        <v>-2.4985895059240759E-2</v>
      </c>
      <c r="D85" s="32">
        <f>'Daily Prices'!D85/'Daily Prices'!D84-1</f>
        <v>-6.5758572099577917E-3</v>
      </c>
      <c r="E85" s="32">
        <f>'Daily Prices'!E85/'Daily Prices'!E84-1</f>
        <v>2.5220680958382147E-4</v>
      </c>
      <c r="F85" s="32">
        <f>'Daily Prices'!F85/'Daily Prices'!F84-1</f>
        <v>9.4245716585128481E-3</v>
      </c>
      <c r="G85" s="32">
        <f>'Daily Prices'!G85/'Daily Prices'!G84-1</f>
        <v>5.2063169979565949E-4</v>
      </c>
      <c r="H85" s="32">
        <f>'Daily Prices'!H85/'Daily Prices'!H84-1</f>
        <v>-2.8129395218001729E-3</v>
      </c>
      <c r="I85" s="32">
        <f>'Daily Prices'!I85/'Daily Prices'!I84-1</f>
        <v>5.1827605019094669E-3</v>
      </c>
      <c r="J85" s="32">
        <f>'Daily Prices'!J85/'Daily Prices'!J84-1</f>
        <v>-6.2663873746280352E-3</v>
      </c>
      <c r="K85" s="32">
        <f>'Daily Prices'!K85/'Daily Prices'!K84-1</f>
        <v>-1.9302152932442418E-2</v>
      </c>
      <c r="N85" s="166">
        <v>44041.645833333336</v>
      </c>
      <c r="O85" s="167"/>
      <c r="P85" s="32">
        <f>'Daily Prices'!P85/'Daily Prices'!P84-1</f>
        <v>-2.5545974695785345E-2</v>
      </c>
      <c r="Q85" s="32">
        <f>'Daily Prices'!Q85/'Daily Prices'!Q84-1</f>
        <v>-6.5727699530516714E-3</v>
      </c>
      <c r="R85" s="32">
        <f>'Daily Prices'!R85/'Daily Prices'!R84-1</f>
        <v>-3.3325856378374485E-4</v>
      </c>
      <c r="S85" s="32">
        <f>'Daily Prices'!S85/'Daily Prices'!S84-1</f>
        <v>9.4245716585128481E-3</v>
      </c>
      <c r="T85" s="32">
        <f>'Daily Prices'!T85/'Daily Prices'!T84-1</f>
        <v>5.2063169979565949E-4</v>
      </c>
      <c r="U85" s="32">
        <f>'Daily Prices'!U85/'Daily Prices'!U84-1</f>
        <v>-2.8129395218001729E-3</v>
      </c>
      <c r="V85" s="32">
        <f>'Daily Prices'!V85/'Daily Prices'!V84-1</f>
        <v>6.007646095030017E-3</v>
      </c>
      <c r="W85" s="32">
        <f>'Daily Prices'!W85/'Daily Prices'!W84-1</f>
        <v>-5.5781181978461492E-3</v>
      </c>
      <c r="X85" s="32">
        <f>'Daily Prices'!X85/'Daily Prices'!X84-1</f>
        <v>-1.7100371747212018E-2</v>
      </c>
    </row>
    <row r="86" spans="1:24" x14ac:dyDescent="0.3">
      <c r="A86" s="166">
        <v>44042.645833333336</v>
      </c>
      <c r="B86" s="167"/>
      <c r="C86" s="32">
        <f>'Daily Prices'!C86/'Daily Prices'!C85-1</f>
        <v>-1.0746466065966742E-2</v>
      </c>
      <c r="D86" s="32">
        <f>'Daily Prices'!D86/'Daily Prices'!D85-1</f>
        <v>-1.9858156028368712E-2</v>
      </c>
      <c r="E86" s="32">
        <f>'Daily Prices'!E86/'Daily Prices'!E85-1</f>
        <v>-7.5642965204236745E-4</v>
      </c>
      <c r="F86" s="32">
        <f>'Daily Prices'!F86/'Daily Prices'!F85-1</f>
        <v>-3.881498888002044E-4</v>
      </c>
      <c r="G86" s="32">
        <f>'Daily Prices'!G86/'Daily Prices'!G85-1</f>
        <v>-9.4732347761106173E-4</v>
      </c>
      <c r="H86" s="32">
        <f>'Daily Prices'!H86/'Daily Prices'!H85-1</f>
        <v>-3.3850493653032498E-2</v>
      </c>
      <c r="I86" s="32">
        <f>'Daily Prices'!I86/'Daily Prices'!I85-1</f>
        <v>-9.2265943012210805E-3</v>
      </c>
      <c r="J86" s="32">
        <f>'Daily Prices'!J86/'Daily Prices'!J85-1</f>
        <v>-1.2488049036562199E-2</v>
      </c>
      <c r="K86" s="32">
        <f>'Daily Prices'!K86/'Daily Prices'!K85-1</f>
        <v>-1.7411052233156532E-2</v>
      </c>
      <c r="N86" s="166">
        <v>44042.645833333336</v>
      </c>
      <c r="O86" s="167"/>
      <c r="P86" s="32">
        <f>'Daily Prices'!P86/'Daily Prices'!P85-1</f>
        <v>-1.1164406218987732E-2</v>
      </c>
      <c r="Q86" s="32">
        <f>'Daily Prices'!Q86/'Daily Prices'!Q85-1</f>
        <v>-1.984877126654061E-2</v>
      </c>
      <c r="R86" s="32">
        <f>'Daily Prices'!R86/'Daily Prices'!R85-1</f>
        <v>-2.5130943756690449E-3</v>
      </c>
      <c r="S86" s="32">
        <f>'Daily Prices'!S86/'Daily Prices'!S85-1</f>
        <v>-3.881498888002044E-4</v>
      </c>
      <c r="T86" s="32">
        <f>'Daily Prices'!T86/'Daily Prices'!T85-1</f>
        <v>-9.4732347761106173E-4</v>
      </c>
      <c r="U86" s="32">
        <f>'Daily Prices'!U86/'Daily Prices'!U85-1</f>
        <v>-3.3850493653032498E-2</v>
      </c>
      <c r="V86" s="32">
        <f>'Daily Prices'!V86/'Daily Prices'!V85-1</f>
        <v>-8.9576547231269288E-3</v>
      </c>
      <c r="W86" s="32">
        <f>'Daily Prices'!W86/'Daily Prices'!W85-1</f>
        <v>-1.2895488763785878E-2</v>
      </c>
      <c r="X86" s="32">
        <f>'Daily Prices'!X86/'Daily Prices'!X85-1</f>
        <v>-1.8154311649016486E-2</v>
      </c>
    </row>
    <row r="87" spans="1:24" x14ac:dyDescent="0.3">
      <c r="A87" s="166">
        <v>44043.645833333336</v>
      </c>
      <c r="B87" s="167"/>
      <c r="C87" s="32">
        <f>'Daily Prices'!C87/'Daily Prices'!C86-1</f>
        <v>1.3537227375282068E-2</v>
      </c>
      <c r="D87" s="32">
        <f>'Daily Prices'!D87/'Daily Prices'!D86-1</f>
        <v>9.6478533526289656E-3</v>
      </c>
      <c r="E87" s="32">
        <f>'Daily Prices'!E87/'Daily Prices'!E86-1</f>
        <v>1.4383043149129415E-2</v>
      </c>
      <c r="F87" s="32">
        <f>'Daily Prices'!F87/'Daily Prices'!F86-1</f>
        <v>1.1208244566415004E-2</v>
      </c>
      <c r="G87" s="32">
        <f>'Daily Prices'!G87/'Daily Prices'!G86-1</f>
        <v>5.4756467272998322E-4</v>
      </c>
      <c r="H87" s="32">
        <f>'Daily Prices'!H87/'Daily Prices'!H86-1</f>
        <v>-7.2992700729926918E-3</v>
      </c>
      <c r="I87" s="32">
        <f>'Daily Prices'!I87/'Daily Prices'!I86-1</f>
        <v>1.2599287866337905E-2</v>
      </c>
      <c r="J87" s="32">
        <f>'Daily Prices'!J87/'Daily Prices'!J86-1</f>
        <v>8.8462014165457958E-5</v>
      </c>
      <c r="K87" s="32">
        <f>'Daily Prices'!K87/'Daily Prices'!K86-1</f>
        <v>7.7041602465333092E-4</v>
      </c>
      <c r="N87" s="166">
        <v>44043.645833333336</v>
      </c>
      <c r="O87" s="167"/>
      <c r="P87" s="32">
        <f>'Daily Prices'!P87/'Daily Prices'!P86-1</f>
        <v>1.446851216860412E-2</v>
      </c>
      <c r="Q87" s="32">
        <f>'Daily Prices'!Q87/'Daily Prices'!Q86-1</f>
        <v>9.6432015429122053E-3</v>
      </c>
      <c r="R87" s="32">
        <f>'Daily Prices'!R87/'Daily Prices'!R86-1</f>
        <v>1.2706390472456697E-2</v>
      </c>
      <c r="S87" s="32">
        <f>'Daily Prices'!S87/'Daily Prices'!S86-1</f>
        <v>1.1208244566415004E-2</v>
      </c>
      <c r="T87" s="32">
        <f>'Daily Prices'!T87/'Daily Prices'!T86-1</f>
        <v>5.4756467272998322E-4</v>
      </c>
      <c r="U87" s="32">
        <f>'Daily Prices'!U87/'Daily Prices'!U86-1</f>
        <v>-5.8394160583942201E-3</v>
      </c>
      <c r="V87" s="32">
        <f>'Daily Prices'!V87/'Daily Prices'!V86-1</f>
        <v>1.3147082990961234E-2</v>
      </c>
      <c r="W87" s="32">
        <f>'Daily Prices'!W87/'Daily Prices'!W86-1</f>
        <v>6.2548930396899571E-4</v>
      </c>
      <c r="X87" s="32">
        <f>'Daily Prices'!X87/'Daily Prices'!X86-1</f>
        <v>7.7041602465333092E-4</v>
      </c>
    </row>
    <row r="88" spans="1:24" x14ac:dyDescent="0.3">
      <c r="A88" s="166">
        <v>44046.645833333336</v>
      </c>
      <c r="B88" s="167"/>
      <c r="C88" s="32">
        <f>'Daily Prices'!C88/'Daily Prices'!C87-1</f>
        <v>-1.5335147167944707E-2</v>
      </c>
      <c r="D88" s="32">
        <f>'Daily Prices'!D88/'Daily Prices'!D87-1</f>
        <v>8.026755852842804E-2</v>
      </c>
      <c r="E88" s="32">
        <f>'Daily Prices'!E88/'Daily Prices'!E87-1</f>
        <v>-1.2189054726368109E-2</v>
      </c>
      <c r="F88" s="32">
        <f>'Daily Prices'!F88/'Daily Prices'!F87-1</f>
        <v>5.5731409890509287E-3</v>
      </c>
      <c r="G88" s="32">
        <f>'Daily Prices'!G88/'Daily Prices'!G87-1</f>
        <v>3.5638965268693923E-3</v>
      </c>
      <c r="H88" s="32">
        <f>'Daily Prices'!H88/'Daily Prices'!H87-1</f>
        <v>1.0294117647058787E-2</v>
      </c>
      <c r="I88" s="32">
        <f>'Daily Prices'!I88/'Daily Prices'!I87-1</f>
        <v>3.218826075196124E-2</v>
      </c>
      <c r="J88" s="32">
        <f>'Daily Prices'!J88/'Daily Prices'!J87-1</f>
        <v>-1.2105119613815551E-3</v>
      </c>
      <c r="K88" s="32">
        <f>'Daily Prices'!K88/'Daily Prices'!K87-1</f>
        <v>-4.6189376443417363E-3</v>
      </c>
      <c r="N88" s="166">
        <v>44046.645833333336</v>
      </c>
      <c r="O88" s="167"/>
      <c r="P88" s="32">
        <f>'Daily Prices'!P88/'Daily Prices'!P87-1</f>
        <v>-1.5004122011541665E-2</v>
      </c>
      <c r="Q88" s="32">
        <f>'Daily Prices'!Q88/'Daily Prices'!Q87-1</f>
        <v>7.9751671442215732E-2</v>
      </c>
      <c r="R88" s="32">
        <f>'Daily Prices'!R88/'Daily Prices'!R87-1</f>
        <v>-1.1556915109666943E-2</v>
      </c>
      <c r="S88" s="32">
        <f>'Daily Prices'!S88/'Daily Prices'!S87-1</f>
        <v>5.5731409890509287E-3</v>
      </c>
      <c r="T88" s="32">
        <f>'Daily Prices'!T88/'Daily Prices'!T87-1</f>
        <v>3.5638965268693923E-3</v>
      </c>
      <c r="U88" s="32">
        <f>'Daily Prices'!U88/'Daily Prices'!U87-1</f>
        <v>8.8105726872247381E-3</v>
      </c>
      <c r="V88" s="32">
        <f>'Daily Prices'!V88/'Daily Prices'!V87-1</f>
        <v>3.0819140308191439E-2</v>
      </c>
      <c r="W88" s="32">
        <f>'Daily Prices'!W88/'Daily Prices'!W87-1</f>
        <v>-1.2116912227350118E-3</v>
      </c>
      <c r="X88" s="32">
        <f>'Daily Prices'!X88/'Daily Prices'!X87-1</f>
        <v>-4.6189376443417363E-3</v>
      </c>
    </row>
    <row r="89" spans="1:24" x14ac:dyDescent="0.3">
      <c r="A89" s="166">
        <v>44047.645833333336</v>
      </c>
      <c r="B89" s="167"/>
      <c r="C89" s="32">
        <f>'Daily Prices'!C89/'Daily Prices'!C88-1</f>
        <v>9.1266850874989203E-3</v>
      </c>
      <c r="D89" s="32">
        <f>'Daily Prices'!D89/'Daily Prices'!D88-1</f>
        <v>-1.4153029632905767E-2</v>
      </c>
      <c r="E89" s="32">
        <f>'Daily Prices'!E89/'Daily Prices'!E88-1</f>
        <v>1.8635104507680689E-2</v>
      </c>
      <c r="F89" s="32">
        <f>'Daily Prices'!F89/'Daily Prices'!F88-1</f>
        <v>-3.2200800891715176E-3</v>
      </c>
      <c r="G89" s="32">
        <f>'Daily Prices'!G89/'Daily Prices'!G88-1</f>
        <v>-1.6359646206025591E-3</v>
      </c>
      <c r="H89" s="32">
        <f>'Daily Prices'!H89/'Daily Prices'!H88-1</f>
        <v>7.2780203784570396E-3</v>
      </c>
      <c r="I89" s="32">
        <f>'Daily Prices'!I89/'Daily Prices'!I88-1</f>
        <v>1.7819706498951593E-2</v>
      </c>
      <c r="J89" s="32">
        <f>'Daily Prices'!J89/'Daily Prices'!J88-1</f>
        <v>4.8454562674815627E-3</v>
      </c>
      <c r="K89" s="32">
        <f>'Daily Prices'!K89/'Daily Prices'!K88-1</f>
        <v>3.0935808197989134E-2</v>
      </c>
      <c r="N89" s="166">
        <v>44047.645833333336</v>
      </c>
      <c r="O89" s="167"/>
      <c r="P89" s="32">
        <f>'Daily Prices'!P89/'Daily Prices'!P88-1</f>
        <v>8.6206896551723755E-3</v>
      </c>
      <c r="Q89" s="32">
        <f>'Daily Prices'!Q89/'Daily Prices'!Q88-1</f>
        <v>-1.4595311808934031E-2</v>
      </c>
      <c r="R89" s="32">
        <f>'Daily Prices'!R89/'Daily Prices'!R88-1</f>
        <v>2.0064591934355169E-2</v>
      </c>
      <c r="S89" s="32">
        <f>'Daily Prices'!S89/'Daily Prices'!S88-1</f>
        <v>-3.2200800891715176E-3</v>
      </c>
      <c r="T89" s="32">
        <f>'Daily Prices'!T89/'Daily Prices'!T88-1</f>
        <v>-1.6359646206025591E-3</v>
      </c>
      <c r="U89" s="32">
        <f>'Daily Prices'!U89/'Daily Prices'!U88-1</f>
        <v>5.8224163027655873E-3</v>
      </c>
      <c r="V89" s="32">
        <f>'Daily Prices'!V89/'Daily Prices'!V88-1</f>
        <v>1.8095987411486991E-2</v>
      </c>
      <c r="W89" s="32">
        <f>'Daily Prices'!W89/'Daily Prices'!W88-1</f>
        <v>4.6180510840116984E-3</v>
      </c>
      <c r="X89" s="32">
        <f>'Daily Prices'!X89/'Daily Prices'!X88-1</f>
        <v>3.1709203402938924E-2</v>
      </c>
    </row>
    <row r="90" spans="1:24" x14ac:dyDescent="0.3">
      <c r="A90" s="166">
        <v>44048.645833333336</v>
      </c>
      <c r="B90" s="167"/>
      <c r="C90" s="32">
        <f>'Daily Prices'!C90/'Daily Prices'!C89-1</f>
        <v>1.9332890806505132E-2</v>
      </c>
      <c r="D90" s="32">
        <f>'Daily Prices'!D90/'Daily Prices'!D89-1</f>
        <v>3.5441902198295239E-2</v>
      </c>
      <c r="E90" s="32">
        <f>'Daily Prices'!E90/'Daily Prices'!E89-1</f>
        <v>7.4165636588374717E-4</v>
      </c>
      <c r="F90" s="32">
        <f>'Daily Prices'!F90/'Daily Prices'!F89-1</f>
        <v>2.4528887968523483E-2</v>
      </c>
      <c r="G90" s="32">
        <f>'Daily Prices'!G90/'Daily Prices'!G89-1</f>
        <v>-3.5170925368361861E-3</v>
      </c>
      <c r="H90" s="32">
        <f>'Daily Prices'!H90/'Daily Prices'!H89-1</f>
        <v>6.2138728323699377E-2</v>
      </c>
      <c r="I90" s="32">
        <f>'Daily Prices'!I90/'Daily Prices'!I89-1</f>
        <v>1.6477857878475888E-2</v>
      </c>
      <c r="J90" s="32">
        <f>'Daily Prices'!J90/'Daily Prices'!J89-1</f>
        <v>4.0631564172410872E-3</v>
      </c>
      <c r="K90" s="32">
        <f>'Daily Prices'!K90/'Daily Prices'!K89-1</f>
        <v>3.0757689422355572E-2</v>
      </c>
      <c r="N90" s="166">
        <v>44048.645833333336</v>
      </c>
      <c r="O90" s="167"/>
      <c r="P90" s="32">
        <f>'Daily Prices'!P90/'Daily Prices'!P89-1</f>
        <v>1.9251514397145453E-2</v>
      </c>
      <c r="Q90" s="32">
        <f>'Daily Prices'!Q90/'Daily Prices'!Q89-1</f>
        <v>3.6804308797127483E-2</v>
      </c>
      <c r="R90" s="32">
        <f>'Daily Prices'!R90/'Daily Prices'!R89-1</f>
        <v>1.5421219598168445E-3</v>
      </c>
      <c r="S90" s="32">
        <f>'Daily Prices'!S90/'Daily Prices'!S89-1</f>
        <v>2.4528887968523483E-2</v>
      </c>
      <c r="T90" s="32">
        <f>'Daily Prices'!T90/'Daily Prices'!T89-1</f>
        <v>-3.5170925368361861E-3</v>
      </c>
      <c r="U90" s="32">
        <f>'Daily Prices'!U90/'Daily Prices'!U89-1</f>
        <v>6.3675832127351839E-2</v>
      </c>
      <c r="V90" s="32">
        <f>'Daily Prices'!V90/'Daily Prices'!V89-1</f>
        <v>1.6743946419371492E-2</v>
      </c>
      <c r="W90" s="32">
        <f>'Daily Prices'!W90/'Daily Prices'!W89-1</f>
        <v>4.8703459211159039E-3</v>
      </c>
      <c r="X90" s="32">
        <f>'Daily Prices'!X90/'Daily Prices'!X89-1</f>
        <v>2.9235382308845592E-2</v>
      </c>
    </row>
    <row r="91" spans="1:24" x14ac:dyDescent="0.3">
      <c r="A91" s="166">
        <v>44049.645833333336</v>
      </c>
      <c r="B91" s="167"/>
      <c r="C91" s="32">
        <f>'Daily Prices'!C91/'Daily Prices'!C90-1</f>
        <v>-7.4888074888075362E-3</v>
      </c>
      <c r="D91" s="32">
        <f>'Daily Prices'!D91/'Daily Prices'!D90-1</f>
        <v>1.21317157712304E-2</v>
      </c>
      <c r="E91" s="32">
        <f>'Daily Prices'!E91/'Daily Prices'!E90-1</f>
        <v>1.0869565217391353E-2</v>
      </c>
      <c r="F91" s="32">
        <f>'Daily Prices'!F91/'Daily Prices'!F90-1</f>
        <v>9.5705868679825112E-3</v>
      </c>
      <c r="G91" s="32">
        <f>'Daily Prices'!G91/'Daily Prices'!G90-1</f>
        <v>1.3636728254766695E-3</v>
      </c>
      <c r="H91" s="32">
        <f>'Daily Prices'!H91/'Daily Prices'!H90-1</f>
        <v>2.1768707482993088E-2</v>
      </c>
      <c r="I91" s="32">
        <f>'Daily Prices'!I91/'Daily Prices'!I90-1</f>
        <v>-3.0395136778115228E-3</v>
      </c>
      <c r="J91" s="32">
        <f>'Daily Prices'!J91/'Daily Prices'!J90-1</f>
        <v>-2.816200835350946E-3</v>
      </c>
      <c r="K91" s="32">
        <f>'Daily Prices'!K91/'Daily Prices'!K90-1</f>
        <v>-2.1106259097525504E-2</v>
      </c>
      <c r="N91" s="166">
        <v>44049.645833333336</v>
      </c>
      <c r="O91" s="167"/>
      <c r="P91" s="32">
        <f>'Daily Prices'!P91/'Daily Prices'!P90-1</f>
        <v>-7.4900268664007674E-3</v>
      </c>
      <c r="Q91" s="32">
        <f>'Daily Prices'!Q91/'Daily Prices'!Q90-1</f>
        <v>1.1255411255411296E-2</v>
      </c>
      <c r="R91" s="32">
        <f>'Daily Prices'!R91/'Daily Prices'!R90-1</f>
        <v>1.1519825034408626E-2</v>
      </c>
      <c r="S91" s="32">
        <f>'Daily Prices'!S91/'Daily Prices'!S90-1</f>
        <v>9.5705868679825112E-3</v>
      </c>
      <c r="T91" s="32">
        <f>'Daily Prices'!T91/'Daily Prices'!T90-1</f>
        <v>1.3636728254766695E-3</v>
      </c>
      <c r="U91" s="32">
        <f>'Daily Prices'!U91/'Daily Prices'!U90-1</f>
        <v>2.1768707482993088E-2</v>
      </c>
      <c r="V91" s="32">
        <f>'Daily Prices'!V91/'Daily Prices'!V90-1</f>
        <v>-2.7869267798327213E-3</v>
      </c>
      <c r="W91" s="32">
        <f>'Daily Prices'!W91/'Daily Prices'!W90-1</f>
        <v>-4.1723408335255785E-3</v>
      </c>
      <c r="X91" s="32">
        <f>'Daily Prices'!X91/'Daily Prices'!X90-1</f>
        <v>-1.966496722505473E-2</v>
      </c>
    </row>
    <row r="92" spans="1:24" x14ac:dyDescent="0.3">
      <c r="A92" s="166">
        <v>44050.645833333336</v>
      </c>
      <c r="B92" s="167"/>
      <c r="C92" s="32">
        <f>'Daily Prices'!C92/'Daily Prices'!C91-1</f>
        <v>-1.5090625768883648E-2</v>
      </c>
      <c r="D92" s="32">
        <f>'Daily Prices'!D92/'Daily Prices'!D91-1</f>
        <v>1.9691780821917693E-2</v>
      </c>
      <c r="E92" s="32">
        <f>'Daily Prices'!E92/'Daily Prices'!E91-1</f>
        <v>-3.1769305962854322E-3</v>
      </c>
      <c r="F92" s="32">
        <f>'Daily Prices'!F92/'Daily Prices'!F91-1</f>
        <v>6.4967566268918642E-3</v>
      </c>
      <c r="G92" s="32">
        <f>'Daily Prices'!G92/'Daily Prices'!G91-1</f>
        <v>1.6688918558076526E-3</v>
      </c>
      <c r="H92" s="32">
        <f>'Daily Prices'!H92/'Daily Prices'!H91-1</f>
        <v>3.9946737683089761E-3</v>
      </c>
      <c r="I92" s="32">
        <f>'Daily Prices'!I92/'Daily Prices'!I91-1</f>
        <v>1.3211382113821113E-2</v>
      </c>
      <c r="J92" s="32">
        <f>'Daily Prices'!J92/'Daily Prices'!J91-1</f>
        <v>2.2120503767169009E-2</v>
      </c>
      <c r="K92" s="32">
        <f>'Daily Prices'!K92/'Daily Prices'!K91-1</f>
        <v>-2.5278810408921992E-2</v>
      </c>
      <c r="N92" s="166">
        <v>44050.645833333336</v>
      </c>
      <c r="O92" s="167"/>
      <c r="P92" s="32">
        <f>'Daily Prices'!P92/'Daily Prices'!P91-1</f>
        <v>-1.4682962841440328E-2</v>
      </c>
      <c r="Q92" s="32">
        <f>'Daily Prices'!Q92/'Daily Prices'!Q91-1</f>
        <v>1.9691780821917693E-2</v>
      </c>
      <c r="R92" s="32">
        <f>'Daily Prices'!R92/'Daily Prices'!R91-1</f>
        <v>-2.0006213109661219E-3</v>
      </c>
      <c r="S92" s="32">
        <f>'Daily Prices'!S92/'Daily Prices'!S91-1</f>
        <v>6.4967566268918642E-3</v>
      </c>
      <c r="T92" s="32">
        <f>'Daily Prices'!T92/'Daily Prices'!T91-1</f>
        <v>1.6688918558076526E-3</v>
      </c>
      <c r="U92" s="32">
        <f>'Daily Prices'!U92/'Daily Prices'!U91-1</f>
        <v>3.9946737683089761E-3</v>
      </c>
      <c r="V92" s="32">
        <f>'Daily Prices'!V92/'Daily Prices'!V91-1</f>
        <v>1.346544715447151E-2</v>
      </c>
      <c r="W92" s="32">
        <f>'Daily Prices'!W92/'Daily Prices'!W91-1</f>
        <v>2.282249595908592E-2</v>
      </c>
      <c r="X92" s="32">
        <f>'Daily Prices'!X92/'Daily Prices'!X91-1</f>
        <v>-2.6002971768202099E-2</v>
      </c>
    </row>
    <row r="93" spans="1:24" x14ac:dyDescent="0.3">
      <c r="A93" s="166">
        <v>44053.645833333336</v>
      </c>
      <c r="B93" s="167"/>
      <c r="C93" s="32">
        <f>'Daily Prices'!C93/'Daily Prices'!C92-1</f>
        <v>4.7381130818552553E-2</v>
      </c>
      <c r="D93" s="32">
        <f>'Daily Prices'!D93/'Daily Prices'!D92-1</f>
        <v>3.9882451721242607E-2</v>
      </c>
      <c r="E93" s="32">
        <f>'Daily Prices'!E93/'Daily Prices'!E92-1</f>
        <v>2.8438342731061494E-2</v>
      </c>
      <c r="F93" s="32">
        <f>'Daily Prices'!F93/'Daily Prices'!F92-1</f>
        <v>-1.2332786314585564E-2</v>
      </c>
      <c r="G93" s="32">
        <f>'Daily Prices'!G93/'Daily Prices'!G92-1</f>
        <v>-2.065978007330882E-3</v>
      </c>
      <c r="H93" s="32">
        <f>'Daily Prices'!H93/'Daily Prices'!H92-1</f>
        <v>1.0610079575596787E-2</v>
      </c>
      <c r="I93" s="32">
        <f>'Daily Prices'!I93/'Daily Prices'!I92-1</f>
        <v>1.1033099297893534E-2</v>
      </c>
      <c r="J93" s="32">
        <f>'Daily Prices'!J93/'Daily Prices'!J92-1</f>
        <v>-1.3393341286194627E-2</v>
      </c>
      <c r="K93" s="32">
        <f>'Daily Prices'!K93/'Daily Prices'!K92-1</f>
        <v>6.8649885583524917E-3</v>
      </c>
      <c r="N93" s="166">
        <v>44053.645833333336</v>
      </c>
      <c r="O93" s="167"/>
      <c r="P93" s="32">
        <f>'Daily Prices'!P93/'Daily Prices'!P92-1</f>
        <v>4.7535797535797508E-2</v>
      </c>
      <c r="Q93" s="32">
        <f>'Daily Prices'!Q93/'Daily Prices'!Q92-1</f>
        <v>3.9462636439966392E-2</v>
      </c>
      <c r="R93" s="32">
        <f>'Daily Prices'!R93/'Daily Prices'!R92-1</f>
        <v>2.7267973205169715E-2</v>
      </c>
      <c r="S93" s="32">
        <f>'Daily Prices'!S93/'Daily Prices'!S92-1</f>
        <v>-1.2332786314585564E-2</v>
      </c>
      <c r="T93" s="32">
        <f>'Daily Prices'!T93/'Daily Prices'!T92-1</f>
        <v>-2.065978007330882E-3</v>
      </c>
      <c r="U93" s="32">
        <f>'Daily Prices'!U93/'Daily Prices'!U92-1</f>
        <v>9.2838196286471053E-3</v>
      </c>
      <c r="V93" s="32">
        <f>'Daily Prices'!V93/'Daily Prices'!V92-1</f>
        <v>1.0528954625219411E-2</v>
      </c>
      <c r="W93" s="32">
        <f>'Daily Prices'!W93/'Daily Prices'!W92-1</f>
        <v>-1.2556239828967142E-2</v>
      </c>
      <c r="X93" s="32">
        <f>'Daily Prices'!X93/'Daily Prices'!X92-1</f>
        <v>6.8649885583524917E-3</v>
      </c>
    </row>
    <row r="94" spans="1:24" x14ac:dyDescent="0.3">
      <c r="A94" s="166">
        <v>44054.645833333336</v>
      </c>
      <c r="B94" s="167"/>
      <c r="C94" s="32">
        <f>'Daily Prices'!C94/'Daily Prices'!C93-1</f>
        <v>1.0335506439815845E-3</v>
      </c>
      <c r="D94" s="32">
        <f>'Daily Prices'!D94/'Daily Prices'!D93-1</f>
        <v>-1.251513928138881E-2</v>
      </c>
      <c r="E94" s="32">
        <f>'Daily Prices'!E94/'Daily Prices'!E93-1</f>
        <v>-5.4827175208581602E-3</v>
      </c>
      <c r="F94" s="32">
        <f>'Daily Prices'!F94/'Daily Prices'!F93-1</f>
        <v>-2.0935501737072593E-2</v>
      </c>
      <c r="G94" s="32">
        <f>'Daily Prices'!G94/'Daily Prices'!G93-1</f>
        <v>-3.472685989047708E-3</v>
      </c>
      <c r="H94" s="32">
        <f>'Daily Prices'!H94/'Daily Prices'!H93-1</f>
        <v>2.0997375328083878E-2</v>
      </c>
      <c r="I94" s="32">
        <f>'Daily Prices'!I94/'Daily Prices'!I93-1</f>
        <v>4.6875E-2</v>
      </c>
      <c r="J94" s="32">
        <f>'Daily Prices'!J94/'Daily Prices'!J93-1</f>
        <v>-6.5071205728788328E-3</v>
      </c>
      <c r="K94" s="32">
        <f>'Daily Prices'!K94/'Daily Prices'!K93-1</f>
        <v>-2.9545454545454541E-2</v>
      </c>
      <c r="N94" s="166">
        <v>44054.645833333336</v>
      </c>
      <c r="O94" s="167"/>
      <c r="P94" s="32">
        <f>'Daily Prices'!P94/'Daily Prices'!P93-1</f>
        <v>1.5894460780430109E-4</v>
      </c>
      <c r="Q94" s="32">
        <f>'Daily Prices'!Q94/'Daily Prices'!Q93-1</f>
        <v>-1.2116316639741553E-2</v>
      </c>
      <c r="R94" s="32">
        <f>'Daily Prices'!R94/'Daily Prices'!R93-1</f>
        <v>-6.3390865897411386E-3</v>
      </c>
      <c r="S94" s="32">
        <f>'Daily Prices'!S94/'Daily Prices'!S93-1</f>
        <v>-2.0935501737072593E-2</v>
      </c>
      <c r="T94" s="32">
        <f>'Daily Prices'!T94/'Daily Prices'!T93-1</f>
        <v>-3.472685989047708E-3</v>
      </c>
      <c r="U94" s="32">
        <f>'Daily Prices'!U94/'Daily Prices'!U93-1</f>
        <v>2.2339027595269512E-2</v>
      </c>
      <c r="V94" s="32">
        <f>'Daily Prices'!V94/'Daily Prices'!V93-1</f>
        <v>4.6886628628131977E-2</v>
      </c>
      <c r="W94" s="32">
        <f>'Daily Prices'!W94/'Daily Prices'!W93-1</f>
        <v>-6.7384595498538591E-3</v>
      </c>
      <c r="X94" s="32">
        <f>'Daily Prices'!X94/'Daily Prices'!X93-1</f>
        <v>-2.9545454545454541E-2</v>
      </c>
    </row>
    <row r="95" spans="1:24" x14ac:dyDescent="0.3">
      <c r="A95" s="166">
        <v>44055.645833333336</v>
      </c>
      <c r="B95" s="167"/>
      <c r="C95" s="32">
        <f>'Daily Prices'!C95/'Daily Prices'!C94-1</f>
        <v>8.5775553967120111E-3</v>
      </c>
      <c r="D95" s="32">
        <f>'Daily Prices'!D95/'Daily Prices'!D94-1</f>
        <v>2.493867538838912E-2</v>
      </c>
      <c r="E95" s="32">
        <f>'Daily Prices'!E95/'Daily Prices'!E94-1</f>
        <v>-7.4304889741130253E-3</v>
      </c>
      <c r="F95" s="32">
        <f>'Daily Prices'!F95/'Daily Prices'!F94-1</f>
        <v>-3.7767675313187921E-2</v>
      </c>
      <c r="G95" s="32">
        <f>'Daily Prices'!G95/'Daily Prices'!G94-1</f>
        <v>2.4125452352232735E-3</v>
      </c>
      <c r="H95" s="32">
        <f>'Daily Prices'!H95/'Daily Prices'!H94-1</f>
        <v>-3.856041131105381E-3</v>
      </c>
      <c r="I95" s="32">
        <f>'Daily Prices'!I95/'Daily Prices'!I94-1</f>
        <v>-9.0026060175314448E-3</v>
      </c>
      <c r="J95" s="32">
        <f>'Daily Prices'!J95/'Daily Prices'!J94-1</f>
        <v>2.8359701238764856E-3</v>
      </c>
      <c r="K95" s="32">
        <f>'Daily Prices'!K95/'Daily Prices'!K94-1</f>
        <v>-3.9032006245121043E-3</v>
      </c>
      <c r="N95" s="166">
        <v>44055.645833333336</v>
      </c>
      <c r="O95" s="167"/>
      <c r="P95" s="32">
        <f>'Daily Prices'!P95/'Daily Prices'!P94-1</f>
        <v>8.5816448152562508E-3</v>
      </c>
      <c r="Q95" s="32">
        <f>'Daily Prices'!Q95/'Daily Prices'!Q94-1</f>
        <v>2.4529844644317178E-2</v>
      </c>
      <c r="R95" s="32">
        <f>'Daily Prices'!R95/'Daily Prices'!R94-1</f>
        <v>-7.4590453885655661E-3</v>
      </c>
      <c r="S95" s="32">
        <f>'Daily Prices'!S95/'Daily Prices'!S94-1</f>
        <v>-3.7767675313187921E-2</v>
      </c>
      <c r="T95" s="32">
        <f>'Daily Prices'!T95/'Daily Prices'!T94-1</f>
        <v>2.4125452352232735E-3</v>
      </c>
      <c r="U95" s="32">
        <f>'Daily Prices'!U95/'Daily Prices'!U94-1</f>
        <v>-3.856041131105381E-3</v>
      </c>
      <c r="V95" s="32">
        <f>'Daily Prices'!V95/'Daily Prices'!V94-1</f>
        <v>-8.5308056872038796E-3</v>
      </c>
      <c r="W95" s="32">
        <f>'Daily Prices'!W95/'Daily Prices'!W94-1</f>
        <v>2.6124887045650969E-3</v>
      </c>
      <c r="X95" s="32">
        <f>'Daily Prices'!X95/'Daily Prices'!X94-1</f>
        <v>-3.9032006245121043E-3</v>
      </c>
    </row>
    <row r="96" spans="1:24" x14ac:dyDescent="0.3">
      <c r="A96" s="166">
        <v>44056.645833333336</v>
      </c>
      <c r="B96" s="167"/>
      <c r="C96" s="32">
        <f>'Daily Prices'!C96/'Daily Prices'!C95-1</f>
        <v>-5.5122450586659877E-3</v>
      </c>
      <c r="D96" s="32">
        <f>'Daily Prices'!D96/'Daily Prices'!D95-1</f>
        <v>4.6270442760271369E-2</v>
      </c>
      <c r="E96" s="32">
        <f>'Daily Prices'!E96/'Daily Prices'!E95-1</f>
        <v>9.1765274088382309E-3</v>
      </c>
      <c r="F96" s="32">
        <f>'Daily Prices'!F96/'Daily Prices'!F95-1</f>
        <v>1.0902794108216263E-3</v>
      </c>
      <c r="G96" s="32">
        <f>'Daily Prices'!G96/'Daily Prices'!G95-1</f>
        <v>2.8078620136384735E-4</v>
      </c>
      <c r="H96" s="32">
        <f>'Daily Prices'!H96/'Daily Prices'!H95-1</f>
        <v>0</v>
      </c>
      <c r="I96" s="32">
        <f>'Daily Prices'!I96/'Daily Prices'!I95-1</f>
        <v>1.8885967009323323E-2</v>
      </c>
      <c r="J96" s="32">
        <f>'Daily Prices'!J96/'Daily Prices'!J95-1</f>
        <v>3.7993988780679722E-2</v>
      </c>
      <c r="K96" s="32">
        <f>'Daily Prices'!K96/'Daily Prices'!K95-1</f>
        <v>-1.5673981191222097E-3</v>
      </c>
      <c r="N96" s="166">
        <v>44056.645833333336</v>
      </c>
      <c r="O96" s="167"/>
      <c r="P96" s="32">
        <f>'Daily Prices'!P96/'Daily Prices'!P95-1</f>
        <v>-5.2784999606082517E-3</v>
      </c>
      <c r="Q96" s="32">
        <f>'Daily Prices'!Q96/'Daily Prices'!Q95-1</f>
        <v>4.6288906624102122E-2</v>
      </c>
      <c r="R96" s="32">
        <f>'Daily Prices'!R96/'Daily Prices'!R95-1</f>
        <v>9.7763904165564242E-3</v>
      </c>
      <c r="S96" s="32">
        <f>'Daily Prices'!S96/'Daily Prices'!S95-1</f>
        <v>1.0902794108216263E-3</v>
      </c>
      <c r="T96" s="32">
        <f>'Daily Prices'!T96/'Daily Prices'!T95-1</f>
        <v>2.8078620136384735E-4</v>
      </c>
      <c r="U96" s="32">
        <f>'Daily Prices'!U96/'Daily Prices'!U95-1</f>
        <v>1.290322580645098E-3</v>
      </c>
      <c r="V96" s="32">
        <f>'Daily Prices'!V96/'Daily Prices'!V95-1</f>
        <v>1.8642447418738106E-2</v>
      </c>
      <c r="W96" s="32">
        <f>'Daily Prices'!W96/'Daily Prices'!W95-1</f>
        <v>3.8220446162095634E-2</v>
      </c>
      <c r="X96" s="32">
        <f>'Daily Prices'!X96/'Daily Prices'!X95-1</f>
        <v>-7.8369905956110486E-4</v>
      </c>
    </row>
    <row r="97" spans="1:24" x14ac:dyDescent="0.3">
      <c r="A97" s="166">
        <v>44057.645833333336</v>
      </c>
      <c r="B97" s="167"/>
      <c r="C97" s="32">
        <f>'Daily Prices'!C97/'Daily Prices'!C96-1</f>
        <v>-2.6922163275001965E-2</v>
      </c>
      <c r="D97" s="32">
        <f>'Daily Prices'!D97/'Daily Prices'!D96-1</f>
        <v>-4.9942813572245615E-2</v>
      </c>
      <c r="E97" s="32">
        <f>'Daily Prices'!E97/'Daily Prices'!E96-1</f>
        <v>-8.8537927733907118E-3</v>
      </c>
      <c r="F97" s="32">
        <f>'Daily Prices'!F97/'Daily Prices'!F96-1</f>
        <v>1.0954984197488749E-2</v>
      </c>
      <c r="G97" s="32">
        <f>'Daily Prices'!G97/'Daily Prices'!G96-1</f>
        <v>8.4212214781231864E-4</v>
      </c>
      <c r="H97" s="32">
        <f>'Daily Prices'!H97/'Daily Prices'!H96-1</f>
        <v>2.580645161290418E-3</v>
      </c>
      <c r="I97" s="32">
        <f>'Daily Prices'!I97/'Daily Prices'!I96-1</f>
        <v>-4.9272641952133878E-3</v>
      </c>
      <c r="J97" s="32">
        <f>'Daily Prices'!J97/'Daily Prices'!J96-1</f>
        <v>-3.9745062640188178E-2</v>
      </c>
      <c r="K97" s="32">
        <f>'Daily Prices'!K97/'Daily Prices'!K96-1</f>
        <v>-1.6483516483516536E-2</v>
      </c>
      <c r="N97" s="166">
        <v>44057.645833333336</v>
      </c>
      <c r="O97" s="167"/>
      <c r="P97" s="32">
        <f>'Daily Prices'!P97/'Daily Prices'!P96-1</f>
        <v>-2.5978140345319201E-2</v>
      </c>
      <c r="Q97" s="32">
        <f>'Daily Prices'!Q97/'Daily Prices'!Q96-1</f>
        <v>-4.9961861174675826E-2</v>
      </c>
      <c r="R97" s="32">
        <f>'Daily Prices'!R97/'Daily Prices'!R96-1</f>
        <v>-8.6472342238179678E-3</v>
      </c>
      <c r="S97" s="32">
        <f>'Daily Prices'!S97/'Daily Prices'!S96-1</f>
        <v>1.0954984197488749E-2</v>
      </c>
      <c r="T97" s="32">
        <f>'Daily Prices'!T97/'Daily Prices'!T96-1</f>
        <v>8.4212214781231864E-4</v>
      </c>
      <c r="U97" s="32">
        <f>'Daily Prices'!U97/'Daily Prices'!U96-1</f>
        <v>2.5773195876288568E-3</v>
      </c>
      <c r="V97" s="32">
        <f>'Daily Prices'!V97/'Daily Prices'!V96-1</f>
        <v>-4.9272641952133878E-3</v>
      </c>
      <c r="W97" s="32">
        <f>'Daily Prices'!W97/'Daily Prices'!W96-1</f>
        <v>-3.9095799750743288E-2</v>
      </c>
      <c r="X97" s="32">
        <f>'Daily Prices'!X97/'Daily Prices'!X96-1</f>
        <v>-1.6470588235294126E-2</v>
      </c>
    </row>
    <row r="98" spans="1:24" x14ac:dyDescent="0.3">
      <c r="A98" s="166">
        <v>44060.645833333336</v>
      </c>
      <c r="B98" s="167"/>
      <c r="C98" s="32">
        <f>'Daily Prices'!C98/'Daily Prices'!C97-1</f>
        <v>1.4891366262511196E-2</v>
      </c>
      <c r="D98" s="32">
        <f>'Daily Prices'!D98/'Daily Prices'!D97-1</f>
        <v>-8.4269662921347965E-3</v>
      </c>
      <c r="E98" s="32">
        <f>'Daily Prices'!E98/'Daily Prices'!E97-1</f>
        <v>9.8985997102849499E-3</v>
      </c>
      <c r="F98" s="32">
        <f>'Daily Prices'!F98/'Daily Prices'!F97-1</f>
        <v>-4.38309287932237E-3</v>
      </c>
      <c r="G98" s="32">
        <f>'Daily Prices'!G98/'Daily Prices'!G97-1</f>
        <v>-1.7496060047547113E-3</v>
      </c>
      <c r="H98" s="32">
        <f>'Daily Prices'!H98/'Daily Prices'!H97-1</f>
        <v>5.1480051480050637E-3</v>
      </c>
      <c r="I98" s="32">
        <f>'Daily Prices'!I98/'Daily Prices'!I97-1</f>
        <v>5.446828578165519E-2</v>
      </c>
      <c r="J98" s="32">
        <f>'Daily Prices'!J98/'Daily Prices'!J97-1</f>
        <v>-2.0928235701060061E-2</v>
      </c>
      <c r="K98" s="32">
        <f>'Daily Prices'!K98/'Daily Prices'!K97-1</f>
        <v>-2.7134876296887378E-2</v>
      </c>
      <c r="N98" s="166">
        <v>44060.645833333336</v>
      </c>
      <c r="O98" s="167"/>
      <c r="P98" s="32">
        <f>'Daily Prices'!P98/'Daily Prices'!P97-1</f>
        <v>1.3904699951211796E-2</v>
      </c>
      <c r="Q98" s="32">
        <f>'Daily Prices'!Q98/'Daily Prices'!Q97-1</f>
        <v>-8.4303492573263306E-3</v>
      </c>
      <c r="R98" s="32">
        <f>'Daily Prices'!R98/'Daily Prices'!R97-1</f>
        <v>1.0195876225377543E-2</v>
      </c>
      <c r="S98" s="32">
        <f>'Daily Prices'!S98/'Daily Prices'!S97-1</f>
        <v>-4.38309287932237E-3</v>
      </c>
      <c r="T98" s="32">
        <f>'Daily Prices'!T98/'Daily Prices'!T97-1</f>
        <v>-1.7496060047547113E-3</v>
      </c>
      <c r="U98" s="32">
        <f>'Daily Prices'!U98/'Daily Prices'!U97-1</f>
        <v>2.5706940874037354E-3</v>
      </c>
      <c r="V98" s="32">
        <f>'Daily Prices'!V98/'Daily Prices'!V97-1</f>
        <v>5.4704079226597369E-2</v>
      </c>
      <c r="W98" s="32">
        <f>'Daily Prices'!W98/'Daily Prices'!W97-1</f>
        <v>-2.1299917870821305E-2</v>
      </c>
      <c r="X98" s="32">
        <f>'Daily Prices'!X98/'Daily Prices'!X97-1</f>
        <v>-2.7113237639553422E-2</v>
      </c>
    </row>
    <row r="99" spans="1:24" x14ac:dyDescent="0.3">
      <c r="A99" s="166">
        <v>44061.645833333336</v>
      </c>
      <c r="B99" s="167"/>
      <c r="C99" s="32">
        <f>'Daily Prices'!C99/'Daily Prices'!C98-1</f>
        <v>-1.5234124438743279E-3</v>
      </c>
      <c r="D99" s="32">
        <f>'Daily Prices'!D99/'Daily Prices'!D98-1</f>
        <v>1.6592472683124138E-2</v>
      </c>
      <c r="E99" s="32">
        <f>'Daily Prices'!E99/'Daily Prices'!E98-1</f>
        <v>4.0401625627539905E-2</v>
      </c>
      <c r="F99" s="32">
        <f>'Daily Prices'!F99/'Daily Prices'!F98-1</f>
        <v>2.5332300805159802E-2</v>
      </c>
      <c r="G99" s="32">
        <f>'Daily Prices'!G99/'Daily Prices'!G98-1</f>
        <v>-2.3145980225572904E-3</v>
      </c>
      <c r="H99" s="32">
        <f>'Daily Prices'!H99/'Daily Prices'!H98-1</f>
        <v>4.3533930857874603E-2</v>
      </c>
      <c r="I99" s="32">
        <f>'Daily Prices'!I99/'Daily Prices'!I98-1</f>
        <v>5.8139534883721034E-3</v>
      </c>
      <c r="J99" s="32">
        <f>'Daily Prices'!J99/'Daily Prices'!J98-1</f>
        <v>9.5514318419298583E-4</v>
      </c>
      <c r="K99" s="32">
        <f>'Daily Prices'!K99/'Daily Prices'!K98-1</f>
        <v>1.6406890894175463E-2</v>
      </c>
      <c r="N99" s="166">
        <v>44061.645833333336</v>
      </c>
      <c r="O99" s="167"/>
      <c r="P99" s="32">
        <f>'Daily Prices'!P99/'Daily Prices'!P98-1</f>
        <v>-2.3257679044029755E-3</v>
      </c>
      <c r="Q99" s="32">
        <f>'Daily Prices'!Q99/'Daily Prices'!Q98-1</f>
        <v>1.7004048582995868E-2</v>
      </c>
      <c r="R99" s="32">
        <f>'Daily Prices'!R99/'Daily Prices'!R98-1</f>
        <v>4.1897065078689844E-2</v>
      </c>
      <c r="S99" s="32">
        <f>'Daily Prices'!S99/'Daily Prices'!S98-1</f>
        <v>2.5332300805159802E-2</v>
      </c>
      <c r="T99" s="32">
        <f>'Daily Prices'!T99/'Daily Prices'!T98-1</f>
        <v>-2.3145980225572904E-3</v>
      </c>
      <c r="U99" s="32">
        <f>'Daily Prices'!U99/'Daily Prices'!U98-1</f>
        <v>4.4871794871794934E-2</v>
      </c>
      <c r="V99" s="32">
        <f>'Daily Prices'!V99/'Daily Prices'!V98-1</f>
        <v>5.3655264922869428E-3</v>
      </c>
      <c r="W99" s="32">
        <f>'Daily Prices'!W99/'Daily Prices'!W98-1</f>
        <v>1.1715089034658455E-4</v>
      </c>
      <c r="X99" s="32">
        <f>'Daily Prices'!X99/'Daily Prices'!X98-1</f>
        <v>1.6393442622950838E-2</v>
      </c>
    </row>
    <row r="100" spans="1:24" x14ac:dyDescent="0.3">
      <c r="A100" s="166">
        <v>44062.645833333336</v>
      </c>
      <c r="B100" s="167"/>
      <c r="C100" s="32">
        <f>'Daily Prices'!C100/'Daily Prices'!C99-1</f>
        <v>2.007548381915969E-3</v>
      </c>
      <c r="D100" s="32">
        <f>'Daily Prices'!D100/'Daily Prices'!D99-1</f>
        <v>-3.5828025477706582E-3</v>
      </c>
      <c r="E100" s="32">
        <f>'Daily Prices'!E100/'Daily Prices'!E99-1</f>
        <v>1.2637867647058876E-2</v>
      </c>
      <c r="F100" s="32">
        <f>'Daily Prices'!F100/'Daily Prices'!F99-1</f>
        <v>-8.4010139154726549E-3</v>
      </c>
      <c r="G100" s="32">
        <f>'Daily Prices'!G100/'Daily Prices'!G99-1</f>
        <v>3.7012203298916191E-3</v>
      </c>
      <c r="H100" s="32">
        <f>'Daily Prices'!H100/'Daily Prices'!H99-1</f>
        <v>8.5889570552146743E-3</v>
      </c>
      <c r="I100" s="32">
        <f>'Daily Prices'!I100/'Daily Prices'!I99-1</f>
        <v>1.1116051578479391E-2</v>
      </c>
      <c r="J100" s="32">
        <f>'Daily Prices'!J100/'Daily Prices'!J99-1</f>
        <v>-6.1074154354667787E-3</v>
      </c>
      <c r="K100" s="32">
        <f>'Daily Prices'!K100/'Daily Prices'!K99-1</f>
        <v>-7.2639225181598821E-3</v>
      </c>
      <c r="N100" s="166">
        <v>44062.645833333336</v>
      </c>
      <c r="O100" s="167"/>
      <c r="P100" s="32">
        <f>'Daily Prices'!P100/'Daily Prices'!P99-1</f>
        <v>2.8938906752411508E-3</v>
      </c>
      <c r="Q100" s="32">
        <f>'Daily Prices'!Q100/'Daily Prices'!Q99-1</f>
        <v>-3.5828025477706582E-3</v>
      </c>
      <c r="R100" s="32">
        <f>'Daily Prices'!R100/'Daily Prices'!R99-1</f>
        <v>1.3670428367305254E-2</v>
      </c>
      <c r="S100" s="32">
        <f>'Daily Prices'!S100/'Daily Prices'!S99-1</f>
        <v>-8.4010139154726549E-3</v>
      </c>
      <c r="T100" s="32">
        <f>'Daily Prices'!T100/'Daily Prices'!T99-1</f>
        <v>3.7012203298916191E-3</v>
      </c>
      <c r="U100" s="32">
        <f>'Daily Prices'!U100/'Daily Prices'!U99-1</f>
        <v>8.5889570552146743E-3</v>
      </c>
      <c r="V100" s="32">
        <f>'Daily Prices'!V100/'Daily Prices'!V99-1</f>
        <v>1.2008005336891392E-2</v>
      </c>
      <c r="W100" s="32">
        <f>'Daily Prices'!W100/'Daily Prices'!W99-1</f>
        <v>-7.2018589086969564E-3</v>
      </c>
      <c r="X100" s="32">
        <f>'Daily Prices'!X100/'Daily Prices'!X99-1</f>
        <v>-7.2580645161290924E-3</v>
      </c>
    </row>
    <row r="101" spans="1:24" x14ac:dyDescent="0.3">
      <c r="A101" s="166">
        <v>44063.645833333336</v>
      </c>
      <c r="B101" s="167"/>
      <c r="C101" s="32">
        <f>'Daily Prices'!C101/'Daily Prices'!C100-1</f>
        <v>-1.8993428434043946E-2</v>
      </c>
      <c r="D101" s="32">
        <f>'Daily Prices'!D101/'Daily Prices'!D100-1</f>
        <v>-2.7566919696364378E-2</v>
      </c>
      <c r="E101" s="32">
        <f>'Daily Prices'!E101/'Daily Prices'!E100-1</f>
        <v>4.3113228953937099E-3</v>
      </c>
      <c r="F101" s="32">
        <f>'Daily Prices'!F101/'Daily Prices'!F100-1</f>
        <v>-2.1597821437141951E-2</v>
      </c>
      <c r="G101" s="32">
        <f>'Daily Prices'!G101/'Daily Prices'!G100-1</f>
        <v>2.2178873954519229E-3</v>
      </c>
      <c r="H101" s="32">
        <f>'Daily Prices'!H101/'Daily Prices'!H100-1</f>
        <v>1.703163017031617E-2</v>
      </c>
      <c r="I101" s="32">
        <f>'Daily Prices'!I101/'Daily Prices'!I100-1</f>
        <v>3.2761653474054464E-2</v>
      </c>
      <c r="J101" s="32">
        <f>'Daily Prices'!J101/'Daily Prices'!J100-1</f>
        <v>-5.5232645585232554E-3</v>
      </c>
      <c r="K101" s="32">
        <f>'Daily Prices'!K101/'Daily Prices'!K100-1</f>
        <v>-3.2520325203252431E-3</v>
      </c>
      <c r="N101" s="166">
        <v>44063.645833333336</v>
      </c>
      <c r="O101" s="167"/>
      <c r="P101" s="32">
        <f>'Daily Prices'!P101/'Daily Prices'!P100-1</f>
        <v>-1.8996473228598765E-2</v>
      </c>
      <c r="Q101" s="32">
        <f>'Daily Prices'!Q101/'Daily Prices'!Q100-1</f>
        <v>-2.7566919696364378E-2</v>
      </c>
      <c r="R101" s="32">
        <f>'Daily Prices'!R101/'Daily Prices'!R100-1</f>
        <v>3.9065871157422105E-3</v>
      </c>
      <c r="S101" s="32">
        <f>'Daily Prices'!S101/'Daily Prices'!S100-1</f>
        <v>-2.1597821437141951E-2</v>
      </c>
      <c r="T101" s="32">
        <f>'Daily Prices'!T101/'Daily Prices'!T100-1</f>
        <v>2.2178873954519229E-3</v>
      </c>
      <c r="U101" s="32">
        <f>'Daily Prices'!U101/'Daily Prices'!U100-1</f>
        <v>1.5815085158150888E-2</v>
      </c>
      <c r="V101" s="32">
        <f>'Daily Prices'!V101/'Daily Prices'!V100-1</f>
        <v>3.2300593276203049E-2</v>
      </c>
      <c r="W101" s="32">
        <f>'Daily Prices'!W101/'Daily Prices'!W100-1</f>
        <v>-4.5320355333008377E-3</v>
      </c>
      <c r="X101" s="32">
        <f>'Daily Prices'!X101/'Daily Prices'!X100-1</f>
        <v>-3.2493907392363575E-3</v>
      </c>
    </row>
    <row r="102" spans="1:24" x14ac:dyDescent="0.3">
      <c r="A102" s="166">
        <v>44064.645833333336</v>
      </c>
      <c r="B102" s="167"/>
      <c r="C102" s="32">
        <f>'Daily Prices'!C102/'Daily Prices'!C101-1</f>
        <v>-3.6761702475287539E-3</v>
      </c>
      <c r="D102" s="32">
        <f>'Daily Prices'!D102/'Daily Prices'!D101-1</f>
        <v>-6.5735414954806171E-3</v>
      </c>
      <c r="E102" s="32">
        <f>'Daily Prices'!E102/'Daily Prices'!E101-1</f>
        <v>1.2426570266606429E-2</v>
      </c>
      <c r="F102" s="32">
        <f>'Daily Prices'!F102/'Daily Prices'!F101-1</f>
        <v>-2.5167158990325733E-3</v>
      </c>
      <c r="G102" s="32">
        <f>'Daily Prices'!G102/'Daily Prices'!G101-1</f>
        <v>-1.2264704313976749E-3</v>
      </c>
      <c r="H102" s="32">
        <f>'Daily Prices'!H102/'Daily Prices'!H101-1</f>
        <v>1.5550239234449981E-2</v>
      </c>
      <c r="I102" s="32">
        <f>'Daily Prices'!I102/'Daily Prices'!I101-1</f>
        <v>-4.7902916755375724E-2</v>
      </c>
      <c r="J102" s="32">
        <f>'Daily Prices'!J102/'Daily Prices'!J101-1</f>
        <v>2.0140386137499355E-3</v>
      </c>
      <c r="K102" s="32">
        <f>'Daily Prices'!K102/'Daily Prices'!K101-1</f>
        <v>-2.4469820554648969E-3</v>
      </c>
      <c r="N102" s="166">
        <v>44064.645833333336</v>
      </c>
      <c r="O102" s="167"/>
      <c r="P102" s="32">
        <f>'Daily Prices'!P102/'Daily Prices'!P101-1</f>
        <v>-3.1048288258845869E-3</v>
      </c>
      <c r="Q102" s="32">
        <f>'Daily Prices'!Q102/'Daily Prices'!Q101-1</f>
        <v>-6.1626951520131756E-3</v>
      </c>
      <c r="R102" s="32">
        <f>'Daily Prices'!R102/'Daily Prices'!R101-1</f>
        <v>1.4270322314428485E-2</v>
      </c>
      <c r="S102" s="32">
        <f>'Daily Prices'!S102/'Daily Prices'!S101-1</f>
        <v>-2.5167158990325733E-3</v>
      </c>
      <c r="T102" s="32">
        <f>'Daily Prices'!T102/'Daily Prices'!T101-1</f>
        <v>-1.2264704313976749E-3</v>
      </c>
      <c r="U102" s="32">
        <f>'Daily Prices'!U102/'Daily Prices'!U101-1</f>
        <v>1.6766467065868262E-2</v>
      </c>
      <c r="V102" s="32">
        <f>'Daily Prices'!V102/'Daily Prices'!V101-1</f>
        <v>-4.8105576841209086E-2</v>
      </c>
      <c r="W102" s="32">
        <f>'Daily Prices'!W102/'Daily Prices'!W101-1</f>
        <v>3.6481870023670204E-3</v>
      </c>
      <c r="X102" s="32">
        <f>'Daily Prices'!X102/'Daily Prices'!X101-1</f>
        <v>-2.4449877750610804E-3</v>
      </c>
    </row>
    <row r="103" spans="1:24" x14ac:dyDescent="0.3">
      <c r="A103" s="166">
        <v>44067.645833333336</v>
      </c>
      <c r="B103" s="167"/>
      <c r="C103" s="32">
        <f>'Daily Prices'!C103/'Daily Prices'!C102-1</f>
        <v>-1.287307313873387E-2</v>
      </c>
      <c r="D103" s="32">
        <f>'Daily Prices'!D103/'Daily Prices'!D102-1</f>
        <v>2.4813895781636841E-3</v>
      </c>
      <c r="E103" s="32">
        <f>'Daily Prices'!E103/'Daily Prices'!E102-1</f>
        <v>-1.0042401249721E-2</v>
      </c>
      <c r="F103" s="32">
        <f>'Daily Prices'!F103/'Daily Prices'!F102-1</f>
        <v>-2.1061184344164374E-3</v>
      </c>
      <c r="G103" s="32">
        <f>'Daily Prices'!G103/'Daily Prices'!G102-1</f>
        <v>-1.0037373198077848E-2</v>
      </c>
      <c r="H103" s="32">
        <f>'Daily Prices'!H103/'Daily Prices'!H102-1</f>
        <v>-1.531213191990588E-2</v>
      </c>
      <c r="I103" s="32">
        <f>'Daily Prices'!I103/'Daily Prices'!I102-1</f>
        <v>9.8389982110913543E-3</v>
      </c>
      <c r="J103" s="32">
        <f>'Daily Prices'!J103/'Daily Prices'!J102-1</f>
        <v>-4.7964727477334268E-4</v>
      </c>
      <c r="K103" s="32">
        <f>'Daily Prices'!K103/'Daily Prices'!K102-1</f>
        <v>-1.7988552739165997E-2</v>
      </c>
      <c r="N103" s="166">
        <v>44067.645833333336</v>
      </c>
      <c r="O103" s="167"/>
      <c r="P103" s="32">
        <f>'Daily Prices'!P103/'Daily Prices'!P102-1</f>
        <v>-1.3441521186787875E-2</v>
      </c>
      <c r="Q103" s="32">
        <f>'Daily Prices'!Q103/'Daily Prices'!Q102-1</f>
        <v>1.2401818933442943E-3</v>
      </c>
      <c r="R103" s="32">
        <f>'Daily Prices'!R103/'Daily Prices'!R102-1</f>
        <v>-1.0549333815502493E-2</v>
      </c>
      <c r="S103" s="32">
        <f>'Daily Prices'!S103/'Daily Prices'!S102-1</f>
        <v>-2.1061184344164374E-3</v>
      </c>
      <c r="T103" s="32">
        <f>'Daily Prices'!T103/'Daily Prices'!T102-1</f>
        <v>-1.0037373198077848E-2</v>
      </c>
      <c r="U103" s="32">
        <f>'Daily Prices'!U103/'Daily Prices'!U102-1</f>
        <v>-1.4134275618374548E-2</v>
      </c>
      <c r="V103" s="32">
        <f>'Daily Prices'!V103/'Daily Prices'!V102-1</f>
        <v>6.9320214669053026E-3</v>
      </c>
      <c r="W103" s="32">
        <f>'Daily Prices'!W103/'Daily Prices'!W102-1</f>
        <v>1.3107510058862903E-3</v>
      </c>
      <c r="X103" s="32">
        <f>'Daily Prices'!X103/'Daily Prices'!X102-1</f>
        <v>-1.7973856209150374E-2</v>
      </c>
    </row>
    <row r="104" spans="1:24" x14ac:dyDescent="0.3">
      <c r="A104" s="166">
        <v>44068.645833333336</v>
      </c>
      <c r="B104" s="167"/>
      <c r="C104" s="32">
        <f>'Daily Prices'!C104/'Daily Prices'!C103-1</f>
        <v>1.2293379848824504E-2</v>
      </c>
      <c r="D104" s="32">
        <f>'Daily Prices'!D104/'Daily Prices'!D103-1</f>
        <v>4.8679867986798575E-2</v>
      </c>
      <c r="E104" s="32">
        <f>'Daily Prices'!E104/'Daily Prices'!E103-1</f>
        <v>-2.1415689810640237E-2</v>
      </c>
      <c r="F104" s="32">
        <f>'Daily Prices'!F104/'Daily Prices'!F103-1</f>
        <v>-1.4238268695093148E-2</v>
      </c>
      <c r="G104" s="32">
        <f>'Daily Prices'!G104/'Daily Prices'!G103-1</f>
        <v>4.584187250564753E-4</v>
      </c>
      <c r="H104" s="32">
        <f>'Daily Prices'!H104/'Daily Prices'!H103-1</f>
        <v>-1.6746411483253509E-2</v>
      </c>
      <c r="I104" s="32">
        <f>'Daily Prices'!I104/'Daily Prices'!I103-1</f>
        <v>-1.6829052258635957E-2</v>
      </c>
      <c r="J104" s="32">
        <f>'Daily Prices'!J104/'Daily Prices'!J103-1</f>
        <v>-5.2375435308409379E-3</v>
      </c>
      <c r="K104" s="32">
        <f>'Daily Prices'!K104/'Daily Prices'!K103-1</f>
        <v>8.3263946711076287E-4</v>
      </c>
      <c r="N104" s="166">
        <v>44068.645833333336</v>
      </c>
      <c r="O104" s="167"/>
      <c r="P104" s="32">
        <f>'Daily Prices'!P104/'Daily Prices'!P103-1</f>
        <v>1.2544653983550536E-2</v>
      </c>
      <c r="Q104" s="32">
        <f>'Daily Prices'!Q104/'Daily Prices'!Q103-1</f>
        <v>4.9132947976878727E-2</v>
      </c>
      <c r="R104" s="32">
        <f>'Daily Prices'!R104/'Daily Prices'!R103-1</f>
        <v>-2.2083135839553125E-2</v>
      </c>
      <c r="S104" s="32">
        <f>'Daily Prices'!S104/'Daily Prices'!S103-1</f>
        <v>-1.4238268695093148E-2</v>
      </c>
      <c r="T104" s="32">
        <f>'Daily Prices'!T104/'Daily Prices'!T103-1</f>
        <v>4.584187250564753E-4</v>
      </c>
      <c r="U104" s="32">
        <f>'Daily Prices'!U104/'Daily Prices'!U103-1</f>
        <v>-1.6726403823178138E-2</v>
      </c>
      <c r="V104" s="32">
        <f>'Daily Prices'!V104/'Daily Prices'!V103-1</f>
        <v>-1.5545192094159499E-2</v>
      </c>
      <c r="W104" s="32">
        <f>'Daily Prices'!W104/'Daily Prices'!W103-1</f>
        <v>-8.4079371863856611E-3</v>
      </c>
      <c r="X104" s="32">
        <f>'Daily Prices'!X104/'Daily Prices'!X103-1</f>
        <v>-8.3194675540776419E-4</v>
      </c>
    </row>
    <row r="105" spans="1:24" x14ac:dyDescent="0.3">
      <c r="A105" s="166">
        <v>44069.645833333336</v>
      </c>
      <c r="B105" s="167"/>
      <c r="C105" s="32">
        <f>'Daily Prices'!C105/'Daily Prices'!C104-1</f>
        <v>6.5643718716665855E-3</v>
      </c>
      <c r="D105" s="32">
        <f>'Daily Prices'!D105/'Daily Prices'!D104-1</f>
        <v>8.4972462627852074E-2</v>
      </c>
      <c r="E105" s="32">
        <f>'Daily Prices'!E105/'Daily Prices'!E104-1</f>
        <v>8.062658373646725E-3</v>
      </c>
      <c r="F105" s="32">
        <f>'Daily Prices'!F105/'Daily Prices'!F104-1</f>
        <v>-2.6192520459510371E-3</v>
      </c>
      <c r="G105" s="32">
        <f>'Daily Prices'!G105/'Daily Prices'!G104-1</f>
        <v>2.0215088542085979E-4</v>
      </c>
      <c r="H105" s="32">
        <f>'Daily Prices'!H105/'Daily Prices'!H104-1</f>
        <v>8.5158150851580849E-3</v>
      </c>
      <c r="I105" s="32">
        <f>'Daily Prices'!I105/'Daily Prices'!I104-1</f>
        <v>-1.1261261261261701E-3</v>
      </c>
      <c r="J105" s="32">
        <f>'Daily Prices'!J105/'Daily Prices'!J104-1</f>
        <v>8.4926728558309961E-4</v>
      </c>
      <c r="K105" s="32">
        <f>'Daily Prices'!K105/'Daily Prices'!K104-1</f>
        <v>4.4925124792013271E-2</v>
      </c>
      <c r="N105" s="166">
        <v>44069.645833333336</v>
      </c>
      <c r="O105" s="167"/>
      <c r="P105" s="32">
        <f>'Daily Prices'!P105/'Daily Prices'!P104-1</f>
        <v>6.2356416147031357E-3</v>
      </c>
      <c r="Q105" s="32">
        <f>'Daily Prices'!Q105/'Daily Prices'!Q104-1</f>
        <v>8.5005903187721277E-2</v>
      </c>
      <c r="R105" s="32">
        <f>'Daily Prices'!R105/'Daily Prices'!R104-1</f>
        <v>8.917100745135631E-3</v>
      </c>
      <c r="S105" s="32">
        <f>'Daily Prices'!S105/'Daily Prices'!S104-1</f>
        <v>-2.6192520459510371E-3</v>
      </c>
      <c r="T105" s="32">
        <f>'Daily Prices'!T105/'Daily Prices'!T104-1</f>
        <v>2.0215088542085979E-4</v>
      </c>
      <c r="U105" s="32">
        <f>'Daily Prices'!U105/'Daily Prices'!U104-1</f>
        <v>6.0753341433779084E-3</v>
      </c>
      <c r="V105" s="32">
        <f>'Daily Prices'!V105/'Daily Prices'!V104-1</f>
        <v>0</v>
      </c>
      <c r="W105" s="32">
        <f>'Daily Prices'!W105/'Daily Prices'!W104-1</f>
        <v>6.950741679565553E-4</v>
      </c>
      <c r="X105" s="32">
        <f>'Daily Prices'!X105/'Daily Prices'!X104-1</f>
        <v>4.4962531223980085E-2</v>
      </c>
    </row>
    <row r="106" spans="1:24" x14ac:dyDescent="0.3">
      <c r="A106" s="166">
        <v>44070.645833333336</v>
      </c>
      <c r="B106" s="167"/>
      <c r="C106" s="32">
        <f>'Daily Prices'!C106/'Daily Prices'!C105-1</f>
        <v>3.8151137197358631E-2</v>
      </c>
      <c r="D106" s="32">
        <f>'Daily Prices'!D106/'Daily Prices'!D105-1</f>
        <v>4.6047860768672955E-2</v>
      </c>
      <c r="E106" s="32">
        <f>'Daily Prices'!E106/'Daily Prices'!E105-1</f>
        <v>6.3985374771480696E-2</v>
      </c>
      <c r="F106" s="32">
        <f>'Daily Prices'!F106/'Daily Prices'!F105-1</f>
        <v>2.637027350986143E-3</v>
      </c>
      <c r="G106" s="32">
        <f>'Daily Prices'!G106/'Daily Prices'!G105-1</f>
        <v>-4.3521026179984545E-3</v>
      </c>
      <c r="H106" s="32">
        <f>'Daily Prices'!H106/'Daily Prices'!H105-1</f>
        <v>-1.8094089264173663E-2</v>
      </c>
      <c r="I106" s="32">
        <f>'Daily Prices'!I106/'Daily Prices'!I105-1</f>
        <v>-2.5253664036076651E-2</v>
      </c>
      <c r="J106" s="32">
        <f>'Daily Prices'!J106/'Daily Prices'!J105-1</f>
        <v>-3.404298347987611E-4</v>
      </c>
      <c r="K106" s="32">
        <f>'Daily Prices'!K106/'Daily Prices'!K105-1</f>
        <v>-1.5923566878980333E-3</v>
      </c>
      <c r="N106" s="166">
        <v>44070.645833333336</v>
      </c>
      <c r="O106" s="167"/>
      <c r="P106" s="32">
        <f>'Daily Prices'!P106/'Daily Prices'!P105-1</f>
        <v>3.7997390737116721E-2</v>
      </c>
      <c r="Q106" s="32">
        <f>'Daily Prices'!Q106/'Daily Prices'!Q105-1</f>
        <v>4.7152702212549968E-2</v>
      </c>
      <c r="R106" s="32">
        <f>'Daily Prices'!R106/'Daily Prices'!R105-1</f>
        <v>6.6290060253167526E-2</v>
      </c>
      <c r="S106" s="32">
        <f>'Daily Prices'!S106/'Daily Prices'!S105-1</f>
        <v>2.637027350986143E-3</v>
      </c>
      <c r="T106" s="32">
        <f>'Daily Prices'!T106/'Daily Prices'!T105-1</f>
        <v>-4.3521026179984545E-3</v>
      </c>
      <c r="U106" s="32">
        <f>'Daily Prices'!U106/'Daily Prices'!U105-1</f>
        <v>-1.6908212560386326E-2</v>
      </c>
      <c r="V106" s="32">
        <f>'Daily Prices'!V106/'Daily Prices'!V105-1</f>
        <v>-2.3911572298669137E-2</v>
      </c>
      <c r="W106" s="32">
        <f>'Daily Prices'!W106/'Daily Prices'!W105-1</f>
        <v>-1.6016063268509129E-4</v>
      </c>
      <c r="X106" s="32">
        <f>'Daily Prices'!X106/'Daily Prices'!X105-1</f>
        <v>-1.5936254980080111E-3</v>
      </c>
    </row>
    <row r="107" spans="1:24" x14ac:dyDescent="0.3">
      <c r="A107" s="166">
        <v>44071.645833333336</v>
      </c>
      <c r="B107" s="167"/>
      <c r="C107" s="32">
        <f>'Daily Prices'!C107/'Daily Prices'!C106-1</f>
        <v>-8.4020416175893953E-3</v>
      </c>
      <c r="D107" s="32">
        <f>'Daily Prices'!D107/'Daily Prices'!D106-1</f>
        <v>-1.0051993067590859E-2</v>
      </c>
      <c r="E107" s="32">
        <f>'Daily Prices'!E107/'Daily Prices'!E106-1</f>
        <v>1.2886597938144284E-3</v>
      </c>
      <c r="F107" s="32">
        <f>'Daily Prices'!F107/'Daily Prices'!F106-1</f>
        <v>2.010607312089796E-3</v>
      </c>
      <c r="G107" s="32">
        <f>'Daily Prices'!G107/'Daily Prices'!G106-1</f>
        <v>-1.0555660811432555E-2</v>
      </c>
      <c r="H107" s="32">
        <f>'Daily Prices'!H107/'Daily Prices'!H106-1</f>
        <v>6.1425061425062211E-3</v>
      </c>
      <c r="I107" s="32">
        <f>'Daily Prices'!I107/'Daily Prices'!I106-1</f>
        <v>6.9396252602360597E-4</v>
      </c>
      <c r="J107" s="32">
        <f>'Daily Prices'!J107/'Daily Prices'!J106-1</f>
        <v>4.4388960585197701E-3</v>
      </c>
      <c r="K107" s="32">
        <f>'Daily Prices'!K107/'Daily Prices'!K106-1</f>
        <v>-1.1961722488038284E-2</v>
      </c>
      <c r="N107" s="166">
        <v>44071.645833333336</v>
      </c>
      <c r="O107" s="167"/>
      <c r="P107" s="32">
        <f>'Daily Prices'!P107/'Daily Prices'!P106-1</f>
        <v>-8.3267871170462637E-3</v>
      </c>
      <c r="Q107" s="32">
        <f>'Daily Prices'!Q107/'Daily Prices'!Q106-1</f>
        <v>-1.1430550744717771E-2</v>
      </c>
      <c r="R107" s="32">
        <f>'Daily Prices'!R107/'Daily Prices'!R106-1</f>
        <v>1.5524578773666864E-3</v>
      </c>
      <c r="S107" s="32">
        <f>'Daily Prices'!S107/'Daily Prices'!S106-1</f>
        <v>2.010607312089796E-3</v>
      </c>
      <c r="T107" s="32">
        <f>'Daily Prices'!T107/'Daily Prices'!T106-1</f>
        <v>-1.0555660811432555E-2</v>
      </c>
      <c r="U107" s="32">
        <f>'Daily Prices'!U107/'Daily Prices'!U106-1</f>
        <v>6.1425061425062211E-3</v>
      </c>
      <c r="V107" s="32">
        <f>'Daily Prices'!V107/'Daily Prices'!V106-1</f>
        <v>-4.6221400508428268E-4</v>
      </c>
      <c r="W107" s="32">
        <f>'Daily Prices'!W107/'Daily Prices'!W106-1</f>
        <v>5.1579984807594847E-3</v>
      </c>
      <c r="X107" s="32">
        <f>'Daily Prices'!X107/'Daily Prices'!X106-1</f>
        <v>-1.1173184357541777E-2</v>
      </c>
    </row>
    <row r="108" spans="1:24" x14ac:dyDescent="0.3">
      <c r="A108" s="166">
        <v>44074.645833333336</v>
      </c>
      <c r="B108" s="167"/>
      <c r="C108" s="32">
        <f>'Daily Prices'!C108/'Daily Prices'!C107-1</f>
        <v>-3.880266075388028E-2</v>
      </c>
      <c r="D108" s="32">
        <f>'Daily Prices'!D108/'Daily Prices'!D107-1</f>
        <v>2.8011204481790397E-3</v>
      </c>
      <c r="E108" s="32">
        <f>'Daily Prices'!E108/'Daily Prices'!E107-1</f>
        <v>-4.4401544401544424E-2</v>
      </c>
      <c r="F108" s="32">
        <f>'Daily Prices'!F108/'Daily Prices'!F107-1</f>
        <v>5.2062431532480247E-3</v>
      </c>
      <c r="G108" s="32">
        <f>'Daily Prices'!G108/'Daily Prices'!G107-1</f>
        <v>1.9148179555215084E-3</v>
      </c>
      <c r="H108" s="32">
        <f>'Daily Prices'!H108/'Daily Prices'!H107-1</f>
        <v>-5.982905982905995E-2</v>
      </c>
      <c r="I108" s="32">
        <f>'Daily Prices'!I108/'Daily Prices'!I107-1</f>
        <v>-5.1779935275080957E-2</v>
      </c>
      <c r="J108" s="32">
        <f>'Daily Prices'!J108/'Daily Prices'!J107-1</f>
        <v>-2.6727156916306449E-2</v>
      </c>
      <c r="K108" s="32">
        <f>'Daily Prices'!K108/'Daily Prices'!K107-1</f>
        <v>-3.3898305084745783E-2</v>
      </c>
      <c r="N108" s="166">
        <v>44074.645833333336</v>
      </c>
      <c r="O108" s="167"/>
      <c r="P108" s="32">
        <f>'Daily Prices'!P108/'Daily Prices'!P107-1</f>
        <v>-3.9131812420785894E-2</v>
      </c>
      <c r="Q108" s="32">
        <f>'Daily Prices'!Q108/'Daily Prices'!Q107-1</f>
        <v>3.5038542396637062E-3</v>
      </c>
      <c r="R108" s="32">
        <f>'Daily Prices'!R108/'Daily Prices'!R107-1</f>
        <v>-4.6989323071920164E-2</v>
      </c>
      <c r="S108" s="32">
        <f>'Daily Prices'!S108/'Daily Prices'!S107-1</f>
        <v>5.2062431532480247E-3</v>
      </c>
      <c r="T108" s="32">
        <f>'Daily Prices'!T108/'Daily Prices'!T107-1</f>
        <v>1.9148179555215084E-3</v>
      </c>
      <c r="U108" s="32">
        <f>'Daily Prices'!U108/'Daily Prices'!U107-1</f>
        <v>-5.8608058608058733E-2</v>
      </c>
      <c r="V108" s="32">
        <f>'Daily Prices'!V108/'Daily Prices'!V107-1</f>
        <v>-5.1098265895953787E-2</v>
      </c>
      <c r="W108" s="32">
        <f>'Daily Prices'!W108/'Daily Prices'!W107-1</f>
        <v>-2.7380462106108006E-2</v>
      </c>
      <c r="X108" s="32">
        <f>'Daily Prices'!X108/'Daily Prices'!X107-1</f>
        <v>-3.3898305084745783E-2</v>
      </c>
    </row>
    <row r="109" spans="1:24" x14ac:dyDescent="0.3">
      <c r="A109" s="166">
        <v>44075.645833333336</v>
      </c>
      <c r="B109" s="167"/>
      <c r="C109" s="32">
        <f>'Daily Prices'!C109/'Daily Prices'!C108-1</f>
        <v>1.0710166419507505E-3</v>
      </c>
      <c r="D109" s="32">
        <f>'Daily Prices'!D109/'Daily Prices'!D108-1</f>
        <v>4.1899441340784715E-3</v>
      </c>
      <c r="E109" s="32">
        <f>'Daily Prices'!E109/'Daily Prices'!E108-1</f>
        <v>7.8563411896745983E-3</v>
      </c>
      <c r="F109" s="32">
        <f>'Daily Prices'!F109/'Daily Prices'!F108-1</f>
        <v>4.9526851322334586E-3</v>
      </c>
      <c r="G109" s="32">
        <f>'Daily Prices'!G109/'Daily Prices'!G108-1</f>
        <v>-3.4400851830618251E-3</v>
      </c>
      <c r="H109" s="32">
        <f>'Daily Prices'!H109/'Daily Prices'!H108-1</f>
        <v>4.1558441558441572E-2</v>
      </c>
      <c r="I109" s="32">
        <f>'Daily Prices'!I109/'Daily Prices'!I108-1</f>
        <v>6.2896148220380255E-2</v>
      </c>
      <c r="J109" s="32">
        <f>'Daily Prices'!J109/'Daily Prices'!J108-1</f>
        <v>6.1711628981788724E-3</v>
      </c>
      <c r="K109" s="32">
        <f>'Daily Prices'!K109/'Daily Prices'!K108-1</f>
        <v>-8.3542188805346695E-3</v>
      </c>
      <c r="N109" s="166">
        <v>44075.645833333336</v>
      </c>
      <c r="O109" s="167"/>
      <c r="P109" s="32">
        <f>'Daily Prices'!P109/'Daily Prices'!P108-1</f>
        <v>2.3083264633141365E-3</v>
      </c>
      <c r="Q109" s="32">
        <f>'Daily Prices'!Q109/'Daily Prices'!Q108-1</f>
        <v>4.1899441340784715E-3</v>
      </c>
      <c r="R109" s="32">
        <f>'Daily Prices'!R109/'Daily Prices'!R108-1</f>
        <v>7.0348043676069505E-3</v>
      </c>
      <c r="S109" s="32">
        <f>'Daily Prices'!S109/'Daily Prices'!S108-1</f>
        <v>4.9526851322334586E-3</v>
      </c>
      <c r="T109" s="32">
        <f>'Daily Prices'!T109/'Daily Prices'!T108-1</f>
        <v>-3.4400851830618251E-3</v>
      </c>
      <c r="U109" s="32">
        <f>'Daily Prices'!U109/'Daily Prices'!U108-1</f>
        <v>4.0207522697795151E-2</v>
      </c>
      <c r="V109" s="32">
        <f>'Daily Prices'!V109/'Daily Prices'!V108-1</f>
        <v>6.3109161793372337E-2</v>
      </c>
      <c r="W109" s="32">
        <f>'Daily Prices'!W109/'Daily Prices'!W108-1</f>
        <v>5.8115218011836056E-3</v>
      </c>
      <c r="X109" s="32">
        <f>'Daily Prices'!X109/'Daily Prices'!X108-1</f>
        <v>-8.3542188805346695E-3</v>
      </c>
    </row>
    <row r="110" spans="1:24" x14ac:dyDescent="0.3">
      <c r="A110" s="166">
        <v>44076.645833333336</v>
      </c>
      <c r="B110" s="167"/>
      <c r="C110" s="32">
        <f>'Daily Prices'!C110/'Daily Prices'!C109-1</f>
        <v>5.7937618303020466E-2</v>
      </c>
      <c r="D110" s="32">
        <f>'Daily Prices'!D110/'Daily Prices'!D109-1</f>
        <v>4.5201668984701016E-2</v>
      </c>
      <c r="E110" s="32">
        <f>'Daily Prices'!E110/'Daily Prices'!E109-1</f>
        <v>5.5679287305121505E-3</v>
      </c>
      <c r="F110" s="32">
        <f>'Daily Prices'!F110/'Daily Prices'!F109-1</f>
        <v>-1.1187940216457748E-2</v>
      </c>
      <c r="G110" s="32">
        <f>'Daily Prices'!G110/'Daily Prices'!G109-1</f>
        <v>3.6437357880607646E-3</v>
      </c>
      <c r="H110" s="32">
        <f>'Daily Prices'!H110/'Daily Prices'!H109-1</f>
        <v>3.7406483790523692E-2</v>
      </c>
      <c r="I110" s="32">
        <f>'Daily Prices'!I110/'Daily Prices'!I109-1</f>
        <v>1.4908256880733939E-2</v>
      </c>
      <c r="J110" s="32">
        <f>'Daily Prices'!J110/'Daily Prices'!J109-1</f>
        <v>4.1382939157053045E-3</v>
      </c>
      <c r="K110" s="32">
        <f>'Daily Prices'!K110/'Daily Prices'!K109-1</f>
        <v>7.5821398483570945E-3</v>
      </c>
      <c r="N110" s="166">
        <v>44076.645833333336</v>
      </c>
      <c r="O110" s="167"/>
      <c r="P110" s="32">
        <f>'Daily Prices'!P110/'Daily Prices'!P109-1</f>
        <v>5.7739759828919324E-2</v>
      </c>
      <c r="Q110" s="32">
        <f>'Daily Prices'!Q110/'Daily Prices'!Q109-1</f>
        <v>4.5897079276773223E-2</v>
      </c>
      <c r="R110" s="32">
        <f>'Daily Prices'!R110/'Daily Prices'!R109-1</f>
        <v>4.1225003811899974E-3</v>
      </c>
      <c r="S110" s="32">
        <f>'Daily Prices'!S110/'Daily Prices'!S109-1</f>
        <v>-1.1187940216457748E-2</v>
      </c>
      <c r="T110" s="32">
        <f>'Daily Prices'!T110/'Daily Prices'!T109-1</f>
        <v>3.6437357880607646E-3</v>
      </c>
      <c r="U110" s="32">
        <f>'Daily Prices'!U110/'Daily Prices'!U109-1</f>
        <v>3.8653366583541127E-2</v>
      </c>
      <c r="V110" s="32">
        <f>'Daily Prices'!V110/'Daily Prices'!V109-1</f>
        <v>1.4668805867522394E-2</v>
      </c>
      <c r="W110" s="32">
        <f>'Daily Prices'!W110/'Daily Prices'!W109-1</f>
        <v>5.1529067195275058E-3</v>
      </c>
      <c r="X110" s="32">
        <f>'Daily Prices'!X110/'Daily Prices'!X109-1</f>
        <v>9.2670598146586958E-3</v>
      </c>
    </row>
    <row r="111" spans="1:24" x14ac:dyDescent="0.3">
      <c r="A111" s="166">
        <v>44077.645833333336</v>
      </c>
      <c r="B111" s="167"/>
      <c r="C111" s="32">
        <f>'Daily Prices'!C111/'Daily Prices'!C110-1</f>
        <v>2.9560482302606328E-3</v>
      </c>
      <c r="D111" s="32">
        <f>'Daily Prices'!D111/'Daily Prices'!D110-1</f>
        <v>1.0312707917498276E-2</v>
      </c>
      <c r="E111" s="32">
        <f>'Daily Prices'!E111/'Daily Prices'!E110-1</f>
        <v>-1.9933554817275212E-3</v>
      </c>
      <c r="F111" s="32">
        <f>'Daily Prices'!F111/'Daily Prices'!F110-1</f>
        <v>-1.0087519273785484E-2</v>
      </c>
      <c r="G111" s="32">
        <f>'Daily Prices'!G111/'Daily Prices'!G110-1</f>
        <v>1.6514713108040091E-3</v>
      </c>
      <c r="H111" s="32">
        <f>'Daily Prices'!H111/'Daily Prices'!H110-1</f>
        <v>7.2115384615383249E-3</v>
      </c>
      <c r="I111" s="32">
        <f>'Daily Prices'!I111/'Daily Prices'!I110-1</f>
        <v>1.8079096045198195E-3</v>
      </c>
      <c r="J111" s="32">
        <f>'Daily Prices'!J111/'Daily Prices'!J110-1</f>
        <v>-1.615553004732373E-3</v>
      </c>
      <c r="K111" s="32">
        <f>'Daily Prices'!K111/'Daily Prices'!K110-1</f>
        <v>1.8394648829431537E-2</v>
      </c>
      <c r="N111" s="166">
        <v>44077.645833333336</v>
      </c>
      <c r="O111" s="167"/>
      <c r="P111" s="32">
        <f>'Daily Prices'!P111/'Daily Prices'!P110-1</f>
        <v>2.0217729393467998E-3</v>
      </c>
      <c r="Q111" s="32">
        <f>'Daily Prices'!Q111/'Daily Prices'!Q110-1</f>
        <v>8.9760638297871065E-3</v>
      </c>
      <c r="R111" s="32">
        <f>'Daily Prices'!R111/'Daily Prices'!R110-1</f>
        <v>-4.189936279224149E-3</v>
      </c>
      <c r="S111" s="32">
        <f>'Daily Prices'!S111/'Daily Prices'!S110-1</f>
        <v>-1.0087519273785484E-2</v>
      </c>
      <c r="T111" s="32">
        <f>'Daily Prices'!T111/'Daily Prices'!T110-1</f>
        <v>1.6514713108040091E-3</v>
      </c>
      <c r="U111" s="32">
        <f>'Daily Prices'!U111/'Daily Prices'!U110-1</f>
        <v>4.8019207683074328E-3</v>
      </c>
      <c r="V111" s="32">
        <f>'Daily Prices'!V111/'Daily Prices'!V110-1</f>
        <v>-2.2588660492428581E-4</v>
      </c>
      <c r="W111" s="32">
        <f>'Daily Prices'!W111/'Daily Prices'!W110-1</f>
        <v>-1.1609240307008939E-3</v>
      </c>
      <c r="X111" s="32">
        <f>'Daily Prices'!X111/'Daily Prices'!X110-1</f>
        <v>1.6694490818029983E-2</v>
      </c>
    </row>
    <row r="112" spans="1:24" x14ac:dyDescent="0.3">
      <c r="A112" s="166">
        <v>44078.645833333336</v>
      </c>
      <c r="B112" s="167"/>
      <c r="C112" s="32">
        <f>'Daily Prices'!C112/'Daily Prices'!C111-1</f>
        <v>-1.962305126812991E-2</v>
      </c>
      <c r="D112" s="32">
        <f>'Daily Prices'!D112/'Daily Prices'!D111-1</f>
        <v>-2.6671056964109208E-2</v>
      </c>
      <c r="E112" s="32">
        <f>'Daily Prices'!E112/'Daily Prices'!E111-1</f>
        <v>-2.3302263648468657E-2</v>
      </c>
      <c r="F112" s="32">
        <f>'Daily Prices'!F112/'Daily Prices'!F111-1</f>
        <v>3.3236439423023345E-3</v>
      </c>
      <c r="G112" s="32">
        <f>'Daily Prices'!G112/'Daily Prices'!G111-1</f>
        <v>-1.3626020248265203E-3</v>
      </c>
      <c r="H112" s="32">
        <f>'Daily Prices'!H112/'Daily Prices'!H111-1</f>
        <v>-3.3412887828162208E-2</v>
      </c>
      <c r="I112" s="32">
        <f>'Daily Prices'!I112/'Daily Prices'!I111-1</f>
        <v>-4.9627791563275458E-2</v>
      </c>
      <c r="J112" s="32">
        <f>'Daily Prices'!J112/'Daily Prices'!J111-1</f>
        <v>-1.1403249327686105E-3</v>
      </c>
      <c r="K112" s="32">
        <f>'Daily Prices'!K112/'Daily Prices'!K111-1</f>
        <v>-1.8062397372742178E-2</v>
      </c>
      <c r="N112" s="166">
        <v>44078.645833333336</v>
      </c>
      <c r="O112" s="167"/>
      <c r="P112" s="32">
        <f>'Daily Prices'!P112/'Daily Prices'!P111-1</f>
        <v>-1.846965699208436E-2</v>
      </c>
      <c r="Q112" s="32">
        <f>'Daily Prices'!Q112/'Daily Prices'!Q111-1</f>
        <v>-2.6359143327841839E-2</v>
      </c>
      <c r="R112" s="32">
        <f>'Daily Prices'!R112/'Daily Prices'!R111-1</f>
        <v>-2.193581909161757E-2</v>
      </c>
      <c r="S112" s="32">
        <f>'Daily Prices'!S112/'Daily Prices'!S111-1</f>
        <v>3.3236439423023345E-3</v>
      </c>
      <c r="T112" s="32">
        <f>'Daily Prices'!T112/'Daily Prices'!T111-1</f>
        <v>-1.3626020248265203E-3</v>
      </c>
      <c r="U112" s="32">
        <f>'Daily Prices'!U112/'Daily Prices'!U111-1</f>
        <v>-3.2258064516129115E-2</v>
      </c>
      <c r="V112" s="32">
        <f>'Daily Prices'!V112/'Daily Prices'!V111-1</f>
        <v>-4.7672842295526485E-2</v>
      </c>
      <c r="W112" s="32">
        <f>'Daily Prices'!W112/'Daily Prices'!W111-1</f>
        <v>-1.9368375746490196E-3</v>
      </c>
      <c r="X112" s="32">
        <f>'Daily Prices'!X112/'Daily Prices'!X111-1</f>
        <v>-1.8883415435139606E-2</v>
      </c>
    </row>
    <row r="113" spans="1:24" x14ac:dyDescent="0.3">
      <c r="A113" s="166">
        <v>44081.645833333336</v>
      </c>
      <c r="B113" s="167"/>
      <c r="C113" s="32">
        <f>'Daily Prices'!C113/'Daily Prices'!C112-1</f>
        <v>-3.4098101265822689E-2</v>
      </c>
      <c r="D113" s="32">
        <f>'Daily Prices'!D113/'Daily Prices'!D112-1</f>
        <v>1.0825439783491264E-2</v>
      </c>
      <c r="E113" s="32">
        <f>'Daily Prices'!E113/'Daily Prices'!E112-1</f>
        <v>-9.3160645307884815E-3</v>
      </c>
      <c r="F113" s="32">
        <f>'Daily Prices'!F113/'Daily Prices'!F112-1</f>
        <v>-1.7273800673458517E-3</v>
      </c>
      <c r="G113" s="32">
        <f>'Daily Prices'!G113/'Daily Prices'!G112-1</f>
        <v>2.1149149258414823E-3</v>
      </c>
      <c r="H113" s="32">
        <f>'Daily Prices'!H113/'Daily Prices'!H112-1</f>
        <v>-2.4691358024692134E-3</v>
      </c>
      <c r="I113" s="32">
        <f>'Daily Prices'!I113/'Daily Prices'!I112-1</f>
        <v>-2.8957987182530287E-2</v>
      </c>
      <c r="J113" s="32">
        <f>'Daily Prices'!J113/'Daily Prices'!J112-1</f>
        <v>-8.7633118472452143E-4</v>
      </c>
      <c r="K113" s="32">
        <f>'Daily Prices'!K113/'Daily Prices'!K112-1</f>
        <v>-1.0869565217391242E-2</v>
      </c>
      <c r="N113" s="166">
        <v>44081.645833333336</v>
      </c>
      <c r="O113" s="167"/>
      <c r="P113" s="32">
        <f>'Daily Prices'!P113/'Daily Prices'!P112-1</f>
        <v>-3.4550917141049964E-2</v>
      </c>
      <c r="Q113" s="32">
        <f>'Daily Prices'!Q113/'Daily Prices'!Q112-1</f>
        <v>8.4602368866328881E-3</v>
      </c>
      <c r="R113" s="32">
        <f>'Daily Prices'!R113/'Daily Prices'!R112-1</f>
        <v>-9.0080726189237792E-3</v>
      </c>
      <c r="S113" s="32">
        <f>'Daily Prices'!S113/'Daily Prices'!S112-1</f>
        <v>-1.7273800673458517E-3</v>
      </c>
      <c r="T113" s="32">
        <f>'Daily Prices'!T113/'Daily Prices'!T112-1</f>
        <v>2.1149149258414823E-3</v>
      </c>
      <c r="U113" s="32">
        <f>'Daily Prices'!U113/'Daily Prices'!U112-1</f>
        <v>-2.4691358024692134E-3</v>
      </c>
      <c r="V113" s="32">
        <f>'Daily Prices'!V113/'Daily Prices'!V112-1</f>
        <v>-2.7520759193357058E-2</v>
      </c>
      <c r="W113" s="32">
        <f>'Daily Prices'!W113/'Daily Prices'!W112-1</f>
        <v>-2.3444592470520664E-3</v>
      </c>
      <c r="X113" s="32">
        <f>'Daily Prices'!X113/'Daily Prices'!X112-1</f>
        <v>-7.5313807531380839E-3</v>
      </c>
    </row>
    <row r="114" spans="1:24" x14ac:dyDescent="0.3">
      <c r="A114" s="166">
        <v>44082.645833333336</v>
      </c>
      <c r="B114" s="167"/>
      <c r="C114" s="32">
        <f>'Daily Prices'!C114/'Daily Prices'!C113-1</f>
        <v>-3.0305512326972428E-3</v>
      </c>
      <c r="D114" s="32">
        <f>'Daily Prices'!D114/'Daily Prices'!D113-1</f>
        <v>-4.7523427041499255E-2</v>
      </c>
      <c r="E114" s="32">
        <f>'Daily Prices'!E114/'Daily Prices'!E113-1</f>
        <v>-1.7201834862385357E-2</v>
      </c>
      <c r="F114" s="32">
        <f>'Daily Prices'!F114/'Daily Prices'!F113-1</f>
        <v>2.1684371919832302E-3</v>
      </c>
      <c r="G114" s="32">
        <f>'Daily Prices'!G114/'Daily Prices'!G113-1</f>
        <v>4.0302815750774545E-3</v>
      </c>
      <c r="H114" s="32">
        <f>'Daily Prices'!H114/'Daily Prices'!H113-1</f>
        <v>-4.2079207920792006E-2</v>
      </c>
      <c r="I114" s="32">
        <f>'Daily Prices'!I114/'Daily Prices'!I113-1</f>
        <v>-4.7665607430945944E-2</v>
      </c>
      <c r="J114" s="32">
        <f>'Daily Prices'!J114/'Daily Prices'!J113-1</f>
        <v>-2.767489747182772E-3</v>
      </c>
      <c r="K114" s="32">
        <f>'Daily Prices'!K114/'Daily Prices'!K113-1</f>
        <v>-2.5359256128486884E-2</v>
      </c>
      <c r="N114" s="166">
        <v>44082.645833333336</v>
      </c>
      <c r="O114" s="167"/>
      <c r="P114" s="32">
        <f>'Daily Prices'!P114/'Daily Prices'!P113-1</f>
        <v>-2.7843747440831068E-3</v>
      </c>
      <c r="Q114" s="32">
        <f>'Daily Prices'!Q114/'Daily Prices'!Q113-1</f>
        <v>-4.530201342281881E-2</v>
      </c>
      <c r="R114" s="32">
        <f>'Daily Prices'!R114/'Daily Prices'!R113-1</f>
        <v>-1.6519246232912677E-2</v>
      </c>
      <c r="S114" s="32">
        <f>'Daily Prices'!S114/'Daily Prices'!S113-1</f>
        <v>2.1684371919832302E-3</v>
      </c>
      <c r="T114" s="32">
        <f>'Daily Prices'!T114/'Daily Prices'!T113-1</f>
        <v>4.0302815750774545E-3</v>
      </c>
      <c r="U114" s="32">
        <f>'Daily Prices'!U114/'Daily Prices'!U113-1</f>
        <v>-4.3316831683168355E-2</v>
      </c>
      <c r="V114" s="32">
        <f>'Daily Prices'!V114/'Daily Prices'!V113-1</f>
        <v>-5.0988045864845066E-2</v>
      </c>
      <c r="W114" s="32">
        <f>'Daily Prices'!W114/'Daily Prices'!W113-1</f>
        <v>-1.688718349395768E-3</v>
      </c>
      <c r="X114" s="32">
        <f>'Daily Prices'!X114/'Daily Prices'!X113-1</f>
        <v>-2.6981450252950956E-2</v>
      </c>
    </row>
    <row r="115" spans="1:24" x14ac:dyDescent="0.3">
      <c r="A115" s="166">
        <v>44083.645833333336</v>
      </c>
      <c r="B115" s="167"/>
      <c r="C115" s="32">
        <f>'Daily Prices'!C115/'Daily Prices'!C114-1</f>
        <v>8.7085113374958389E-3</v>
      </c>
      <c r="D115" s="32">
        <f>'Daily Prices'!D115/'Daily Prices'!D114-1</f>
        <v>-1.5460295151089376E-2</v>
      </c>
      <c r="E115" s="32">
        <f>'Daily Prices'!E115/'Daily Prices'!E114-1</f>
        <v>-1.4935822637106133E-2</v>
      </c>
      <c r="F115" s="32">
        <f>'Daily Prices'!F115/'Daily Prices'!F114-1</f>
        <v>3.5406740394283709E-3</v>
      </c>
      <c r="G115" s="32">
        <f>'Daily Prices'!G115/'Daily Prices'!G114-1</f>
        <v>-5.9669107675617283E-3</v>
      </c>
      <c r="H115" s="32">
        <f>'Daily Prices'!H115/'Daily Prices'!H114-1</f>
        <v>1.6795865633074891E-2</v>
      </c>
      <c r="I115" s="32">
        <f>'Daily Prices'!I115/'Daily Prices'!I114-1</f>
        <v>-5.1334702258727383E-3</v>
      </c>
      <c r="J115" s="32">
        <f>'Daily Prices'!J115/'Daily Prices'!J114-1</f>
        <v>9.4635787925820836E-3</v>
      </c>
      <c r="K115" s="32">
        <f>'Daily Prices'!K115/'Daily Prices'!K114-1</f>
        <v>-2.7753686036426695E-2</v>
      </c>
      <c r="N115" s="166">
        <v>44083.645833333336</v>
      </c>
      <c r="O115" s="167"/>
      <c r="P115" s="32">
        <f>'Daily Prices'!P115/'Daily Prices'!P114-1</f>
        <v>8.8691796008868451E-3</v>
      </c>
      <c r="Q115" s="32">
        <f>'Daily Prices'!Q115/'Daily Prices'!Q114-1</f>
        <v>-1.4059753954305809E-2</v>
      </c>
      <c r="R115" s="32">
        <f>'Daily Prices'!R115/'Daily Prices'!R114-1</f>
        <v>-1.5025209884881763E-2</v>
      </c>
      <c r="S115" s="32">
        <f>'Daily Prices'!S115/'Daily Prices'!S114-1</f>
        <v>3.5406740394283709E-3</v>
      </c>
      <c r="T115" s="32">
        <f>'Daily Prices'!T115/'Daily Prices'!T114-1</f>
        <v>-5.9669107675617283E-3</v>
      </c>
      <c r="U115" s="32">
        <f>'Daily Prices'!U115/'Daily Prices'!U114-1</f>
        <v>1.681759379042691E-2</v>
      </c>
      <c r="V115" s="32">
        <f>'Daily Prices'!V115/'Daily Prices'!V114-1</f>
        <v>-3.5989717223650075E-3</v>
      </c>
      <c r="W115" s="32">
        <f>'Daily Prices'!W115/'Daily Prices'!W114-1</f>
        <v>1.0913192738169375E-2</v>
      </c>
      <c r="X115" s="32">
        <f>'Daily Prices'!X115/'Daily Prices'!X114-1</f>
        <v>-2.9462738301559876E-2</v>
      </c>
    </row>
    <row r="116" spans="1:24" x14ac:dyDescent="0.3">
      <c r="A116" s="166">
        <v>44084.645833333336</v>
      </c>
      <c r="B116" s="167"/>
      <c r="C116" s="32">
        <f>'Daily Prices'!C116/'Daily Prices'!C115-1</f>
        <v>2.5248411793452608E-3</v>
      </c>
      <c r="D116" s="32">
        <f>'Daily Prices'!D116/'Daily Prices'!D115-1</f>
        <v>2.28408279800143E-2</v>
      </c>
      <c r="E116" s="32">
        <f>'Daily Prices'!E116/'Daily Prices'!E115-1</f>
        <v>5.6858564321249361E-3</v>
      </c>
      <c r="F116" s="32">
        <f>'Daily Prices'!F116/'Daily Prices'!F115-1</f>
        <v>6.3594389755203817E-3</v>
      </c>
      <c r="G116" s="32">
        <f>'Daily Prices'!G116/'Daily Prices'!G115-1</f>
        <v>1.7735334242838796E-3</v>
      </c>
      <c r="H116" s="32">
        <f>'Daily Prices'!H116/'Daily Prices'!H115-1</f>
        <v>-2.1601016518424387E-2</v>
      </c>
      <c r="I116" s="32">
        <f>'Daily Prices'!I116/'Daily Prices'!I115-1</f>
        <v>1.0835913312693402E-2</v>
      </c>
      <c r="J116" s="32">
        <f>'Daily Prices'!J116/'Daily Prices'!J115-1</f>
        <v>6.3049288206720178E-3</v>
      </c>
      <c r="K116" s="32">
        <f>'Daily Prices'!K116/'Daily Prices'!K115-1</f>
        <v>1.9625334522747506E-2</v>
      </c>
      <c r="N116" s="166">
        <v>44084.645833333336</v>
      </c>
      <c r="O116" s="167"/>
      <c r="P116" s="32">
        <f>'Daily Prices'!P116/'Daily Prices'!P115-1</f>
        <v>1.9536019536019467E-3</v>
      </c>
      <c r="Q116" s="32">
        <f>'Daily Prices'!Q116/'Daily Prices'!Q115-1</f>
        <v>2.1390374331550888E-2</v>
      </c>
      <c r="R116" s="32">
        <f>'Daily Prices'!R116/'Daily Prices'!R115-1</f>
        <v>6.0392067225272239E-3</v>
      </c>
      <c r="S116" s="32">
        <f>'Daily Prices'!S116/'Daily Prices'!S115-1</f>
        <v>6.3594389755203817E-3</v>
      </c>
      <c r="T116" s="32">
        <f>'Daily Prices'!T116/'Daily Prices'!T115-1</f>
        <v>1.7735334242838796E-3</v>
      </c>
      <c r="U116" s="32">
        <f>'Daily Prices'!U116/'Daily Prices'!U115-1</f>
        <v>-2.0356234096692072E-2</v>
      </c>
      <c r="V116" s="32">
        <f>'Daily Prices'!V116/'Daily Prices'!V115-1</f>
        <v>1.1093911248709842E-2</v>
      </c>
      <c r="W116" s="32">
        <f>'Daily Prices'!W116/'Daily Prices'!W115-1</f>
        <v>4.6791597228537096E-3</v>
      </c>
      <c r="X116" s="32">
        <f>'Daily Prices'!X116/'Daily Prices'!X115-1</f>
        <v>2.2321428571428603E-2</v>
      </c>
    </row>
    <row r="117" spans="1:24" x14ac:dyDescent="0.3">
      <c r="A117" s="166">
        <v>44085.645833333336</v>
      </c>
      <c r="B117" s="167"/>
      <c r="C117" s="32">
        <f>'Daily Prices'!C117/'Daily Prices'!C116-1</f>
        <v>-1.9497928345113547E-3</v>
      </c>
      <c r="D117" s="32">
        <f>'Daily Prices'!D117/'Daily Prices'!D116-1</f>
        <v>6.9783670621075267E-3</v>
      </c>
      <c r="E117" s="32">
        <f>'Daily Prices'!E117/'Daily Prices'!E116-1</f>
        <v>1.272084805653706E-2</v>
      </c>
      <c r="F117" s="32">
        <f>'Daily Prices'!F117/'Daily Prices'!F116-1</f>
        <v>1.5148891966765277E-4</v>
      </c>
      <c r="G117" s="32">
        <f>'Daily Prices'!G117/'Daily Prices'!G116-1</f>
        <v>0</v>
      </c>
      <c r="H117" s="32">
        <f>'Daily Prices'!H117/'Daily Prices'!H116-1</f>
        <v>1.0389610389610393E-2</v>
      </c>
      <c r="I117" s="32">
        <f>'Daily Prices'!I117/'Daily Prices'!I116-1</f>
        <v>3.0372639101582388E-2</v>
      </c>
      <c r="J117" s="32">
        <f>'Daily Prices'!J117/'Daily Prices'!J116-1</f>
        <v>1.5667792075799714E-3</v>
      </c>
      <c r="K117" s="32">
        <f>'Daily Prices'!K117/'Daily Prices'!K116-1</f>
        <v>-1.7497812773403787E-3</v>
      </c>
      <c r="N117" s="166">
        <v>44085.645833333336</v>
      </c>
      <c r="O117" s="167"/>
      <c r="P117" s="32">
        <f>'Daily Prices'!P117/'Daily Prices'!P116-1</f>
        <v>-2.7622065155578079E-3</v>
      </c>
      <c r="Q117" s="32">
        <f>'Daily Prices'!Q117/'Daily Prices'!Q116-1</f>
        <v>7.3298429319372804E-3</v>
      </c>
      <c r="R117" s="32">
        <f>'Daily Prices'!R117/'Daily Prices'!R116-1</f>
        <v>1.3100071150546233E-2</v>
      </c>
      <c r="S117" s="32">
        <f>'Daily Prices'!S117/'Daily Prices'!S116-1</f>
        <v>1.5148891966765277E-4</v>
      </c>
      <c r="T117" s="32">
        <f>'Daily Prices'!T117/'Daily Prices'!T116-1</f>
        <v>0</v>
      </c>
      <c r="U117" s="32">
        <f>'Daily Prices'!U117/'Daily Prices'!U116-1</f>
        <v>1.0389610389610393E-2</v>
      </c>
      <c r="V117" s="32">
        <f>'Daily Prices'!V117/'Daily Prices'!V116-1</f>
        <v>2.9599387598877369E-2</v>
      </c>
      <c r="W117" s="32">
        <f>'Daily Prices'!W117/'Daily Prices'!W116-1</f>
        <v>-1.0150455120983004E-5</v>
      </c>
      <c r="X117" s="32">
        <f>'Daily Prices'!X117/'Daily Prices'!X116-1</f>
        <v>-2.6200873362445254E-3</v>
      </c>
    </row>
    <row r="118" spans="1:24" x14ac:dyDescent="0.3">
      <c r="A118" s="166">
        <v>44088.645833333336</v>
      </c>
      <c r="B118" s="167"/>
      <c r="C118" s="32">
        <f>'Daily Prices'!C118/'Daily Prices'!C117-1</f>
        <v>1.7094017094017033E-3</v>
      </c>
      <c r="D118" s="32">
        <f>'Daily Prices'!D118/'Daily Prices'!D117-1</f>
        <v>2.9452529452529408E-2</v>
      </c>
      <c r="E118" s="32">
        <f>'Daily Prices'!E118/'Daily Prices'!E117-1</f>
        <v>3.7217957664573253E-2</v>
      </c>
      <c r="F118" s="32">
        <f>'Daily Prices'!F118/'Daily Prices'!F117-1</f>
        <v>-2.2287136211187608E-3</v>
      </c>
      <c r="G118" s="32">
        <f>'Daily Prices'!G118/'Daily Prices'!G117-1</f>
        <v>-8.1710472558904623E-4</v>
      </c>
      <c r="H118" s="32">
        <f>'Daily Prices'!H118/'Daily Prices'!H117-1</f>
        <v>1.6709511568123281E-2</v>
      </c>
      <c r="I118" s="32">
        <f>'Daily Prices'!I118/'Daily Prices'!I117-1</f>
        <v>3.8642556353728041E-2</v>
      </c>
      <c r="J118" s="32">
        <f>'Daily Prices'!J118/'Daily Prices'!J117-1</f>
        <v>-1.1934651094860915E-2</v>
      </c>
      <c r="K118" s="32">
        <f>'Daily Prices'!K118/'Daily Prices'!K117-1</f>
        <v>2.3663453111305799E-2</v>
      </c>
      <c r="N118" s="166">
        <v>44088.645833333336</v>
      </c>
      <c r="O118" s="167"/>
      <c r="P118" s="32">
        <f>'Daily Prices'!P118/'Daily Prices'!P117-1</f>
        <v>3.2586558044807035E-3</v>
      </c>
      <c r="Q118" s="32">
        <f>'Daily Prices'!Q118/'Daily Prices'!Q117-1</f>
        <v>2.8413028413028396E-2</v>
      </c>
      <c r="R118" s="32">
        <f>'Daily Prices'!R118/'Daily Prices'!R117-1</f>
        <v>3.8538260879829034E-2</v>
      </c>
      <c r="S118" s="32">
        <f>'Daily Prices'!S118/'Daily Prices'!S117-1</f>
        <v>-2.2287136211187608E-3</v>
      </c>
      <c r="T118" s="32">
        <f>'Daily Prices'!T118/'Daily Prices'!T117-1</f>
        <v>-8.1710472558904623E-4</v>
      </c>
      <c r="U118" s="32">
        <f>'Daily Prices'!U118/'Daily Prices'!U117-1</f>
        <v>1.5424164524421524E-2</v>
      </c>
      <c r="V118" s="32">
        <f>'Daily Prices'!V118/'Daily Prices'!V117-1</f>
        <v>3.8661710037174668E-2</v>
      </c>
      <c r="W118" s="32">
        <f>'Daily Prices'!W118/'Daily Prices'!W117-1</f>
        <v>-1.044069494104638E-2</v>
      </c>
      <c r="X118" s="32">
        <f>'Daily Prices'!X118/'Daily Prices'!X117-1</f>
        <v>2.27670753064797E-2</v>
      </c>
    </row>
    <row r="119" spans="1:24" x14ac:dyDescent="0.3">
      <c r="A119" s="166">
        <v>44089.645833333336</v>
      </c>
      <c r="B119" s="167"/>
      <c r="C119" s="32">
        <f>'Daily Prices'!C119/'Daily Prices'!C118-1</f>
        <v>-3.0066634162195793E-3</v>
      </c>
      <c r="D119" s="32">
        <f>'Daily Prices'!D119/'Daily Prices'!D118-1</f>
        <v>-1.0097610232245868E-3</v>
      </c>
      <c r="E119" s="32">
        <f>'Daily Prices'!E119/'Daily Prices'!E118-1</f>
        <v>-7.1764969724152916E-3</v>
      </c>
      <c r="F119" s="32">
        <f>'Daily Prices'!F119/'Daily Prices'!F118-1</f>
        <v>1.1135929909784847E-2</v>
      </c>
      <c r="G119" s="32">
        <f>'Daily Prices'!G119/'Daily Prices'!G118-1</f>
        <v>3.1347962382444194E-3</v>
      </c>
      <c r="H119" s="32">
        <f>'Daily Prices'!H119/'Daily Prices'!H118-1</f>
        <v>-2.5284450063209896E-3</v>
      </c>
      <c r="I119" s="32">
        <f>'Daily Prices'!I119/'Daily Prices'!I118-1</f>
        <v>-1.6455998092058222E-2</v>
      </c>
      <c r="J119" s="32">
        <f>'Daily Prices'!J119/'Daily Prices'!J118-1</f>
        <v>-1.9036275725246021E-3</v>
      </c>
      <c r="K119" s="32">
        <f>'Daily Prices'!K119/'Daily Prices'!K118-1</f>
        <v>1.0273972602739656E-2</v>
      </c>
      <c r="N119" s="166">
        <v>44089.645833333336</v>
      </c>
      <c r="O119" s="167"/>
      <c r="P119" s="32">
        <f>'Daily Prices'!P119/'Daily Prices'!P118-1</f>
        <v>-3.4916768168898882E-3</v>
      </c>
      <c r="Q119" s="32">
        <f>'Daily Prices'!Q119/'Daily Prices'!Q118-1</f>
        <v>-6.7385444743928158E-4</v>
      </c>
      <c r="R119" s="32">
        <f>'Daily Prices'!R119/'Daily Prices'!R118-1</f>
        <v>-5.7793285295388852E-3</v>
      </c>
      <c r="S119" s="32">
        <f>'Daily Prices'!S119/'Daily Prices'!S118-1</f>
        <v>1.1135929909784847E-2</v>
      </c>
      <c r="T119" s="32">
        <f>'Daily Prices'!T119/'Daily Prices'!T118-1</f>
        <v>3.1347962382444194E-3</v>
      </c>
      <c r="U119" s="32">
        <f>'Daily Prices'!U119/'Daily Prices'!U118-1</f>
        <v>-2.5316455696202667E-3</v>
      </c>
      <c r="V119" s="32">
        <f>'Daily Prices'!V119/'Daily Prices'!V118-1</f>
        <v>-1.7656883798616185E-2</v>
      </c>
      <c r="W119" s="32">
        <f>'Daily Prices'!W119/'Daily Prices'!W118-1</f>
        <v>-1.2497243255163992E-3</v>
      </c>
      <c r="X119" s="32">
        <f>'Daily Prices'!X119/'Daily Prices'!X118-1</f>
        <v>8.5616438356164171E-3</v>
      </c>
    </row>
    <row r="120" spans="1:24" x14ac:dyDescent="0.3">
      <c r="A120" s="166">
        <v>44090.645833333336</v>
      </c>
      <c r="B120" s="167"/>
      <c r="C120" s="32">
        <f>'Daily Prices'!C120/'Daily Prices'!C119-1</f>
        <v>4.2383242318037251E-2</v>
      </c>
      <c r="D120" s="32">
        <f>'Daily Prices'!D120/'Daily Prices'!D119-1</f>
        <v>2.0552560646900142E-2</v>
      </c>
      <c r="E120" s="32">
        <f>'Daily Prices'!E120/'Daily Prices'!E119-1</f>
        <v>2.2588660492432799E-2</v>
      </c>
      <c r="F120" s="32">
        <f>'Daily Prices'!F120/'Daily Prices'!F119-1</f>
        <v>-4.8793042433861178E-3</v>
      </c>
      <c r="G120" s="32">
        <f>'Daily Prices'!G120/'Daily Prices'!G119-1</f>
        <v>-7.4728260869549867E-4</v>
      </c>
      <c r="H120" s="32">
        <f>'Daily Prices'!H120/'Daily Prices'!H119-1</f>
        <v>-3.6755386565272552E-2</v>
      </c>
      <c r="I120" s="32">
        <f>'Daily Prices'!I120/'Daily Prices'!I119-1</f>
        <v>-9.9418040737148106E-3</v>
      </c>
      <c r="J120" s="32">
        <f>'Daily Prices'!J120/'Daily Prices'!J119-1</f>
        <v>1.9954304556960567E-2</v>
      </c>
      <c r="K120" s="32">
        <f>'Daily Prices'!K120/'Daily Prices'!K119-1</f>
        <v>1.7796610169491522E-2</v>
      </c>
      <c r="N120" s="166">
        <v>44090.645833333336</v>
      </c>
      <c r="O120" s="167"/>
      <c r="P120" s="32">
        <f>'Daily Prices'!P120/'Daily Prices'!P119-1</f>
        <v>4.2372881355932313E-2</v>
      </c>
      <c r="Q120" s="32">
        <f>'Daily Prices'!Q120/'Daily Prices'!Q119-1</f>
        <v>2.2252191503708607E-2</v>
      </c>
      <c r="R120" s="32">
        <f>'Daily Prices'!R120/'Daily Prices'!R119-1</f>
        <v>2.3657511931639563E-2</v>
      </c>
      <c r="S120" s="32">
        <f>'Daily Prices'!S120/'Daily Prices'!S119-1</f>
        <v>-4.8793042433861178E-3</v>
      </c>
      <c r="T120" s="32">
        <f>'Daily Prices'!T120/'Daily Prices'!T119-1</f>
        <v>-7.4728260869549867E-4</v>
      </c>
      <c r="U120" s="32">
        <f>'Daily Prices'!U120/'Daily Prices'!U119-1</f>
        <v>-3.4263959390863019E-2</v>
      </c>
      <c r="V120" s="32">
        <f>'Daily Prices'!V120/'Daily Prices'!V119-1</f>
        <v>-8.5013359242166464E-3</v>
      </c>
      <c r="W120" s="32">
        <f>'Daily Prices'!W120/'Daily Prices'!W119-1</f>
        <v>2.0364670882132341E-2</v>
      </c>
      <c r="X120" s="32">
        <f>'Daily Prices'!X120/'Daily Prices'!X119-1</f>
        <v>1.9524617996604432E-2</v>
      </c>
    </row>
    <row r="121" spans="1:24" x14ac:dyDescent="0.3">
      <c r="A121" s="166">
        <v>44091.645833333336</v>
      </c>
      <c r="B121" s="167"/>
      <c r="C121" s="32">
        <f>'Daily Prices'!C121/'Daily Prices'!C120-1</f>
        <v>-4.1441864101964265E-3</v>
      </c>
      <c r="D121" s="32">
        <f>'Daily Prices'!D121/'Daily Prices'!D120-1</f>
        <v>-2.5090789039286743E-2</v>
      </c>
      <c r="E121" s="32">
        <f>'Daily Prices'!E121/'Daily Prices'!E120-1</f>
        <v>-1.700905677048814E-2</v>
      </c>
      <c r="F121" s="32">
        <f>'Daily Prices'!F121/'Daily Prices'!F120-1</f>
        <v>-8.0606922712187501E-3</v>
      </c>
      <c r="G121" s="32">
        <f>'Daily Prices'!G121/'Daily Prices'!G120-1</f>
        <v>7.4784145761097598E-4</v>
      </c>
      <c r="H121" s="32">
        <f>'Daily Prices'!H121/'Daily Prices'!H120-1</f>
        <v>3.9473684210526994E-3</v>
      </c>
      <c r="I121" s="32">
        <f>'Daily Prices'!I121/'Daily Prices'!I120-1</f>
        <v>-9.3068821944648494E-3</v>
      </c>
      <c r="J121" s="32">
        <f>'Daily Prices'!J121/'Daily Prices'!J120-1</f>
        <v>-7.2347057732446984E-4</v>
      </c>
      <c r="K121" s="32">
        <f>'Daily Prices'!K121/'Daily Prices'!K120-1</f>
        <v>-8.3263946711065184E-4</v>
      </c>
      <c r="N121" s="166">
        <v>44091.645833333336</v>
      </c>
      <c r="O121" s="167"/>
      <c r="P121" s="32">
        <f>'Daily Prices'!P121/'Daily Prices'!P120-1</f>
        <v>-3.8305190744215567E-3</v>
      </c>
      <c r="Q121" s="32">
        <f>'Daily Prices'!Q121/'Daily Prices'!Q120-1</f>
        <v>-2.6385224274406371E-2</v>
      </c>
      <c r="R121" s="32">
        <f>'Daily Prices'!R121/'Daily Prices'!R120-1</f>
        <v>-1.8682926284520951E-2</v>
      </c>
      <c r="S121" s="32">
        <f>'Daily Prices'!S121/'Daily Prices'!S120-1</f>
        <v>-8.0606922712187501E-3</v>
      </c>
      <c r="T121" s="32">
        <f>'Daily Prices'!T121/'Daily Prices'!T120-1</f>
        <v>7.4784145761097598E-4</v>
      </c>
      <c r="U121" s="32">
        <f>'Daily Prices'!U121/'Daily Prices'!U120-1</f>
        <v>2.6281208935612366E-3</v>
      </c>
      <c r="V121" s="32">
        <f>'Daily Prices'!V121/'Daily Prices'!V120-1</f>
        <v>-9.7991180793728372E-3</v>
      </c>
      <c r="W121" s="32">
        <f>'Daily Prices'!W121/'Daily Prices'!W120-1</f>
        <v>-1.5383453979650463E-3</v>
      </c>
      <c r="X121" s="32">
        <f>'Daily Prices'!X121/'Daily Prices'!X120-1</f>
        <v>-1.6652789342214147E-3</v>
      </c>
    </row>
    <row r="122" spans="1:24" x14ac:dyDescent="0.3">
      <c r="A122" s="166">
        <v>44092.645833333336</v>
      </c>
      <c r="B122" s="167"/>
      <c r="C122" s="32">
        <f>'Daily Prices'!C122/'Daily Prices'!C121-1</f>
        <v>2.7245603015075393E-2</v>
      </c>
      <c r="D122" s="32">
        <f>'Daily Prices'!D122/'Daily Prices'!D121-1</f>
        <v>1.6931933626820328E-3</v>
      </c>
      <c r="E122" s="32">
        <f>'Daily Prices'!E122/'Daily Prices'!E121-1</f>
        <v>1.9101123595505642E-2</v>
      </c>
      <c r="F122" s="32">
        <f>'Daily Prices'!F122/'Daily Prices'!F121-1</f>
        <v>5.3776290630975776E-3</v>
      </c>
      <c r="G122" s="32">
        <f>'Daily Prices'!G122/'Daily Prices'!G121-1</f>
        <v>-8.4239130434782261E-4</v>
      </c>
      <c r="H122" s="32">
        <f>'Daily Prices'!H122/'Daily Prices'!H121-1</f>
        <v>-7.8636959370903536E-3</v>
      </c>
      <c r="I122" s="32">
        <f>'Daily Prices'!I122/'Daily Prices'!I121-1</f>
        <v>-1.9530284301606859E-2</v>
      </c>
      <c r="J122" s="32">
        <f>'Daily Prices'!J122/'Daily Prices'!J121-1</f>
        <v>-9.7470471192667718E-3</v>
      </c>
      <c r="K122" s="32">
        <f>'Daily Prices'!K122/'Daily Prices'!K121-1</f>
        <v>2.4999999999999911E-2</v>
      </c>
      <c r="N122" s="166">
        <v>44092.645833333336</v>
      </c>
      <c r="O122" s="167"/>
      <c r="P122" s="32">
        <f>'Daily Prices'!P122/'Daily Prices'!P121-1</f>
        <v>2.7152161971278455E-2</v>
      </c>
      <c r="Q122" s="32">
        <f>'Daily Prices'!Q122/'Daily Prices'!Q121-1</f>
        <v>2.0325203252034019E-3</v>
      </c>
      <c r="R122" s="32">
        <f>'Daily Prices'!R122/'Daily Prices'!R121-1</f>
        <v>1.9647449757607571E-2</v>
      </c>
      <c r="S122" s="32">
        <f>'Daily Prices'!S122/'Daily Prices'!S121-1</f>
        <v>5.3776290630975776E-3</v>
      </c>
      <c r="T122" s="32">
        <f>'Daily Prices'!T122/'Daily Prices'!T121-1</f>
        <v>-8.4239130434782261E-4</v>
      </c>
      <c r="U122" s="32">
        <f>'Daily Prices'!U122/'Daily Prices'!U121-1</f>
        <v>-7.8636959370903536E-3</v>
      </c>
      <c r="V122" s="32">
        <f>'Daily Prices'!V122/'Daily Prices'!V121-1</f>
        <v>-1.8060366155368657E-2</v>
      </c>
      <c r="W122" s="32">
        <f>'Daily Prices'!W122/'Daily Prices'!W121-1</f>
        <v>-1.1560407138704765E-2</v>
      </c>
      <c r="X122" s="32">
        <f>'Daily Prices'!X122/'Daily Prices'!X121-1</f>
        <v>2.7522935779816571E-2</v>
      </c>
    </row>
    <row r="123" spans="1:24" x14ac:dyDescent="0.3">
      <c r="A123" s="166">
        <v>44095.645833333336</v>
      </c>
      <c r="B123" s="167"/>
      <c r="C123" s="32">
        <f>'Daily Prices'!C123/'Daily Prices'!C122-1</f>
        <v>-4.8459833371550798E-2</v>
      </c>
      <c r="D123" s="32">
        <f>'Daily Prices'!D123/'Daily Prices'!D122-1</f>
        <v>-7.0655848546315236E-2</v>
      </c>
      <c r="E123" s="32">
        <f>'Daily Prices'!E123/'Daily Prices'!E122-1</f>
        <v>-5.6449834619625161E-2</v>
      </c>
      <c r="F123" s="32">
        <f>'Daily Prices'!F123/'Daily Prices'!F122-1</f>
        <v>-6.4402493975771469E-3</v>
      </c>
      <c r="G123" s="32">
        <f>'Daily Prices'!G123/'Daily Prices'!G122-1</f>
        <v>4.3514917457643243E-4</v>
      </c>
      <c r="H123" s="32">
        <f>'Daily Prices'!H123/'Daily Prices'!H122-1</f>
        <v>-6.605019815059443E-2</v>
      </c>
      <c r="I123" s="32">
        <f>'Daily Prices'!I123/'Daily Prices'!I122-1</f>
        <v>-0.12052445789208277</v>
      </c>
      <c r="J123" s="32">
        <f>'Daily Prices'!J123/'Daily Prices'!J122-1</f>
        <v>-1.3423951579797255E-2</v>
      </c>
      <c r="K123" s="32">
        <f>'Daily Prices'!K123/'Daily Prices'!K122-1</f>
        <v>-5.6097560975609806E-2</v>
      </c>
      <c r="N123" s="166">
        <v>44095.645833333336</v>
      </c>
      <c r="O123" s="167"/>
      <c r="P123" s="32">
        <f>'Daily Prices'!P123/'Daily Prices'!P122-1</f>
        <v>-4.9048819619527895E-2</v>
      </c>
      <c r="Q123" s="32">
        <f>'Daily Prices'!Q123/'Daily Prices'!Q122-1</f>
        <v>-7.0993914807302216E-2</v>
      </c>
      <c r="R123" s="32">
        <f>'Daily Prices'!R123/'Daily Prices'!R122-1</f>
        <v>-5.7019771095027427E-2</v>
      </c>
      <c r="S123" s="32">
        <f>'Daily Prices'!S123/'Daily Prices'!S122-1</f>
        <v>-6.4402493975771469E-3</v>
      </c>
      <c r="T123" s="32">
        <f>'Daily Prices'!T123/'Daily Prices'!T122-1</f>
        <v>4.3514917457643243E-4</v>
      </c>
      <c r="U123" s="32">
        <f>'Daily Prices'!U123/'Daily Prices'!U122-1</f>
        <v>-6.4729194187582606E-2</v>
      </c>
      <c r="V123" s="32">
        <f>'Daily Prices'!V123/'Daily Prices'!V122-1</f>
        <v>-0.11665406903502129</v>
      </c>
      <c r="W123" s="32">
        <f>'Daily Prices'!W123/'Daily Prices'!W122-1</f>
        <v>-1.1822249797083906E-2</v>
      </c>
      <c r="X123" s="32">
        <f>'Daily Prices'!X123/'Daily Prices'!X122-1</f>
        <v>-5.519480519480513E-2</v>
      </c>
    </row>
    <row r="124" spans="1:24" x14ac:dyDescent="0.3">
      <c r="A124" s="166">
        <v>44096.645833333336</v>
      </c>
      <c r="B124" s="167"/>
      <c r="C124" s="32">
        <f>'Daily Prices'!C124/'Daily Prices'!C123-1</f>
        <v>-1.0683589043296804E-2</v>
      </c>
      <c r="D124" s="32">
        <f>'Daily Prices'!D124/'Daily Prices'!D123-1</f>
        <v>-3.1647871953437545E-2</v>
      </c>
      <c r="E124" s="32">
        <f>'Daily Prices'!E124/'Daily Prices'!E123-1</f>
        <v>-1.8462257536807636E-2</v>
      </c>
      <c r="F124" s="32">
        <f>'Daily Prices'!F124/'Daily Prices'!F123-1</f>
        <v>-1.4573613059697399E-2</v>
      </c>
      <c r="G124" s="32">
        <f>'Daily Prices'!G124/'Daily Prices'!G123-1</f>
        <v>-8.1554981650111547E-4</v>
      </c>
      <c r="H124" s="32">
        <f>'Daily Prices'!H124/'Daily Prices'!H123-1</f>
        <v>4.2432814710042788E-3</v>
      </c>
      <c r="I124" s="32">
        <f>'Daily Prices'!I124/'Daily Prices'!I123-1</f>
        <v>-2.580275229357798E-2</v>
      </c>
      <c r="J124" s="32">
        <f>'Daily Prices'!J124/'Daily Prices'!J123-1</f>
        <v>-7.7322180048744471E-3</v>
      </c>
      <c r="K124" s="32">
        <f>'Daily Prices'!K124/'Daily Prices'!K123-1</f>
        <v>-1.8949181739879362E-2</v>
      </c>
      <c r="N124" s="166">
        <v>44096.645833333336</v>
      </c>
      <c r="O124" s="167"/>
      <c r="P124" s="32">
        <f>'Daily Prices'!P124/'Daily Prices'!P123-1</f>
        <v>-1.0444283763155759E-2</v>
      </c>
      <c r="Q124" s="32">
        <f>'Daily Prices'!Q124/'Daily Prices'!Q123-1</f>
        <v>-3.1295487627365448E-2</v>
      </c>
      <c r="R124" s="32">
        <f>'Daily Prices'!R124/'Daily Prices'!R123-1</f>
        <v>-1.7984057567920986E-2</v>
      </c>
      <c r="S124" s="32">
        <f>'Daily Prices'!S124/'Daily Prices'!S123-1</f>
        <v>-1.4573613059697399E-2</v>
      </c>
      <c r="T124" s="32">
        <f>'Daily Prices'!T124/'Daily Prices'!T123-1</f>
        <v>-8.1554981650111547E-4</v>
      </c>
      <c r="U124" s="32">
        <f>'Daily Prices'!U124/'Daily Prices'!U123-1</f>
        <v>2.8248587570622874E-3</v>
      </c>
      <c r="V124" s="32">
        <f>'Daily Prices'!V124/'Daily Prices'!V123-1</f>
        <v>-2.994865944095837E-2</v>
      </c>
      <c r="W124" s="32">
        <f>'Daily Prices'!W124/'Daily Prices'!W123-1</f>
        <v>-6.536594176410615E-3</v>
      </c>
      <c r="X124" s="32">
        <f>'Daily Prices'!X124/'Daily Prices'!X123-1</f>
        <v>-1.9759450171821458E-2</v>
      </c>
    </row>
    <row r="125" spans="1:24" x14ac:dyDescent="0.3">
      <c r="A125" s="166">
        <v>44097.645833333336</v>
      </c>
      <c r="B125" s="167"/>
      <c r="C125" s="32">
        <f>'Daily Prices'!C125/'Daily Prices'!C124-1</f>
        <v>-5.1964923676517394E-3</v>
      </c>
      <c r="D125" s="32">
        <f>'Daily Prices'!D125/'Daily Prices'!D124-1</f>
        <v>-1.2772351615326749E-2</v>
      </c>
      <c r="E125" s="32">
        <f>'Daily Prices'!E125/'Daily Prices'!E124-1</f>
        <v>7.8571428571427848E-3</v>
      </c>
      <c r="F125" s="32">
        <f>'Daily Prices'!F125/'Daily Prices'!F124-1</f>
        <v>-7.1959120156279699E-3</v>
      </c>
      <c r="G125" s="32">
        <f>'Daily Prices'!G125/'Daily Prices'!G124-1</f>
        <v>8.1621548088683937E-4</v>
      </c>
      <c r="H125" s="32">
        <f>'Daily Prices'!H125/'Daily Prices'!H124-1</f>
        <v>-1.9718309859155014E-2</v>
      </c>
      <c r="I125" s="32">
        <f>'Daily Prices'!I125/'Daily Prices'!I124-1</f>
        <v>3.472630959387879E-2</v>
      </c>
      <c r="J125" s="32">
        <f>'Daily Prices'!J125/'Daily Prices'!J124-1</f>
        <v>-8.6302873614506614E-3</v>
      </c>
      <c r="K125" s="32">
        <f>'Daily Prices'!K125/'Daily Prices'!K124-1</f>
        <v>3.4240561896400346E-2</v>
      </c>
      <c r="N125" s="166">
        <v>44097.645833333336</v>
      </c>
      <c r="O125" s="167"/>
      <c r="P125" s="32">
        <f>'Daily Prices'!P125/'Daily Prices'!P124-1</f>
        <v>-4.9525046683446261E-3</v>
      </c>
      <c r="Q125" s="32">
        <f>'Daily Prices'!Q125/'Daily Prices'!Q124-1</f>
        <v>-1.3148009015777617E-2</v>
      </c>
      <c r="R125" s="32">
        <f>'Daily Prices'!R125/'Daily Prices'!R124-1</f>
        <v>5.6284047630525968E-3</v>
      </c>
      <c r="S125" s="32">
        <f>'Daily Prices'!S125/'Daily Prices'!S124-1</f>
        <v>-7.1959120156279699E-3</v>
      </c>
      <c r="T125" s="32">
        <f>'Daily Prices'!T125/'Daily Prices'!T124-1</f>
        <v>8.1621548088683937E-4</v>
      </c>
      <c r="U125" s="32">
        <f>'Daily Prices'!U125/'Daily Prices'!U124-1</f>
        <v>-1.9718309859155014E-2</v>
      </c>
      <c r="V125" s="32">
        <f>'Daily Prices'!V125/'Daily Prices'!V124-1</f>
        <v>3.4401646574536926E-2</v>
      </c>
      <c r="W125" s="32">
        <f>'Daily Prices'!W125/'Daily Prices'!W124-1</f>
        <v>-9.2789708116718383E-3</v>
      </c>
      <c r="X125" s="32">
        <f>'Daily Prices'!X125/'Daily Prices'!X124-1</f>
        <v>3.4180543382997364E-2</v>
      </c>
    </row>
    <row r="126" spans="1:24" x14ac:dyDescent="0.3">
      <c r="A126" s="166">
        <v>44098.645833333336</v>
      </c>
      <c r="B126" s="167"/>
      <c r="C126" s="32">
        <f>'Daily Prices'!C126/'Daily Prices'!C125-1</f>
        <v>-6.1214495592556317E-2</v>
      </c>
      <c r="D126" s="32">
        <f>'Daily Prices'!D126/'Daily Prices'!D125-1</f>
        <v>-6.5449010654490158E-2</v>
      </c>
      <c r="E126" s="32">
        <f>'Daily Prices'!E126/'Daily Prices'!E125-1</f>
        <v>-3.0947318686510794E-2</v>
      </c>
      <c r="F126" s="32">
        <f>'Daily Prices'!F126/'Daily Prices'!F125-1</f>
        <v>-1.112778611527987E-2</v>
      </c>
      <c r="G126" s="32">
        <f>'Daily Prices'!G126/'Daily Prices'!G125-1</f>
        <v>4.4855239907573008E-3</v>
      </c>
      <c r="H126" s="32">
        <f>'Daily Prices'!H126/'Daily Prices'!H125-1</f>
        <v>-5.6034482758620552E-2</v>
      </c>
      <c r="I126" s="32">
        <f>'Daily Prices'!I126/'Daily Prices'!I125-1</f>
        <v>-6.5984072810011507E-2</v>
      </c>
      <c r="J126" s="32">
        <f>'Daily Prices'!J126/'Daily Prices'!J125-1</f>
        <v>-2.7837934680964516E-2</v>
      </c>
      <c r="K126" s="32">
        <f>'Daily Prices'!K126/'Daily Prices'!K125-1</f>
        <v>-4.8387096774193616E-2</v>
      </c>
      <c r="N126" s="166">
        <v>44098.645833333336</v>
      </c>
      <c r="O126" s="167"/>
      <c r="P126" s="32">
        <f>'Daily Prices'!P126/'Daily Prices'!P125-1</f>
        <v>-6.3723890339425493E-2</v>
      </c>
      <c r="Q126" s="32">
        <f>'Daily Prices'!Q126/'Daily Prices'!Q125-1</f>
        <v>-6.5093262276360808E-2</v>
      </c>
      <c r="R126" s="32">
        <f>'Daily Prices'!R126/'Daily Prices'!R125-1</f>
        <v>-3.052529392730019E-2</v>
      </c>
      <c r="S126" s="32">
        <f>'Daily Prices'!S126/'Daily Prices'!S125-1</f>
        <v>-1.112778611527987E-2</v>
      </c>
      <c r="T126" s="32">
        <f>'Daily Prices'!T126/'Daily Prices'!T125-1</f>
        <v>4.4855239907573008E-3</v>
      </c>
      <c r="U126" s="32">
        <f>'Daily Prices'!U126/'Daily Prices'!U125-1</f>
        <v>-5.7471264367816133E-2</v>
      </c>
      <c r="V126" s="32">
        <f>'Daily Prices'!V126/'Daily Prices'!V125-1</f>
        <v>-6.679931779420123E-2</v>
      </c>
      <c r="W126" s="32">
        <f>'Daily Prices'!W126/'Daily Prices'!W125-1</f>
        <v>-2.8939142775001314E-2</v>
      </c>
      <c r="X126" s="32">
        <f>'Daily Prices'!X126/'Daily Prices'!X125-1</f>
        <v>-5.2542372881355992E-2</v>
      </c>
    </row>
    <row r="127" spans="1:24" x14ac:dyDescent="0.3">
      <c r="A127" s="166">
        <v>44099.645833333336</v>
      </c>
      <c r="B127" s="167"/>
      <c r="C127" s="32">
        <f>'Daily Prices'!C127/'Daily Prices'!C126-1</f>
        <v>2.9907842114414773E-2</v>
      </c>
      <c r="D127" s="32">
        <f>'Daily Prices'!D127/'Daily Prices'!D126-1</f>
        <v>3.6237785016286717E-2</v>
      </c>
      <c r="E127" s="32">
        <f>'Daily Prices'!E127/'Daily Prices'!E126-1</f>
        <v>2.0965382740126826E-2</v>
      </c>
      <c r="F127" s="32">
        <f>'Daily Prices'!F127/'Daily Prices'!F126-1</f>
        <v>5.9131686039977094E-3</v>
      </c>
      <c r="G127" s="32">
        <f>'Daily Prices'!G127/'Daily Prices'!G126-1</f>
        <v>-3.1123139377537967E-3</v>
      </c>
      <c r="H127" s="32">
        <f>'Daily Prices'!H127/'Daily Prices'!H126-1</f>
        <v>4.5662100456621113E-2</v>
      </c>
      <c r="I127" s="32">
        <f>'Daily Prices'!I127/'Daily Prices'!I126-1</f>
        <v>7.0950060901339818E-2</v>
      </c>
      <c r="J127" s="32">
        <f>'Daily Prices'!J127/'Daily Prices'!J126-1</f>
        <v>3.3129056066423468E-2</v>
      </c>
      <c r="K127" s="32">
        <f>'Daily Prices'!K127/'Daily Prices'!K126-1</f>
        <v>1.5165031222123204E-2</v>
      </c>
      <c r="N127" s="166">
        <v>44099.645833333336</v>
      </c>
      <c r="O127" s="167"/>
      <c r="P127" s="32">
        <f>'Daily Prices'!P127/'Daily Prices'!P126-1</f>
        <v>3.3028322440087132E-2</v>
      </c>
      <c r="Q127" s="32">
        <f>'Daily Prices'!Q127/'Daily Prices'!Q126-1</f>
        <v>3.7052117263843609E-2</v>
      </c>
      <c r="R127" s="32">
        <f>'Daily Prices'!R127/'Daily Prices'!R126-1</f>
        <v>2.0570637393067193E-2</v>
      </c>
      <c r="S127" s="32">
        <f>'Daily Prices'!S127/'Daily Prices'!S126-1</f>
        <v>5.9131686039977094E-3</v>
      </c>
      <c r="T127" s="32">
        <f>'Daily Prices'!T127/'Daily Prices'!T126-1</f>
        <v>-3.1123139377537967E-3</v>
      </c>
      <c r="U127" s="32">
        <f>'Daily Prices'!U127/'Daily Prices'!U126-1</f>
        <v>4.7256097560975707E-2</v>
      </c>
      <c r="V127" s="32">
        <f>'Daily Prices'!V127/'Daily Prices'!V126-1</f>
        <v>7.1580871154431902E-2</v>
      </c>
      <c r="W127" s="32">
        <f>'Daily Prices'!W127/'Daily Prices'!W126-1</f>
        <v>3.4460292463442066E-2</v>
      </c>
      <c r="X127" s="32">
        <f>'Daily Prices'!X127/'Daily Prices'!X126-1</f>
        <v>1.7889087656529412E-2</v>
      </c>
    </row>
    <row r="128" spans="1:24" x14ac:dyDescent="0.3">
      <c r="A128" s="166">
        <v>44102.645833333336</v>
      </c>
      <c r="B128" s="167"/>
      <c r="C128" s="32">
        <f>'Daily Prices'!C128/'Daily Prices'!C127-1</f>
        <v>3.8747256457876134E-2</v>
      </c>
      <c r="D128" s="32">
        <f>'Daily Prices'!D128/'Daily Prices'!D127-1</f>
        <v>4.4007858546168954E-2</v>
      </c>
      <c r="E128" s="32">
        <f>'Daily Prices'!E128/'Daily Prices'!E127-1</f>
        <v>3.0324737344794572E-2</v>
      </c>
      <c r="F128" s="32">
        <f>'Daily Prices'!F128/'Daily Prices'!F127-1</f>
        <v>-7.6106392489941888E-3</v>
      </c>
      <c r="G128" s="32">
        <f>'Daily Prices'!G128/'Daily Prices'!G127-1</f>
        <v>1.0859237138591826E-3</v>
      </c>
      <c r="H128" s="32">
        <f>'Daily Prices'!H128/'Daily Prices'!H127-1</f>
        <v>3.9301310043668103E-2</v>
      </c>
      <c r="I128" s="32">
        <f>'Daily Prices'!I128/'Daily Prices'!I127-1</f>
        <v>4.5493318168893904E-2</v>
      </c>
      <c r="J128" s="32">
        <f>'Daily Prices'!J128/'Daily Prices'!J127-1</f>
        <v>3.2110223462860965E-2</v>
      </c>
      <c r="K128" s="32">
        <f>'Daily Prices'!K128/'Daily Prices'!K127-1</f>
        <v>3.9543057996485054E-2</v>
      </c>
      <c r="N128" s="166">
        <v>44102.645833333336</v>
      </c>
      <c r="O128" s="167"/>
      <c r="P128" s="32">
        <f>'Daily Prices'!P128/'Daily Prices'!P127-1</f>
        <v>3.7708790281761217E-2</v>
      </c>
      <c r="Q128" s="32">
        <f>'Daily Prices'!Q128/'Daily Prices'!Q127-1</f>
        <v>4.3188064389477754E-2</v>
      </c>
      <c r="R128" s="32">
        <f>'Daily Prices'!R128/'Daily Prices'!R127-1</f>
        <v>2.9846407287174914E-2</v>
      </c>
      <c r="S128" s="32">
        <f>'Daily Prices'!S128/'Daily Prices'!S127-1</f>
        <v>-7.6106392489941888E-3</v>
      </c>
      <c r="T128" s="32">
        <f>'Daily Prices'!T128/'Daily Prices'!T127-1</f>
        <v>1.0859237138591826E-3</v>
      </c>
      <c r="U128" s="32">
        <f>'Daily Prices'!U128/'Daily Prices'!U127-1</f>
        <v>3.9301310043668103E-2</v>
      </c>
      <c r="V128" s="32">
        <f>'Daily Prices'!V128/'Daily Prices'!V127-1</f>
        <v>4.5480386583286014E-2</v>
      </c>
      <c r="W128" s="32">
        <f>'Daily Prices'!W128/'Daily Prices'!W127-1</f>
        <v>3.1363740752855085E-2</v>
      </c>
      <c r="X128" s="32">
        <f>'Daily Prices'!X128/'Daily Prices'!X127-1</f>
        <v>3.8664323374340892E-2</v>
      </c>
    </row>
    <row r="129" spans="1:24" x14ac:dyDescent="0.3">
      <c r="A129" s="166">
        <v>44103.645833333336</v>
      </c>
      <c r="B129" s="167"/>
      <c r="C129" s="32">
        <f>'Daily Prices'!C129/'Daily Prices'!C128-1</f>
        <v>-3.3319788703778386E-3</v>
      </c>
      <c r="D129" s="32">
        <f>'Daily Prices'!D129/'Daily Prices'!D128-1</f>
        <v>-8.6563793752352236E-3</v>
      </c>
      <c r="E129" s="32">
        <f>'Daily Prices'!E129/'Daily Prices'!E128-1</f>
        <v>-1.2050984936268772E-2</v>
      </c>
      <c r="F129" s="32">
        <f>'Daily Prices'!F129/'Daily Prices'!F128-1</f>
        <v>1.9121836957623595E-2</v>
      </c>
      <c r="G129" s="32">
        <f>'Daily Prices'!G129/'Daily Prices'!G128-1</f>
        <v>0</v>
      </c>
      <c r="H129" s="32">
        <f>'Daily Prices'!H129/'Daily Prices'!H128-1</f>
        <v>-2.8011204481792618E-3</v>
      </c>
      <c r="I129" s="32">
        <f>'Daily Prices'!I129/'Daily Prices'!I128-1</f>
        <v>4.5145499048137028E-2</v>
      </c>
      <c r="J129" s="32">
        <f>'Daily Prices'!J129/'Daily Prices'!J128-1</f>
        <v>2.6270285491230005E-3</v>
      </c>
      <c r="K129" s="32">
        <f>'Daily Prices'!K129/'Daily Prices'!K128-1</f>
        <v>2.7049873203719432E-2</v>
      </c>
      <c r="N129" s="166">
        <v>44103.645833333336</v>
      </c>
      <c r="O129" s="167"/>
      <c r="P129" s="32">
        <f>'Daily Prices'!P129/'Daily Prices'!P128-1</f>
        <v>-3.3330623526541814E-3</v>
      </c>
      <c r="Q129" s="32">
        <f>'Daily Prices'!Q129/'Daily Prices'!Q128-1</f>
        <v>-8.6563793752352236E-3</v>
      </c>
      <c r="R129" s="32">
        <f>'Daily Prices'!R129/'Daily Prices'!R128-1</f>
        <v>-1.1067984003763964E-2</v>
      </c>
      <c r="S129" s="32">
        <f>'Daily Prices'!S129/'Daily Prices'!S128-1</f>
        <v>1.9121836957623595E-2</v>
      </c>
      <c r="T129" s="32">
        <f>'Daily Prices'!T129/'Daily Prices'!T128-1</f>
        <v>0</v>
      </c>
      <c r="U129" s="32">
        <f>'Daily Prices'!U129/'Daily Prices'!U128-1</f>
        <v>-4.2016806722691147E-3</v>
      </c>
      <c r="V129" s="32">
        <f>'Daily Prices'!V129/'Daily Prices'!V128-1</f>
        <v>4.4861337683523628E-2</v>
      </c>
      <c r="W129" s="32">
        <f>'Daily Prices'!W129/'Daily Prices'!W128-1</f>
        <v>3.1452482207290355E-3</v>
      </c>
      <c r="X129" s="32">
        <f>'Daily Prices'!X129/'Daily Prices'!X128-1</f>
        <v>2.7072758037224975E-2</v>
      </c>
    </row>
    <row r="130" spans="1:24" x14ac:dyDescent="0.3">
      <c r="A130" s="166">
        <v>44104.645833333336</v>
      </c>
      <c r="B130" s="167"/>
      <c r="C130" s="32">
        <f>'Daily Prices'!C130/'Daily Prices'!C129-1</f>
        <v>-8.6431833007176717E-3</v>
      </c>
      <c r="D130" s="32">
        <f>'Daily Prices'!D130/'Daily Prices'!D129-1</f>
        <v>1.2148823082763993E-2</v>
      </c>
      <c r="E130" s="32">
        <f>'Daily Prices'!E130/'Daily Prices'!E129-1</f>
        <v>-5.8644147314097506E-3</v>
      </c>
      <c r="F130" s="32">
        <f>'Daily Prices'!F130/'Daily Prices'!F129-1</f>
        <v>-3.602329358984302E-3</v>
      </c>
      <c r="G130" s="32">
        <f>'Daily Prices'!G130/'Daily Prices'!G129-1</f>
        <v>-2.5762711864406596E-3</v>
      </c>
      <c r="H130" s="32">
        <f>'Daily Prices'!H130/'Daily Prices'!H129-1</f>
        <v>-5.1966292134831504E-2</v>
      </c>
      <c r="I130" s="32">
        <f>'Daily Prices'!I130/'Daily Prices'!I129-1</f>
        <v>-2.758261774655224E-2</v>
      </c>
      <c r="J130" s="32">
        <f>'Daily Prices'!J130/'Daily Prices'!J129-1</f>
        <v>1.8473874645048571E-3</v>
      </c>
      <c r="K130" s="32">
        <f>'Daily Prices'!K130/'Daily Prices'!K129-1</f>
        <v>-2.6337448559670795E-2</v>
      </c>
      <c r="N130" s="166">
        <v>44104.645833333336</v>
      </c>
      <c r="O130" s="167"/>
      <c r="P130" s="32">
        <f>'Daily Prices'!P130/'Daily Prices'!P129-1</f>
        <v>-8.7275693311582581E-3</v>
      </c>
      <c r="Q130" s="32">
        <f>'Daily Prices'!Q130/'Daily Prices'!Q129-1</f>
        <v>1.2148823082763993E-2</v>
      </c>
      <c r="R130" s="32">
        <f>'Daily Prices'!R130/'Daily Prices'!R129-1</f>
        <v>-6.0359899618215307E-3</v>
      </c>
      <c r="S130" s="32">
        <f>'Daily Prices'!S130/'Daily Prices'!S129-1</f>
        <v>-3.602329358984302E-3</v>
      </c>
      <c r="T130" s="32">
        <f>'Daily Prices'!T130/'Daily Prices'!T129-1</f>
        <v>-2.5762711864406596E-3</v>
      </c>
      <c r="U130" s="32">
        <f>'Daily Prices'!U130/'Daily Prices'!U129-1</f>
        <v>-5.0632911392405E-2</v>
      </c>
      <c r="V130" s="32">
        <f>'Daily Prices'!V130/'Daily Prices'!V129-1</f>
        <v>-2.8103044496487151E-2</v>
      </c>
      <c r="W130" s="32">
        <f>'Daily Prices'!W130/'Daily Prices'!W129-1</f>
        <v>1.6404235336455741E-3</v>
      </c>
      <c r="X130" s="32">
        <f>'Daily Prices'!X130/'Daily Prices'!X129-1</f>
        <v>-2.5535420098846906E-2</v>
      </c>
    </row>
    <row r="131" spans="1:24" x14ac:dyDescent="0.3">
      <c r="A131" s="166">
        <v>44105.645833333336</v>
      </c>
      <c r="B131" s="167"/>
      <c r="C131" s="32">
        <f>'Daily Prices'!C131/'Daily Prices'!C130-1</f>
        <v>3.7012666556999196E-3</v>
      </c>
      <c r="D131" s="32">
        <f>'Daily Prices'!D131/'Daily Prices'!D130-1</f>
        <v>1.5003750937734317E-3</v>
      </c>
      <c r="E131" s="32">
        <f>'Daily Prices'!E131/'Daily Prices'!E130-1</f>
        <v>1.7932987258140631E-2</v>
      </c>
      <c r="F131" s="32">
        <f>'Daily Prices'!F131/'Daily Prices'!F130-1</f>
        <v>4.9905180157705509E-4</v>
      </c>
      <c r="G131" s="32">
        <f>'Daily Prices'!G131/'Daily Prices'!G130-1</f>
        <v>-4.9891245241979743E-3</v>
      </c>
      <c r="H131" s="32">
        <f>'Daily Prices'!H131/'Daily Prices'!H130-1</f>
        <v>1.185185185185178E-2</v>
      </c>
      <c r="I131" s="32">
        <f>'Daily Prices'!I131/'Daily Prices'!I130-1</f>
        <v>1.8464008563018552E-2</v>
      </c>
      <c r="J131" s="32">
        <f>'Daily Prices'!J131/'Daily Prices'!J130-1</f>
        <v>1.6888750121701213E-2</v>
      </c>
      <c r="K131" s="32">
        <f>'Daily Prices'!K131/'Daily Prices'!K130-1</f>
        <v>-5.0718512256973103E-3</v>
      </c>
      <c r="N131" s="166">
        <v>44105.645833333336</v>
      </c>
      <c r="O131" s="167"/>
      <c r="P131" s="32">
        <f>'Daily Prices'!P131/'Daily Prices'!P130-1</f>
        <v>3.3736525960670338E-3</v>
      </c>
      <c r="Q131" s="32">
        <f>'Daily Prices'!Q131/'Daily Prices'!Q130-1</f>
        <v>1.5003750937734317E-3</v>
      </c>
      <c r="R131" s="32">
        <f>'Daily Prices'!R131/'Daily Prices'!R130-1</f>
        <v>1.8463232082707615E-2</v>
      </c>
      <c r="S131" s="32">
        <f>'Daily Prices'!S131/'Daily Prices'!S130-1</f>
        <v>4.9905180157705509E-4</v>
      </c>
      <c r="T131" s="32">
        <f>'Daily Prices'!T131/'Daily Prices'!T130-1</f>
        <v>-4.9891245241979743E-3</v>
      </c>
      <c r="U131" s="32">
        <f>'Daily Prices'!U131/'Daily Prices'!U130-1</f>
        <v>1.3333333333333419E-2</v>
      </c>
      <c r="V131" s="32">
        <f>'Daily Prices'!V131/'Daily Prices'!V130-1</f>
        <v>1.7938420348058814E-2</v>
      </c>
      <c r="W131" s="32">
        <f>'Daily Prices'!W131/'Daily Prices'!W130-1</f>
        <v>1.6893621807839931E-2</v>
      </c>
      <c r="X131" s="32">
        <f>'Daily Prices'!X131/'Daily Prices'!X130-1</f>
        <v>-5.9171597633136397E-3</v>
      </c>
    </row>
    <row r="132" spans="1:24" x14ac:dyDescent="0.3">
      <c r="A132" s="166">
        <v>44109.645833333336</v>
      </c>
      <c r="B132" s="167"/>
      <c r="C132" s="32">
        <f>'Daily Prices'!C132/'Daily Prices'!C131-1</f>
        <v>-5.1626649184626228E-3</v>
      </c>
      <c r="D132" s="32">
        <f>'Daily Prices'!D132/'Daily Prices'!D131-1</f>
        <v>2.9962546816479918E-3</v>
      </c>
      <c r="E132" s="32">
        <f>'Daily Prices'!E132/'Daily Prices'!E131-1</f>
        <v>2.549837737598537E-3</v>
      </c>
      <c r="F132" s="32">
        <f>'Daily Prices'!F132/'Daily Prices'!F131-1</f>
        <v>3.9017469185065323E-3</v>
      </c>
      <c r="G132" s="32">
        <f>'Daily Prices'!G132/'Daily Prices'!G131-1</f>
        <v>-1.1339882229174369E-3</v>
      </c>
      <c r="H132" s="32">
        <f>'Daily Prices'!H132/'Daily Prices'!H131-1</f>
        <v>2.9282576866764387E-2</v>
      </c>
      <c r="I132" s="32">
        <f>'Daily Prices'!I132/'Daily Prices'!I131-1</f>
        <v>3.3631108775617369E-2</v>
      </c>
      <c r="J132" s="32">
        <f>'Daily Prices'!J132/'Daily Prices'!J131-1</f>
        <v>-8.6994847990129465E-4</v>
      </c>
      <c r="K132" s="32">
        <f>'Daily Prices'!K132/'Daily Prices'!K131-1</f>
        <v>-8.4961767204760896E-4</v>
      </c>
      <c r="N132" s="166">
        <v>44109.645833333336</v>
      </c>
      <c r="O132" s="167"/>
      <c r="P132" s="32">
        <f>'Daily Prices'!P132/'Daily Prices'!P131-1</f>
        <v>-4.4284074134821605E-3</v>
      </c>
      <c r="Q132" s="32">
        <f>'Daily Prices'!Q132/'Daily Prices'!Q131-1</f>
        <v>2.9962546816479918E-3</v>
      </c>
      <c r="R132" s="32">
        <f>'Daily Prices'!R132/'Daily Prices'!R131-1</f>
        <v>3.277937366723549E-3</v>
      </c>
      <c r="S132" s="32">
        <f>'Daily Prices'!S132/'Daily Prices'!S131-1</f>
        <v>3.9017469185065323E-3</v>
      </c>
      <c r="T132" s="32">
        <f>'Daily Prices'!T132/'Daily Prices'!T131-1</f>
        <v>-1.1339882229174369E-3</v>
      </c>
      <c r="U132" s="32">
        <f>'Daily Prices'!U132/'Daily Prices'!U131-1</f>
        <v>2.631578947368407E-2</v>
      </c>
      <c r="V132" s="32">
        <f>'Daily Prices'!V132/'Daily Prices'!V131-1</f>
        <v>3.4455549710678657E-2</v>
      </c>
      <c r="W132" s="32">
        <f>'Daily Prices'!W132/'Daily Prices'!W131-1</f>
        <v>-1.1796239566850275E-3</v>
      </c>
      <c r="X132" s="32">
        <f>'Daily Prices'!X132/'Daily Prices'!X131-1</f>
        <v>1.7006802721089009E-3</v>
      </c>
    </row>
    <row r="133" spans="1:24" x14ac:dyDescent="0.3">
      <c r="A133" s="166">
        <v>44110.645833333336</v>
      </c>
      <c r="B133" s="167"/>
      <c r="C133" s="32">
        <f>'Daily Prices'!C133/'Daily Prices'!C132-1</f>
        <v>3.3607907742998266E-2</v>
      </c>
      <c r="D133" s="32">
        <f>'Daily Prices'!D133/'Daily Prices'!D132-1</f>
        <v>8.1030619865571252E-2</v>
      </c>
      <c r="E133" s="32">
        <f>'Daily Prices'!E133/'Daily Prices'!E132-1</f>
        <v>2.5895953757225421E-2</v>
      </c>
      <c r="F133" s="32">
        <f>'Daily Prices'!F133/'Daily Prices'!F132-1</f>
        <v>9.9372846921650382E-3</v>
      </c>
      <c r="G133" s="32">
        <f>'Daily Prices'!G133/'Daily Prices'!G132-1</f>
        <v>4.4316782929831877E-3</v>
      </c>
      <c r="H133" s="32">
        <f>'Daily Prices'!H133/'Daily Prices'!H132-1</f>
        <v>-2.4182076813655806E-2</v>
      </c>
      <c r="I133" s="32">
        <f>'Daily Prices'!I133/'Daily Prices'!I132-1</f>
        <v>-1.3980681240467696E-2</v>
      </c>
      <c r="J133" s="32">
        <f>'Daily Prices'!J133/'Daily Prices'!J132-1</f>
        <v>-4.2238325601068327E-3</v>
      </c>
      <c r="K133" s="32">
        <f>'Daily Prices'!K133/'Daily Prices'!K132-1</f>
        <v>-2.5510204081632404E-3</v>
      </c>
      <c r="N133" s="166">
        <v>44110.645833333336</v>
      </c>
      <c r="O133" s="167"/>
      <c r="P133" s="32">
        <f>'Daily Prices'!P133/'Daily Prices'!P132-1</f>
        <v>3.3278418451400338E-2</v>
      </c>
      <c r="Q133" s="32">
        <f>'Daily Prices'!Q133/'Daily Prices'!Q132-1</f>
        <v>8.1777445855115705E-2</v>
      </c>
      <c r="R133" s="32">
        <f>'Daily Prices'!R133/'Daily Prices'!R132-1</f>
        <v>2.410019497971172E-2</v>
      </c>
      <c r="S133" s="32">
        <f>'Daily Prices'!S133/'Daily Prices'!S132-1</f>
        <v>9.9372846921650382E-3</v>
      </c>
      <c r="T133" s="32">
        <f>'Daily Prices'!T133/'Daily Prices'!T132-1</f>
        <v>4.4316782929831877E-3</v>
      </c>
      <c r="U133" s="32">
        <f>'Daily Prices'!U133/'Daily Prices'!U132-1</f>
        <v>-2.1367521367521403E-2</v>
      </c>
      <c r="V133" s="32">
        <f>'Daily Prices'!V133/'Daily Prices'!V132-1</f>
        <v>-1.3984235952199331E-2</v>
      </c>
      <c r="W133" s="32">
        <f>'Daily Prices'!W133/'Daily Prices'!W132-1</f>
        <v>-3.8819015945796842E-3</v>
      </c>
      <c r="X133" s="32">
        <f>'Daily Prices'!X133/'Daily Prices'!X132-1</f>
        <v>-3.3955857385398192E-3</v>
      </c>
    </row>
    <row r="134" spans="1:24" x14ac:dyDescent="0.3">
      <c r="A134" s="166">
        <v>44111.645833333336</v>
      </c>
      <c r="B134" s="167"/>
      <c r="C134" s="32">
        <f>'Daily Prices'!C134/'Daily Prices'!C133-1</f>
        <v>6.6942939113803224E-3</v>
      </c>
      <c r="D134" s="32">
        <f>'Daily Prices'!D134/'Daily Prices'!D133-1</f>
        <v>-2.5906735751295318E-2</v>
      </c>
      <c r="E134" s="32">
        <f>'Daily Prices'!E134/'Daily Prices'!E133-1</f>
        <v>-1.8480955600631011E-2</v>
      </c>
      <c r="F134" s="32">
        <f>'Daily Prices'!F134/'Daily Prices'!F133-1</f>
        <v>-8.669698692438832E-3</v>
      </c>
      <c r="G134" s="32">
        <f>'Daily Prices'!G134/'Daily Prices'!G133-1</f>
        <v>-1.4162377100525037E-3</v>
      </c>
      <c r="H134" s="32">
        <f>'Daily Prices'!H134/'Daily Prices'!H133-1</f>
        <v>-2.3323615160349753E-2</v>
      </c>
      <c r="I134" s="32">
        <f>'Daily Prices'!I134/'Daily Prices'!I133-1</f>
        <v>-1.1858726475895809E-2</v>
      </c>
      <c r="J134" s="32">
        <f>'Daily Prices'!J134/'Daily Prices'!J133-1</f>
        <v>5.5019126446929079E-3</v>
      </c>
      <c r="K134" s="32">
        <f>'Daily Prices'!K134/'Daily Prices'!K133-1</f>
        <v>4.2625745950555238E-3</v>
      </c>
      <c r="N134" s="166">
        <v>44111.645833333336</v>
      </c>
      <c r="O134" s="167"/>
      <c r="P134" s="32">
        <f>'Daily Prices'!P134/'Daily Prices'!P133-1</f>
        <v>6.5369897959182133E-3</v>
      </c>
      <c r="Q134" s="32">
        <f>'Daily Prices'!Q134/'Daily Prices'!Q133-1</f>
        <v>-2.6579219882637117E-2</v>
      </c>
      <c r="R134" s="32">
        <f>'Daily Prices'!R134/'Daily Prices'!R133-1</f>
        <v>-1.5963133851334743E-2</v>
      </c>
      <c r="S134" s="32">
        <f>'Daily Prices'!S134/'Daily Prices'!S133-1</f>
        <v>-8.669698692438832E-3</v>
      </c>
      <c r="T134" s="32">
        <f>'Daily Prices'!T134/'Daily Prices'!T133-1</f>
        <v>-1.4162377100525037E-3</v>
      </c>
      <c r="U134" s="32">
        <f>'Daily Prices'!U134/'Daily Prices'!U133-1</f>
        <v>-2.4745269286754024E-2</v>
      </c>
      <c r="V134" s="32">
        <f>'Daily Prices'!V134/'Daily Prices'!V133-1</f>
        <v>-1.2119649303764746E-2</v>
      </c>
      <c r="W134" s="32">
        <f>'Daily Prices'!W134/'Daily Prices'!W133-1</f>
        <v>5.269328129550388E-3</v>
      </c>
      <c r="X134" s="32">
        <f>'Daily Prices'!X134/'Daily Prices'!X133-1</f>
        <v>2.5553662691653045E-3</v>
      </c>
    </row>
    <row r="135" spans="1:24" x14ac:dyDescent="0.3">
      <c r="A135" s="166">
        <v>44112.645833333336</v>
      </c>
      <c r="B135" s="167"/>
      <c r="C135" s="32">
        <f>'Daily Prices'!C135/'Daily Prices'!C134-1</f>
        <v>4.0373654211525167E-3</v>
      </c>
      <c r="D135" s="32">
        <f>'Daily Prices'!D135/'Daily Prices'!D134-1</f>
        <v>-3.5460992907809796E-4</v>
      </c>
      <c r="E135" s="32">
        <f>'Daily Prices'!E135/'Daily Prices'!E134-1</f>
        <v>5.7405281285878296E-3</v>
      </c>
      <c r="F135" s="32">
        <f>'Daily Prices'!F135/'Daily Prices'!F134-1</f>
        <v>-5.8891645988419228E-3</v>
      </c>
      <c r="G135" s="32">
        <f>'Daily Prices'!G135/'Daily Prices'!G134-1</f>
        <v>-5.4547933996984543E-4</v>
      </c>
      <c r="H135" s="32">
        <f>'Daily Prices'!H135/'Daily Prices'!H134-1</f>
        <v>7.4626865671640896E-3</v>
      </c>
      <c r="I135" s="32">
        <f>'Daily Prices'!I135/'Daily Prices'!I134-1</f>
        <v>1.4870858335507497E-2</v>
      </c>
      <c r="J135" s="32">
        <f>'Daily Prices'!J135/'Daily Prices'!J134-1</f>
        <v>-7.0328234178829163E-3</v>
      </c>
      <c r="K135" s="32">
        <f>'Daily Prices'!K135/'Daily Prices'!K134-1</f>
        <v>-7.6400679117146764E-3</v>
      </c>
      <c r="N135" s="166">
        <v>44112.645833333336</v>
      </c>
      <c r="O135" s="167"/>
      <c r="P135" s="32">
        <f>'Daily Prices'!P135/'Daily Prices'!P134-1</f>
        <v>4.3560906066846261E-3</v>
      </c>
      <c r="Q135" s="32">
        <f>'Daily Prices'!Q135/'Daily Prices'!Q134-1</f>
        <v>-7.0921985815597388E-4</v>
      </c>
      <c r="R135" s="32">
        <f>'Daily Prices'!R135/'Daily Prices'!R134-1</f>
        <v>3.6081366095137568E-3</v>
      </c>
      <c r="S135" s="32">
        <f>'Daily Prices'!S135/'Daily Prices'!S134-1</f>
        <v>-5.8891645988419228E-3</v>
      </c>
      <c r="T135" s="32">
        <f>'Daily Prices'!T135/'Daily Prices'!T134-1</f>
        <v>-5.4547933996984543E-4</v>
      </c>
      <c r="U135" s="32">
        <f>'Daily Prices'!U135/'Daily Prices'!U134-1</f>
        <v>1.0447761194029903E-2</v>
      </c>
      <c r="V135" s="32">
        <f>'Daily Prices'!V135/'Daily Prices'!V134-1</f>
        <v>1.5922735578177916E-2</v>
      </c>
      <c r="W135" s="32">
        <f>'Daily Prices'!W135/'Daily Prices'!W134-1</f>
        <v>-6.1652586437421775E-3</v>
      </c>
      <c r="X135" s="32">
        <f>'Daily Prices'!X135/'Daily Prices'!X134-1</f>
        <v>-5.9473237043330407E-3</v>
      </c>
    </row>
    <row r="136" spans="1:24" x14ac:dyDescent="0.3">
      <c r="A136" s="166">
        <v>44113.645833333336</v>
      </c>
      <c r="B136" s="167"/>
      <c r="C136" s="32">
        <f>'Daily Prices'!C136/'Daily Prices'!C135-1</f>
        <v>-1.4980682803752421E-3</v>
      </c>
      <c r="D136" s="32">
        <f>'Daily Prices'!D136/'Daily Prices'!D135-1</f>
        <v>-1.7736786094359691E-2</v>
      </c>
      <c r="E136" s="32">
        <f>'Daily Prices'!E136/'Daily Prices'!E135-1</f>
        <v>-1.6210045662100492E-2</v>
      </c>
      <c r="F136" s="32">
        <f>'Daily Prices'!F136/'Daily Prices'!F135-1</f>
        <v>9.5627960639441678E-3</v>
      </c>
      <c r="G136" s="32">
        <f>'Daily Prices'!G136/'Daily Prices'!G135-1</f>
        <v>-3.8204393505253398E-3</v>
      </c>
      <c r="H136" s="32">
        <f>'Daily Prices'!H136/'Daily Prices'!H135-1</f>
        <v>5.9259259259261121E-3</v>
      </c>
      <c r="I136" s="32">
        <f>'Daily Prices'!I136/'Daily Prices'!I135-1</f>
        <v>-3.341902313624745E-3</v>
      </c>
      <c r="J136" s="32">
        <f>'Daily Prices'!J136/'Daily Prices'!J135-1</f>
        <v>-2.3106637518518713E-2</v>
      </c>
      <c r="K136" s="32">
        <f>'Daily Prices'!K136/'Daily Prices'!K135-1</f>
        <v>-5.1325919589393365E-3</v>
      </c>
      <c r="N136" s="166">
        <v>44113.645833333336</v>
      </c>
      <c r="O136" s="167"/>
      <c r="P136" s="32">
        <f>'Daily Prices'!P136/'Daily Prices'!P135-1</f>
        <v>-1.1040138790314735E-3</v>
      </c>
      <c r="Q136" s="32">
        <f>'Daily Prices'!Q136/'Daily Prices'!Q135-1</f>
        <v>-1.738821859474815E-2</v>
      </c>
      <c r="R136" s="32">
        <f>'Daily Prices'!R136/'Daily Prices'!R135-1</f>
        <v>-1.5822198550355382E-2</v>
      </c>
      <c r="S136" s="32">
        <f>'Daily Prices'!S136/'Daily Prices'!S135-1</f>
        <v>9.5627960639441678E-3</v>
      </c>
      <c r="T136" s="32">
        <f>'Daily Prices'!T136/'Daily Prices'!T135-1</f>
        <v>-3.8204393505253398E-3</v>
      </c>
      <c r="U136" s="32">
        <f>'Daily Prices'!U136/'Daily Prices'!U135-1</f>
        <v>2.9542097488921559E-3</v>
      </c>
      <c r="V136" s="32">
        <f>'Daily Prices'!V136/'Daily Prices'!V135-1</f>
        <v>-4.1109969167522076E-3</v>
      </c>
      <c r="W136" s="32">
        <f>'Daily Prices'!W136/'Daily Prices'!W135-1</f>
        <v>-2.3888891657074973E-2</v>
      </c>
      <c r="X136" s="32">
        <f>'Daily Prices'!X136/'Daily Prices'!X135-1</f>
        <v>-5.9829059829059617E-3</v>
      </c>
    </row>
    <row r="137" spans="1:24" x14ac:dyDescent="0.3">
      <c r="A137" s="166">
        <v>44116.645833333336</v>
      </c>
      <c r="B137" s="167"/>
      <c r="C137" s="32">
        <f>'Daily Prices'!C137/'Daily Prices'!C136-1</f>
        <v>1.8951358180667732E-3</v>
      </c>
      <c r="D137" s="32">
        <f>'Daily Prices'!D137/'Daily Prices'!D136-1</f>
        <v>-1.8418201516792965E-2</v>
      </c>
      <c r="E137" s="32">
        <f>'Daily Prices'!E137/'Daily Prices'!E136-1</f>
        <v>-1.0907403109770231E-2</v>
      </c>
      <c r="F137" s="32">
        <f>'Daily Prices'!F137/'Daily Prices'!F136-1</f>
        <v>6.9008713998441884E-3</v>
      </c>
      <c r="G137" s="32">
        <f>'Daily Prices'!G137/'Daily Prices'!G136-1</f>
        <v>4.8349541158745346E-3</v>
      </c>
      <c r="H137" s="32">
        <f>'Daily Prices'!H137/'Daily Prices'!H136-1</f>
        <v>-1.1782032400589282E-2</v>
      </c>
      <c r="I137" s="32">
        <f>'Daily Prices'!I137/'Daily Prices'!I136-1</f>
        <v>-4.3848336342532379E-3</v>
      </c>
      <c r="J137" s="32">
        <f>'Daily Prices'!J137/'Daily Prices'!J136-1</f>
        <v>-3.3648096705106711E-3</v>
      </c>
      <c r="K137" s="32">
        <f>'Daily Prices'!K137/'Daily Prices'!K136-1</f>
        <v>-1.3757523645743674E-2</v>
      </c>
      <c r="N137" s="166">
        <v>44116.645833333336</v>
      </c>
      <c r="O137" s="167"/>
      <c r="P137" s="32">
        <f>'Daily Prices'!P137/'Daily Prices'!P136-1</f>
        <v>1.1052340727875087E-3</v>
      </c>
      <c r="Q137" s="32">
        <f>'Daily Prices'!Q137/'Daily Prices'!Q136-1</f>
        <v>-1.8779342723004633E-2</v>
      </c>
      <c r="R137" s="32">
        <f>'Daily Prices'!R137/'Daily Prices'!R136-1</f>
        <v>-1.005888269930999E-2</v>
      </c>
      <c r="S137" s="32">
        <f>'Daily Prices'!S137/'Daily Prices'!S136-1</f>
        <v>6.9008713998441884E-3</v>
      </c>
      <c r="T137" s="32">
        <f>'Daily Prices'!T137/'Daily Prices'!T136-1</f>
        <v>4.8349541158745346E-3</v>
      </c>
      <c r="U137" s="32">
        <f>'Daily Prices'!U137/'Daily Prices'!U136-1</f>
        <v>-1.0309278350515538E-2</v>
      </c>
      <c r="V137" s="32">
        <f>'Daily Prices'!V137/'Daily Prices'!V136-1</f>
        <v>-3.8699690402477227E-3</v>
      </c>
      <c r="W137" s="32">
        <f>'Daily Prices'!W137/'Daily Prices'!W136-1</f>
        <v>-2.9020105632843185E-3</v>
      </c>
      <c r="X137" s="32">
        <f>'Daily Prices'!X137/'Daily Prices'!X136-1</f>
        <v>-1.3757523645743674E-2</v>
      </c>
    </row>
    <row r="138" spans="1:24" x14ac:dyDescent="0.3">
      <c r="A138" s="166">
        <v>44117.645833333336</v>
      </c>
      <c r="B138" s="167"/>
      <c r="C138" s="32">
        <f>'Daily Prices'!C138/'Daily Prices'!C137-1</f>
        <v>-1.0245901639344246E-2</v>
      </c>
      <c r="D138" s="32">
        <f>'Daily Prices'!D138/'Daily Prices'!D137-1</f>
        <v>-1.3245033112582849E-2</v>
      </c>
      <c r="E138" s="32">
        <f>'Daily Prices'!E138/'Daily Prices'!E137-1</f>
        <v>-3.0502111684654887E-3</v>
      </c>
      <c r="F138" s="32">
        <f>'Daily Prices'!F138/'Daily Prices'!F137-1</f>
        <v>-1.0585937073698259E-3</v>
      </c>
      <c r="G138" s="32">
        <f>'Daily Prices'!G138/'Daily Prices'!G137-1</f>
        <v>5.0434142551436523E-4</v>
      </c>
      <c r="H138" s="32">
        <f>'Daily Prices'!H138/'Daily Prices'!H137-1</f>
        <v>-1.4903129657228065E-2</v>
      </c>
      <c r="I138" s="32">
        <f>'Daily Prices'!I138/'Daily Prices'!I137-1</f>
        <v>-6.2176165803108363E-3</v>
      </c>
      <c r="J138" s="32">
        <f>'Daily Prices'!J138/'Daily Prices'!J137-1</f>
        <v>4.8645520942303122E-5</v>
      </c>
      <c r="K138" s="32">
        <f>'Daily Prices'!K138/'Daily Prices'!K137-1</f>
        <v>-1.2205754141238034E-2</v>
      </c>
      <c r="N138" s="166">
        <v>44117.645833333336</v>
      </c>
      <c r="O138" s="167"/>
      <c r="P138" s="32">
        <f>'Daily Prices'!P138/'Daily Prices'!P137-1</f>
        <v>-9.3052598375522599E-3</v>
      </c>
      <c r="Q138" s="32">
        <f>'Daily Prices'!Q138/'Daily Prices'!Q137-1</f>
        <v>-1.2881854987118135E-2</v>
      </c>
      <c r="R138" s="32">
        <f>'Daily Prices'!R138/'Daily Prices'!R137-1</f>
        <v>-4.7418429011997221E-3</v>
      </c>
      <c r="S138" s="32">
        <f>'Daily Prices'!S138/'Daily Prices'!S137-1</f>
        <v>-1.0585937073698259E-3</v>
      </c>
      <c r="T138" s="32">
        <f>'Daily Prices'!T138/'Daily Prices'!T137-1</f>
        <v>5.0434142551436523E-4</v>
      </c>
      <c r="U138" s="32">
        <f>'Daily Prices'!U138/'Daily Prices'!U137-1</f>
        <v>-1.4880952380952328E-2</v>
      </c>
      <c r="V138" s="32">
        <f>'Daily Prices'!V138/'Daily Prices'!V137-1</f>
        <v>-6.4750064750064285E-3</v>
      </c>
      <c r="W138" s="32">
        <f>'Daily Prices'!W138/'Daily Prices'!W137-1</f>
        <v>1.4676005839686646E-4</v>
      </c>
      <c r="X138" s="32">
        <f>'Daily Prices'!X138/'Daily Prices'!X137-1</f>
        <v>-1.0462074978204061E-2</v>
      </c>
    </row>
    <row r="139" spans="1:24" x14ac:dyDescent="0.3">
      <c r="A139" s="166">
        <v>44118.645833333336</v>
      </c>
      <c r="B139" s="167"/>
      <c r="C139" s="32">
        <f>'Daily Prices'!C139/'Daily Prices'!C138-1</f>
        <v>-6.4500716674629199E-3</v>
      </c>
      <c r="D139" s="32">
        <f>'Daily Prices'!D139/'Daily Prices'!D138-1</f>
        <v>-2.5354213273676374E-2</v>
      </c>
      <c r="E139" s="32">
        <f>'Daily Prices'!E139/'Daily Prices'!E138-1</f>
        <v>1.059072722993637E-2</v>
      </c>
      <c r="F139" s="32">
        <f>'Daily Prices'!F139/'Daily Prices'!F138-1</f>
        <v>-1.2192190879891651E-2</v>
      </c>
      <c r="G139" s="32">
        <f>'Daily Prices'!G139/'Daily Prices'!G138-1</f>
        <v>-2.1798365122617236E-3</v>
      </c>
      <c r="H139" s="32">
        <f>'Daily Prices'!H139/'Daily Prices'!H138-1</f>
        <v>-3.0257186081692478E-3</v>
      </c>
      <c r="I139" s="32">
        <f>'Daily Prices'!I139/'Daily Prices'!I138-1</f>
        <v>-8.6027111574557003E-3</v>
      </c>
      <c r="J139" s="32">
        <f>'Daily Prices'!J139/'Daily Prices'!J138-1</f>
        <v>5.352453791136691E-3</v>
      </c>
      <c r="K139" s="32">
        <f>'Daily Prices'!K139/'Daily Prices'!K138-1</f>
        <v>-8.8261253309797061E-3</v>
      </c>
      <c r="N139" s="166">
        <v>44118.645833333336</v>
      </c>
      <c r="O139" s="167"/>
      <c r="P139" s="32">
        <f>'Daily Prices'!P139/'Daily Prices'!P138-1</f>
        <v>-6.8454986866193224E-3</v>
      </c>
      <c r="Q139" s="32">
        <f>'Daily Prices'!Q139/'Daily Prices'!Q138-1</f>
        <v>-2.5354213273676374E-2</v>
      </c>
      <c r="R139" s="32">
        <f>'Daily Prices'!R139/'Daily Prices'!R138-1</f>
        <v>1.0424440716217509E-2</v>
      </c>
      <c r="S139" s="32">
        <f>'Daily Prices'!S139/'Daily Prices'!S138-1</f>
        <v>-1.2192190879891651E-2</v>
      </c>
      <c r="T139" s="32">
        <f>'Daily Prices'!T139/'Daily Prices'!T138-1</f>
        <v>-2.1798365122617236E-3</v>
      </c>
      <c r="U139" s="32">
        <f>'Daily Prices'!U139/'Daily Prices'!U138-1</f>
        <v>-4.5317220543805714E-3</v>
      </c>
      <c r="V139" s="32">
        <f>'Daily Prices'!V139/'Daily Prices'!V138-1</f>
        <v>-8.6027111574557003E-3</v>
      </c>
      <c r="W139" s="32">
        <f>'Daily Prices'!W139/'Daily Prices'!W138-1</f>
        <v>5.5624137804535234E-3</v>
      </c>
      <c r="X139" s="32">
        <f>'Daily Prices'!X139/'Daily Prices'!X138-1</f>
        <v>-1.0572687224669641E-2</v>
      </c>
    </row>
    <row r="140" spans="1:24" x14ac:dyDescent="0.3">
      <c r="A140" s="166">
        <v>44119.645833333336</v>
      </c>
      <c r="B140" s="167"/>
      <c r="C140" s="32">
        <f>'Daily Prices'!C140/'Daily Prices'!C139-1</f>
        <v>-1.049931874649368E-2</v>
      </c>
      <c r="D140" s="32">
        <f>'Daily Prices'!D140/'Daily Prices'!D139-1</f>
        <v>-2.8691660290742105E-2</v>
      </c>
      <c r="E140" s="32">
        <f>'Daily Prices'!E140/'Daily Prices'!E139-1</f>
        <v>-2.3754075454122003E-2</v>
      </c>
      <c r="F140" s="32">
        <f>'Daily Prices'!F140/'Daily Prices'!F139-1</f>
        <v>1.5041252847884934E-3</v>
      </c>
      <c r="G140" s="32">
        <f>'Daily Prices'!G140/'Daily Prices'!G139-1</f>
        <v>2.4576734025123503E-3</v>
      </c>
      <c r="H140" s="32">
        <f>'Daily Prices'!H140/'Daily Prices'!H139-1</f>
        <v>-4.5523520485586388E-3</v>
      </c>
      <c r="I140" s="32">
        <f>'Daily Prices'!I140/'Daily Prices'!I139-1</f>
        <v>-3.8127793846962965E-2</v>
      </c>
      <c r="J140" s="32">
        <f>'Daily Prices'!J140/'Daily Prices'!J139-1</f>
        <v>-7.620932863978469E-3</v>
      </c>
      <c r="K140" s="32">
        <f>'Daily Prices'!K140/'Daily Prices'!K139-1</f>
        <v>8.9047195013369773E-4</v>
      </c>
      <c r="N140" s="166">
        <v>44119.645833333336</v>
      </c>
      <c r="O140" s="167"/>
      <c r="P140" s="32">
        <f>'Daily Prices'!P140/'Daily Prices'!P139-1</f>
        <v>-1.0900056103230082E-2</v>
      </c>
      <c r="Q140" s="32">
        <f>'Daily Prices'!Q140/'Daily Prices'!Q139-1</f>
        <v>-2.8309104820198883E-2</v>
      </c>
      <c r="R140" s="32">
        <f>'Daily Prices'!R140/'Daily Prices'!R139-1</f>
        <v>-2.331050538593793E-2</v>
      </c>
      <c r="S140" s="32">
        <f>'Daily Prices'!S140/'Daily Prices'!S139-1</f>
        <v>1.5041252847884934E-3</v>
      </c>
      <c r="T140" s="32">
        <f>'Daily Prices'!T140/'Daily Prices'!T139-1</f>
        <v>2.4576734025123503E-3</v>
      </c>
      <c r="U140" s="32">
        <f>'Daily Prices'!U140/'Daily Prices'!U139-1</f>
        <v>-4.5523520485586388E-3</v>
      </c>
      <c r="V140" s="32">
        <f>'Daily Prices'!V140/'Daily Prices'!V139-1</f>
        <v>-3.7338942939784348E-2</v>
      </c>
      <c r="W140" s="32">
        <f>'Daily Prices'!W140/'Daily Prices'!W139-1</f>
        <v>-9.893329193084166E-3</v>
      </c>
      <c r="X140" s="32">
        <f>'Daily Prices'!X140/'Daily Prices'!X139-1</f>
        <v>1.7809439002671734E-3</v>
      </c>
    </row>
    <row r="141" spans="1:24" x14ac:dyDescent="0.3">
      <c r="A141" s="166">
        <v>44120.645833333336</v>
      </c>
      <c r="B141" s="167"/>
      <c r="C141" s="32">
        <f>'Daily Prices'!C141/'Daily Prices'!C140-1</f>
        <v>-1.7252551433662666E-2</v>
      </c>
      <c r="D141" s="32">
        <f>'Daily Prices'!D141/'Daily Prices'!D140-1</f>
        <v>6.3016935801496476E-3</v>
      </c>
      <c r="E141" s="32">
        <f>'Daily Prices'!E141/'Daily Prices'!E140-1</f>
        <v>2.6240458015267087E-2</v>
      </c>
      <c r="F141" s="32">
        <f>'Daily Prices'!F141/'Daily Prices'!F140-1</f>
        <v>5.6540848554453849E-3</v>
      </c>
      <c r="G141" s="32">
        <f>'Daily Prices'!G141/'Daily Prices'!G140-1</f>
        <v>2.9964587305908452E-4</v>
      </c>
      <c r="H141" s="32">
        <f>'Daily Prices'!H141/'Daily Prices'!H140-1</f>
        <v>3.2012195121951414E-2</v>
      </c>
      <c r="I141" s="32">
        <f>'Daily Prices'!I141/'Daily Prices'!I140-1</f>
        <v>5.9048660470202297E-2</v>
      </c>
      <c r="J141" s="32">
        <f>'Daily Prices'!J141/'Daily Prices'!J140-1</f>
        <v>-7.5537189941262683E-3</v>
      </c>
      <c r="K141" s="32">
        <f>'Daily Prices'!K141/'Daily Prices'!K140-1</f>
        <v>2.6690391459074814E-2</v>
      </c>
      <c r="N141" s="166">
        <v>44120.645833333336</v>
      </c>
      <c r="O141" s="167"/>
      <c r="P141" s="32">
        <f>'Daily Prices'!P141/'Daily Prices'!P140-1</f>
        <v>-1.7178510655538326E-2</v>
      </c>
      <c r="Q141" s="32">
        <f>'Daily Prices'!Q141/'Daily Prices'!Q140-1</f>
        <v>5.5118110236220819E-3</v>
      </c>
      <c r="R141" s="32">
        <f>'Daily Prices'!R141/'Daily Prices'!R140-1</f>
        <v>2.5990368559881905E-2</v>
      </c>
      <c r="S141" s="32">
        <f>'Daily Prices'!S141/'Daily Prices'!S140-1</f>
        <v>5.6540848554453849E-3</v>
      </c>
      <c r="T141" s="32">
        <f>'Daily Prices'!T141/'Daily Prices'!T140-1</f>
        <v>2.9964587305908452E-4</v>
      </c>
      <c r="U141" s="32">
        <f>'Daily Prices'!U141/'Daily Prices'!U140-1</f>
        <v>3.5060975609756184E-2</v>
      </c>
      <c r="V141" s="32">
        <f>'Daily Prices'!V141/'Daily Prices'!V140-1</f>
        <v>5.7634526085768911E-2</v>
      </c>
      <c r="W141" s="32">
        <f>'Daily Prices'!W141/'Daily Prices'!W140-1</f>
        <v>-4.2810185327999406E-3</v>
      </c>
      <c r="X141" s="32">
        <f>'Daily Prices'!X141/'Daily Prices'!X140-1</f>
        <v>2.4000000000000021E-2</v>
      </c>
    </row>
    <row r="142" spans="1:24" x14ac:dyDescent="0.3">
      <c r="A142" s="166">
        <v>44123.645833333336</v>
      </c>
      <c r="B142" s="167"/>
      <c r="C142" s="32">
        <f>'Daily Prices'!C142/'Daily Prices'!C141-1</f>
        <v>-1.5165251792631507E-2</v>
      </c>
      <c r="D142" s="32">
        <f>'Daily Prices'!D142/'Daily Prices'!D141-1</f>
        <v>3.9138943248533398E-3</v>
      </c>
      <c r="E142" s="32">
        <f>'Daily Prices'!E142/'Daily Prices'!E141-1</f>
        <v>1.5109251510925237E-2</v>
      </c>
      <c r="F142" s="32">
        <f>'Daily Prices'!F142/'Daily Prices'!F141-1</f>
        <v>9.2240792392317417E-4</v>
      </c>
      <c r="G142" s="32">
        <f>'Daily Prices'!G142/'Daily Prices'!G141-1</f>
        <v>-1.2526891969172338E-3</v>
      </c>
      <c r="H142" s="32">
        <f>'Daily Prices'!H142/'Daily Prices'!H141-1</f>
        <v>2.6587887740029403E-2</v>
      </c>
      <c r="I142" s="32">
        <f>'Daily Prices'!I142/'Daily Prices'!I141-1</f>
        <v>4.1300980898296258E-2</v>
      </c>
      <c r="J142" s="32">
        <f>'Daily Prices'!J142/'Daily Prices'!J141-1</f>
        <v>3.4418950202626641E-2</v>
      </c>
      <c r="K142" s="32">
        <f>'Daily Prices'!K142/'Daily Prices'!K141-1</f>
        <v>3.0329289428076223E-2</v>
      </c>
      <c r="N142" s="166">
        <v>44123.645833333336</v>
      </c>
      <c r="O142" s="167"/>
      <c r="P142" s="32">
        <f>'Daily Prices'!P142/'Daily Prices'!P141-1</f>
        <v>-1.4922912029021518E-2</v>
      </c>
      <c r="Q142" s="32">
        <f>'Daily Prices'!Q142/'Daily Prices'!Q141-1</f>
        <v>4.3069694596711283E-3</v>
      </c>
      <c r="R142" s="32">
        <f>'Daily Prices'!R142/'Daily Prices'!R141-1</f>
        <v>1.5785314998702837E-2</v>
      </c>
      <c r="S142" s="32">
        <f>'Daily Prices'!S142/'Daily Prices'!S141-1</f>
        <v>9.2240792392317417E-4</v>
      </c>
      <c r="T142" s="32">
        <f>'Daily Prices'!T142/'Daily Prices'!T141-1</f>
        <v>-1.2526891969172338E-3</v>
      </c>
      <c r="U142" s="32">
        <f>'Daily Prices'!U142/'Daily Prices'!U141-1</f>
        <v>2.356406480117812E-2</v>
      </c>
      <c r="V142" s="32">
        <f>'Daily Prices'!V142/'Daily Prices'!V141-1</f>
        <v>4.2613636363636465E-2</v>
      </c>
      <c r="W142" s="32">
        <f>'Daily Prices'!W142/'Daily Prices'!W141-1</f>
        <v>3.2705229532123514E-2</v>
      </c>
      <c r="X142" s="32">
        <f>'Daily Prices'!X142/'Daily Prices'!X141-1</f>
        <v>3.3854166666666519E-2</v>
      </c>
    </row>
    <row r="143" spans="1:24" x14ac:dyDescent="0.3">
      <c r="A143" s="166">
        <v>44124.645833333336</v>
      </c>
      <c r="B143" s="167"/>
      <c r="C143" s="32">
        <f>'Daily Prices'!C143/'Daily Prices'!C142-1</f>
        <v>8.0341451167460498E-3</v>
      </c>
      <c r="D143" s="32">
        <f>'Daily Prices'!D143/'Daily Prices'!D142-1</f>
        <v>1.0916179337232101E-2</v>
      </c>
      <c r="E143" s="32">
        <f>'Daily Prices'!E143/'Daily Prices'!E142-1</f>
        <v>3.9386306388825343E-2</v>
      </c>
      <c r="F143" s="32">
        <f>'Daily Prices'!F143/'Daily Prices'!F142-1</f>
        <v>-1.645639056500281E-3</v>
      </c>
      <c r="G143" s="32">
        <f>'Daily Prices'!G143/'Daily Prices'!G142-1</f>
        <v>1.2269938650306678E-3</v>
      </c>
      <c r="H143" s="32">
        <f>'Daily Prices'!H143/'Daily Prices'!H142-1</f>
        <v>-4.3165467625898568E-3</v>
      </c>
      <c r="I143" s="32">
        <f>'Daily Prices'!I143/'Daily Prices'!I142-1</f>
        <v>-6.1973227565691458E-3</v>
      </c>
      <c r="J143" s="32">
        <f>'Daily Prices'!J143/'Daily Prices'!J142-1</f>
        <v>-1.3747743078844632E-3</v>
      </c>
      <c r="K143" s="32">
        <f>'Daily Prices'!K143/'Daily Prices'!K142-1</f>
        <v>-1.0933557611438327E-2</v>
      </c>
      <c r="N143" s="166">
        <v>44124.645833333336</v>
      </c>
      <c r="O143" s="167"/>
      <c r="P143" s="32">
        <f>'Daily Prices'!P143/'Daily Prices'!P142-1</f>
        <v>8.118513558754703E-3</v>
      </c>
      <c r="Q143" s="32">
        <f>'Daily Prices'!Q143/'Daily Prices'!Q142-1</f>
        <v>1.0916179337232101E-2</v>
      </c>
      <c r="R143" s="32">
        <f>'Daily Prices'!R143/'Daily Prices'!R142-1</f>
        <v>3.7709343163149667E-2</v>
      </c>
      <c r="S143" s="32">
        <f>'Daily Prices'!S143/'Daily Prices'!S142-1</f>
        <v>-1.645639056500281E-3</v>
      </c>
      <c r="T143" s="32">
        <f>'Daily Prices'!T143/'Daily Prices'!T142-1</f>
        <v>1.2269938650306678E-3</v>
      </c>
      <c r="U143" s="32">
        <f>'Daily Prices'!U143/'Daily Prices'!U142-1</f>
        <v>-5.7553956834532904E-3</v>
      </c>
      <c r="V143" s="32">
        <f>'Daily Prices'!V143/'Daily Prices'!V142-1</f>
        <v>-7.9266782264056923E-3</v>
      </c>
      <c r="W143" s="32">
        <f>'Daily Prices'!W143/'Daily Prices'!W142-1</f>
        <v>-9.7331711138148869E-4</v>
      </c>
      <c r="X143" s="32">
        <f>'Daily Prices'!X143/'Daily Prices'!X142-1</f>
        <v>-1.4273719563391962E-2</v>
      </c>
    </row>
    <row r="144" spans="1:24" x14ac:dyDescent="0.3">
      <c r="A144" s="166">
        <v>44125.645833333336</v>
      </c>
      <c r="B144" s="167"/>
      <c r="C144" s="32">
        <f>'Daily Prices'!C144/'Daily Prices'!C143-1</f>
        <v>-2.3246160232460733E-3</v>
      </c>
      <c r="D144" s="32">
        <f>'Daily Prices'!D144/'Daily Prices'!D143-1</f>
        <v>4.6278441959120009E-3</v>
      </c>
      <c r="E144" s="32">
        <f>'Daily Prices'!E144/'Daily Prices'!E143-1</f>
        <v>4.3621943159286136E-2</v>
      </c>
      <c r="F144" s="32">
        <f>'Daily Prices'!F144/'Daily Prices'!F143-1</f>
        <v>9.153846153846068E-3</v>
      </c>
      <c r="G144" s="32">
        <f>'Daily Prices'!G144/'Daily Prices'!G143-1</f>
        <v>2.0424836601307117E-3</v>
      </c>
      <c r="H144" s="32">
        <f>'Daily Prices'!H144/'Daily Prices'!H143-1</f>
        <v>2.6011560693641522E-2</v>
      </c>
      <c r="I144" s="32">
        <f>'Daily Prices'!I144/'Daily Prices'!I143-1</f>
        <v>4.3152905961586496E-2</v>
      </c>
      <c r="J144" s="32">
        <f>'Daily Prices'!J144/'Daily Prices'!J143-1</f>
        <v>1.8607530618323764E-2</v>
      </c>
      <c r="K144" s="32">
        <f>'Daily Prices'!K144/'Daily Prices'!K143-1</f>
        <v>2.9761904761904656E-2</v>
      </c>
      <c r="N144" s="166">
        <v>44125.645833333336</v>
      </c>
      <c r="O144" s="167"/>
      <c r="P144" s="32">
        <f>'Daily Prices'!P144/'Daily Prices'!P143-1</f>
        <v>-3.0718140307182118E-3</v>
      </c>
      <c r="Q144" s="32">
        <f>'Daily Prices'!Q144/'Daily Prices'!Q143-1</f>
        <v>4.6278441959120009E-3</v>
      </c>
      <c r="R144" s="32">
        <f>'Daily Prices'!R144/'Daily Prices'!R143-1</f>
        <v>4.3902193431453185E-2</v>
      </c>
      <c r="S144" s="32">
        <f>'Daily Prices'!S144/'Daily Prices'!S143-1</f>
        <v>9.153846153846068E-3</v>
      </c>
      <c r="T144" s="32">
        <f>'Daily Prices'!T144/'Daily Prices'!T143-1</f>
        <v>2.0424836601307117E-3</v>
      </c>
      <c r="U144" s="32">
        <f>'Daily Prices'!U144/'Daily Prices'!U143-1</f>
        <v>2.460202604920414E-2</v>
      </c>
      <c r="V144" s="32">
        <f>'Daily Prices'!V144/'Daily Prices'!V143-1</f>
        <v>4.2696629213483162E-2</v>
      </c>
      <c r="W144" s="32">
        <f>'Daily Prices'!W144/'Daily Prices'!W143-1</f>
        <v>1.7809537791153573E-2</v>
      </c>
      <c r="X144" s="32">
        <f>'Daily Prices'!X144/'Daily Prices'!X143-1</f>
        <v>3.236797274275971E-2</v>
      </c>
    </row>
    <row r="145" spans="1:24" x14ac:dyDescent="0.3">
      <c r="A145" s="166">
        <v>44126.645833333336</v>
      </c>
      <c r="B145" s="167"/>
      <c r="C145" s="32">
        <f>'Daily Prices'!C145/'Daily Prices'!C144-1</f>
        <v>5.8250811350586407E-3</v>
      </c>
      <c r="D145" s="32">
        <f>'Daily Prices'!D145/'Daily Prices'!D144-1</f>
        <v>2.4952015355086399E-2</v>
      </c>
      <c r="E145" s="32">
        <f>'Daily Prices'!E145/'Daily Prices'!E144-1</f>
        <v>3.5887692632468049E-3</v>
      </c>
      <c r="F145" s="32">
        <f>'Daily Prices'!F145/'Daily Prices'!F144-1</f>
        <v>-2.3194276567246597E-3</v>
      </c>
      <c r="G145" s="32">
        <f>'Daily Prices'!G145/'Daily Prices'!G144-1</f>
        <v>9.512161978528777E-4</v>
      </c>
      <c r="H145" s="32">
        <f>'Daily Prices'!H145/'Daily Prices'!H144-1</f>
        <v>1.5492957746478853E-2</v>
      </c>
      <c r="I145" s="32">
        <f>'Daily Prices'!I145/'Daily Prices'!I144-1</f>
        <v>-4.3041606886657924E-3</v>
      </c>
      <c r="J145" s="32">
        <f>'Daily Prices'!J145/'Daily Prices'!J144-1</f>
        <v>1.978786893383222E-2</v>
      </c>
      <c r="K145" s="32">
        <f>'Daily Prices'!K145/'Daily Prices'!K144-1</f>
        <v>9.2485549132948153E-2</v>
      </c>
      <c r="N145" s="166">
        <v>44126.645833333336</v>
      </c>
      <c r="O145" s="167"/>
      <c r="P145" s="32">
        <f>'Daily Prices'!P145/'Daily Prices'!P144-1</f>
        <v>7.7448367754828773E-3</v>
      </c>
      <c r="Q145" s="32">
        <f>'Daily Prices'!Q145/'Daily Prices'!Q144-1</f>
        <v>2.4568138195777189E-2</v>
      </c>
      <c r="R145" s="32">
        <f>'Daily Prices'!R145/'Daily Prices'!R144-1</f>
        <v>3.0437974588579664E-3</v>
      </c>
      <c r="S145" s="32">
        <f>'Daily Prices'!S145/'Daily Prices'!S144-1</f>
        <v>-2.3194276567246597E-3</v>
      </c>
      <c r="T145" s="32">
        <f>'Daily Prices'!T145/'Daily Prices'!T144-1</f>
        <v>9.512161978528777E-4</v>
      </c>
      <c r="U145" s="32">
        <f>'Daily Prices'!U145/'Daily Prices'!U144-1</f>
        <v>1.836158192090398E-2</v>
      </c>
      <c r="V145" s="32">
        <f>'Daily Prices'!V145/'Daily Prices'!V144-1</f>
        <v>-2.3946360153256352E-3</v>
      </c>
      <c r="W145" s="32">
        <f>'Daily Prices'!W145/'Daily Prices'!W144-1</f>
        <v>2.0483476929658462E-2</v>
      </c>
      <c r="X145" s="32">
        <f>'Daily Prices'!X145/'Daily Prices'!X144-1</f>
        <v>9.4059405940593921E-2</v>
      </c>
    </row>
    <row r="146" spans="1:24" x14ac:dyDescent="0.3">
      <c r="A146" s="166">
        <v>44127.645833333336</v>
      </c>
      <c r="B146" s="167"/>
      <c r="C146" s="32">
        <f>'Daily Prices'!C146/'Daily Prices'!C145-1</f>
        <v>3.4417142384379762E-2</v>
      </c>
      <c r="D146" s="32">
        <f>'Daily Prices'!D146/'Daily Prices'!D145-1</f>
        <v>2.621722846441954E-2</v>
      </c>
      <c r="E146" s="32">
        <f>'Daily Prices'!E146/'Daily Prices'!E145-1</f>
        <v>-1.0938157341186305E-2</v>
      </c>
      <c r="F146" s="32">
        <f>'Daily Prices'!F146/'Daily Prices'!F145-1</f>
        <v>-2.0628683693516559E-3</v>
      </c>
      <c r="G146" s="32">
        <f>'Daily Prices'!G146/'Daily Prices'!G145-1</f>
        <v>2.2943252783056423E-3</v>
      </c>
      <c r="H146" s="32">
        <f>'Daily Prices'!H146/'Daily Prices'!H145-1</f>
        <v>1.3869625520110951E-2</v>
      </c>
      <c r="I146" s="32">
        <f>'Daily Prices'!I146/'Daily Prices'!I145-1</f>
        <v>-9.365994236311237E-3</v>
      </c>
      <c r="J146" s="32">
        <f>'Daily Prices'!J146/'Daily Prices'!J145-1</f>
        <v>2.1987828180885627E-2</v>
      </c>
      <c r="K146" s="32">
        <f>'Daily Prices'!K146/'Daily Prices'!K145-1</f>
        <v>0.10052910052910047</v>
      </c>
      <c r="N146" s="166">
        <v>44127.645833333336</v>
      </c>
      <c r="O146" s="167"/>
      <c r="P146" s="32">
        <f>'Daily Prices'!P146/'Daily Prices'!P145-1</f>
        <v>3.3055119411618872E-2</v>
      </c>
      <c r="Q146" s="32">
        <f>'Daily Prices'!Q146/'Daily Prices'!Q145-1</f>
        <v>2.6601723491944673E-2</v>
      </c>
      <c r="R146" s="32">
        <f>'Daily Prices'!R146/'Daily Prices'!R145-1</f>
        <v>-9.3708094477419346E-3</v>
      </c>
      <c r="S146" s="32">
        <f>'Daily Prices'!S146/'Daily Prices'!S145-1</f>
        <v>-2.0628683693516559E-3</v>
      </c>
      <c r="T146" s="32">
        <f>'Daily Prices'!T146/'Daily Prices'!T145-1</f>
        <v>2.2943252783056423E-3</v>
      </c>
      <c r="U146" s="32">
        <f>'Daily Prices'!U146/'Daily Prices'!U145-1</f>
        <v>1.3869625520110951E-2</v>
      </c>
      <c r="V146" s="32">
        <f>'Daily Prices'!V146/'Daily Prices'!V145-1</f>
        <v>-8.1613058089294865E-3</v>
      </c>
      <c r="W146" s="32">
        <f>'Daily Prices'!W146/'Daily Prices'!W145-1</f>
        <v>2.1552412991679315E-2</v>
      </c>
      <c r="X146" s="32">
        <f>'Daily Prices'!X146/'Daily Prices'!X145-1</f>
        <v>9.8793363499245723E-2</v>
      </c>
    </row>
    <row r="147" spans="1:24" x14ac:dyDescent="0.3">
      <c r="A147" s="166">
        <v>44130.645833333336</v>
      </c>
      <c r="B147" s="167"/>
      <c r="C147" s="32">
        <f>'Daily Prices'!C147/'Daily Prices'!C146-1</f>
        <v>-4.4789250579860829E-2</v>
      </c>
      <c r="D147" s="32">
        <f>'Daily Prices'!D147/'Daily Prices'!D146-1</f>
        <v>-2.4087591240876005E-2</v>
      </c>
      <c r="E147" s="32">
        <f>'Daily Prices'!E147/'Daily Prices'!E146-1</f>
        <v>-1.8928115695448722E-2</v>
      </c>
      <c r="F147" s="32">
        <f>'Daily Prices'!F147/'Daily Prices'!F146-1</f>
        <v>-3.6530279664446219E-3</v>
      </c>
      <c r="G147" s="32">
        <f>'Daily Prices'!G147/'Daily Prices'!G146-1</f>
        <v>1.7743705048152147E-3</v>
      </c>
      <c r="H147" s="32">
        <f>'Daily Prices'!H147/'Daily Prices'!H146-1</f>
        <v>-3.6935704514363787E-2</v>
      </c>
      <c r="I147" s="32">
        <f>'Daily Prices'!I147/'Daily Prices'!I146-1</f>
        <v>-5.115151515151517E-2</v>
      </c>
      <c r="J147" s="32">
        <f>'Daily Prices'!J147/'Daily Prices'!J146-1</f>
        <v>-5.3230869345841647E-3</v>
      </c>
      <c r="K147" s="32">
        <f>'Daily Prices'!K147/'Daily Prices'!K146-1</f>
        <v>-2.7472527472527375E-3</v>
      </c>
      <c r="N147" s="166">
        <v>44130.645833333336</v>
      </c>
      <c r="O147" s="167"/>
      <c r="P147" s="32">
        <f>'Daily Prices'!P147/'Daily Prices'!P146-1</f>
        <v>-4.5276377889768793E-2</v>
      </c>
      <c r="Q147" s="32">
        <f>'Daily Prices'!Q147/'Daily Prices'!Q146-1</f>
        <v>-2.4452554744525457E-2</v>
      </c>
      <c r="R147" s="32">
        <f>'Daily Prices'!R147/'Daily Prices'!R146-1</f>
        <v>-1.9754830846227311E-2</v>
      </c>
      <c r="S147" s="32">
        <f>'Daily Prices'!S147/'Daily Prices'!S146-1</f>
        <v>-3.6530279664446219E-3</v>
      </c>
      <c r="T147" s="32">
        <f>'Daily Prices'!T147/'Daily Prices'!T146-1</f>
        <v>1.7743705048152147E-3</v>
      </c>
      <c r="U147" s="32">
        <f>'Daily Prices'!U147/'Daily Prices'!U146-1</f>
        <v>-3.6935704514363787E-2</v>
      </c>
      <c r="V147" s="32">
        <f>'Daily Prices'!V147/'Daily Prices'!V146-1</f>
        <v>-5.251694094869308E-2</v>
      </c>
      <c r="W147" s="32">
        <f>'Daily Prices'!W147/'Daily Prices'!W146-1</f>
        <v>-5.0470349062996522E-3</v>
      </c>
      <c r="X147" s="32">
        <f>'Daily Prices'!X147/'Daily Prices'!X146-1</f>
        <v>-4.8043925875085325E-3</v>
      </c>
    </row>
    <row r="148" spans="1:24" x14ac:dyDescent="0.3">
      <c r="A148" s="166">
        <v>44131.645833333336</v>
      </c>
      <c r="B148" s="167"/>
      <c r="C148" s="32">
        <f>'Daily Prices'!C148/'Daily Prices'!C147-1</f>
        <v>0</v>
      </c>
      <c r="D148" s="32">
        <f>'Daily Prices'!D148/'Daily Prices'!D147-1</f>
        <v>1.4584891548242496E-2</v>
      </c>
      <c r="E148" s="32">
        <f>'Daily Prices'!E148/'Daily Prices'!E147-1</f>
        <v>-7.1536960763061153E-3</v>
      </c>
      <c r="F148" s="32">
        <f>'Daily Prices'!F148/'Daily Prices'!F147-1</f>
        <v>1.1526175395457638E-3</v>
      </c>
      <c r="G148" s="32">
        <f>'Daily Prices'!G148/'Daily Prices'!G147-1</f>
        <v>-4.5700378583016787E-3</v>
      </c>
      <c r="H148" s="32">
        <f>'Daily Prices'!H148/'Daily Prices'!H147-1</f>
        <v>-3.125E-2</v>
      </c>
      <c r="I148" s="32">
        <f>'Daily Prices'!I148/'Daily Prices'!I147-1</f>
        <v>-1.3541134389371323E-2</v>
      </c>
      <c r="J148" s="32">
        <f>'Daily Prices'!J148/'Daily Prices'!J147-1</f>
        <v>7.7783106788905654E-2</v>
      </c>
      <c r="K148" s="32">
        <f>'Daily Prices'!K148/'Daily Prices'!K147-1</f>
        <v>-1.1019283746556474E-2</v>
      </c>
      <c r="N148" s="166">
        <v>44131.645833333336</v>
      </c>
      <c r="O148" s="167"/>
      <c r="P148" s="32">
        <f>'Daily Prices'!P148/'Daily Prices'!P147-1</f>
        <v>3.3514872224560399E-4</v>
      </c>
      <c r="Q148" s="32">
        <f>'Daily Prices'!Q148/'Daily Prices'!Q147-1</f>
        <v>1.5338570894126269E-2</v>
      </c>
      <c r="R148" s="32">
        <f>'Daily Prices'!R148/'Daily Prices'!R147-1</f>
        <v>-6.4645686619718701E-3</v>
      </c>
      <c r="S148" s="32">
        <f>'Daily Prices'!S148/'Daily Prices'!S147-1</f>
        <v>1.1526175395457638E-3</v>
      </c>
      <c r="T148" s="32">
        <f>'Daily Prices'!T148/'Daily Prices'!T147-1</f>
        <v>-4.5700378583016787E-3</v>
      </c>
      <c r="U148" s="32">
        <f>'Daily Prices'!U148/'Daily Prices'!U147-1</f>
        <v>-3.125E-2</v>
      </c>
      <c r="V148" s="32">
        <f>'Daily Prices'!V148/'Daily Prices'!V147-1</f>
        <v>-1.3793103448275779E-2</v>
      </c>
      <c r="W148" s="32">
        <f>'Daily Prices'!W148/'Daily Prices'!W147-1</f>
        <v>8.3666109888164808E-2</v>
      </c>
      <c r="X148" s="32">
        <f>'Daily Prices'!X148/'Daily Prices'!X147-1</f>
        <v>-1.0344827586206917E-2</v>
      </c>
    </row>
    <row r="149" spans="1:24" x14ac:dyDescent="0.3">
      <c r="A149" s="166">
        <v>44132.645833333336</v>
      </c>
      <c r="B149" s="167"/>
      <c r="C149" s="32">
        <f>'Daily Prices'!C149/'Daily Prices'!C148-1</f>
        <v>1.1722347818805989E-2</v>
      </c>
      <c r="D149" s="32">
        <f>'Daily Prices'!D149/'Daily Prices'!D148-1</f>
        <v>-6.2661260597124402E-3</v>
      </c>
      <c r="E149" s="32">
        <f>'Daily Prices'!E149/'Daily Prices'!E148-1</f>
        <v>-2.0305676855895238E-2</v>
      </c>
      <c r="F149" s="32">
        <f>'Daily Prices'!F149/'Daily Prices'!F148-1</f>
        <v>2.3902984583670239E-3</v>
      </c>
      <c r="G149" s="32">
        <f>'Daily Prices'!G149/'Daily Prices'!G148-1</f>
        <v>7.5792562005922992E-3</v>
      </c>
      <c r="H149" s="32">
        <f>'Daily Prices'!H149/'Daily Prices'!H148-1</f>
        <v>8.7976539589442737E-3</v>
      </c>
      <c r="I149" s="32">
        <f>'Daily Prices'!I149/'Daily Prices'!I148-1</f>
        <v>-1.2691012691012804E-2</v>
      </c>
      <c r="J149" s="32">
        <f>'Daily Prices'!J149/'Daily Prices'!J148-1</f>
        <v>-1.9911997489831856E-2</v>
      </c>
      <c r="K149" s="32">
        <f>'Daily Prices'!K149/'Daily Prices'!K148-1</f>
        <v>1.3927576601673319E-3</v>
      </c>
      <c r="N149" s="166">
        <v>44132.645833333336</v>
      </c>
      <c r="O149" s="167"/>
      <c r="P149" s="32">
        <f>'Daily Prices'!P149/'Daily Prices'!P148-1</f>
        <v>1.1726275232431416E-2</v>
      </c>
      <c r="Q149" s="32">
        <f>'Daily Prices'!Q149/'Daily Prices'!Q148-1</f>
        <v>-6.6322770817979215E-3</v>
      </c>
      <c r="R149" s="32">
        <f>'Daily Prices'!R149/'Daily Prices'!R148-1</f>
        <v>-1.9763546252457243E-2</v>
      </c>
      <c r="S149" s="32">
        <f>'Daily Prices'!S149/'Daily Prices'!S148-1</f>
        <v>2.3902984583670239E-3</v>
      </c>
      <c r="T149" s="32">
        <f>'Daily Prices'!T149/'Daily Prices'!T148-1</f>
        <v>7.5792562005922992E-3</v>
      </c>
      <c r="U149" s="32">
        <f>'Daily Prices'!U149/'Daily Prices'!U148-1</f>
        <v>8.7976539589442737E-3</v>
      </c>
      <c r="V149" s="32">
        <f>'Daily Prices'!V149/'Daily Prices'!V148-1</f>
        <v>-1.2950012950012968E-2</v>
      </c>
      <c r="W149" s="32">
        <f>'Daily Prices'!W149/'Daily Prices'!W148-1</f>
        <v>-2.6457105817486171E-2</v>
      </c>
      <c r="X149" s="32">
        <f>'Daily Prices'!X149/'Daily Prices'!X148-1</f>
        <v>0</v>
      </c>
    </row>
    <row r="150" spans="1:24" x14ac:dyDescent="0.3">
      <c r="A150" s="166">
        <v>44133.645833333336</v>
      </c>
      <c r="B150" s="167"/>
      <c r="C150" s="32">
        <f>'Daily Prices'!C150/'Daily Prices'!C149-1</f>
        <v>-2.0193660514772671E-2</v>
      </c>
      <c r="D150" s="32">
        <f>'Daily Prices'!D150/'Daily Prices'!D149-1</f>
        <v>-2.1513353115726996E-2</v>
      </c>
      <c r="E150" s="32">
        <f>'Daily Prices'!E150/'Daily Prices'!E149-1</f>
        <v>-4.2344550924893198E-3</v>
      </c>
      <c r="F150" s="32">
        <f>'Daily Prices'!F150/'Daily Prices'!F149-1</f>
        <v>-4.6379348063880776E-3</v>
      </c>
      <c r="G150" s="32">
        <f>'Daily Prices'!G150/'Daily Prices'!G149-1</f>
        <v>2.561337287678489E-3</v>
      </c>
      <c r="H150" s="32">
        <f>'Daily Prices'!H150/'Daily Prices'!H149-1</f>
        <v>-2.3255813953488302E-2</v>
      </c>
      <c r="I150" s="32">
        <f>'Daily Prices'!I150/'Daily Prices'!I149-1</f>
        <v>-5.2465897166841247E-3</v>
      </c>
      <c r="J150" s="32">
        <f>'Daily Prices'!J150/'Daily Prices'!J149-1</f>
        <v>6.7888855561148986E-3</v>
      </c>
      <c r="K150" s="32">
        <f>'Daily Prices'!K150/'Daily Prices'!K149-1</f>
        <v>-4.3810848400556379E-2</v>
      </c>
      <c r="N150" s="166">
        <v>44133.645833333336</v>
      </c>
      <c r="O150" s="167"/>
      <c r="P150" s="32">
        <f>'Daily Prices'!P150/'Daily Prices'!P149-1</f>
        <v>-2.0034771090322034E-2</v>
      </c>
      <c r="Q150" s="32">
        <f>'Daily Prices'!Q150/'Daily Prices'!Q149-1</f>
        <v>-2.1513353115726996E-2</v>
      </c>
      <c r="R150" s="32">
        <f>'Daily Prices'!R150/'Daily Prices'!R149-1</f>
        <v>-2.7003208749490915E-3</v>
      </c>
      <c r="S150" s="32">
        <f>'Daily Prices'!S150/'Daily Prices'!S149-1</f>
        <v>-4.6379348063880776E-3</v>
      </c>
      <c r="T150" s="32">
        <f>'Daily Prices'!T150/'Daily Prices'!T149-1</f>
        <v>2.561337287678489E-3</v>
      </c>
      <c r="U150" s="32">
        <f>'Daily Prices'!U150/'Daily Prices'!U149-1</f>
        <v>-2.1802325581395388E-2</v>
      </c>
      <c r="V150" s="32">
        <f>'Daily Prices'!V150/'Daily Prices'!V149-1</f>
        <v>-4.9855680923642787E-3</v>
      </c>
      <c r="W150" s="32">
        <f>'Daily Prices'!W150/'Daily Prices'!W149-1</f>
        <v>6.8086311064041727E-3</v>
      </c>
      <c r="X150" s="32">
        <f>'Daily Prices'!X150/'Daily Prices'!X149-1</f>
        <v>-4.2508710801393734E-2</v>
      </c>
    </row>
    <row r="151" spans="1:24" x14ac:dyDescent="0.3">
      <c r="A151" s="166">
        <v>44134.645833333336</v>
      </c>
      <c r="B151" s="167"/>
      <c r="C151" s="32">
        <f>'Daily Prices'!C151/'Daily Prices'!C150-1</f>
        <v>3.4631303319536677E-3</v>
      </c>
      <c r="D151" s="32">
        <f>'Daily Prices'!D151/'Daily Prices'!D150-1</f>
        <v>5.686125852918833E-3</v>
      </c>
      <c r="E151" s="32">
        <f>'Daily Prices'!E151/'Daily Prices'!E150-1</f>
        <v>2.14861235452104E-2</v>
      </c>
      <c r="F151" s="32">
        <f>'Daily Prices'!F151/'Daily Prices'!F150-1</f>
        <v>-2.8572684513604729E-3</v>
      </c>
      <c r="G151" s="32">
        <f>'Daily Prices'!G151/'Daily Prices'!G150-1</f>
        <v>2.4741159069516794E-3</v>
      </c>
      <c r="H151" s="32">
        <f>'Daily Prices'!H151/'Daily Prices'!H150-1</f>
        <v>2.2321428571428603E-2</v>
      </c>
      <c r="I151" s="32">
        <f>'Daily Prices'!I151/'Daily Prices'!I150-1</f>
        <v>1.002109704641363E-2</v>
      </c>
      <c r="J151" s="32">
        <f>'Daily Prices'!J151/'Daily Prices'!J150-1</f>
        <v>-2.9645600523638516E-2</v>
      </c>
      <c r="K151" s="32">
        <f>'Daily Prices'!K151/'Daily Prices'!K150-1</f>
        <v>-2.7636363636363681E-2</v>
      </c>
      <c r="N151" s="166">
        <v>44134.645833333336</v>
      </c>
      <c r="O151" s="167"/>
      <c r="P151" s="32">
        <f>'Daily Prices'!P151/'Daily Prices'!P150-1</f>
        <v>3.3792346033623133E-3</v>
      </c>
      <c r="Q151" s="32">
        <f>'Daily Prices'!Q151/'Daily Prices'!Q150-1</f>
        <v>6.0652009097799109E-3</v>
      </c>
      <c r="R151" s="32">
        <f>'Daily Prices'!R151/'Daily Prices'!R150-1</f>
        <v>2.1910296933238094E-2</v>
      </c>
      <c r="S151" s="32">
        <f>'Daily Prices'!S151/'Daily Prices'!S150-1</f>
        <v>-2.8572684513604729E-3</v>
      </c>
      <c r="T151" s="32">
        <f>'Daily Prices'!T151/'Daily Prices'!T150-1</f>
        <v>2.4741159069516794E-3</v>
      </c>
      <c r="U151" s="32">
        <f>'Daily Prices'!U151/'Daily Prices'!U150-1</f>
        <v>2.0802377414561812E-2</v>
      </c>
      <c r="V151" s="32">
        <f>'Daily Prices'!V151/'Daily Prices'!V150-1</f>
        <v>9.493670886076E-3</v>
      </c>
      <c r="W151" s="32">
        <f>'Daily Prices'!W151/'Daily Prices'!W150-1</f>
        <v>-2.9143618873055832E-2</v>
      </c>
      <c r="X151" s="32">
        <f>'Daily Prices'!X151/'Daily Prices'!X150-1</f>
        <v>-2.7656477438136928E-2</v>
      </c>
    </row>
    <row r="152" spans="1:24" x14ac:dyDescent="0.3">
      <c r="A152" s="166">
        <v>44137.645833333336</v>
      </c>
      <c r="B152" s="167"/>
      <c r="C152" s="32">
        <f>'Daily Prices'!C152/'Daily Prices'!C151-1</f>
        <v>3.4511784511783716E-3</v>
      </c>
      <c r="D152" s="32">
        <f>'Daily Prices'!D152/'Daily Prices'!D151-1</f>
        <v>1.5077271013945737E-3</v>
      </c>
      <c r="E152" s="32">
        <f>'Daily Prices'!E152/'Daily Prices'!E151-1</f>
        <v>3.1551270815074473E-2</v>
      </c>
      <c r="F152" s="32">
        <f>'Daily Prices'!F152/'Daily Prices'!F151-1</f>
        <v>6.6566743078821933E-3</v>
      </c>
      <c r="G152" s="32">
        <f>'Daily Prices'!G152/'Daily Prices'!G151-1</f>
        <v>-7.2430721356331329E-4</v>
      </c>
      <c r="H152" s="32">
        <f>'Daily Prices'!H152/'Daily Prices'!H151-1</f>
        <v>-5.8224163027656983E-3</v>
      </c>
      <c r="I152" s="32">
        <f>'Daily Prices'!I152/'Daily Prices'!I151-1</f>
        <v>-3.6553524804177062E-3</v>
      </c>
      <c r="J152" s="32">
        <f>'Daily Prices'!J152/'Daily Prices'!J151-1</f>
        <v>1.4130996543051166E-2</v>
      </c>
      <c r="K152" s="32">
        <f>'Daily Prices'!K152/'Daily Prices'!K151-1</f>
        <v>-7.4794315632011887E-3</v>
      </c>
      <c r="N152" s="166">
        <v>44137.645833333336</v>
      </c>
      <c r="O152" s="167"/>
      <c r="P152" s="32">
        <f>'Daily Prices'!P152/'Daily Prices'!P151-1</f>
        <v>3.3678538351435972E-3</v>
      </c>
      <c r="Q152" s="32">
        <f>'Daily Prices'!Q152/'Daily Prices'!Q151-1</f>
        <v>1.1303692539563759E-3</v>
      </c>
      <c r="R152" s="32">
        <f>'Daily Prices'!R152/'Daily Prices'!R151-1</f>
        <v>2.8524550181257879E-2</v>
      </c>
      <c r="S152" s="32">
        <f>'Daily Prices'!S152/'Daily Prices'!S151-1</f>
        <v>6.6566743078821933E-3</v>
      </c>
      <c r="T152" s="32">
        <f>'Daily Prices'!T152/'Daily Prices'!T151-1</f>
        <v>-7.2430721356331329E-4</v>
      </c>
      <c r="U152" s="32">
        <f>'Daily Prices'!U152/'Daily Prices'!U151-1</f>
        <v>-8.733624454148603E-3</v>
      </c>
      <c r="V152" s="32">
        <f>'Daily Prices'!V152/'Daily Prices'!V151-1</f>
        <v>-3.9184952978056353E-3</v>
      </c>
      <c r="W152" s="32">
        <f>'Daily Prices'!W152/'Daily Prices'!W151-1</f>
        <v>1.4229233869422986E-2</v>
      </c>
      <c r="X152" s="32">
        <f>'Daily Prices'!X152/'Daily Prices'!X151-1</f>
        <v>-7.4850299401197917E-3</v>
      </c>
    </row>
    <row r="153" spans="1:24" x14ac:dyDescent="0.3">
      <c r="A153" s="166">
        <v>44138.645833333336</v>
      </c>
      <c r="B153" s="167"/>
      <c r="C153" s="32">
        <f>'Daily Prices'!C153/'Daily Prices'!C152-1</f>
        <v>-4.1942790034388278E-4</v>
      </c>
      <c r="D153" s="32">
        <f>'Daily Prices'!D153/'Daily Prices'!D152-1</f>
        <v>9.4091080165599195E-3</v>
      </c>
      <c r="E153" s="32">
        <f>'Daily Prices'!E153/'Daily Prices'!E152-1</f>
        <v>-2.3152081563296623E-2</v>
      </c>
      <c r="F153" s="32">
        <f>'Daily Prices'!F153/'Daily Prices'!F152-1</f>
        <v>1.0400700678783181E-3</v>
      </c>
      <c r="G153" s="32">
        <f>'Daily Prices'!G153/'Daily Prices'!G152-1</f>
        <v>1.476510067114134E-3</v>
      </c>
      <c r="H153" s="32">
        <f>'Daily Prices'!H153/'Daily Prices'!H152-1</f>
        <v>1.6105417276720546E-2</v>
      </c>
      <c r="I153" s="32">
        <f>'Daily Prices'!I153/'Daily Prices'!I152-1</f>
        <v>5.6865828092243165E-2</v>
      </c>
      <c r="J153" s="32">
        <f>'Daily Prices'!J153/'Daily Prices'!J152-1</f>
        <v>2.1897727555848512E-2</v>
      </c>
      <c r="K153" s="32">
        <f>'Daily Prices'!K153/'Daily Prices'!K152-1</f>
        <v>3.1650339110776304E-2</v>
      </c>
      <c r="N153" s="166">
        <v>44138.645833333336</v>
      </c>
      <c r="O153" s="167"/>
      <c r="P153" s="32">
        <f>'Daily Prices'!P153/'Daily Prices'!P152-1</f>
        <v>-3.356549467148362E-4</v>
      </c>
      <c r="Q153" s="32">
        <f>'Daily Prices'!Q153/'Daily Prices'!Q152-1</f>
        <v>9.4091080165599195E-3</v>
      </c>
      <c r="R153" s="32">
        <f>'Daily Prices'!R153/'Daily Prices'!R152-1</f>
        <v>-2.2511209795636811E-2</v>
      </c>
      <c r="S153" s="32">
        <f>'Daily Prices'!S153/'Daily Prices'!S152-1</f>
        <v>1.0400700678783181E-3</v>
      </c>
      <c r="T153" s="32">
        <f>'Daily Prices'!T153/'Daily Prices'!T152-1</f>
        <v>1.476510067114134E-3</v>
      </c>
      <c r="U153" s="32">
        <f>'Daily Prices'!U153/'Daily Prices'!U152-1</f>
        <v>1.7621145374449476E-2</v>
      </c>
      <c r="V153" s="32">
        <f>'Daily Prices'!V153/'Daily Prices'!V152-1</f>
        <v>5.6386047731445066E-2</v>
      </c>
      <c r="W153" s="32">
        <f>'Daily Prices'!W153/'Daily Prices'!W152-1</f>
        <v>2.2979509723117131E-2</v>
      </c>
      <c r="X153" s="32">
        <f>'Daily Prices'!X153/'Daily Prices'!X152-1</f>
        <v>3.0920060331824928E-2</v>
      </c>
    </row>
    <row r="154" spans="1:24" x14ac:dyDescent="0.3">
      <c r="A154" s="166">
        <v>44139.645833333336</v>
      </c>
      <c r="B154" s="167"/>
      <c r="C154" s="32">
        <f>'Daily Prices'!C154/'Daily Prices'!C153-1</f>
        <v>1.6784155756965902E-3</v>
      </c>
      <c r="D154" s="32">
        <f>'Daily Prices'!D154/'Daily Prices'!D153-1</f>
        <v>1.3422818791946289E-2</v>
      </c>
      <c r="E154" s="32">
        <f>'Daily Prices'!E154/'Daily Prices'!E153-1</f>
        <v>-1.8482278756251413E-2</v>
      </c>
      <c r="F154" s="32">
        <f>'Daily Prices'!F154/'Daily Prices'!F153-1</f>
        <v>4.3418822114071887E-3</v>
      </c>
      <c r="G154" s="32">
        <f>'Daily Prices'!G154/'Daily Prices'!G153-1</f>
        <v>-3.283742125720468E-3</v>
      </c>
      <c r="H154" s="32">
        <f>'Daily Prices'!H154/'Daily Prices'!H153-1</f>
        <v>1.4409221902016434E-3</v>
      </c>
      <c r="I154" s="32">
        <f>'Daily Prices'!I154/'Daily Prices'!I153-1</f>
        <v>2.925861641457983E-2</v>
      </c>
      <c r="J154" s="32">
        <f>'Daily Prices'!J154/'Daily Prices'!J153-1</f>
        <v>1.1430893407953446E-2</v>
      </c>
      <c r="K154" s="32">
        <f>'Daily Prices'!K154/'Daily Prices'!K153-1</f>
        <v>-3.6523009495982306E-3</v>
      </c>
      <c r="N154" s="166">
        <v>44139.645833333336</v>
      </c>
      <c r="O154" s="167"/>
      <c r="P154" s="32">
        <f>'Daily Prices'!P154/'Daily Prices'!P153-1</f>
        <v>1.8467220683286989E-3</v>
      </c>
      <c r="Q154" s="32">
        <f>'Daily Prices'!Q154/'Daily Prices'!Q153-1</f>
        <v>1.3049962714392294E-2</v>
      </c>
      <c r="R154" s="32">
        <f>'Daily Prices'!R154/'Daily Prices'!R153-1</f>
        <v>-1.9004824259131636E-2</v>
      </c>
      <c r="S154" s="32">
        <f>'Daily Prices'!S154/'Daily Prices'!S153-1</f>
        <v>4.3418822114071887E-3</v>
      </c>
      <c r="T154" s="32">
        <f>'Daily Prices'!T154/'Daily Prices'!T153-1</f>
        <v>-3.283742125720468E-3</v>
      </c>
      <c r="U154" s="32">
        <f>'Daily Prices'!U154/'Daily Prices'!U153-1</f>
        <v>2.8860028860029363E-3</v>
      </c>
      <c r="V154" s="32">
        <f>'Daily Prices'!V154/'Daily Prices'!V153-1</f>
        <v>3.0287984111221355E-2</v>
      </c>
      <c r="W154" s="32">
        <f>'Daily Prices'!W154/'Daily Prices'!W153-1</f>
        <v>1.1034480721413775E-2</v>
      </c>
      <c r="X154" s="32">
        <f>'Daily Prices'!X154/'Daily Prices'!X153-1</f>
        <v>-2.9261155815653028E-3</v>
      </c>
    </row>
    <row r="155" spans="1:24" x14ac:dyDescent="0.3">
      <c r="A155" s="166">
        <v>44140.645833333336</v>
      </c>
      <c r="B155" s="167"/>
      <c r="C155" s="32">
        <f>'Daily Prices'!C155/'Daily Prices'!C154-1</f>
        <v>8.8806970509385241E-3</v>
      </c>
      <c r="D155" s="32">
        <f>'Daily Prices'!D155/'Daily Prices'!D154-1</f>
        <v>1.2877115526122251E-2</v>
      </c>
      <c r="E155" s="32">
        <f>'Daily Prices'!E155/'Daily Prices'!E154-1</f>
        <v>-5.09525919361975E-3</v>
      </c>
      <c r="F155" s="32">
        <f>'Daily Prices'!F155/'Daily Prices'!F154-1</f>
        <v>-1.0236083282517683E-3</v>
      </c>
      <c r="G155" s="32">
        <f>'Daily Prices'!G155/'Daily Prices'!G154-1</f>
        <v>-6.1184697102131258E-3</v>
      </c>
      <c r="H155" s="32">
        <f>'Daily Prices'!H155/'Daily Prices'!H154-1</f>
        <v>0.10071942446043169</v>
      </c>
      <c r="I155" s="32">
        <f>'Daily Prices'!I155/'Daily Prices'!I154-1</f>
        <v>1.9754276078053357E-2</v>
      </c>
      <c r="J155" s="32">
        <f>'Daily Prices'!J155/'Daily Prices'!J154-1</f>
        <v>1.7333858291872506E-3</v>
      </c>
      <c r="K155" s="32">
        <f>'Daily Prices'!K155/'Daily Prices'!K154-1</f>
        <v>8.0645161290322509E-3</v>
      </c>
      <c r="N155" s="166">
        <v>44140.645833333336</v>
      </c>
      <c r="O155" s="167"/>
      <c r="P155" s="32">
        <f>'Daily Prices'!P155/'Daily Prices'!P154-1</f>
        <v>9.6355257645579506E-3</v>
      </c>
      <c r="Q155" s="32">
        <f>'Daily Prices'!Q155/'Daily Prices'!Q154-1</f>
        <v>1.3249907986750076E-2</v>
      </c>
      <c r="R155" s="32">
        <f>'Daily Prices'!R155/'Daily Prices'!R154-1</f>
        <v>-5.5022256193516528E-3</v>
      </c>
      <c r="S155" s="32">
        <f>'Daily Prices'!S155/'Daily Prices'!S154-1</f>
        <v>-1.0236083282517683E-3</v>
      </c>
      <c r="T155" s="32">
        <f>'Daily Prices'!T155/'Daily Prices'!T154-1</f>
        <v>-6.1184697102131258E-3</v>
      </c>
      <c r="U155" s="32">
        <f>'Daily Prices'!U155/'Daily Prices'!U154-1</f>
        <v>0.10071942446043169</v>
      </c>
      <c r="V155" s="32">
        <f>'Daily Prices'!V155/'Daily Prices'!V154-1</f>
        <v>1.9759036144578301E-2</v>
      </c>
      <c r="W155" s="32">
        <f>'Daily Prices'!W155/'Daily Prices'!W154-1</f>
        <v>1.0649635041826144E-3</v>
      </c>
      <c r="X155" s="32">
        <f>'Daily Prices'!X155/'Daily Prices'!X154-1</f>
        <v>8.0704328686720395E-3</v>
      </c>
    </row>
    <row r="156" spans="1:24" x14ac:dyDescent="0.3">
      <c r="A156" s="166">
        <v>44141.645833333336</v>
      </c>
      <c r="B156" s="167"/>
      <c r="C156" s="32">
        <f>'Daily Prices'!C156/'Daily Prices'!C155-1</f>
        <v>1.9099817306095224E-2</v>
      </c>
      <c r="D156" s="32">
        <f>'Daily Prices'!D156/'Daily Prices'!D155-1</f>
        <v>9.8074827460952196E-3</v>
      </c>
      <c r="E156" s="32">
        <f>'Daily Prices'!E156/'Daily Prices'!E155-1</f>
        <v>1.0688042752170945E-2</v>
      </c>
      <c r="F156" s="32">
        <f>'Daily Prices'!F156/'Daily Prices'!F155-1</f>
        <v>1.7691687196145667E-2</v>
      </c>
      <c r="G156" s="32">
        <f>'Daily Prices'!G156/'Daily Prices'!G155-1</f>
        <v>8.6591800838875521E-4</v>
      </c>
      <c r="H156" s="32">
        <f>'Daily Prices'!H156/'Daily Prices'!H155-1</f>
        <v>-7.8431372549019329E-3</v>
      </c>
      <c r="I156" s="32">
        <f>'Daily Prices'!I156/'Daily Prices'!I155-1</f>
        <v>3.0711079612568692E-3</v>
      </c>
      <c r="J156" s="32">
        <f>'Daily Prices'!J156/'Daily Prices'!J155-1</f>
        <v>-7.532613372028818E-4</v>
      </c>
      <c r="K156" s="32">
        <f>'Daily Prices'!K156/'Daily Prices'!K155-1</f>
        <v>3.4181818181818091E-2</v>
      </c>
      <c r="N156" s="166">
        <v>44141.645833333336</v>
      </c>
      <c r="O156" s="167"/>
      <c r="P156" s="32">
        <f>'Daily Prices'!P156/'Daily Prices'!P155-1</f>
        <v>1.7427385892116121E-2</v>
      </c>
      <c r="Q156" s="32">
        <f>'Daily Prices'!Q156/'Daily Prices'!Q155-1</f>
        <v>9.0810025426806273E-3</v>
      </c>
      <c r="R156" s="32">
        <f>'Daily Prices'!R156/'Daily Prices'!R155-1</f>
        <v>1.0404127743022018E-2</v>
      </c>
      <c r="S156" s="32">
        <f>'Daily Prices'!S156/'Daily Prices'!S155-1</f>
        <v>1.7691687196145667E-2</v>
      </c>
      <c r="T156" s="32">
        <f>'Daily Prices'!T156/'Daily Prices'!T155-1</f>
        <v>8.6591800838875521E-4</v>
      </c>
      <c r="U156" s="32">
        <f>'Daily Prices'!U156/'Daily Prices'!U155-1</f>
        <v>-6.5359477124182774E-3</v>
      </c>
      <c r="V156" s="32">
        <f>'Daily Prices'!V156/'Daily Prices'!V155-1</f>
        <v>2.5992438563327003E-3</v>
      </c>
      <c r="W156" s="32">
        <f>'Daily Prices'!W156/'Daily Prices'!W155-1</f>
        <v>-1.7365684094849954E-4</v>
      </c>
      <c r="X156" s="32">
        <f>'Daily Prices'!X156/'Daily Prices'!X155-1</f>
        <v>3.4206695778748131E-2</v>
      </c>
    </row>
    <row r="157" spans="1:24" x14ac:dyDescent="0.3">
      <c r="A157" s="166">
        <v>44144.645833333336</v>
      </c>
      <c r="B157" s="167"/>
      <c r="C157" s="32">
        <f>'Daily Prices'!C157/'Daily Prices'!C156-1</f>
        <v>4.4817470664928472E-3</v>
      </c>
      <c r="D157" s="32">
        <f>'Daily Prices'!D157/'Daily Prices'!D156-1</f>
        <v>1.4388489208633004E-2</v>
      </c>
      <c r="E157" s="32">
        <f>'Daily Prices'!E157/'Daily Prices'!E156-1</f>
        <v>1.4760960564000891E-2</v>
      </c>
      <c r="F157" s="32">
        <f>'Daily Prices'!F157/'Daily Prices'!F156-1</f>
        <v>4.4665331348205939E-3</v>
      </c>
      <c r="G157" s="32">
        <f>'Daily Prices'!G157/'Daily Prices'!G156-1</f>
        <v>7.5702273771871553E-4</v>
      </c>
      <c r="H157" s="32">
        <f>'Daily Prices'!H157/'Daily Prices'!H156-1</f>
        <v>-3.9525691699606735E-3</v>
      </c>
      <c r="I157" s="32">
        <f>'Daily Prices'!I157/'Daily Prices'!I156-1</f>
        <v>-1.0833725859632604E-2</v>
      </c>
      <c r="J157" s="32">
        <f>'Daily Prices'!J157/'Daily Prices'!J156-1</f>
        <v>1.932663279178759E-2</v>
      </c>
      <c r="K157" s="32">
        <f>'Daily Prices'!K157/'Daily Prices'!K156-1</f>
        <v>1.1251758087201358E-2</v>
      </c>
      <c r="N157" s="166">
        <v>44144.645833333336</v>
      </c>
      <c r="O157" s="167"/>
      <c r="P157" s="32">
        <f>'Daily Prices'!P157/'Daily Prices'!P156-1</f>
        <v>5.4649265905384325E-3</v>
      </c>
      <c r="Q157" s="32">
        <f>'Daily Prices'!Q157/'Daily Prices'!Q156-1</f>
        <v>1.5118790496760237E-2</v>
      </c>
      <c r="R157" s="32">
        <f>'Daily Prices'!R157/'Daily Prices'!R156-1</f>
        <v>1.5241344594216777E-2</v>
      </c>
      <c r="S157" s="32">
        <f>'Daily Prices'!S157/'Daily Prices'!S156-1</f>
        <v>4.4665331348205939E-3</v>
      </c>
      <c r="T157" s="32">
        <f>'Daily Prices'!T157/'Daily Prices'!T156-1</f>
        <v>7.5702273771871553E-4</v>
      </c>
      <c r="U157" s="32">
        <f>'Daily Prices'!U157/'Daily Prices'!U156-1</f>
        <v>-2.6315789473684292E-3</v>
      </c>
      <c r="V157" s="32">
        <f>'Daily Prices'!V157/'Daily Prices'!V156-1</f>
        <v>-1.0841385811925619E-2</v>
      </c>
      <c r="W157" s="32">
        <f>'Daily Prices'!W157/'Daily Prices'!W156-1</f>
        <v>2.072640575181306E-2</v>
      </c>
      <c r="X157" s="32">
        <f>'Daily Prices'!X157/'Daily Prices'!X156-1</f>
        <v>1.1259676284306686E-2</v>
      </c>
    </row>
    <row r="158" spans="1:24" x14ac:dyDescent="0.3">
      <c r="A158" s="166">
        <v>44145.645833333336</v>
      </c>
      <c r="B158" s="167"/>
      <c r="C158" s="32">
        <f>'Daily Prices'!C158/'Daily Prices'!C157-1</f>
        <v>5.8408371866633946E-3</v>
      </c>
      <c r="D158" s="32">
        <f>'Daily Prices'!D158/'Daily Prices'!D157-1</f>
        <v>3.5460992907801359E-2</v>
      </c>
      <c r="E158" s="32">
        <f>'Daily Prices'!E158/'Daily Prices'!E157-1</f>
        <v>2.0625271385149802E-2</v>
      </c>
      <c r="F158" s="32">
        <f>'Daily Prices'!F158/'Daily Prices'!F157-1</f>
        <v>-3.2960822367719356E-2</v>
      </c>
      <c r="G158" s="32">
        <f>'Daily Prices'!G158/'Daily Prices'!G157-1</f>
        <v>3.377009320545632E-3</v>
      </c>
      <c r="H158" s="32">
        <f>'Daily Prices'!H158/'Daily Prices'!H157-1</f>
        <v>3.9682539682541762E-3</v>
      </c>
      <c r="I158" s="32">
        <f>'Daily Prices'!I158/'Daily Prices'!I157-1</f>
        <v>1.8333333333333313E-2</v>
      </c>
      <c r="J158" s="32">
        <f>'Daily Prices'!J158/'Daily Prices'!J157-1</f>
        <v>-6.7875554562825124E-3</v>
      </c>
      <c r="K158" s="32">
        <f>'Daily Prices'!K158/'Daily Prices'!K157-1</f>
        <v>1.4603616133518793E-2</v>
      </c>
      <c r="N158" s="166">
        <v>44145.645833333336</v>
      </c>
      <c r="O158" s="167"/>
      <c r="P158" s="32">
        <f>'Daily Prices'!P158/'Daily Prices'!P157-1</f>
        <v>5.3541007544413155E-3</v>
      </c>
      <c r="Q158" s="32">
        <f>'Daily Prices'!Q158/'Daily Prices'!Q157-1</f>
        <v>3.5460992907801359E-2</v>
      </c>
      <c r="R158" s="32">
        <f>'Daily Prices'!R158/'Daily Prices'!R157-1</f>
        <v>2.2626229237252993E-2</v>
      </c>
      <c r="S158" s="32">
        <f>'Daily Prices'!S158/'Daily Prices'!S157-1</f>
        <v>-3.2960822367719356E-2</v>
      </c>
      <c r="T158" s="32">
        <f>'Daily Prices'!T158/'Daily Prices'!T157-1</f>
        <v>3.377009320545632E-3</v>
      </c>
      <c r="U158" s="32">
        <f>'Daily Prices'!U158/'Daily Prices'!U157-1</f>
        <v>1.3192612137205018E-3</v>
      </c>
      <c r="V158" s="32">
        <f>'Daily Prices'!V158/'Daily Prices'!V157-1</f>
        <v>1.8822968787229E-2</v>
      </c>
      <c r="W158" s="32">
        <f>'Daily Prices'!W158/'Daily Prices'!W157-1</f>
        <v>-7.9274631402993512E-3</v>
      </c>
      <c r="X158" s="32">
        <f>'Daily Prices'!X158/'Daily Prices'!X157-1</f>
        <v>1.5309672929714857E-2</v>
      </c>
    </row>
    <row r="159" spans="1:24" x14ac:dyDescent="0.3">
      <c r="A159" s="166">
        <v>44146.645833333336</v>
      </c>
      <c r="B159" s="167"/>
      <c r="C159" s="32">
        <f>'Daily Prices'!C159/'Daily Prices'!C158-1</f>
        <v>2.1372691346076333E-2</v>
      </c>
      <c r="D159" s="32">
        <f>'Daily Prices'!D159/'Daily Prices'!D158-1</f>
        <v>3.3904109589041109E-2</v>
      </c>
      <c r="E159" s="32">
        <f>'Daily Prices'!E159/'Daily Prices'!E158-1</f>
        <v>7.657945118059839E-3</v>
      </c>
      <c r="F159" s="32">
        <f>'Daily Prices'!F159/'Daily Prices'!F158-1</f>
        <v>-3.40732409275879E-3</v>
      </c>
      <c r="G159" s="32">
        <f>'Daily Prices'!G159/'Daily Prices'!G158-1</f>
        <v>2.1405492730208753E-3</v>
      </c>
      <c r="H159" s="32">
        <f>'Daily Prices'!H159/'Daily Prices'!H158-1</f>
        <v>4.3478260869565188E-2</v>
      </c>
      <c r="I159" s="32">
        <f>'Daily Prices'!I159/'Daily Prices'!I158-1</f>
        <v>2.4783726911386639E-2</v>
      </c>
      <c r="J159" s="32">
        <f>'Daily Prices'!J159/'Daily Prices'!J158-1</f>
        <v>-1.1213545345769682E-2</v>
      </c>
      <c r="K159" s="32">
        <f>'Daily Prices'!K159/'Daily Prices'!K158-1</f>
        <v>1.6449623029472171E-2</v>
      </c>
      <c r="N159" s="166">
        <v>44146.645833333336</v>
      </c>
      <c r="O159" s="167"/>
      <c r="P159" s="32">
        <f>'Daily Prices'!P159/'Daily Prices'!P158-1</f>
        <v>2.1947873799725626E-2</v>
      </c>
      <c r="Q159" s="32">
        <f>'Daily Prices'!Q159/'Daily Prices'!Q158-1</f>
        <v>3.3904109589041109E-2</v>
      </c>
      <c r="R159" s="32">
        <f>'Daily Prices'!R159/'Daily Prices'!R158-1</f>
        <v>6.6425315964702136E-3</v>
      </c>
      <c r="S159" s="32">
        <f>'Daily Prices'!S159/'Daily Prices'!S158-1</f>
        <v>-3.40732409275879E-3</v>
      </c>
      <c r="T159" s="32">
        <f>'Daily Prices'!T159/'Daily Prices'!T158-1</f>
        <v>2.1405492730208753E-3</v>
      </c>
      <c r="U159" s="32">
        <f>'Daily Prices'!U159/'Daily Prices'!U158-1</f>
        <v>4.4795783926218524E-2</v>
      </c>
      <c r="V159" s="32">
        <f>'Daily Prices'!V159/'Daily Prices'!V158-1</f>
        <v>2.572497661365758E-2</v>
      </c>
      <c r="W159" s="32">
        <f>'Daily Prices'!W159/'Daily Prices'!W158-1</f>
        <v>-1.1599214179363715E-2</v>
      </c>
      <c r="X159" s="32">
        <f>'Daily Prices'!X159/'Daily Prices'!X158-1</f>
        <v>1.5078821110349416E-2</v>
      </c>
    </row>
    <row r="160" spans="1:24" x14ac:dyDescent="0.3">
      <c r="A160" s="166">
        <v>44147.645833333336</v>
      </c>
      <c r="B160" s="167"/>
      <c r="C160" s="32">
        <f>'Daily Prices'!C160/'Daily Prices'!C159-1</f>
        <v>-7.8963992419456286E-4</v>
      </c>
      <c r="D160" s="32">
        <f>'Daily Prices'!D160/'Daily Prices'!D159-1</f>
        <v>1.6561775422325731E-3</v>
      </c>
      <c r="E160" s="32">
        <f>'Daily Prices'!E160/'Daily Prices'!E159-1</f>
        <v>7.3886426008022976E-3</v>
      </c>
      <c r="F160" s="32">
        <f>'Daily Prices'!F160/'Daily Prices'!F159-1</f>
        <v>3.5738785987742272E-3</v>
      </c>
      <c r="G160" s="32">
        <f>'Daily Prices'!G160/'Daily Prices'!G159-1</f>
        <v>3.2375502088961561E-3</v>
      </c>
      <c r="H160" s="32">
        <f>'Daily Prices'!H160/'Daily Prices'!H159-1</f>
        <v>-1.2626262626264095E-3</v>
      </c>
      <c r="I160" s="32">
        <f>'Daily Prices'!I160/'Daily Prices'!I159-1</f>
        <v>-4.7912388774812298E-3</v>
      </c>
      <c r="J160" s="32">
        <f>'Daily Prices'!J160/'Daily Prices'!J159-1</f>
        <v>1.1630848319304166E-2</v>
      </c>
      <c r="K160" s="32">
        <f>'Daily Prices'!K160/'Daily Prices'!K159-1</f>
        <v>6.7430883344571813E-2</v>
      </c>
      <c r="N160" s="166">
        <v>44147.645833333336</v>
      </c>
      <c r="O160" s="167"/>
      <c r="P160" s="32">
        <f>'Daily Prices'!P160/'Daily Prices'!P159-1</f>
        <v>-1.1054086063956303E-3</v>
      </c>
      <c r="Q160" s="32">
        <f>'Daily Prices'!Q160/'Daily Prices'!Q159-1</f>
        <v>1.3249420337861917E-3</v>
      </c>
      <c r="R160" s="32">
        <f>'Daily Prices'!R160/'Daily Prices'!R159-1</f>
        <v>8.3112573920953725E-3</v>
      </c>
      <c r="S160" s="32">
        <f>'Daily Prices'!S160/'Daily Prices'!S159-1</f>
        <v>3.5738785987742272E-3</v>
      </c>
      <c r="T160" s="32">
        <f>'Daily Prices'!T160/'Daily Prices'!T159-1</f>
        <v>3.2375502088961561E-3</v>
      </c>
      <c r="U160" s="32">
        <f>'Daily Prices'!U160/'Daily Prices'!U159-1</f>
        <v>-3.7831021437578771E-3</v>
      </c>
      <c r="V160" s="32">
        <f>'Daily Prices'!V160/'Daily Prices'!V159-1</f>
        <v>-5.6999544003647484E-3</v>
      </c>
      <c r="W160" s="32">
        <f>'Daily Prices'!W160/'Daily Prices'!W159-1</f>
        <v>1.1733147453990123E-2</v>
      </c>
      <c r="X160" s="32">
        <f>'Daily Prices'!X160/'Daily Prices'!X159-1</f>
        <v>6.8872383524645642E-2</v>
      </c>
    </row>
    <row r="161" spans="1:24" x14ac:dyDescent="0.3">
      <c r="A161" s="166">
        <v>44148.645833333336</v>
      </c>
      <c r="B161" s="167"/>
      <c r="C161" s="32">
        <f>'Daily Prices'!C161/'Daily Prices'!C160-1</f>
        <v>-4.5045045045045695E-3</v>
      </c>
      <c r="D161" s="32">
        <f>'Daily Prices'!D161/'Daily Prices'!D160-1</f>
        <v>-3.2076719576719537E-2</v>
      </c>
      <c r="E161" s="32">
        <f>'Daily Prices'!E161/'Daily Prices'!E160-1</f>
        <v>1.3411567476949049E-2</v>
      </c>
      <c r="F161" s="32">
        <f>'Daily Prices'!F161/'Daily Prices'!F160-1</f>
        <v>1.4994322003065719E-3</v>
      </c>
      <c r="G161" s="32">
        <f>'Daily Prices'!G161/'Daily Prices'!G160-1</f>
        <v>-1.5934654525977532E-3</v>
      </c>
      <c r="H161" s="32">
        <f>'Daily Prices'!H161/'Daily Prices'!H160-1</f>
        <v>-1.0113780025284402E-2</v>
      </c>
      <c r="I161" s="32">
        <f>'Daily Prices'!I161/'Daily Prices'!I160-1</f>
        <v>-1.3755158184319161E-2</v>
      </c>
      <c r="J161" s="32">
        <f>'Daily Prices'!J161/'Daily Prices'!J160-1</f>
        <v>3.5155050881362282E-2</v>
      </c>
      <c r="K161" s="32">
        <f>'Daily Prices'!K161/'Daily Prices'!K160-1</f>
        <v>-1.9583070120025359E-2</v>
      </c>
      <c r="N161" s="166">
        <v>44148.645833333336</v>
      </c>
      <c r="O161" s="167"/>
      <c r="P161" s="32">
        <f>'Daily Prices'!P161/'Daily Prices'!P160-1</f>
        <v>-4.5846178167733287E-3</v>
      </c>
      <c r="Q161" s="32">
        <f>'Daily Prices'!Q161/'Daily Prices'!Q160-1</f>
        <v>-3.1756533245120844E-2</v>
      </c>
      <c r="R161" s="32">
        <f>'Daily Prices'!R161/'Daily Prices'!R160-1</f>
        <v>1.3709608933803352E-2</v>
      </c>
      <c r="S161" s="32">
        <f>'Daily Prices'!S161/'Daily Prices'!S160-1</f>
        <v>1.4994322003065719E-3</v>
      </c>
      <c r="T161" s="32">
        <f>'Daily Prices'!T161/'Daily Prices'!T160-1</f>
        <v>-1.5934654525977532E-3</v>
      </c>
      <c r="U161" s="32">
        <f>'Daily Prices'!U161/'Daily Prices'!U160-1</f>
        <v>-8.8607594936709333E-3</v>
      </c>
      <c r="V161" s="32">
        <f>'Daily Prices'!V161/'Daily Prices'!V160-1</f>
        <v>-1.4216922724145986E-2</v>
      </c>
      <c r="W161" s="32">
        <f>'Daily Prices'!W161/'Daily Prices'!W160-1</f>
        <v>3.7193957008945677E-2</v>
      </c>
      <c r="X161" s="32">
        <f>'Daily Prices'!X161/'Daily Prices'!X160-1</f>
        <v>-2.0214782059380987E-2</v>
      </c>
    </row>
    <row r="162" spans="1:24" x14ac:dyDescent="0.3">
      <c r="A162" s="166">
        <v>44152.645833333336</v>
      </c>
      <c r="B162" s="167"/>
      <c r="C162" s="32">
        <f>'Daily Prices'!C162/'Daily Prices'!C161-1</f>
        <v>1.174882908629038E-2</v>
      </c>
      <c r="D162" s="32">
        <f>'Daily Prices'!D162/'Daily Prices'!D161-1</f>
        <v>7.960368978476251E-2</v>
      </c>
      <c r="E162" s="32">
        <f>'Daily Prices'!E162/'Daily Prices'!E161-1</f>
        <v>2.7088502894954347E-2</v>
      </c>
      <c r="F162" s="32">
        <f>'Daily Prices'!F162/'Daily Prices'!F161-1</f>
        <v>3.9080991226041473E-3</v>
      </c>
      <c r="G162" s="32">
        <f>'Daily Prices'!G162/'Daily Prices'!G161-1</f>
        <v>-1.2204771931707548E-3</v>
      </c>
      <c r="H162" s="32">
        <f>'Daily Prices'!H162/'Daily Prices'!H161-1</f>
        <v>2.9374201787994769E-2</v>
      </c>
      <c r="I162" s="32">
        <f>'Daily Prices'!I162/'Daily Prices'!I161-1</f>
        <v>6.3923756392375575E-2</v>
      </c>
      <c r="J162" s="32">
        <f>'Daily Prices'!J162/'Daily Prices'!J161-1</f>
        <v>3.1593624610518178E-2</v>
      </c>
      <c r="K162" s="32">
        <f>'Daily Prices'!K162/'Daily Prices'!K161-1</f>
        <v>2.8350515463917647E-2</v>
      </c>
      <c r="N162" s="166">
        <v>44152.645833333336</v>
      </c>
      <c r="O162" s="167"/>
      <c r="P162" s="32">
        <f>'Daily Prices'!P162/'Daily Prices'!P161-1</f>
        <v>1.1752560946557633E-2</v>
      </c>
      <c r="Q162" s="32">
        <f>'Daily Prices'!Q162/'Daily Prices'!Q161-1</f>
        <v>7.960368978476251E-2</v>
      </c>
      <c r="R162" s="32">
        <f>'Daily Prices'!R162/'Daily Prices'!R161-1</f>
        <v>2.5582357283850943E-2</v>
      </c>
      <c r="S162" s="32">
        <f>'Daily Prices'!S162/'Daily Prices'!S161-1</f>
        <v>3.9080991226041473E-3</v>
      </c>
      <c r="T162" s="32">
        <f>'Daily Prices'!T162/'Daily Prices'!T161-1</f>
        <v>-1.2204771931707548E-3</v>
      </c>
      <c r="U162" s="32">
        <f>'Daily Prices'!U162/'Daily Prices'!U161-1</f>
        <v>2.9374201787994769E-2</v>
      </c>
      <c r="V162" s="32">
        <f>'Daily Prices'!V162/'Daily Prices'!V161-1</f>
        <v>6.5131425913003138E-2</v>
      </c>
      <c r="W162" s="32">
        <f>'Daily Prices'!W162/'Daily Prices'!W161-1</f>
        <v>3.1147143449733461E-2</v>
      </c>
      <c r="X162" s="32">
        <f>'Daily Prices'!X162/'Daily Prices'!X161-1</f>
        <v>2.9013539651837617E-2</v>
      </c>
    </row>
    <row r="163" spans="1:24" x14ac:dyDescent="0.3">
      <c r="A163" s="166">
        <v>44153.645833333336</v>
      </c>
      <c r="B163" s="167"/>
      <c r="C163" s="32">
        <f>'Daily Prices'!C163/'Daily Prices'!C162-1</f>
        <v>0.10749313456257359</v>
      </c>
      <c r="D163" s="32">
        <f>'Daily Prices'!D163/'Daily Prices'!D162-1</f>
        <v>9.8101265822784889E-2</v>
      </c>
      <c r="E163" s="32">
        <f>'Daily Prices'!E163/'Daily Prices'!E162-1</f>
        <v>2.0535534527883925E-2</v>
      </c>
      <c r="F163" s="32">
        <f>'Daily Prices'!F163/'Daily Prices'!F162-1</f>
        <v>-6.8207737520835643E-3</v>
      </c>
      <c r="G163" s="32">
        <f>'Daily Prices'!G163/'Daily Prices'!G162-1</f>
        <v>-4.8341614072781036E-3</v>
      </c>
      <c r="H163" s="32">
        <f>'Daily Prices'!H163/'Daily Prices'!H162-1</f>
        <v>-6.2034739454094323E-3</v>
      </c>
      <c r="I163" s="32">
        <f>'Daily Prices'!I163/'Daily Prices'!I162-1</f>
        <v>-3.495739567402123E-3</v>
      </c>
      <c r="J163" s="32">
        <f>'Daily Prices'!J163/'Daily Prices'!J162-1</f>
        <v>1.2761242424467412E-2</v>
      </c>
      <c r="K163" s="32">
        <f>'Daily Prices'!K163/'Daily Prices'!K162-1</f>
        <v>1.3784461152882344E-2</v>
      </c>
      <c r="N163" s="166">
        <v>44153.645833333336</v>
      </c>
      <c r="O163" s="167"/>
      <c r="P163" s="32">
        <f>'Daily Prices'!P163/'Daily Prices'!P162-1</f>
        <v>0.10760536849540858</v>
      </c>
      <c r="Q163" s="32">
        <f>'Daily Prices'!Q163/'Daily Prices'!Q162-1</f>
        <v>9.8417721518987422E-2</v>
      </c>
      <c r="R163" s="32">
        <f>'Daily Prices'!R163/'Daily Prices'!R162-1</f>
        <v>2.0727293148251169E-2</v>
      </c>
      <c r="S163" s="32">
        <f>'Daily Prices'!S163/'Daily Prices'!S162-1</f>
        <v>-6.8207737520835643E-3</v>
      </c>
      <c r="T163" s="32">
        <f>'Daily Prices'!T163/'Daily Prices'!T162-1</f>
        <v>-4.8341614072781036E-3</v>
      </c>
      <c r="U163" s="32">
        <f>'Daily Prices'!U163/'Daily Prices'!U162-1</f>
        <v>-4.9627791563274792E-3</v>
      </c>
      <c r="V163" s="32">
        <f>'Daily Prices'!V163/'Daily Prices'!V162-1</f>
        <v>-4.3677658877484538E-3</v>
      </c>
      <c r="W163" s="32">
        <f>'Daily Prices'!W163/'Daily Prices'!W162-1</f>
        <v>1.1319193438398933E-2</v>
      </c>
      <c r="X163" s="32">
        <f>'Daily Prices'!X163/'Daily Prices'!X162-1</f>
        <v>1.3157894736842035E-2</v>
      </c>
    </row>
    <row r="164" spans="1:24" x14ac:dyDescent="0.3">
      <c r="A164" s="166">
        <v>44154.645833333336</v>
      </c>
      <c r="B164" s="167"/>
      <c r="C164" s="32">
        <f>'Daily Prices'!C164/'Daily Prices'!C163-1</f>
        <v>-2.621324831739269E-3</v>
      </c>
      <c r="D164" s="32">
        <f>'Daily Prices'!D164/'Daily Prices'!D163-1</f>
        <v>-3.1988472622478503E-2</v>
      </c>
      <c r="E164" s="32">
        <f>'Daily Prices'!E164/'Daily Prices'!E163-1</f>
        <v>-1.3612152298283609E-2</v>
      </c>
      <c r="F164" s="32">
        <f>'Daily Prices'!F164/'Daily Prices'!F163-1</f>
        <v>-1.0378712597990503E-2</v>
      </c>
      <c r="G164" s="32">
        <f>'Daily Prices'!G164/'Daily Prices'!G163-1</f>
        <v>-1.3493455674007393E-4</v>
      </c>
      <c r="H164" s="32">
        <f>'Daily Prices'!H164/'Daily Prices'!H163-1</f>
        <v>-3.7453183520599342E-3</v>
      </c>
      <c r="I164" s="32">
        <f>'Daily Prices'!I164/'Daily Prices'!I163-1</f>
        <v>2.4556018417013714E-2</v>
      </c>
      <c r="J164" s="32">
        <f>'Daily Prices'!J164/'Daily Prices'!J163-1</f>
        <v>2.3858290801028748E-2</v>
      </c>
      <c r="K164" s="32">
        <f>'Daily Prices'!K164/'Daily Prices'!K163-1</f>
        <v>1.2978986402966575E-2</v>
      </c>
      <c r="N164" s="166">
        <v>44154.645833333336</v>
      </c>
      <c r="O164" s="167"/>
      <c r="P164" s="32">
        <f>'Daily Prices'!P164/'Daily Prices'!P163-1</f>
        <v>-2.5510204081633514E-3</v>
      </c>
      <c r="Q164" s="32">
        <f>'Daily Prices'!Q164/'Daily Prices'!Q163-1</f>
        <v>-3.3419763756842524E-2</v>
      </c>
      <c r="R164" s="32">
        <f>'Daily Prices'!R164/'Daily Prices'!R163-1</f>
        <v>-1.4329513796845994E-2</v>
      </c>
      <c r="S164" s="32">
        <f>'Daily Prices'!S164/'Daily Prices'!S163-1</f>
        <v>-1.0378712597990503E-2</v>
      </c>
      <c r="T164" s="32">
        <f>'Daily Prices'!T164/'Daily Prices'!T163-1</f>
        <v>-1.3493455674007393E-4</v>
      </c>
      <c r="U164" s="32">
        <f>'Daily Prices'!U164/'Daily Prices'!U163-1</f>
        <v>-4.9875311720698479E-3</v>
      </c>
      <c r="V164" s="32">
        <f>'Daily Prices'!V164/'Daily Prices'!V163-1</f>
        <v>2.434744461504712E-2</v>
      </c>
      <c r="W164" s="32">
        <f>'Daily Prices'!W164/'Daily Prices'!W163-1</f>
        <v>2.4677077822479188E-2</v>
      </c>
      <c r="X164" s="32">
        <f>'Daily Prices'!X164/'Daily Prices'!X163-1</f>
        <v>1.2987012987013102E-2</v>
      </c>
    </row>
    <row r="165" spans="1:24" x14ac:dyDescent="0.3">
      <c r="A165" s="166">
        <v>44155.645833333336</v>
      </c>
      <c r="B165" s="167"/>
      <c r="C165" s="32">
        <f>'Daily Prices'!C165/'Daily Prices'!C164-1</f>
        <v>1.6621679215797824E-2</v>
      </c>
      <c r="D165" s="32">
        <f>'Daily Prices'!D165/'Daily Prices'!D164-1</f>
        <v>6.8472759749926837E-3</v>
      </c>
      <c r="E165" s="32">
        <f>'Daily Prices'!E165/'Daily Prices'!E164-1</f>
        <v>5.2000000000000934E-3</v>
      </c>
      <c r="F165" s="32">
        <f>'Daily Prices'!F165/'Daily Prices'!F164-1</f>
        <v>1.7851165904272381E-3</v>
      </c>
      <c r="G165" s="32">
        <f>'Daily Prices'!G165/'Daily Prices'!G164-1</f>
        <v>1.3495276653174848E-4</v>
      </c>
      <c r="H165" s="32">
        <f>'Daily Prices'!H165/'Daily Prices'!H164-1</f>
        <v>3.007518796992481E-2</v>
      </c>
      <c r="I165" s="32">
        <f>'Daily Prices'!I165/'Daily Prices'!I164-1</f>
        <v>1.2411726942007206E-2</v>
      </c>
      <c r="J165" s="32">
        <f>'Daily Prices'!J165/'Daily Prices'!J164-1</f>
        <v>2.9129385335543212E-2</v>
      </c>
      <c r="K165" s="32">
        <f>'Daily Prices'!K165/'Daily Prices'!K164-1</f>
        <v>-9.1519219035997024E-3</v>
      </c>
      <c r="N165" s="166">
        <v>44155.645833333336</v>
      </c>
      <c r="O165" s="167"/>
      <c r="P165" s="32">
        <f>'Daily Prices'!P165/'Daily Prices'!P164-1</f>
        <v>1.7334470019892079E-2</v>
      </c>
      <c r="Q165" s="32">
        <f>'Daily Prices'!Q165/'Daily Prices'!Q164-1</f>
        <v>7.4515648286139768E-3</v>
      </c>
      <c r="R165" s="32">
        <f>'Daily Prices'!R165/'Daily Prices'!R164-1</f>
        <v>6.0434764959000908E-3</v>
      </c>
      <c r="S165" s="32">
        <f>'Daily Prices'!S165/'Daily Prices'!S164-1</f>
        <v>1.7851165904272381E-3</v>
      </c>
      <c r="T165" s="32">
        <f>'Daily Prices'!T165/'Daily Prices'!T164-1</f>
        <v>1.3495276653174848E-4</v>
      </c>
      <c r="U165" s="32">
        <f>'Daily Prices'!U165/'Daily Prices'!U164-1</f>
        <v>3.007518796992481E-2</v>
      </c>
      <c r="V165" s="32">
        <f>'Daily Prices'!V165/'Daily Prices'!V164-1</f>
        <v>1.3276231263383176E-2</v>
      </c>
      <c r="W165" s="32">
        <f>'Daily Prices'!W165/'Daily Prices'!W164-1</f>
        <v>2.8778264889827376E-2</v>
      </c>
      <c r="X165" s="32">
        <f>'Daily Prices'!X165/'Daily Prices'!X164-1</f>
        <v>-9.7680097680099554E-3</v>
      </c>
    </row>
    <row r="166" spans="1:24" x14ac:dyDescent="0.3">
      <c r="A166" s="166">
        <v>44158.645833333336</v>
      </c>
      <c r="B166" s="167"/>
      <c r="C166" s="32">
        <f>'Daily Prices'!C166/'Daily Prices'!C165-1</f>
        <v>-1.4183901621017347E-2</v>
      </c>
      <c r="D166" s="32">
        <f>'Daily Prices'!D166/'Daily Prices'!D165-1</f>
        <v>9.4618568894144772E-3</v>
      </c>
      <c r="E166" s="32">
        <f>'Daily Prices'!E166/'Daily Prices'!E165-1</f>
        <v>9.7493036211697692E-3</v>
      </c>
      <c r="F166" s="32">
        <f>'Daily Prices'!F166/'Daily Prices'!F165-1</f>
        <v>2.7508631250696691E-3</v>
      </c>
      <c r="G166" s="32">
        <f>'Daily Prices'!G166/'Daily Prices'!G165-1</f>
        <v>1.8890837943597028E-3</v>
      </c>
      <c r="H166" s="32">
        <f>'Daily Prices'!H166/'Daily Prices'!H165-1</f>
        <v>5.2311435523114236E-2</v>
      </c>
      <c r="I166" s="32">
        <f>'Daily Prices'!I166/'Daily Prices'!I165-1</f>
        <v>2.3250898330162695E-2</v>
      </c>
      <c r="J166" s="32">
        <f>'Daily Prices'!J166/'Daily Prices'!J165-1</f>
        <v>1.3217502598982689E-2</v>
      </c>
      <c r="K166" s="32">
        <f>'Daily Prices'!K166/'Daily Prices'!K165-1</f>
        <v>-8.0049261083744438E-3</v>
      </c>
      <c r="N166" s="166">
        <v>44158.645833333336</v>
      </c>
      <c r="O166" s="167"/>
      <c r="P166" s="32">
        <f>'Daily Prices'!P166/'Daily Prices'!P165-1</f>
        <v>-1.501396648044695E-2</v>
      </c>
      <c r="Q166" s="32">
        <f>'Daily Prices'!Q166/'Daily Prices'!Q165-1</f>
        <v>9.4674556213016903E-3</v>
      </c>
      <c r="R166" s="32">
        <f>'Daily Prices'!R166/'Daily Prices'!R165-1</f>
        <v>8.4281989075116748E-3</v>
      </c>
      <c r="S166" s="32">
        <f>'Daily Prices'!S166/'Daily Prices'!S165-1</f>
        <v>2.7508631250696691E-3</v>
      </c>
      <c r="T166" s="32">
        <f>'Daily Prices'!T166/'Daily Prices'!T165-1</f>
        <v>1.8890837943597028E-3</v>
      </c>
      <c r="U166" s="32">
        <f>'Daily Prices'!U166/'Daily Prices'!U165-1</f>
        <v>5.1094890510948954E-2</v>
      </c>
      <c r="V166" s="32">
        <f>'Daily Prices'!V166/'Daily Prices'!V165-1</f>
        <v>2.1766694843617929E-2</v>
      </c>
      <c r="W166" s="32">
        <f>'Daily Prices'!W166/'Daily Prices'!W165-1</f>
        <v>1.0755196037719017E-2</v>
      </c>
      <c r="X166" s="32">
        <f>'Daily Prices'!X166/'Daily Prices'!X165-1</f>
        <v>-4.9321824907520018E-3</v>
      </c>
    </row>
    <row r="167" spans="1:24" x14ac:dyDescent="0.3">
      <c r="A167" s="166">
        <v>44159.645833333336</v>
      </c>
      <c r="B167" s="167"/>
      <c r="C167" s="32">
        <f>'Daily Prices'!C167/'Daily Prices'!C166-1</f>
        <v>3.3879084272450122E-2</v>
      </c>
      <c r="D167" s="32">
        <f>'Daily Prices'!D167/'Daily Prices'!D166-1</f>
        <v>7.9086115992972328E-3</v>
      </c>
      <c r="E167" s="32">
        <f>'Daily Prices'!E167/'Daily Prices'!E166-1</f>
        <v>1.7931034482758568E-2</v>
      </c>
      <c r="F167" s="32">
        <f>'Daily Prices'!F167/'Daily Prices'!F166-1</f>
        <v>-2.0536001865899767E-2</v>
      </c>
      <c r="G167" s="32">
        <f>'Daily Prices'!G167/'Daily Prices'!G166-1</f>
        <v>-2.3164983164982722E-3</v>
      </c>
      <c r="H167" s="32">
        <f>'Daily Prices'!H167/'Daily Prices'!H166-1</f>
        <v>3.4682080924854919E-3</v>
      </c>
      <c r="I167" s="32">
        <f>'Daily Prices'!I167/'Daily Prices'!I166-1</f>
        <v>-4.5445155959513706E-3</v>
      </c>
      <c r="J167" s="32">
        <f>'Daily Prices'!J167/'Daily Prices'!J166-1</f>
        <v>-3.4244737219855104E-3</v>
      </c>
      <c r="K167" s="32">
        <f>'Daily Prices'!K167/'Daily Prices'!K166-1</f>
        <v>3.7243947858471849E-3</v>
      </c>
      <c r="N167" s="166">
        <v>44159.645833333336</v>
      </c>
      <c r="O167" s="167"/>
      <c r="P167" s="32">
        <f>'Daily Prices'!P167/'Daily Prices'!P166-1</f>
        <v>3.473945409429291E-2</v>
      </c>
      <c r="Q167" s="32">
        <f>'Daily Prices'!Q167/'Daily Prices'!Q166-1</f>
        <v>8.2063305978898882E-3</v>
      </c>
      <c r="R167" s="32">
        <f>'Daily Prices'!R167/'Daily Prices'!R166-1</f>
        <v>1.7810877589604646E-2</v>
      </c>
      <c r="S167" s="32">
        <f>'Daily Prices'!S167/'Daily Prices'!S166-1</f>
        <v>-2.0536001865899767E-2</v>
      </c>
      <c r="T167" s="32">
        <f>'Daily Prices'!T167/'Daily Prices'!T166-1</f>
        <v>-2.3164983164982722E-3</v>
      </c>
      <c r="U167" s="32">
        <f>'Daily Prices'!U167/'Daily Prices'!U166-1</f>
        <v>5.7870370370369795E-3</v>
      </c>
      <c r="V167" s="32">
        <f>'Daily Prices'!V167/'Daily Prices'!V166-1</f>
        <v>-3.3092037228542592E-3</v>
      </c>
      <c r="W167" s="32">
        <f>'Daily Prices'!W167/'Daily Prices'!W166-1</f>
        <v>-1.7428172105545814E-3</v>
      </c>
      <c r="X167" s="32">
        <f>'Daily Prices'!X167/'Daily Prices'!X166-1</f>
        <v>4.3370508054523249E-3</v>
      </c>
    </row>
    <row r="168" spans="1:24" x14ac:dyDescent="0.3">
      <c r="A168" s="166">
        <v>44160.645833333336</v>
      </c>
      <c r="B168" s="167"/>
      <c r="C168" s="32">
        <f>'Daily Prices'!C168/'Daily Prices'!C167-1</f>
        <v>-1.2888188112703092E-2</v>
      </c>
      <c r="D168" s="32">
        <f>'Daily Prices'!D168/'Daily Prices'!D167-1</f>
        <v>-3.4873583260681684E-3</v>
      </c>
      <c r="E168" s="32">
        <f>'Daily Prices'!E168/'Daily Prices'!E167-1</f>
        <v>-2.2454510259388383E-2</v>
      </c>
      <c r="F168" s="32">
        <f>'Daily Prices'!F168/'Daily Prices'!F167-1</f>
        <v>-3.7420057150632235E-3</v>
      </c>
      <c r="G168" s="32">
        <f>'Daily Prices'!G168/'Daily Prices'!G167-1</f>
        <v>-4.1712789222171365E-3</v>
      </c>
      <c r="H168" s="32">
        <f>'Daily Prices'!H168/'Daily Prices'!H167-1</f>
        <v>-8.0645161290322509E-3</v>
      </c>
      <c r="I168" s="32">
        <f>'Daily Prices'!I168/'Daily Prices'!I167-1</f>
        <v>-2.3863872172649958E-2</v>
      </c>
      <c r="J168" s="32">
        <f>'Daily Prices'!J168/'Daily Prices'!J167-1</f>
        <v>-4.4193303745045487E-2</v>
      </c>
      <c r="K168" s="32">
        <f>'Daily Prices'!K168/'Daily Prices'!K167-1</f>
        <v>-6.1842918985776096E-3</v>
      </c>
      <c r="N168" s="166">
        <v>44160.645833333336</v>
      </c>
      <c r="O168" s="167"/>
      <c r="P168" s="32">
        <f>'Daily Prices'!P168/'Daily Prices'!P167-1</f>
        <v>-1.3771839671120167E-2</v>
      </c>
      <c r="Q168" s="32">
        <f>'Daily Prices'!Q168/'Daily Prices'!Q167-1</f>
        <v>-3.4883720930232176E-3</v>
      </c>
      <c r="R168" s="32">
        <f>'Daily Prices'!R168/'Daily Prices'!R167-1</f>
        <v>-2.1892429789429735E-2</v>
      </c>
      <c r="S168" s="32">
        <f>'Daily Prices'!S168/'Daily Prices'!S167-1</f>
        <v>-3.7420057150632235E-3</v>
      </c>
      <c r="T168" s="32">
        <f>'Daily Prices'!T168/'Daily Prices'!T167-1</f>
        <v>-4.1712789222171365E-3</v>
      </c>
      <c r="U168" s="32">
        <f>'Daily Prices'!U168/'Daily Prices'!U167-1</f>
        <v>-9.205983889528313E-3</v>
      </c>
      <c r="V168" s="32">
        <f>'Daily Prices'!V168/'Daily Prices'!V167-1</f>
        <v>-2.4693919900394268E-2</v>
      </c>
      <c r="W168" s="32">
        <f>'Daily Prices'!W168/'Daily Prices'!W167-1</f>
        <v>-4.506160310909646E-2</v>
      </c>
      <c r="X168" s="32">
        <f>'Daily Prices'!X168/'Daily Prices'!X167-1</f>
        <v>-3.7014188772361845E-3</v>
      </c>
    </row>
    <row r="169" spans="1:24" x14ac:dyDescent="0.3">
      <c r="A169" s="166">
        <v>44161.645833333336</v>
      </c>
      <c r="B169" s="167"/>
      <c r="C169" s="32">
        <f>'Daily Prices'!C169/'Daily Prices'!C168-1</f>
        <v>1.1875824710049221E-2</v>
      </c>
      <c r="D169" s="32">
        <f>'Daily Prices'!D169/'Daily Prices'!D168-1</f>
        <v>1.3414989792942533E-2</v>
      </c>
      <c r="E169" s="32">
        <f>'Daily Prices'!E169/'Daily Prices'!E168-1</f>
        <v>7.7227722772277296E-3</v>
      </c>
      <c r="F169" s="32">
        <f>'Daily Prices'!F169/'Daily Prices'!F168-1</f>
        <v>-2.2764005554343214E-5</v>
      </c>
      <c r="G169" s="32">
        <f>'Daily Prices'!G169/'Daily Prices'!G168-1</f>
        <v>8.5401727012679451E-4</v>
      </c>
      <c r="H169" s="32">
        <f>'Daily Prices'!H169/'Daily Prices'!H168-1</f>
        <v>8.1300813008130079E-2</v>
      </c>
      <c r="I169" s="32">
        <f>'Daily Prices'!I169/'Daily Prices'!I168-1</f>
        <v>6.1224489795918435E-2</v>
      </c>
      <c r="J169" s="32">
        <f>'Daily Prices'!J169/'Daily Prices'!J168-1</f>
        <v>-6.4433065681235302E-3</v>
      </c>
      <c r="K169" s="32">
        <f>'Daily Prices'!K169/'Daily Prices'!K168-1</f>
        <v>-8.0896079651523456E-3</v>
      </c>
      <c r="N169" s="166">
        <v>44161.645833333336</v>
      </c>
      <c r="O169" s="167"/>
      <c r="P169" s="32">
        <f>'Daily Prices'!P169/'Daily Prices'!P168-1</f>
        <v>1.2922050854522693E-2</v>
      </c>
      <c r="Q169" s="32">
        <f>'Daily Prices'!Q169/'Daily Prices'!Q168-1</f>
        <v>1.3710618436405975E-2</v>
      </c>
      <c r="R169" s="32">
        <f>'Daily Prices'!R169/'Daily Prices'!R168-1</f>
        <v>8.2395498392282551E-3</v>
      </c>
      <c r="S169" s="32">
        <f>'Daily Prices'!S169/'Daily Prices'!S168-1</f>
        <v>-2.2764005554343214E-5</v>
      </c>
      <c r="T169" s="32">
        <f>'Daily Prices'!T169/'Daily Prices'!T168-1</f>
        <v>8.5401727012679451E-4</v>
      </c>
      <c r="U169" s="32">
        <f>'Daily Prices'!U169/'Daily Prices'!U168-1</f>
        <v>8.1300813008130079E-2</v>
      </c>
      <c r="V169" s="32">
        <f>'Daily Prices'!V169/'Daily Prices'!V168-1</f>
        <v>6.2127659574467975E-2</v>
      </c>
      <c r="W169" s="32">
        <f>'Daily Prices'!W169/'Daily Prices'!W168-1</f>
        <v>-3.1303832161078127E-3</v>
      </c>
      <c r="X169" s="32">
        <f>'Daily Prices'!X169/'Daily Prices'!X168-1</f>
        <v>-1.3622291021671784E-2</v>
      </c>
    </row>
    <row r="170" spans="1:24" x14ac:dyDescent="0.3">
      <c r="A170" s="166">
        <v>44162.645833333336</v>
      </c>
      <c r="B170" s="167"/>
      <c r="C170" s="32">
        <f>'Daily Prices'!C170/'Daily Prices'!C169-1</f>
        <v>-8.9224433768015921E-3</v>
      </c>
      <c r="D170" s="32">
        <f>'Daily Prices'!D170/'Daily Prices'!D169-1</f>
        <v>3.7985611510791273E-2</v>
      </c>
      <c r="E170" s="32">
        <f>'Daily Prices'!E170/'Daily Prices'!E169-1</f>
        <v>2.6527805069758381E-2</v>
      </c>
      <c r="F170" s="32">
        <f>'Daily Prices'!F170/'Daily Prices'!F169-1</f>
        <v>-3.5171189218721199E-3</v>
      </c>
      <c r="G170" s="32">
        <f>'Daily Prices'!G170/'Daily Prices'!G169-1</f>
        <v>1.3679705276845588E-3</v>
      </c>
      <c r="H170" s="32">
        <f>'Daily Prices'!H170/'Daily Prices'!H169-1</f>
        <v>4.081632653061229E-2</v>
      </c>
      <c r="I170" s="32">
        <f>'Daily Prices'!I170/'Daily Prices'!I169-1</f>
        <v>-2.2435897435897467E-2</v>
      </c>
      <c r="J170" s="32">
        <f>'Daily Prices'!J170/'Daily Prices'!J169-1</f>
        <v>2.5304652265462746E-2</v>
      </c>
      <c r="K170" s="32">
        <f>'Daily Prices'!K170/'Daily Prices'!K169-1</f>
        <v>1.0037641154328591E-2</v>
      </c>
      <c r="N170" s="166">
        <v>44162.645833333336</v>
      </c>
      <c r="O170" s="167"/>
      <c r="P170" s="32">
        <f>'Daily Prices'!P170/'Daily Prices'!P169-1</f>
        <v>-1.2277091906721549E-2</v>
      </c>
      <c r="Q170" s="32">
        <f>'Daily Prices'!Q170/'Daily Prices'!Q169-1</f>
        <v>3.7410071942445944E-2</v>
      </c>
      <c r="R170" s="32">
        <f>'Daily Prices'!R170/'Daily Prices'!R169-1</f>
        <v>2.7352003189156981E-2</v>
      </c>
      <c r="S170" s="32">
        <f>'Daily Prices'!S170/'Daily Prices'!S169-1</f>
        <v>-3.5171189218721199E-3</v>
      </c>
      <c r="T170" s="32">
        <f>'Daily Prices'!T170/'Daily Prices'!T169-1</f>
        <v>1.3679705276845588E-3</v>
      </c>
      <c r="U170" s="32">
        <f>'Daily Prices'!U170/'Daily Prices'!U169-1</f>
        <v>4.081632653061229E-2</v>
      </c>
      <c r="V170" s="32">
        <f>'Daily Prices'!V170/'Daily Prices'!V169-1</f>
        <v>-2.1233974358974339E-2</v>
      </c>
      <c r="W170" s="32">
        <f>'Daily Prices'!W170/'Daily Prices'!W169-1</f>
        <v>2.576725307671146E-2</v>
      </c>
      <c r="X170" s="32">
        <f>'Daily Prices'!X170/'Daily Prices'!X169-1</f>
        <v>1.0671688637790222E-2</v>
      </c>
    </row>
    <row r="171" spans="1:24" x14ac:dyDescent="0.3">
      <c r="A171" s="166">
        <v>44166.645833333336</v>
      </c>
      <c r="B171" s="167"/>
      <c r="C171" s="32">
        <f>'Daily Prices'!C171/'Daily Prices'!C170-1</f>
        <v>1.7382271468143973E-2</v>
      </c>
      <c r="D171" s="32">
        <f>'Daily Prices'!D171/'Daily Prices'!D170-1</f>
        <v>-3.3268644302744121E-3</v>
      </c>
      <c r="E171" s="32">
        <f>'Daily Prices'!E171/'Daily Prices'!E170-1</f>
        <v>3.3307810107197522E-2</v>
      </c>
      <c r="F171" s="32">
        <f>'Daily Prices'!F171/'Daily Prices'!F170-1</f>
        <v>-1.1296789153254938E-2</v>
      </c>
      <c r="G171" s="32">
        <f>'Daily Prices'!G171/'Daily Prices'!G170-1</f>
        <v>-6.1001176741104501E-3</v>
      </c>
      <c r="H171" s="32">
        <f>'Daily Prices'!H171/'Daily Prices'!H170-1</f>
        <v>3.0959752321981338E-2</v>
      </c>
      <c r="I171" s="32">
        <f>'Daily Prices'!I171/'Daily Prices'!I170-1</f>
        <v>3.7500000000000089E-2</v>
      </c>
      <c r="J171" s="32">
        <f>'Daily Prices'!J171/'Daily Prices'!J170-1</f>
        <v>2.3484457216584209E-2</v>
      </c>
      <c r="K171" s="32">
        <f>'Daily Prices'!K171/'Daily Prices'!K170-1</f>
        <v>2.2360248447204967E-2</v>
      </c>
      <c r="N171" s="166">
        <v>44166.645833333336</v>
      </c>
      <c r="O171" s="167"/>
      <c r="P171" s="32">
        <f>'Daily Prices'!P171/'Daily Prices'!P170-1</f>
        <v>2.0484688563294107E-2</v>
      </c>
      <c r="Q171" s="32">
        <f>'Daily Prices'!Q171/'Daily Prices'!Q170-1</f>
        <v>-3.0513176144244536E-3</v>
      </c>
      <c r="R171" s="32">
        <f>'Daily Prices'!R171/'Daily Prices'!R170-1</f>
        <v>3.4942207606381226E-2</v>
      </c>
      <c r="S171" s="32">
        <f>'Daily Prices'!S171/'Daily Prices'!S170-1</f>
        <v>-1.1296789153254938E-2</v>
      </c>
      <c r="T171" s="32">
        <f>'Daily Prices'!T171/'Daily Prices'!T170-1</f>
        <v>-6.1001176741104501E-3</v>
      </c>
      <c r="U171" s="32">
        <f>'Daily Prices'!U171/'Daily Prices'!U170-1</f>
        <v>3.0959752321981338E-2</v>
      </c>
      <c r="V171" s="32">
        <f>'Daily Prices'!V171/'Daily Prices'!V170-1</f>
        <v>3.7658616455177985E-2</v>
      </c>
      <c r="W171" s="32">
        <f>'Daily Prices'!W171/'Daily Prices'!W170-1</f>
        <v>2.1288825563783309E-2</v>
      </c>
      <c r="X171" s="32">
        <f>'Daily Prices'!X171/'Daily Prices'!X170-1</f>
        <v>2.2360248447204967E-2</v>
      </c>
    </row>
    <row r="172" spans="1:24" x14ac:dyDescent="0.3">
      <c r="A172" s="166">
        <v>44167.645833333336</v>
      </c>
      <c r="B172" s="167"/>
      <c r="C172" s="32">
        <f>'Daily Prices'!C172/'Daily Prices'!C171-1</f>
        <v>2.5934245456401994E-2</v>
      </c>
      <c r="D172" s="32">
        <f>'Daily Prices'!D172/'Daily Prices'!D171-1</f>
        <v>2.1418636995827578E-2</v>
      </c>
      <c r="E172" s="32">
        <f>'Daily Prices'!E172/'Daily Prices'!E171-1</f>
        <v>2.9640607632456462E-2</v>
      </c>
      <c r="F172" s="32">
        <f>'Daily Prices'!F172/'Daily Prices'!F171-1</f>
        <v>1.0836664433097054E-2</v>
      </c>
      <c r="G172" s="32">
        <f>'Daily Prices'!G172/'Daily Prices'!G171-1</f>
        <v>3.7832394327863561E-3</v>
      </c>
      <c r="H172" s="32">
        <f>'Daily Prices'!H172/'Daily Prices'!H171-1</f>
        <v>3.5035035035035023E-2</v>
      </c>
      <c r="I172" s="32">
        <f>'Daily Prices'!I172/'Daily Prices'!I171-1</f>
        <v>2.3503851471459614E-2</v>
      </c>
      <c r="J172" s="32">
        <f>'Daily Prices'!J172/'Daily Prices'!J171-1</f>
        <v>2.7267254283642739E-3</v>
      </c>
      <c r="K172" s="32">
        <f>'Daily Prices'!K172/'Daily Prices'!K171-1</f>
        <v>-1.397326852976899E-2</v>
      </c>
      <c r="N172" s="166">
        <v>44167.645833333336</v>
      </c>
      <c r="O172" s="167"/>
      <c r="P172" s="32">
        <f>'Daily Prices'!P172/'Daily Prices'!P171-1</f>
        <v>2.5313010342950415E-2</v>
      </c>
      <c r="Q172" s="32">
        <f>'Daily Prices'!Q172/'Daily Prices'!Q171-1</f>
        <v>2.1424596549805441E-2</v>
      </c>
      <c r="R172" s="32">
        <f>'Daily Prices'!R172/'Daily Prices'!R171-1</f>
        <v>3.0477145655729787E-2</v>
      </c>
      <c r="S172" s="32">
        <f>'Daily Prices'!S172/'Daily Prices'!S171-1</f>
        <v>1.0836664433097054E-2</v>
      </c>
      <c r="T172" s="32">
        <f>'Daily Prices'!T172/'Daily Prices'!T171-1</f>
        <v>3.7832394327863561E-3</v>
      </c>
      <c r="U172" s="32">
        <f>'Daily Prices'!U172/'Daily Prices'!U171-1</f>
        <v>3.603603603603589E-2</v>
      </c>
      <c r="V172" s="32">
        <f>'Daily Prices'!V172/'Daily Prices'!V171-1</f>
        <v>2.2090729783037499E-2</v>
      </c>
      <c r="W172" s="32">
        <f>'Daily Prices'!W172/'Daily Prices'!W171-1</f>
        <v>1.9290394878341832E-3</v>
      </c>
      <c r="X172" s="32">
        <f>'Daily Prices'!X172/'Daily Prices'!X171-1</f>
        <v>-1.4580801944106936E-2</v>
      </c>
    </row>
    <row r="173" spans="1:24" x14ac:dyDescent="0.3">
      <c r="A173" s="166">
        <v>44168.645833333336</v>
      </c>
      <c r="B173" s="167"/>
      <c r="C173" s="32">
        <f>'Daily Prices'!C173/'Daily Prices'!C172-1</f>
        <v>-1.0283970276008469E-2</v>
      </c>
      <c r="D173" s="32">
        <f>'Daily Prices'!D173/'Daily Prices'!D172-1</f>
        <v>6.8082788671024463E-3</v>
      </c>
      <c r="E173" s="32">
        <f>'Daily Prices'!E173/'Daily Prices'!E172-1</f>
        <v>8.2763584023031189E-3</v>
      </c>
      <c r="F173" s="32">
        <f>'Daily Prices'!F173/'Daily Prices'!F172-1</f>
        <v>9.4404315625857826E-3</v>
      </c>
      <c r="G173" s="32">
        <f>'Daily Prices'!G173/'Daily Prices'!G172-1</f>
        <v>1.3557483731019282E-3</v>
      </c>
      <c r="H173" s="32">
        <f>'Daily Prices'!H173/'Daily Prices'!H172-1</f>
        <v>4.9323017408123837E-2</v>
      </c>
      <c r="I173" s="32">
        <f>'Daily Prices'!I173/'Daily Prices'!I172-1</f>
        <v>1.5631030490158127E-2</v>
      </c>
      <c r="J173" s="32">
        <f>'Daily Prices'!J173/'Daily Prices'!J172-1</f>
        <v>-1.1112886799843347E-2</v>
      </c>
      <c r="K173" s="32">
        <f>'Daily Prices'!K173/'Daily Prices'!K172-1</f>
        <v>3.6968576709797141E-3</v>
      </c>
      <c r="N173" s="166">
        <v>44168.645833333336</v>
      </c>
      <c r="O173" s="167"/>
      <c r="P173" s="32">
        <f>'Daily Prices'!P173/'Daily Prices'!P172-1</f>
        <v>-1.0087602867002943E-2</v>
      </c>
      <c r="Q173" s="32">
        <f>'Daily Prices'!Q173/'Daily Prices'!Q172-1</f>
        <v>6.8101334786161427E-3</v>
      </c>
      <c r="R173" s="32">
        <f>'Daily Prices'!R173/'Daily Prices'!R172-1</f>
        <v>8.2592006403607865E-3</v>
      </c>
      <c r="S173" s="32">
        <f>'Daily Prices'!S173/'Daily Prices'!S172-1</f>
        <v>9.4404315625857826E-3</v>
      </c>
      <c r="T173" s="32">
        <f>'Daily Prices'!T173/'Daily Prices'!T172-1</f>
        <v>1.3557483731019282E-3</v>
      </c>
      <c r="U173" s="32">
        <f>'Daily Prices'!U173/'Daily Prices'!U172-1</f>
        <v>4.9275362318840443E-2</v>
      </c>
      <c r="V173" s="32">
        <f>'Daily Prices'!V173/'Daily Prices'!V172-1</f>
        <v>1.5438054805094525E-2</v>
      </c>
      <c r="W173" s="32">
        <f>'Daily Prices'!W173/'Daily Prices'!W172-1</f>
        <v>-1.1877333383488398E-2</v>
      </c>
      <c r="X173" s="32">
        <f>'Daily Prices'!X173/'Daily Prices'!X172-1</f>
        <v>3.6991368680643344E-3</v>
      </c>
    </row>
    <row r="174" spans="1:24" x14ac:dyDescent="0.3">
      <c r="A174" s="166">
        <v>44169.645833333336</v>
      </c>
      <c r="B174" s="167"/>
      <c r="C174" s="32">
        <f>'Daily Prices'!C174/'Daily Prices'!C173-1</f>
        <v>6.3015351612254467E-3</v>
      </c>
      <c r="D174" s="32">
        <f>'Daily Prices'!D174/'Daily Prices'!D173-1</f>
        <v>-3.7868542061130217E-3</v>
      </c>
      <c r="E174" s="32">
        <f>'Daily Prices'!E174/'Daily Prices'!E173-1</f>
        <v>1.142041399000715E-2</v>
      </c>
      <c r="F174" s="32">
        <f>'Daily Prices'!F174/'Daily Prices'!F173-1</f>
        <v>-1.1888317746427957E-3</v>
      </c>
      <c r="G174" s="32">
        <f>'Daily Prices'!G174/'Daily Prices'!G173-1</f>
        <v>-1.3945301922555497E-3</v>
      </c>
      <c r="H174" s="32">
        <f>'Daily Prices'!H174/'Daily Prices'!H173-1</f>
        <v>1.1981566820276512E-2</v>
      </c>
      <c r="I174" s="32">
        <f>'Daily Prices'!I174/'Daily Prices'!I173-1</f>
        <v>1.5770473114193662E-2</v>
      </c>
      <c r="J174" s="32">
        <f>'Daily Prices'!J174/'Daily Prices'!J173-1</f>
        <v>-2.4906631818507607E-3</v>
      </c>
      <c r="K174" s="32">
        <f>'Daily Prices'!K174/'Daily Prices'!K173-1</f>
        <v>-2.4554941682013443E-3</v>
      </c>
      <c r="N174" s="166">
        <v>44169.645833333336</v>
      </c>
      <c r="O174" s="167"/>
      <c r="P174" s="32">
        <f>'Daily Prices'!P174/'Daily Prices'!P173-1</f>
        <v>6.2349155269509904E-3</v>
      </c>
      <c r="Q174" s="32">
        <f>'Daily Prices'!Q174/'Daily Prices'!Q173-1</f>
        <v>-3.5173160173160856E-3</v>
      </c>
      <c r="R174" s="32">
        <f>'Daily Prices'!R174/'Daily Prices'!R173-1</f>
        <v>9.9732962849359286E-3</v>
      </c>
      <c r="S174" s="32">
        <f>'Daily Prices'!S174/'Daily Prices'!S173-1</f>
        <v>-1.1888317746427957E-3</v>
      </c>
      <c r="T174" s="32">
        <f>'Daily Prices'!T174/'Daily Prices'!T173-1</f>
        <v>-1.3945301922555497E-3</v>
      </c>
      <c r="U174" s="32">
        <f>'Daily Prices'!U174/'Daily Prices'!U173-1</f>
        <v>1.1970534069981609E-2</v>
      </c>
      <c r="V174" s="32">
        <f>'Daily Prices'!V174/'Daily Prices'!V173-1</f>
        <v>1.5963511972634015E-2</v>
      </c>
      <c r="W174" s="32">
        <f>'Daily Prices'!W174/'Daily Prices'!W173-1</f>
        <v>-1.2562574947180272E-3</v>
      </c>
      <c r="X174" s="32">
        <f>'Daily Prices'!X174/'Daily Prices'!X173-1</f>
        <v>-6.1425061425079974E-4</v>
      </c>
    </row>
    <row r="175" spans="1:24" x14ac:dyDescent="0.3">
      <c r="A175" s="166">
        <v>44172.645833333336</v>
      </c>
      <c r="B175" s="167"/>
      <c r="C175" s="32">
        <f>'Daily Prices'!C175/'Daily Prices'!C174-1</f>
        <v>2.3316234761174837E-3</v>
      </c>
      <c r="D175" s="32">
        <f>'Daily Prices'!D175/'Daily Prices'!D174-1</f>
        <v>-3.2582134129784945E-3</v>
      </c>
      <c r="E175" s="32">
        <f>'Daily Prices'!E175/'Daily Prices'!E174-1</f>
        <v>-3.3521524347212006E-3</v>
      </c>
      <c r="F175" s="32">
        <f>'Daily Prices'!F175/'Daily Prices'!F174-1</f>
        <v>-5.7925343187821277E-3</v>
      </c>
      <c r="G175" s="32">
        <f>'Daily Prices'!G175/'Daily Prices'!G174-1</f>
        <v>9.3550442669831924E-4</v>
      </c>
      <c r="H175" s="32">
        <f>'Daily Prices'!H175/'Daily Prices'!H174-1</f>
        <v>1.8214936247722413E-3</v>
      </c>
      <c r="I175" s="32">
        <f>'Daily Prices'!I175/'Daily Prices'!I174-1</f>
        <v>-3.5540591096145935E-3</v>
      </c>
      <c r="J175" s="32">
        <f>'Daily Prices'!J175/'Daily Prices'!J174-1</f>
        <v>1.0540273183041737E-2</v>
      </c>
      <c r="K175" s="32">
        <f>'Daily Prices'!K175/'Daily Prices'!K174-1</f>
        <v>-6.1538461538457323E-4</v>
      </c>
      <c r="N175" s="166">
        <v>44172.645833333336</v>
      </c>
      <c r="O175" s="167"/>
      <c r="P175" s="32">
        <f>'Daily Prices'!P175/'Daily Prices'!P174-1</f>
        <v>2.3985608634817801E-3</v>
      </c>
      <c r="Q175" s="32">
        <f>'Daily Prices'!Q175/'Daily Prices'!Q174-1</f>
        <v>-3.2582134129784945E-3</v>
      </c>
      <c r="R175" s="32">
        <f>'Daily Prices'!R175/'Daily Prices'!R174-1</f>
        <v>-2.6529345296847362E-3</v>
      </c>
      <c r="S175" s="32">
        <f>'Daily Prices'!S175/'Daily Prices'!S174-1</f>
        <v>-5.7925343187821277E-3</v>
      </c>
      <c r="T175" s="32">
        <f>'Daily Prices'!T175/'Daily Prices'!T174-1</f>
        <v>9.3550442669831924E-4</v>
      </c>
      <c r="U175" s="32">
        <f>'Daily Prices'!U175/'Daily Prices'!U174-1</f>
        <v>1.8198362147405778E-3</v>
      </c>
      <c r="V175" s="32">
        <f>'Daily Prices'!V175/'Daily Prices'!V174-1</f>
        <v>-4.115226337448652E-3</v>
      </c>
      <c r="W175" s="32">
        <f>'Daily Prices'!W175/'Daily Prices'!W174-1</f>
        <v>1.013956915883707E-2</v>
      </c>
      <c r="X175" s="32">
        <f>'Daily Prices'!X175/'Daily Prices'!X174-1</f>
        <v>-1.8438844499076845E-3</v>
      </c>
    </row>
    <row r="176" spans="1:24" x14ac:dyDescent="0.3">
      <c r="A176" s="166">
        <v>44173.645833333336</v>
      </c>
      <c r="B176" s="167"/>
      <c r="C176" s="32">
        <f>'Daily Prices'!C176/'Daily Prices'!C175-1</f>
        <v>2.2597368071248791E-3</v>
      </c>
      <c r="D176" s="32">
        <f>'Daily Prices'!D176/'Daily Prices'!D175-1</f>
        <v>-9.5341868700626886E-3</v>
      </c>
      <c r="E176" s="32">
        <f>'Daily Prices'!E176/'Daily Prices'!E175-1</f>
        <v>8.3200566471943738E-3</v>
      </c>
      <c r="F176" s="32">
        <f>'Daily Prices'!F176/'Daily Prices'!F175-1</f>
        <v>1.5574761133787973E-2</v>
      </c>
      <c r="G176" s="32">
        <f>'Daily Prices'!G176/'Daily Prices'!G175-1</f>
        <v>-1.4358085227426098E-3</v>
      </c>
      <c r="H176" s="32">
        <f>'Daily Prices'!H176/'Daily Prices'!H175-1</f>
        <v>1.3636363636363669E-2</v>
      </c>
      <c r="I176" s="32">
        <f>'Daily Prices'!I176/'Daily Prices'!I175-1</f>
        <v>-2.2714473437206673E-2</v>
      </c>
      <c r="J176" s="32">
        <f>'Daily Prices'!J176/'Daily Prices'!J175-1</f>
        <v>-4.6002868184837897E-3</v>
      </c>
      <c r="K176" s="32">
        <f>'Daily Prices'!K176/'Daily Prices'!K175-1</f>
        <v>3.3866995073891681E-2</v>
      </c>
      <c r="N176" s="166">
        <v>44173.645833333336</v>
      </c>
      <c r="O176" s="167"/>
      <c r="P176" s="32">
        <f>'Daily Prices'!P176/'Daily Prices'!P175-1</f>
        <v>2.2598870056498299E-3</v>
      </c>
      <c r="Q176" s="32">
        <f>'Daily Prices'!Q176/'Daily Prices'!Q175-1</f>
        <v>-9.806592209207321E-3</v>
      </c>
      <c r="R176" s="32">
        <f>'Daily Prices'!R176/'Daily Prices'!R175-1</f>
        <v>7.0037481695766068E-3</v>
      </c>
      <c r="S176" s="32">
        <f>'Daily Prices'!S176/'Daily Prices'!S175-1</f>
        <v>1.5574761133787973E-2</v>
      </c>
      <c r="T176" s="32">
        <f>'Daily Prices'!T176/'Daily Prices'!T175-1</f>
        <v>-1.4358085227426098E-3</v>
      </c>
      <c r="U176" s="32">
        <f>'Daily Prices'!U176/'Daily Prices'!U175-1</f>
        <v>1.2715712988192518E-2</v>
      </c>
      <c r="V176" s="32">
        <f>'Daily Prices'!V176/'Daily Prices'!V175-1</f>
        <v>-2.1788129226145814E-2</v>
      </c>
      <c r="W176" s="32">
        <f>'Daily Prices'!W176/'Daily Prices'!W175-1</f>
        <v>-4.9965693787337173E-3</v>
      </c>
      <c r="X176" s="32">
        <f>'Daily Prices'!X176/'Daily Prices'!X175-1</f>
        <v>3.5098522167487545E-2</v>
      </c>
    </row>
    <row r="177" spans="1:24" x14ac:dyDescent="0.3">
      <c r="A177" s="166">
        <v>44174.645833333336</v>
      </c>
      <c r="B177" s="167"/>
      <c r="C177" s="32">
        <f>'Daily Prices'!C177/'Daily Prices'!C176-1</f>
        <v>1.3262599469496816E-3</v>
      </c>
      <c r="D177" s="32">
        <f>'Daily Prices'!D177/'Daily Prices'!D176-1</f>
        <v>4.9504950495047328E-3</v>
      </c>
      <c r="E177" s="32">
        <f>'Daily Prices'!E177/'Daily Prices'!E176-1</f>
        <v>1.4747191011236005E-2</v>
      </c>
      <c r="F177" s="32">
        <f>'Daily Prices'!F177/'Daily Prices'!F176-1</f>
        <v>-3.6375067361237301E-3</v>
      </c>
      <c r="G177" s="32">
        <f>'Daily Prices'!G177/'Daily Prices'!G176-1</f>
        <v>0</v>
      </c>
      <c r="H177" s="32">
        <f>'Daily Prices'!H177/'Daily Prices'!H176-1</f>
        <v>-1.883408071748871E-2</v>
      </c>
      <c r="I177" s="32">
        <f>'Daily Prices'!I177/'Daily Prices'!I176-1</f>
        <v>-8.451786400307304E-3</v>
      </c>
      <c r="J177" s="32">
        <f>'Daily Prices'!J177/'Daily Prices'!J176-1</f>
        <v>-9.9858770265456309E-3</v>
      </c>
      <c r="K177" s="32">
        <f>'Daily Prices'!K177/'Daily Prices'!K176-1</f>
        <v>4.7647409172124622E-3</v>
      </c>
      <c r="N177" s="166">
        <v>44174.645833333336</v>
      </c>
      <c r="O177" s="167"/>
      <c r="P177" s="32">
        <f>'Daily Prices'!P177/'Daily Prices'!P176-1</f>
        <v>1.1937131109489574E-3</v>
      </c>
      <c r="Q177" s="32">
        <f>'Daily Prices'!Q177/'Daily Prices'!Q176-1</f>
        <v>5.2269601100412011E-3</v>
      </c>
      <c r="R177" s="32">
        <f>'Daily Prices'!R177/'Daily Prices'!R176-1</f>
        <v>1.3870051095507208E-2</v>
      </c>
      <c r="S177" s="32">
        <f>'Daily Prices'!S177/'Daily Prices'!S176-1</f>
        <v>-3.6375067361237301E-3</v>
      </c>
      <c r="T177" s="32">
        <f>'Daily Prices'!T177/'Daily Prices'!T176-1</f>
        <v>0</v>
      </c>
      <c r="U177" s="32">
        <f>'Daily Prices'!U177/'Daily Prices'!U176-1</f>
        <v>-1.883408071748871E-2</v>
      </c>
      <c r="V177" s="32">
        <f>'Daily Prices'!V177/'Daily Prices'!V176-1</f>
        <v>-8.6405529953916815E-3</v>
      </c>
      <c r="W177" s="32">
        <f>'Daily Prices'!W177/'Daily Prices'!W176-1</f>
        <v>-9.8435921842863205E-3</v>
      </c>
      <c r="X177" s="32">
        <f>'Daily Prices'!X177/'Daily Prices'!X176-1</f>
        <v>2.9744199881023281E-3</v>
      </c>
    </row>
    <row r="178" spans="1:24" x14ac:dyDescent="0.3">
      <c r="A178" s="166">
        <v>44175.645833333336</v>
      </c>
      <c r="B178" s="167"/>
      <c r="C178" s="32">
        <f>'Daily Prices'!C178/'Daily Prices'!C177-1</f>
        <v>-2.4966887417218531E-2</v>
      </c>
      <c r="D178" s="32">
        <f>'Daily Prices'!D178/'Daily Prices'!D177-1</f>
        <v>-2.7914614121510639E-2</v>
      </c>
      <c r="E178" s="32">
        <f>'Daily Prices'!E178/'Daily Prices'!E177-1</f>
        <v>4.325259515570945E-3</v>
      </c>
      <c r="F178" s="32">
        <f>'Daily Prices'!F178/'Daily Prices'!F177-1</f>
        <v>-1.1639698922792596E-2</v>
      </c>
      <c r="G178" s="32">
        <f>'Daily Prices'!G178/'Daily Prices'!G177-1</f>
        <v>2.7129679869775103E-4</v>
      </c>
      <c r="H178" s="32">
        <f>'Daily Prices'!H178/'Daily Prices'!H177-1</f>
        <v>1.9195612431444298E-2</v>
      </c>
      <c r="I178" s="32">
        <f>'Daily Prices'!I178/'Daily Prices'!I177-1</f>
        <v>5.0368074389770534E-3</v>
      </c>
      <c r="J178" s="32">
        <f>'Daily Prices'!J178/'Daily Prices'!J177-1</f>
        <v>-9.6476643873459889E-3</v>
      </c>
      <c r="K178" s="32">
        <f>'Daily Prices'!K178/'Daily Prices'!K177-1</f>
        <v>-3.1416716064018857E-2</v>
      </c>
      <c r="N178" s="166">
        <v>44175.645833333336</v>
      </c>
      <c r="O178" s="167"/>
      <c r="P178" s="32">
        <f>'Daily Prices'!P178/'Daily Prices'!P177-1</f>
        <v>-2.4971848711664579E-2</v>
      </c>
      <c r="Q178" s="32">
        <f>'Daily Prices'!Q178/'Daily Prices'!Q177-1</f>
        <v>-2.7914614121510639E-2</v>
      </c>
      <c r="R178" s="32">
        <f>'Daily Prices'!R178/'Daily Prices'!R177-1</f>
        <v>5.3686094248919236E-3</v>
      </c>
      <c r="S178" s="32">
        <f>'Daily Prices'!S178/'Daily Prices'!S177-1</f>
        <v>-1.1639698922792596E-2</v>
      </c>
      <c r="T178" s="32">
        <f>'Daily Prices'!T178/'Daily Prices'!T177-1</f>
        <v>2.7129679869775103E-4</v>
      </c>
      <c r="U178" s="32">
        <f>'Daily Prices'!U178/'Daily Prices'!U177-1</f>
        <v>1.9195612431444298E-2</v>
      </c>
      <c r="V178" s="32">
        <f>'Daily Prices'!V178/'Daily Prices'!V177-1</f>
        <v>5.0358318806895674E-3</v>
      </c>
      <c r="W178" s="32">
        <f>'Daily Prices'!W178/'Daily Prices'!W177-1</f>
        <v>-1.0115717630597376E-2</v>
      </c>
      <c r="X178" s="32">
        <f>'Daily Prices'!X178/'Daily Prices'!X177-1</f>
        <v>-3.0842230130486259E-2</v>
      </c>
    </row>
    <row r="179" spans="1:24" x14ac:dyDescent="0.3">
      <c r="A179" s="166">
        <v>44176.645833333336</v>
      </c>
      <c r="B179" s="167"/>
      <c r="C179" s="32">
        <f>'Daily Prices'!C179/'Daily Prices'!C178-1</f>
        <v>-1.1682401684439347E-2</v>
      </c>
      <c r="D179" s="32">
        <f>'Daily Prices'!D179/'Daily Prices'!D178-1</f>
        <v>7.0382882882882303E-3</v>
      </c>
      <c r="E179" s="32">
        <f>'Daily Prices'!E179/'Daily Prices'!E178-1</f>
        <v>7.7519379844961378E-3</v>
      </c>
      <c r="F179" s="32">
        <f>'Daily Prices'!F179/'Daily Prices'!F178-1</f>
        <v>2.0521005529272607E-4</v>
      </c>
      <c r="G179" s="32">
        <f>'Daily Prices'!G179/'Daily Prices'!G178-1</f>
        <v>-5.4244643341361254E-5</v>
      </c>
      <c r="H179" s="32">
        <f>'Daily Prices'!H179/'Daily Prices'!H178-1</f>
        <v>3.5874439461883512E-2</v>
      </c>
      <c r="I179" s="32">
        <f>'Daily Prices'!I179/'Daily Prices'!I178-1</f>
        <v>4.6260601387819733E-3</v>
      </c>
      <c r="J179" s="32">
        <f>'Daily Prices'!J179/'Daily Prices'!J178-1</f>
        <v>3.3904441398078244E-3</v>
      </c>
      <c r="K179" s="32">
        <f>'Daily Prices'!K179/'Daily Prices'!K178-1</f>
        <v>1.1627906976744207E-2</v>
      </c>
      <c r="N179" s="166">
        <v>44176.645833333336</v>
      </c>
      <c r="O179" s="167"/>
      <c r="P179" s="32">
        <f>'Daily Prices'!P179/'Daily Prices'!P178-1</f>
        <v>-1.1752717391304346E-2</v>
      </c>
      <c r="Q179" s="32">
        <f>'Daily Prices'!Q179/'Daily Prices'!Q178-1</f>
        <v>6.7567567567567988E-3</v>
      </c>
      <c r="R179" s="32">
        <f>'Daily Prices'!R179/'Daily Prices'!R178-1</f>
        <v>7.7045232444508116E-3</v>
      </c>
      <c r="S179" s="32">
        <f>'Daily Prices'!S179/'Daily Prices'!S178-1</f>
        <v>2.0521005529272607E-4</v>
      </c>
      <c r="T179" s="32">
        <f>'Daily Prices'!T179/'Daily Prices'!T178-1</f>
        <v>-5.4244643341361254E-5</v>
      </c>
      <c r="U179" s="32">
        <f>'Daily Prices'!U179/'Daily Prices'!U178-1</f>
        <v>3.5874439461883512E-2</v>
      </c>
      <c r="V179" s="32">
        <f>'Daily Prices'!V179/'Daily Prices'!V178-1</f>
        <v>4.8178839853536548E-3</v>
      </c>
      <c r="W179" s="32">
        <f>'Daily Prices'!W179/'Daily Prices'!W178-1</f>
        <v>4.2605877895822708E-3</v>
      </c>
      <c r="X179" s="32">
        <f>'Daily Prices'!X179/'Daily Prices'!X178-1</f>
        <v>1.1015911872704898E-2</v>
      </c>
    </row>
    <row r="180" spans="1:24" x14ac:dyDescent="0.3">
      <c r="A180" s="166">
        <v>44179.645833333336</v>
      </c>
      <c r="B180" s="167"/>
      <c r="C180" s="32">
        <f>'Daily Prices'!C180/'Daily Prices'!C179-1</f>
        <v>-2.178544429936069E-2</v>
      </c>
      <c r="D180" s="32">
        <f>'Daily Prices'!D180/'Daily Prices'!D179-1</f>
        <v>-6.709533128319789E-3</v>
      </c>
      <c r="E180" s="32">
        <f>'Daily Prices'!E180/'Daily Prices'!E179-1</f>
        <v>-8.8888888888889461E-3</v>
      </c>
      <c r="F180" s="32">
        <f>'Daily Prices'!F180/'Daily Prices'!F179-1</f>
        <v>-2.7925638015342535E-3</v>
      </c>
      <c r="G180" s="32">
        <f>'Daily Prices'!G180/'Daily Prices'!G179-1</f>
        <v>-1.4375610285343177E-3</v>
      </c>
      <c r="H180" s="32">
        <f>'Daily Prices'!H180/'Daily Prices'!H179-1</f>
        <v>1.3852813852813783E-2</v>
      </c>
      <c r="I180" s="32">
        <f>'Daily Prices'!I180/'Daily Prices'!I179-1</f>
        <v>1.0360706062931602E-2</v>
      </c>
      <c r="J180" s="32">
        <f>'Daily Prices'!J180/'Daily Prices'!J179-1</f>
        <v>-4.2463662879350661E-3</v>
      </c>
      <c r="K180" s="32">
        <f>'Daily Prices'!K180/'Daily Prices'!K179-1</f>
        <v>-3.4482758620689724E-2</v>
      </c>
      <c r="N180" s="166">
        <v>44179.645833333336</v>
      </c>
      <c r="O180" s="167"/>
      <c r="P180" s="32">
        <f>'Daily Prices'!P180/'Daily Prices'!P179-1</f>
        <v>-2.2341376228775744E-2</v>
      </c>
      <c r="Q180" s="32">
        <f>'Daily Prices'!Q180/'Daily Prices'!Q179-1</f>
        <v>-6.7114093959732557E-3</v>
      </c>
      <c r="R180" s="32">
        <f>'Daily Prices'!R180/'Daily Prices'!R179-1</f>
        <v>-9.4725995965053711E-3</v>
      </c>
      <c r="S180" s="32">
        <f>'Daily Prices'!S180/'Daily Prices'!S179-1</f>
        <v>-2.7925638015342535E-3</v>
      </c>
      <c r="T180" s="32">
        <f>'Daily Prices'!T180/'Daily Prices'!T179-1</f>
        <v>-1.4375610285343177E-3</v>
      </c>
      <c r="U180" s="32">
        <f>'Daily Prices'!U180/'Daily Prices'!U179-1</f>
        <v>1.3852813852813783E-2</v>
      </c>
      <c r="V180" s="32">
        <f>'Daily Prices'!V180/'Daily Prices'!V179-1</f>
        <v>9.5895665515919326E-3</v>
      </c>
      <c r="W180" s="32">
        <f>'Daily Prices'!W180/'Daily Prices'!W179-1</f>
        <v>-4.2630601567297255E-3</v>
      </c>
      <c r="X180" s="32">
        <f>'Daily Prices'!X180/'Daily Prices'!X179-1</f>
        <v>-2.9661016949152352E-2</v>
      </c>
    </row>
    <row r="181" spans="1:24" x14ac:dyDescent="0.3">
      <c r="A181" s="166">
        <v>44180.645833333336</v>
      </c>
      <c r="B181" s="167"/>
      <c r="C181" s="32">
        <f>'Daily Prices'!C181/'Daily Prices'!C180-1</f>
        <v>8.7817900800899462E-3</v>
      </c>
      <c r="D181" s="32">
        <f>'Daily Prices'!D181/'Daily Prices'!D180-1</f>
        <v>7.0363073459047687E-3</v>
      </c>
      <c r="E181" s="32">
        <f>'Daily Prices'!E181/'Daily Prices'!E180-1</f>
        <v>-3.1045187995859536E-3</v>
      </c>
      <c r="F181" s="32">
        <f>'Daily Prices'!F181/'Daily Prices'!F180-1</f>
        <v>2.5146305779077949E-3</v>
      </c>
      <c r="G181" s="32">
        <f>'Daily Prices'!G181/'Daily Prices'!G180-1</f>
        <v>-1.0050251256281673E-3</v>
      </c>
      <c r="H181" s="32">
        <f>'Daily Prices'!H181/'Daily Prices'!H180-1</f>
        <v>-4.2698548249359147E-3</v>
      </c>
      <c r="I181" s="32">
        <f>'Daily Prices'!I181/'Daily Prices'!I180-1</f>
        <v>3.6080516521078687E-2</v>
      </c>
      <c r="J181" s="32">
        <f>'Daily Prices'!J181/'Daily Prices'!J180-1</f>
        <v>-3.3695411788750018E-3</v>
      </c>
      <c r="K181" s="32">
        <f>'Daily Prices'!K181/'Daily Prices'!K180-1</f>
        <v>-2.1303258145363491E-2</v>
      </c>
      <c r="N181" s="166">
        <v>44180.645833333336</v>
      </c>
      <c r="O181" s="167"/>
      <c r="P181" s="32">
        <f>'Daily Prices'!P181/'Daily Prices'!P180-1</f>
        <v>1.0054844606947055E-2</v>
      </c>
      <c r="Q181" s="32">
        <f>'Daily Prices'!Q181/'Daily Prices'!Q180-1</f>
        <v>6.7567567567567988E-3</v>
      </c>
      <c r="R181" s="32">
        <f>'Daily Prices'!R181/'Daily Prices'!R180-1</f>
        <v>-2.6486708567532435E-3</v>
      </c>
      <c r="S181" s="32">
        <f>'Daily Prices'!S181/'Daily Prices'!S180-1</f>
        <v>2.5146305779077949E-3</v>
      </c>
      <c r="T181" s="32">
        <f>'Daily Prices'!T181/'Daily Prices'!T180-1</f>
        <v>-1.0050251256281673E-3</v>
      </c>
      <c r="U181" s="32">
        <f>'Daily Prices'!U181/'Daily Prices'!U180-1</f>
        <v>-5.1238257899230977E-3</v>
      </c>
      <c r="V181" s="32">
        <f>'Daily Prices'!V181/'Daily Prices'!V180-1</f>
        <v>3.6854103343465061E-2</v>
      </c>
      <c r="W181" s="32">
        <f>'Daily Prices'!W181/'Daily Prices'!W180-1</f>
        <v>-3.52938976315742E-3</v>
      </c>
      <c r="X181" s="32">
        <f>'Daily Prices'!X181/'Daily Prices'!X180-1</f>
        <v>-2.4953212726138485E-2</v>
      </c>
    </row>
    <row r="182" spans="1:24" x14ac:dyDescent="0.3">
      <c r="A182" s="166">
        <v>44181.645833333336</v>
      </c>
      <c r="B182" s="167"/>
      <c r="C182" s="32">
        <f>'Daily Prices'!C182/'Daily Prices'!C181-1</f>
        <v>1.9499965178633616E-2</v>
      </c>
      <c r="D182" s="32">
        <f>'Daily Prices'!D182/'Daily Prices'!D181-1</f>
        <v>2.040245947456687E-2</v>
      </c>
      <c r="E182" s="32">
        <f>'Daily Prices'!E182/'Daily Prices'!E181-1</f>
        <v>5.1384083044982765E-2</v>
      </c>
      <c r="F182" s="32">
        <f>'Daily Prices'!F182/'Daily Prices'!F181-1</f>
        <v>1.3647557805445354E-2</v>
      </c>
      <c r="G182" s="32">
        <f>'Daily Prices'!G182/'Daily Prices'!G181-1</f>
        <v>1.006036217303885E-3</v>
      </c>
      <c r="H182" s="32">
        <f>'Daily Prices'!H182/'Daily Prices'!H181-1</f>
        <v>3.1732418524871298E-2</v>
      </c>
      <c r="I182" s="32">
        <f>'Daily Prices'!I182/'Daily Prices'!I181-1</f>
        <v>4.692082111436946E-2</v>
      </c>
      <c r="J182" s="32">
        <f>'Daily Prices'!J182/'Daily Prices'!J181-1</f>
        <v>1.7241078146399635E-2</v>
      </c>
      <c r="K182" s="32">
        <f>'Daily Prices'!K182/'Daily Prices'!K181-1</f>
        <v>-5.1216389244557181E-3</v>
      </c>
      <c r="N182" s="166">
        <v>44181.645833333336</v>
      </c>
      <c r="O182" s="167"/>
      <c r="P182" s="32">
        <f>'Daily Prices'!P182/'Daily Prices'!P181-1</f>
        <v>1.8934911242603603E-2</v>
      </c>
      <c r="Q182" s="32">
        <f>'Daily Prices'!Q182/'Daily Prices'!Q181-1</f>
        <v>2.0693512304250428E-2</v>
      </c>
      <c r="R182" s="32">
        <f>'Daily Prices'!R182/'Daily Prices'!R181-1</f>
        <v>5.0291864602871161E-2</v>
      </c>
      <c r="S182" s="32">
        <f>'Daily Prices'!S182/'Daily Prices'!S181-1</f>
        <v>1.3647557805445354E-2</v>
      </c>
      <c r="T182" s="32">
        <f>'Daily Prices'!T182/'Daily Prices'!T181-1</f>
        <v>1.006036217303885E-3</v>
      </c>
      <c r="U182" s="32">
        <f>'Daily Prices'!U182/'Daily Prices'!U181-1</f>
        <v>3.2618025751072866E-2</v>
      </c>
      <c r="V182" s="32">
        <f>'Daily Prices'!V182/'Daily Prices'!V181-1</f>
        <v>4.6170758519604282E-2</v>
      </c>
      <c r="W182" s="32">
        <f>'Daily Prices'!W182/'Daily Prices'!W181-1</f>
        <v>1.6166629994434523E-2</v>
      </c>
      <c r="X182" s="32">
        <f>'Daily Prices'!X182/'Daily Prices'!X181-1</f>
        <v>-5.1183621241203126E-3</v>
      </c>
    </row>
    <row r="183" spans="1:24" x14ac:dyDescent="0.3">
      <c r="A183" s="166">
        <v>44182.645833333336</v>
      </c>
      <c r="B183" s="167"/>
      <c r="C183" s="32">
        <f>'Daily Prices'!C183/'Daily Prices'!C182-1</f>
        <v>-1.7760776009291268E-3</v>
      </c>
      <c r="D183" s="32">
        <f>'Daily Prices'!D183/'Daily Prices'!D182-1</f>
        <v>-4.6562585592989647E-3</v>
      </c>
      <c r="E183" s="32">
        <f>'Daily Prices'!E183/'Daily Prices'!E182-1</f>
        <v>5.9239756458777659E-3</v>
      </c>
      <c r="F183" s="32">
        <f>'Daily Prices'!F183/'Daily Prices'!F182-1</f>
        <v>6.0064113379449946E-3</v>
      </c>
      <c r="G183" s="32">
        <f>'Daily Prices'!G183/'Daily Prices'!G182-1</f>
        <v>-1.493956267825558E-3</v>
      </c>
      <c r="H183" s="32">
        <f>'Daily Prices'!H183/'Daily Prices'!H182-1</f>
        <v>-4.3225270157938533E-2</v>
      </c>
      <c r="I183" s="32">
        <f>'Daily Prices'!I183/'Daily Prices'!I182-1</f>
        <v>-2.626050420168069E-2</v>
      </c>
      <c r="J183" s="32">
        <f>'Daily Prices'!J183/'Daily Prices'!J182-1</f>
        <v>-1.6887807440582159E-2</v>
      </c>
      <c r="K183" s="32">
        <f>'Daily Prices'!K183/'Daily Prices'!K182-1</f>
        <v>-1.3513513513513487E-2</v>
      </c>
      <c r="N183" s="166">
        <v>44182.645833333336</v>
      </c>
      <c r="O183" s="167"/>
      <c r="P183" s="32">
        <f>'Daily Prices'!P183/'Daily Prices'!P182-1</f>
        <v>-2.4595203935233734E-3</v>
      </c>
      <c r="Q183" s="32">
        <f>'Daily Prices'!Q183/'Daily Prices'!Q182-1</f>
        <v>-4.6575342465753344E-3</v>
      </c>
      <c r="R183" s="32">
        <f>'Daily Prices'!R183/'Daily Prices'!R182-1</f>
        <v>6.0960344482274831E-3</v>
      </c>
      <c r="S183" s="32">
        <f>'Daily Prices'!S183/'Daily Prices'!S182-1</f>
        <v>6.0064113379449946E-3</v>
      </c>
      <c r="T183" s="32">
        <f>'Daily Prices'!T183/'Daily Prices'!T182-1</f>
        <v>-1.493956267825558E-3</v>
      </c>
      <c r="U183" s="32">
        <f>'Daily Prices'!U183/'Daily Prices'!U182-1</f>
        <v>-4.2394014962593429E-2</v>
      </c>
      <c r="V183" s="32">
        <f>'Daily Prices'!V183/'Daily Prices'!V182-1</f>
        <v>-2.5394045534150589E-2</v>
      </c>
      <c r="W183" s="32">
        <f>'Daily Prices'!W183/'Daily Prices'!W182-1</f>
        <v>-1.5156021426556365E-2</v>
      </c>
      <c r="X183" s="32">
        <f>'Daily Prices'!X183/'Daily Prices'!X182-1</f>
        <v>-1.3504823151125334E-2</v>
      </c>
    </row>
    <row r="184" spans="1:24" x14ac:dyDescent="0.3">
      <c r="A184" s="166">
        <v>44183.645833333336</v>
      </c>
      <c r="B184" s="167"/>
      <c r="C184" s="32">
        <f>'Daily Prices'!C184/'Daily Prices'!C183-1</f>
        <v>4.0375008554027758E-3</v>
      </c>
      <c r="D184" s="32">
        <f>'Daily Prices'!D184/'Daily Prices'!D183-1</f>
        <v>-6.3291139240505556E-3</v>
      </c>
      <c r="E184" s="32">
        <f>'Daily Prices'!E184/'Daily Prices'!E183-1</f>
        <v>-6.0526746278422028E-3</v>
      </c>
      <c r="F184" s="32">
        <f>'Daily Prices'!F184/'Daily Prices'!F183-1</f>
        <v>2.3815114211922506E-3</v>
      </c>
      <c r="G184" s="32">
        <f>'Daily Prices'!G184/'Daily Prices'!G183-1</f>
        <v>6.8008705114253054E-4</v>
      </c>
      <c r="H184" s="32">
        <f>'Daily Prices'!H184/'Daily Prices'!H183-1</f>
        <v>4.3440486533448119E-3</v>
      </c>
      <c r="I184" s="32">
        <f>'Daily Prices'!I184/'Daily Prices'!I183-1</f>
        <v>-2.1754764473211119E-2</v>
      </c>
      <c r="J184" s="32">
        <f>'Daily Prices'!J184/'Daily Prices'!J183-1</f>
        <v>3.6278409623871077E-3</v>
      </c>
      <c r="K184" s="32">
        <f>'Daily Prices'!K184/'Daily Prices'!K183-1</f>
        <v>-3.8486627527723472E-2</v>
      </c>
      <c r="N184" s="166">
        <v>44183.645833333336</v>
      </c>
      <c r="O184" s="167"/>
      <c r="P184" s="32">
        <f>'Daily Prices'!P184/'Daily Prices'!P183-1</f>
        <v>2.739538387781737E-3</v>
      </c>
      <c r="Q184" s="32">
        <f>'Daily Prices'!Q184/'Daily Prices'!Q183-1</f>
        <v>-6.330856041838695E-3</v>
      </c>
      <c r="R184" s="32">
        <f>'Daily Prices'!R184/'Daily Prices'!R183-1</f>
        <v>-6.701918092275716E-3</v>
      </c>
      <c r="S184" s="32">
        <f>'Daily Prices'!S184/'Daily Prices'!S183-1</f>
        <v>2.3815114211922506E-3</v>
      </c>
      <c r="T184" s="32">
        <f>'Daily Prices'!T184/'Daily Prices'!T183-1</f>
        <v>6.8008705114253054E-4</v>
      </c>
      <c r="U184" s="32">
        <f>'Daily Prices'!U184/'Daily Prices'!U183-1</f>
        <v>3.4722222222220989E-3</v>
      </c>
      <c r="V184" s="32">
        <f>'Daily Prices'!V184/'Daily Prices'!V183-1</f>
        <v>-2.2461814914645051E-2</v>
      </c>
      <c r="W184" s="32">
        <f>'Daily Prices'!W184/'Daily Prices'!W183-1</f>
        <v>3.8760918078923901E-3</v>
      </c>
      <c r="X184" s="32">
        <f>'Daily Prices'!X184/'Daily Prices'!X183-1</f>
        <v>-3.9113428943937434E-2</v>
      </c>
    </row>
    <row r="185" spans="1:24" x14ac:dyDescent="0.3">
      <c r="A185" s="166">
        <v>44186.645833333336</v>
      </c>
      <c r="B185" s="167"/>
      <c r="C185" s="32">
        <f>'Daily Prices'!C185/'Daily Prices'!C184-1</f>
        <v>-6.4953653217011964E-2</v>
      </c>
      <c r="D185" s="32">
        <f>'Daily Prices'!D185/'Daily Prices'!D184-1</f>
        <v>-8.8618111326502325E-2</v>
      </c>
      <c r="E185" s="32">
        <f>'Daily Prices'!E185/'Daily Prices'!E184-1</f>
        <v>-5.2501645819618137E-2</v>
      </c>
      <c r="F185" s="32">
        <f>'Daily Prices'!F185/'Daily Prices'!F184-1</f>
        <v>8.6891536162048144E-3</v>
      </c>
      <c r="G185" s="32">
        <f>'Daily Prices'!G185/'Daily Prices'!G184-1</f>
        <v>6.198178605409943E-3</v>
      </c>
      <c r="H185" s="32">
        <f>'Daily Prices'!H185/'Daily Prices'!H184-1</f>
        <v>-4.2387543252595083E-2</v>
      </c>
      <c r="I185" s="32">
        <f>'Daily Prices'!I185/'Daily Prices'!I184-1</f>
        <v>-7.0759051644918247E-2</v>
      </c>
      <c r="J185" s="32">
        <f>'Daily Prices'!J185/'Daily Prices'!J184-1</f>
        <v>-2.9570764023665985E-2</v>
      </c>
      <c r="K185" s="32">
        <f>'Daily Prices'!K185/'Daily Prices'!K184-1</f>
        <v>-3.8670284938941757E-2</v>
      </c>
      <c r="N185" s="166">
        <v>44186.645833333336</v>
      </c>
      <c r="O185" s="167"/>
      <c r="P185" s="32">
        <f>'Daily Prices'!P185/'Daily Prices'!P184-1</f>
        <v>-6.2632333856976863E-2</v>
      </c>
      <c r="Q185" s="32">
        <f>'Daily Prices'!Q185/'Daily Prices'!Q184-1</f>
        <v>-8.8365650969528975E-2</v>
      </c>
      <c r="R185" s="32">
        <f>'Daily Prices'!R185/'Daily Prices'!R184-1</f>
        <v>-5.0261159288377488E-2</v>
      </c>
      <c r="S185" s="32">
        <f>'Daily Prices'!S185/'Daily Prices'!S184-1</f>
        <v>8.6891536162048144E-3</v>
      </c>
      <c r="T185" s="32">
        <f>'Daily Prices'!T185/'Daily Prices'!T184-1</f>
        <v>6.198178605409943E-3</v>
      </c>
      <c r="U185" s="32">
        <f>'Daily Prices'!U185/'Daily Prices'!U184-1</f>
        <v>-4.0657439446366683E-2</v>
      </c>
      <c r="V185" s="32">
        <f>'Daily Prices'!V185/'Daily Prices'!V184-1</f>
        <v>-6.9852941176470562E-2</v>
      </c>
      <c r="W185" s="32">
        <f>'Daily Prices'!W185/'Daily Prices'!W184-1</f>
        <v>-3.0420697798308027E-2</v>
      </c>
      <c r="X185" s="32">
        <f>'Daily Prices'!X185/'Daily Prices'!X184-1</f>
        <v>-3.7991858887381214E-2</v>
      </c>
    </row>
    <row r="186" spans="1:24" x14ac:dyDescent="0.3">
      <c r="A186" s="166">
        <v>44187.645833333336</v>
      </c>
      <c r="B186" s="167"/>
      <c r="C186" s="32">
        <f>'Daily Prices'!C186/'Daily Prices'!C185-1</f>
        <v>1.3266273051971478E-2</v>
      </c>
      <c r="D186" s="32">
        <f>'Daily Prices'!D186/'Daily Prices'!D185-1</f>
        <v>2.4308720753569713E-3</v>
      </c>
      <c r="E186" s="32">
        <f>'Daily Prices'!E186/'Daily Prices'!E185-1</f>
        <v>4.516241097793916E-3</v>
      </c>
      <c r="F186" s="32">
        <f>'Daily Prices'!F186/'Daily Prices'!F185-1</f>
        <v>-9.012396191571459E-3</v>
      </c>
      <c r="G186" s="32">
        <f>'Daily Prices'!G186/'Daily Prices'!G185-1</f>
        <v>-2.364034258233505E-3</v>
      </c>
      <c r="H186" s="32">
        <f>'Daily Prices'!H186/'Daily Prices'!H185-1</f>
        <v>3.2520325203251987E-2</v>
      </c>
      <c r="I186" s="32">
        <f>'Daily Prices'!I186/'Daily Prices'!I185-1</f>
        <v>2.8876582278481111E-2</v>
      </c>
      <c r="J186" s="32">
        <f>'Daily Prices'!J186/'Daily Prices'!J185-1</f>
        <v>1.0875066586784721E-2</v>
      </c>
      <c r="K186" s="32">
        <f>'Daily Prices'!K186/'Daily Prices'!K185-1</f>
        <v>2.9640084685956358E-2</v>
      </c>
      <c r="N186" s="166">
        <v>44187.645833333336</v>
      </c>
      <c r="O186" s="167"/>
      <c r="P186" s="32">
        <f>'Daily Prices'!P186/'Daily Prices'!P185-1</f>
        <v>1.2897114543864552E-2</v>
      </c>
      <c r="Q186" s="32">
        <f>'Daily Prices'!Q186/'Daily Prices'!Q185-1</f>
        <v>3.0385900941962696E-3</v>
      </c>
      <c r="R186" s="32">
        <f>'Daily Prices'!R186/'Daily Prices'!R185-1</f>
        <v>2.8267339572956018E-3</v>
      </c>
      <c r="S186" s="32">
        <f>'Daily Prices'!S186/'Daily Prices'!S185-1</f>
        <v>-9.012396191571459E-3</v>
      </c>
      <c r="T186" s="32">
        <f>'Daily Prices'!T186/'Daily Prices'!T185-1</f>
        <v>-2.364034258233505E-3</v>
      </c>
      <c r="U186" s="32">
        <f>'Daily Prices'!U186/'Daily Prices'!U185-1</f>
        <v>3.155996393146987E-2</v>
      </c>
      <c r="V186" s="32">
        <f>'Daily Prices'!V186/'Daily Prices'!V185-1</f>
        <v>2.6679841897233159E-2</v>
      </c>
      <c r="W186" s="32">
        <f>'Daily Prices'!W186/'Daily Prices'!W185-1</f>
        <v>1.2071710076987818E-2</v>
      </c>
      <c r="X186" s="32">
        <f>'Daily Prices'!X186/'Daily Prices'!X185-1</f>
        <v>2.8913963328631942E-2</v>
      </c>
    </row>
    <row r="187" spans="1:24" x14ac:dyDescent="0.3">
      <c r="A187" s="166">
        <v>44188.645833333336</v>
      </c>
      <c r="B187" s="167"/>
      <c r="C187" s="32">
        <f>'Daily Prices'!C187/'Daily Prices'!C186-1</f>
        <v>2.3667362060283414E-2</v>
      </c>
      <c r="D187" s="32">
        <f>'Daily Prices'!D187/'Daily Prices'!D186-1</f>
        <v>2.5765383449530166E-2</v>
      </c>
      <c r="E187" s="32">
        <f>'Daily Prices'!E187/'Daily Prices'!E186-1</f>
        <v>3.9425903510288851E-2</v>
      </c>
      <c r="F187" s="32">
        <f>'Daily Prices'!F187/'Daily Prices'!F186-1</f>
        <v>-1.2497768255669284E-3</v>
      </c>
      <c r="G187" s="32">
        <f>'Daily Prices'!G187/'Daily Prices'!G186-1</f>
        <v>-1.0968030223017511E-3</v>
      </c>
      <c r="H187" s="32">
        <f>'Daily Prices'!H187/'Daily Prices'!H186-1</f>
        <v>3.3245844269466307E-2</v>
      </c>
      <c r="I187" s="32">
        <f>'Daily Prices'!I187/'Daily Prices'!I186-1</f>
        <v>8.4582852748942283E-3</v>
      </c>
      <c r="J187" s="32">
        <f>'Daily Prices'!J187/'Daily Prices'!J186-1</f>
        <v>-3.1736081953996909E-3</v>
      </c>
      <c r="K187" s="32">
        <f>'Daily Prices'!K187/'Daily Prices'!K186-1</f>
        <v>2.1247429746401592E-2</v>
      </c>
      <c r="N187" s="166">
        <v>44188.645833333336</v>
      </c>
      <c r="O187" s="167"/>
      <c r="P187" s="32">
        <f>'Daily Prices'!P187/'Daily Prices'!P186-1</f>
        <v>2.3451550248183795E-2</v>
      </c>
      <c r="Q187" s="32">
        <f>'Daily Prices'!Q187/'Daily Prices'!Q186-1</f>
        <v>2.5143895789154769E-2</v>
      </c>
      <c r="R187" s="32">
        <f>'Daily Prices'!R187/'Daily Prices'!R186-1</f>
        <v>3.9651227018070001E-2</v>
      </c>
      <c r="S187" s="32">
        <f>'Daily Prices'!S187/'Daily Prices'!S186-1</f>
        <v>-1.2497768255669284E-3</v>
      </c>
      <c r="T187" s="32">
        <f>'Daily Prices'!T187/'Daily Prices'!T186-1</f>
        <v>-1.0968030223017511E-3</v>
      </c>
      <c r="U187" s="32">
        <f>'Daily Prices'!U187/'Daily Prices'!U186-1</f>
        <v>3.2342657342657288E-2</v>
      </c>
      <c r="V187" s="32">
        <f>'Daily Prices'!V187/'Daily Prices'!V186-1</f>
        <v>9.0471607314726032E-3</v>
      </c>
      <c r="W187" s="32">
        <f>'Daily Prices'!W187/'Daily Prices'!W186-1</f>
        <v>-4.5597114764773794E-3</v>
      </c>
      <c r="X187" s="32">
        <f>'Daily Prices'!X187/'Daily Prices'!X186-1</f>
        <v>2.1247429746401592E-2</v>
      </c>
    </row>
    <row r="188" spans="1:24" x14ac:dyDescent="0.3">
      <c r="A188" s="166">
        <v>44189.645833333336</v>
      </c>
      <c r="B188" s="167"/>
      <c r="C188" s="32">
        <f>'Daily Prices'!C188/'Daily Prices'!C187-1</f>
        <v>-8.4328882642303871E-4</v>
      </c>
      <c r="D188" s="32">
        <f>'Daily Prices'!D188/'Daily Prices'!D187-1</f>
        <v>3.9893617021276695E-2</v>
      </c>
      <c r="E188" s="32">
        <f>'Daily Prices'!E188/'Daily Prices'!E187-1</f>
        <v>-4.325403427050456E-3</v>
      </c>
      <c r="F188" s="32">
        <f>'Daily Prices'!F188/'Daily Prices'!F187-1</f>
        <v>-3.1283518055047477E-4</v>
      </c>
      <c r="G188" s="32">
        <f>'Daily Prices'!G188/'Daily Prices'!G187-1</f>
        <v>-3.1177985631013483E-3</v>
      </c>
      <c r="H188" s="32">
        <f>'Daily Prices'!H188/'Daily Prices'!H187-1</f>
        <v>2.0321761219305623E-2</v>
      </c>
      <c r="I188" s="32">
        <f>'Daily Prices'!I188/'Daily Prices'!I187-1</f>
        <v>-1.1627906976744207E-2</v>
      </c>
      <c r="J188" s="32">
        <f>'Daily Prices'!J188/'Daily Prices'!J187-1</f>
        <v>4.943652251636621E-4</v>
      </c>
      <c r="K188" s="32">
        <f>'Daily Prices'!K188/'Daily Prices'!K187-1</f>
        <v>-2.2147651006711455E-2</v>
      </c>
      <c r="N188" s="166">
        <v>44189.645833333336</v>
      </c>
      <c r="O188" s="167"/>
      <c r="P188" s="32">
        <f>'Daily Prices'!P188/'Daily Prices'!P187-1</f>
        <v>-7.0288887326963589E-5</v>
      </c>
      <c r="Q188" s="32">
        <f>'Daily Prices'!Q188/'Daily Prices'!Q187-1</f>
        <v>3.9598108747044947E-2</v>
      </c>
      <c r="R188" s="32">
        <f>'Daily Prices'!R188/'Daily Prices'!R187-1</f>
        <v>-4.5454737117293087E-3</v>
      </c>
      <c r="S188" s="32">
        <f>'Daily Prices'!S188/'Daily Prices'!S187-1</f>
        <v>-3.1283518055047477E-4</v>
      </c>
      <c r="T188" s="32">
        <f>'Daily Prices'!T188/'Daily Prices'!T187-1</f>
        <v>-3.1177985631013483E-3</v>
      </c>
      <c r="U188" s="32">
        <f>'Daily Prices'!U188/'Daily Prices'!U187-1</f>
        <v>2.1168501270110163E-2</v>
      </c>
      <c r="V188" s="32">
        <f>'Daily Prices'!V188/'Daily Prices'!V187-1</f>
        <v>-1.106447920640985E-2</v>
      </c>
      <c r="W188" s="32">
        <f>'Daily Prices'!W188/'Daily Prices'!W187-1</f>
        <v>1.4890569481849081E-3</v>
      </c>
      <c r="X188" s="32">
        <f>'Daily Prices'!X188/'Daily Prices'!X187-1</f>
        <v>-2.0134228187919434E-2</v>
      </c>
    </row>
    <row r="189" spans="1:24" x14ac:dyDescent="0.3">
      <c r="A189" s="166">
        <v>44193.645833333336</v>
      </c>
      <c r="B189" s="167"/>
      <c r="C189" s="32">
        <f>'Daily Prices'!C189/'Daily Prices'!C188-1</f>
        <v>7.0333380222331598E-5</v>
      </c>
      <c r="D189" s="32">
        <f>'Daily Prices'!D189/'Daily Prices'!D188-1</f>
        <v>5.9107701051435146E-2</v>
      </c>
      <c r="E189" s="32">
        <f>'Daily Prices'!E189/'Daily Prices'!E188-1</f>
        <v>2.589807852965742E-2</v>
      </c>
      <c r="F189" s="32">
        <f>'Daily Prices'!F189/'Daily Prices'!F188-1</f>
        <v>2.8722785998478439E-3</v>
      </c>
      <c r="G189" s="32">
        <f>'Daily Prices'!G189/'Daily Prices'!G188-1</f>
        <v>8.1588251291897507E-5</v>
      </c>
      <c r="H189" s="32">
        <f>'Daily Prices'!H189/'Daily Prices'!H188-1</f>
        <v>6.1410788381742742E-2</v>
      </c>
      <c r="I189" s="32">
        <f>'Daily Prices'!I189/'Daily Prices'!I188-1</f>
        <v>3.0472516875602595E-2</v>
      </c>
      <c r="J189" s="32">
        <f>'Daily Prices'!J189/'Daily Prices'!J188-1</f>
        <v>-6.9262580484068526E-3</v>
      </c>
      <c r="K189" s="32">
        <f>'Daily Prices'!K189/'Daily Prices'!K188-1</f>
        <v>-2.0590253946464188E-3</v>
      </c>
      <c r="N189" s="166">
        <v>44193.645833333336</v>
      </c>
      <c r="O189" s="167"/>
      <c r="P189" s="32">
        <f>'Daily Prices'!P189/'Daily Prices'!P188-1</f>
        <v>4.2176296921137002E-4</v>
      </c>
      <c r="Q189" s="32">
        <f>'Daily Prices'!Q189/'Daily Prices'!Q188-1</f>
        <v>5.9124502558271841E-2</v>
      </c>
      <c r="R189" s="32">
        <f>'Daily Prices'!R189/'Daily Prices'!R188-1</f>
        <v>2.6503615284584559E-2</v>
      </c>
      <c r="S189" s="32">
        <f>'Daily Prices'!S189/'Daily Prices'!S188-1</f>
        <v>2.8722785998478439E-3</v>
      </c>
      <c r="T189" s="32">
        <f>'Daily Prices'!T189/'Daily Prices'!T188-1</f>
        <v>8.1588251291897507E-5</v>
      </c>
      <c r="U189" s="32">
        <f>'Daily Prices'!U189/'Daily Prices'!U188-1</f>
        <v>6.0530679933665121E-2</v>
      </c>
      <c r="V189" s="32">
        <f>'Daily Prices'!V189/'Daily Prices'!V188-1</f>
        <v>3.125E-2</v>
      </c>
      <c r="W189" s="32">
        <f>'Daily Prices'!W189/'Daily Prices'!W188-1</f>
        <v>-6.9285037934907479E-3</v>
      </c>
      <c r="X189" s="32">
        <f>'Daily Prices'!X189/'Daily Prices'!X188-1</f>
        <v>-3.424657534246589E-3</v>
      </c>
    </row>
    <row r="190" spans="1:24" x14ac:dyDescent="0.3">
      <c r="A190" s="166">
        <v>44194.645833333336</v>
      </c>
      <c r="B190" s="167"/>
      <c r="C190" s="32">
        <f>'Daily Prices'!C190/'Daily Prices'!C189-1</f>
        <v>-5.4856178352908902E-3</v>
      </c>
      <c r="D190" s="32">
        <f>'Daily Prices'!D190/'Daily Prices'!D189-1</f>
        <v>-1.5562114301046481E-2</v>
      </c>
      <c r="E190" s="32">
        <f>'Daily Prices'!E190/'Daily Prices'!E189-1</f>
        <v>-2.9315960912051908E-3</v>
      </c>
      <c r="F190" s="32">
        <f>'Daily Prices'!F190/'Daily Prices'!F189-1</f>
        <v>-5.3492026344814647E-4</v>
      </c>
      <c r="G190" s="32">
        <f>'Daily Prices'!G190/'Daily Prices'!G189-1</f>
        <v>-2.1211214749953244E-3</v>
      </c>
      <c r="H190" s="32">
        <f>'Daily Prices'!H190/'Daily Prices'!H189-1</f>
        <v>8.6004691164971447E-3</v>
      </c>
      <c r="I190" s="32">
        <f>'Daily Prices'!I190/'Daily Prices'!I189-1</f>
        <v>-2.9009919520868399E-2</v>
      </c>
      <c r="J190" s="32">
        <f>'Daily Prices'!J190/'Daily Prices'!J189-1</f>
        <v>4.1245006083590052E-3</v>
      </c>
      <c r="K190" s="32">
        <f>'Daily Prices'!K190/'Daily Prices'!K189-1</f>
        <v>1.5130674002751032E-2</v>
      </c>
      <c r="N190" s="166">
        <v>44194.645833333336</v>
      </c>
      <c r="O190" s="167"/>
      <c r="P190" s="32">
        <f>'Daily Prices'!P190/'Daily Prices'!P189-1</f>
        <v>-6.4643057897695311E-3</v>
      </c>
      <c r="Q190" s="32">
        <f>'Daily Prices'!Q190/'Daily Prices'!Q189-1</f>
        <v>-1.5566290928609838E-2</v>
      </c>
      <c r="R190" s="32">
        <f>'Daily Prices'!R190/'Daily Prices'!R189-1</f>
        <v>-2.3479602868721194E-3</v>
      </c>
      <c r="S190" s="32">
        <f>'Daily Prices'!S190/'Daily Prices'!S189-1</f>
        <v>-5.3492026344814647E-4</v>
      </c>
      <c r="T190" s="32">
        <f>'Daily Prices'!T190/'Daily Prices'!T189-1</f>
        <v>-2.1211214749953244E-3</v>
      </c>
      <c r="U190" s="32">
        <f>'Daily Prices'!U190/'Daily Prices'!U189-1</f>
        <v>8.6004691164971447E-3</v>
      </c>
      <c r="V190" s="32">
        <f>'Daily Prices'!V190/'Daily Prices'!V189-1</f>
        <v>-2.9741863075196329E-2</v>
      </c>
      <c r="W190" s="32">
        <f>'Daily Prices'!W190/'Daily Prices'!W189-1</f>
        <v>3.0010635673798358E-3</v>
      </c>
      <c r="X190" s="32">
        <f>'Daily Prices'!X190/'Daily Prices'!X189-1</f>
        <v>1.4432989690721598E-2</v>
      </c>
    </row>
    <row r="191" spans="1:24" x14ac:dyDescent="0.3">
      <c r="A191" s="166">
        <v>44195.645833333336</v>
      </c>
      <c r="B191" s="167"/>
      <c r="C191" s="32">
        <f>'Daily Prices'!C191/'Daily Prices'!C190-1</f>
        <v>1.9305565377271794E-2</v>
      </c>
      <c r="D191" s="32">
        <f>'Daily Prices'!D191/'Daily Prices'!D190-1</f>
        <v>3.8157536113383461E-3</v>
      </c>
      <c r="E191" s="32">
        <f>'Daily Prices'!E191/'Daily Prices'!E190-1</f>
        <v>1.2904279647174111E-2</v>
      </c>
      <c r="F191" s="32">
        <f>'Daily Prices'!F191/'Daily Prices'!F190-1</f>
        <v>-4.1813012209399592E-3</v>
      </c>
      <c r="G191" s="32">
        <f>'Daily Prices'!G191/'Daily Prices'!G190-1</f>
        <v>-3.5835944951628784E-3</v>
      </c>
      <c r="H191" s="32">
        <f>'Daily Prices'!H191/'Daily Prices'!H190-1</f>
        <v>8.1395348837209225E-2</v>
      </c>
      <c r="I191" s="32">
        <f>'Daily Prices'!I191/'Daily Prices'!I190-1</f>
        <v>2.525057825751742E-2</v>
      </c>
      <c r="J191" s="32">
        <f>'Daily Prices'!J191/'Daily Prices'!J190-1</f>
        <v>1.6485073842903208E-2</v>
      </c>
      <c r="K191" s="32">
        <f>'Daily Prices'!K191/'Daily Prices'!K190-1</f>
        <v>1.4905149051490652E-2</v>
      </c>
      <c r="N191" s="166">
        <v>44195.645833333336</v>
      </c>
      <c r="O191" s="167"/>
      <c r="P191" s="32">
        <f>'Daily Prices'!P191/'Daily Prices'!P190-1</f>
        <v>1.9306930693069324E-2</v>
      </c>
      <c r="Q191" s="32">
        <f>'Daily Prices'!Q191/'Daily Prices'!Q190-1</f>
        <v>3.2715376226826187E-3</v>
      </c>
      <c r="R191" s="32">
        <f>'Daily Prices'!R191/'Daily Prices'!R190-1</f>
        <v>1.3066191281760675E-2</v>
      </c>
      <c r="S191" s="32">
        <f>'Daily Prices'!S191/'Daily Prices'!S190-1</f>
        <v>-4.1813012209399592E-3</v>
      </c>
      <c r="T191" s="32">
        <f>'Daily Prices'!T191/'Daily Prices'!T190-1</f>
        <v>-3.5835944951628784E-3</v>
      </c>
      <c r="U191" s="32">
        <f>'Daily Prices'!U191/'Daily Prices'!U190-1</f>
        <v>7.9844961240310264E-2</v>
      </c>
      <c r="V191" s="32">
        <f>'Daily Prices'!V191/'Daily Prices'!V190-1</f>
        <v>2.4869866975130162E-2</v>
      </c>
      <c r="W191" s="32">
        <f>'Daily Prices'!W191/'Daily Prices'!W190-1</f>
        <v>1.8322052969012237E-2</v>
      </c>
      <c r="X191" s="32">
        <f>'Daily Prices'!X191/'Daily Prices'!X190-1</f>
        <v>1.4905149051490652E-2</v>
      </c>
    </row>
    <row r="192" spans="1:24" x14ac:dyDescent="0.3">
      <c r="A192" s="166">
        <v>44196.645833333336</v>
      </c>
      <c r="B192" s="167"/>
      <c r="C192" s="32">
        <f>'Daily Prices'!C192/'Daily Prices'!C191-1</f>
        <v>-1.3875398917717607E-4</v>
      </c>
      <c r="D192" s="32">
        <f>'Daily Prices'!D192/'Daily Prices'!D191-1</f>
        <v>-1.6291067064893028E-3</v>
      </c>
      <c r="E192" s="32">
        <f>'Daily Prices'!E192/'Daily Prices'!E191-1</f>
        <v>1.2256087727785969E-2</v>
      </c>
      <c r="F192" s="32">
        <f>'Daily Prices'!F192/'Daily Prices'!F191-1</f>
        <v>7.3452021050275373E-3</v>
      </c>
      <c r="G192" s="32">
        <f>'Daily Prices'!G192/'Daily Prices'!G191-1</f>
        <v>-1.2444104092879105E-3</v>
      </c>
      <c r="H192" s="32">
        <f>'Daily Prices'!H192/'Daily Prices'!H191-1</f>
        <v>6.2365591397849363E-2</v>
      </c>
      <c r="I192" s="32">
        <f>'Daily Prices'!I192/'Daily Prices'!I191-1</f>
        <v>1.8800526414739505E-3</v>
      </c>
      <c r="J192" s="32">
        <f>'Daily Prices'!J192/'Daily Prices'!J191-1</f>
        <v>-1.5270048397727276E-2</v>
      </c>
      <c r="K192" s="32">
        <f>'Daily Prices'!K192/'Daily Prices'!K191-1</f>
        <v>1.3351134846462109E-3</v>
      </c>
      <c r="N192" s="166">
        <v>44196.645833333336</v>
      </c>
      <c r="O192" s="167"/>
      <c r="P192" s="32">
        <f>'Daily Prices'!P192/'Daily Prices'!P191-1</f>
        <v>-6.9381808089907793E-5</v>
      </c>
      <c r="Q192" s="32">
        <f>'Daily Prices'!Q192/'Daily Prices'!Q191-1</f>
        <v>-1.630434782608714E-3</v>
      </c>
      <c r="R192" s="32">
        <f>'Daily Prices'!R192/'Daily Prices'!R191-1</f>
        <v>1.1783054611967492E-2</v>
      </c>
      <c r="S192" s="32">
        <f>'Daily Prices'!S192/'Daily Prices'!S191-1</f>
        <v>7.3452021050275373E-3</v>
      </c>
      <c r="T192" s="32">
        <f>'Daily Prices'!T192/'Daily Prices'!T191-1</f>
        <v>-1.2444104092879105E-3</v>
      </c>
      <c r="U192" s="32">
        <f>'Daily Prices'!U192/'Daily Prices'!U191-1</f>
        <v>6.3890882986360253E-2</v>
      </c>
      <c r="V192" s="32">
        <f>'Daily Prices'!V192/'Daily Prices'!V191-1</f>
        <v>9.4055680963123223E-4</v>
      </c>
      <c r="W192" s="32">
        <f>'Daily Prices'!W192/'Daily Prices'!W191-1</f>
        <v>-1.696017782705872E-2</v>
      </c>
      <c r="X192" s="32">
        <f>'Daily Prices'!X192/'Daily Prices'!X191-1</f>
        <v>2.6702269692921998E-3</v>
      </c>
    </row>
    <row r="193" spans="1:24" x14ac:dyDescent="0.3">
      <c r="A193" s="166">
        <v>44197.645833333336</v>
      </c>
      <c r="B193" s="167"/>
      <c r="C193" s="32">
        <f>'Daily Prices'!C193/'Daily Prices'!C192-1</f>
        <v>1.6444629475437234E-2</v>
      </c>
      <c r="D193" s="32">
        <f>'Daily Prices'!D193/'Daily Prices'!D192-1</f>
        <v>1.441392439488709E-2</v>
      </c>
      <c r="E193" s="32">
        <f>'Daily Prices'!E193/'Daily Prices'!E192-1</f>
        <v>8.1249004301415795E-3</v>
      </c>
      <c r="F193" s="32">
        <f>'Daily Prices'!F193/'Daily Prices'!F192-1</f>
        <v>-2.3008692172599154E-3</v>
      </c>
      <c r="G193" s="32">
        <f>'Daily Prices'!G193/'Daily Prices'!G192-1</f>
        <v>1.1501177501507254E-3</v>
      </c>
      <c r="H193" s="32">
        <f>'Daily Prices'!H193/'Daily Prices'!H192-1</f>
        <v>5.3981106612686069E-3</v>
      </c>
      <c r="I193" s="32">
        <f>'Daily Prices'!I193/'Daily Prices'!I192-1</f>
        <v>1.3886282604616218E-2</v>
      </c>
      <c r="J193" s="32">
        <f>'Daily Prices'!J193/'Daily Prices'!J192-1</f>
        <v>3.5801767514251903E-3</v>
      </c>
      <c r="K193" s="32">
        <f>'Daily Prices'!K193/'Daily Prices'!K192-1</f>
        <v>1.3333333333333419E-2</v>
      </c>
      <c r="N193" s="166">
        <v>44197.645833333336</v>
      </c>
      <c r="O193" s="167"/>
      <c r="P193" s="32">
        <f>'Daily Prices'!P193/'Daily Prices'!P192-1</f>
        <v>1.7069109075770195E-2</v>
      </c>
      <c r="Q193" s="32">
        <f>'Daily Prices'!Q193/'Daily Prices'!Q192-1</f>
        <v>1.4970059880239583E-2</v>
      </c>
      <c r="R193" s="32">
        <f>'Daily Prices'!R193/'Daily Prices'!R192-1</f>
        <v>9.2569427070303689E-3</v>
      </c>
      <c r="S193" s="32">
        <f>'Daily Prices'!S193/'Daily Prices'!S192-1</f>
        <v>-2.3008692172599154E-3</v>
      </c>
      <c r="T193" s="32">
        <f>'Daily Prices'!T193/'Daily Prices'!T192-1</f>
        <v>1.1501177501507254E-3</v>
      </c>
      <c r="U193" s="32">
        <f>'Daily Prices'!U193/'Daily Prices'!U192-1</f>
        <v>6.0728744939271273E-3</v>
      </c>
      <c r="V193" s="32">
        <f>'Daily Prices'!V193/'Daily Prices'!V192-1</f>
        <v>1.5974440894568787E-2</v>
      </c>
      <c r="W193" s="32">
        <f>'Daily Prices'!W193/'Daily Prices'!W192-1</f>
        <v>4.30510722153854E-3</v>
      </c>
      <c r="X193" s="32">
        <f>'Daily Prices'!X193/'Daily Prices'!X192-1</f>
        <v>1.1318242343542062E-2</v>
      </c>
    </row>
    <row r="194" spans="1:24" x14ac:dyDescent="0.3">
      <c r="A194" s="166">
        <v>44200.645833333336</v>
      </c>
      <c r="B194" s="167"/>
      <c r="C194" s="32">
        <f>'Daily Prices'!C194/'Daily Prices'!C193-1</f>
        <v>2.2731927093999627E-2</v>
      </c>
      <c r="D194" s="32">
        <f>'Daily Prices'!D194/'Daily Prices'!D193-1</f>
        <v>2.5737265415549659E-2</v>
      </c>
      <c r="E194" s="32">
        <f>'Daily Prices'!E194/'Daily Prices'!E193-1</f>
        <v>3.3185840707965486E-3</v>
      </c>
      <c r="F194" s="32">
        <f>'Daily Prices'!F194/'Daily Prices'!F193-1</f>
        <v>1.6410610635145373E-2</v>
      </c>
      <c r="G194" s="32">
        <f>'Daily Prices'!G194/'Daily Prices'!G193-1</f>
        <v>-6.838074398251015E-4</v>
      </c>
      <c r="H194" s="32">
        <f>'Daily Prices'!H194/'Daily Prices'!H193-1</f>
        <v>6.4429530201342233E-2</v>
      </c>
      <c r="I194" s="32">
        <f>'Daily Prices'!I194/'Daily Prices'!I193-1</f>
        <v>6.496390893947801E-2</v>
      </c>
      <c r="J194" s="32">
        <f>'Daily Prices'!J194/'Daily Prices'!J193-1</f>
        <v>3.1314105915880575E-2</v>
      </c>
      <c r="K194" s="32">
        <f>'Daily Prices'!K194/'Daily Prices'!K193-1</f>
        <v>1.5131578947368496E-2</v>
      </c>
      <c r="N194" s="166">
        <v>44200.645833333336</v>
      </c>
      <c r="O194" s="167"/>
      <c r="P194" s="32">
        <f>'Daily Prices'!P194/'Daily Prices'!P193-1</f>
        <v>2.1831082003001878E-2</v>
      </c>
      <c r="Q194" s="32">
        <f>'Daily Prices'!Q194/'Daily Prices'!Q193-1</f>
        <v>2.5475998927326327E-2</v>
      </c>
      <c r="R194" s="32">
        <f>'Daily Prices'!R194/'Daily Prices'!R193-1</f>
        <v>2.3030051017960407E-3</v>
      </c>
      <c r="S194" s="32">
        <f>'Daily Prices'!S194/'Daily Prices'!S193-1</f>
        <v>1.6410610635145373E-2</v>
      </c>
      <c r="T194" s="32">
        <f>'Daily Prices'!T194/'Daily Prices'!T193-1</f>
        <v>-6.838074398251015E-4</v>
      </c>
      <c r="U194" s="32">
        <f>'Daily Prices'!U194/'Daily Prices'!U193-1</f>
        <v>6.3715627095908722E-2</v>
      </c>
      <c r="V194" s="32">
        <f>'Daily Prices'!V194/'Daily Prices'!V193-1</f>
        <v>6.4187939326673993E-2</v>
      </c>
      <c r="W194" s="32">
        <f>'Daily Prices'!W194/'Daily Prices'!W193-1</f>
        <v>3.1271720125436664E-2</v>
      </c>
      <c r="X194" s="32">
        <f>'Daily Prices'!X194/'Daily Prices'!X193-1</f>
        <v>1.6458196181698526E-2</v>
      </c>
    </row>
    <row r="195" spans="1:24" x14ac:dyDescent="0.3">
      <c r="A195" s="166">
        <v>44201.645833333336</v>
      </c>
      <c r="B195" s="167"/>
      <c r="C195" s="32">
        <f>'Daily Prices'!C195/'Daily Prices'!C194-1</f>
        <v>-1.2014417300760916E-2</v>
      </c>
      <c r="D195" s="32">
        <f>'Daily Prices'!D195/'Daily Prices'!D194-1</f>
        <v>9.9320439100887281E-3</v>
      </c>
      <c r="E195" s="32">
        <f>'Daily Prices'!E195/'Daily Prices'!E194-1</f>
        <v>-3.4651126161598933E-3</v>
      </c>
      <c r="F195" s="32">
        <f>'Daily Prices'!F195/'Daily Prices'!F194-1</f>
        <v>8.8565415643633294E-3</v>
      </c>
      <c r="G195" s="32">
        <f>'Daily Prices'!G195/'Daily Prices'!G194-1</f>
        <v>6.8427535240189741E-4</v>
      </c>
      <c r="H195" s="32">
        <f>'Daily Prices'!H195/'Daily Prices'!H194-1</f>
        <v>-1.6393442622950838E-2</v>
      </c>
      <c r="I195" s="32">
        <f>'Daily Prices'!I195/'Daily Prices'!I194-1</f>
        <v>-1.0601320820298965E-2</v>
      </c>
      <c r="J195" s="32">
        <f>'Daily Prices'!J195/'Daily Prices'!J194-1</f>
        <v>8.300787477902416E-3</v>
      </c>
      <c r="K195" s="32">
        <f>'Daily Prices'!K195/'Daily Prices'!K194-1</f>
        <v>1.2961762799739152E-3</v>
      </c>
      <c r="N195" s="166">
        <v>44201.645833333336</v>
      </c>
      <c r="O195" s="167"/>
      <c r="P195" s="32">
        <f>'Daily Prices'!P195/'Daily Prices'!P194-1</f>
        <v>-1.2818800907998473E-2</v>
      </c>
      <c r="Q195" s="32">
        <f>'Daily Prices'!Q195/'Daily Prices'!Q194-1</f>
        <v>1.072175732217584E-2</v>
      </c>
      <c r="R195" s="32">
        <f>'Daily Prices'!R195/'Daily Prices'!R194-1</f>
        <v>-3.8734023711126664E-3</v>
      </c>
      <c r="S195" s="32">
        <f>'Daily Prices'!S195/'Daily Prices'!S194-1</f>
        <v>8.8565415643633294E-3</v>
      </c>
      <c r="T195" s="32">
        <f>'Daily Prices'!T195/'Daily Prices'!T194-1</f>
        <v>6.8427535240189741E-4</v>
      </c>
      <c r="U195" s="32">
        <f>'Daily Prices'!U195/'Daily Prices'!U194-1</f>
        <v>-1.7023959646910392E-2</v>
      </c>
      <c r="V195" s="32">
        <f>'Daily Prices'!V195/'Daily Prices'!V194-1</f>
        <v>-1.060316356683455E-2</v>
      </c>
      <c r="W195" s="32">
        <f>'Daily Prices'!W195/'Daily Prices'!W194-1</f>
        <v>7.7923949388010172E-3</v>
      </c>
      <c r="X195" s="32">
        <f>'Daily Prices'!X195/'Daily Prices'!X194-1</f>
        <v>6.4766839378238572E-4</v>
      </c>
    </row>
    <row r="196" spans="1:24" x14ac:dyDescent="0.3">
      <c r="A196" s="166">
        <v>44202.645833333336</v>
      </c>
      <c r="B196" s="167"/>
      <c r="C196" s="32">
        <f>'Daily Prices'!C196/'Daily Prices'!C195-1</f>
        <v>-5.4046750439129543E-3</v>
      </c>
      <c r="D196" s="32">
        <f>'Daily Prices'!D196/'Daily Prices'!D195-1</f>
        <v>1.1387163561076719E-2</v>
      </c>
      <c r="E196" s="32">
        <f>'Daily Prices'!E196/'Daily Prices'!E195-1</f>
        <v>7.1123755334281391E-3</v>
      </c>
      <c r="F196" s="32">
        <f>'Daily Prices'!F196/'Daily Prices'!F195-1</f>
        <v>5.1390699695783582E-3</v>
      </c>
      <c r="G196" s="32">
        <f>'Daily Prices'!G196/'Daily Prices'!G195-1</f>
        <v>-2.7352297593097319E-5</v>
      </c>
      <c r="H196" s="32">
        <f>'Daily Prices'!H196/'Daily Prices'!H195-1</f>
        <v>-2.3076923076922995E-2</v>
      </c>
      <c r="I196" s="32">
        <f>'Daily Prices'!I196/'Daily Prices'!I195-1</f>
        <v>-1.5808888108203023E-3</v>
      </c>
      <c r="J196" s="32">
        <f>'Daily Prices'!J196/'Daily Prices'!J195-1</f>
        <v>-3.8044096998216537E-3</v>
      </c>
      <c r="K196" s="32">
        <f>'Daily Prices'!K196/'Daily Prices'!K195-1</f>
        <v>-1.2297734627831791E-2</v>
      </c>
      <c r="N196" s="166">
        <v>44202.645833333336</v>
      </c>
      <c r="O196" s="167"/>
      <c r="P196" s="32">
        <f>'Daily Prices'!P196/'Daily Prices'!P195-1</f>
        <v>-3.9226295144054735E-3</v>
      </c>
      <c r="Q196" s="32">
        <f>'Daily Prices'!Q196/'Daily Prices'!Q195-1</f>
        <v>1.0866752910737354E-2</v>
      </c>
      <c r="R196" s="32">
        <f>'Daily Prices'!R196/'Daily Prices'!R195-1</f>
        <v>8.473727839559686E-3</v>
      </c>
      <c r="S196" s="32">
        <f>'Daily Prices'!S196/'Daily Prices'!S195-1</f>
        <v>5.1390699695783582E-3</v>
      </c>
      <c r="T196" s="32">
        <f>'Daily Prices'!T196/'Daily Prices'!T195-1</f>
        <v>-2.7352297593097319E-5</v>
      </c>
      <c r="U196" s="32">
        <f>'Daily Prices'!U196/'Daily Prices'!U195-1</f>
        <v>-2.1808851828094999E-2</v>
      </c>
      <c r="V196" s="32">
        <f>'Daily Prices'!V196/'Daily Prices'!V195-1</f>
        <v>-1.5811665495434335E-3</v>
      </c>
      <c r="W196" s="32">
        <f>'Daily Prices'!W196/'Daily Prices'!W195-1</f>
        <v>-3.0856445086979711E-3</v>
      </c>
      <c r="X196" s="32">
        <f>'Daily Prices'!X196/'Daily Prices'!X195-1</f>
        <v>-1.2297734627831791E-2</v>
      </c>
    </row>
    <row r="197" spans="1:24" x14ac:dyDescent="0.3">
      <c r="A197" s="166">
        <v>44203.645833333336</v>
      </c>
      <c r="B197" s="167"/>
      <c r="C197" s="32">
        <f>'Daily Prices'!C197/'Daily Prices'!C196-1</f>
        <v>1.1275641896481448E-2</v>
      </c>
      <c r="D197" s="32">
        <f>'Daily Prices'!D197/'Daily Prices'!D196-1</f>
        <v>6.908904810644767E-3</v>
      </c>
      <c r="E197" s="32">
        <f>'Daily Prices'!E197/'Daily Prices'!E196-1</f>
        <v>1.3496547394852287E-2</v>
      </c>
      <c r="F197" s="32">
        <f>'Daily Prices'!F197/'Daily Prices'!F196-1</f>
        <v>-1.4106125625587773E-2</v>
      </c>
      <c r="G197" s="32">
        <f>'Daily Prices'!G197/'Daily Prices'!G196-1</f>
        <v>4.1303099100085117E-3</v>
      </c>
      <c r="H197" s="32">
        <f>'Daily Prices'!H197/'Daily Prices'!H196-1</f>
        <v>2.3622047244094446E-2</v>
      </c>
      <c r="I197" s="32">
        <f>'Daily Prices'!I197/'Daily Prices'!I196-1</f>
        <v>4.8557353976073303E-2</v>
      </c>
      <c r="J197" s="32">
        <f>'Daily Prices'!J197/'Daily Prices'!J196-1</f>
        <v>-1.8026786536257666E-2</v>
      </c>
      <c r="K197" s="32">
        <f>'Daily Prices'!K197/'Daily Prices'!K196-1</f>
        <v>8.5190039318481237E-3</v>
      </c>
      <c r="N197" s="166">
        <v>44203.645833333336</v>
      </c>
      <c r="O197" s="167"/>
      <c r="P197" s="32">
        <f>'Daily Prices'!P197/'Daily Prices'!P196-1</f>
        <v>1.086366105377512E-2</v>
      </c>
      <c r="Q197" s="32">
        <f>'Daily Prices'!Q197/'Daily Prices'!Q196-1</f>
        <v>6.9106731507551089E-3</v>
      </c>
      <c r="R197" s="32">
        <f>'Daily Prices'!R197/'Daily Prices'!R196-1</f>
        <v>1.230199857840053E-2</v>
      </c>
      <c r="S197" s="32">
        <f>'Daily Prices'!S197/'Daily Prices'!S196-1</f>
        <v>-1.4106125625587773E-2</v>
      </c>
      <c r="T197" s="32">
        <f>'Daily Prices'!T197/'Daily Prices'!T196-1</f>
        <v>4.1303099100085117E-3</v>
      </c>
      <c r="U197" s="32">
        <f>'Daily Prices'!U197/'Daily Prices'!U196-1</f>
        <v>2.2950819672131084E-2</v>
      </c>
      <c r="V197" s="32">
        <f>'Daily Prices'!V197/'Daily Prices'!V196-1</f>
        <v>4.8917825092380962E-2</v>
      </c>
      <c r="W197" s="32">
        <f>'Daily Prices'!W197/'Daily Prices'!W196-1</f>
        <v>-1.8005061980061798E-2</v>
      </c>
      <c r="X197" s="32">
        <f>'Daily Prices'!X197/'Daily Prices'!X196-1</f>
        <v>9.1743119266054496E-3</v>
      </c>
    </row>
    <row r="198" spans="1:24" x14ac:dyDescent="0.3">
      <c r="A198" s="166">
        <v>44204.645833333336</v>
      </c>
      <c r="B198" s="167"/>
      <c r="C198" s="32">
        <f>'Daily Prices'!C198/'Daily Prices'!C197-1</f>
        <v>3.506179473401394E-2</v>
      </c>
      <c r="D198" s="32">
        <f>'Daily Prices'!D198/'Daily Prices'!D197-1</f>
        <v>7.1156289707752229E-3</v>
      </c>
      <c r="E198" s="32">
        <f>'Daily Prices'!E198/'Daily Prices'!E197-1</f>
        <v>1.4245896562403271E-2</v>
      </c>
      <c r="F198" s="32">
        <f>'Daily Prices'!F198/'Daily Prices'!F197-1</f>
        <v>-1.3376019647399318E-2</v>
      </c>
      <c r="G198" s="32">
        <f>'Daily Prices'!G198/'Daily Prices'!G197-1</f>
        <v>-1.2258240261510123E-3</v>
      </c>
      <c r="H198" s="32">
        <f>'Daily Prices'!H198/'Daily Prices'!H197-1</f>
        <v>-1.2179487179487247E-2</v>
      </c>
      <c r="I198" s="32">
        <f>'Daily Prices'!I198/'Daily Prices'!I197-1</f>
        <v>-1.4093959731543593E-2</v>
      </c>
      <c r="J198" s="32">
        <f>'Daily Prices'!J198/'Daily Prices'!J197-1</f>
        <v>4.2278418157413622E-2</v>
      </c>
      <c r="K198" s="32">
        <f>'Daily Prices'!K198/'Daily Prices'!K197-1</f>
        <v>3.8986354775827348E-3</v>
      </c>
      <c r="N198" s="166">
        <v>44204.645833333336</v>
      </c>
      <c r="O198" s="167"/>
      <c r="P198" s="32">
        <f>'Daily Prices'!P198/'Daily Prices'!P197-1</f>
        <v>3.506179473401394E-2</v>
      </c>
      <c r="Q198" s="32">
        <f>'Daily Prices'!Q198/'Daily Prices'!Q197-1</f>
        <v>7.1174377224199059E-3</v>
      </c>
      <c r="R198" s="32">
        <f>'Daily Prices'!R198/'Daily Prices'!R197-1</f>
        <v>1.3705884429660253E-2</v>
      </c>
      <c r="S198" s="32">
        <f>'Daily Prices'!S198/'Daily Prices'!S197-1</f>
        <v>-1.3376019647399318E-2</v>
      </c>
      <c r="T198" s="32">
        <f>'Daily Prices'!T198/'Daily Prices'!T197-1</f>
        <v>-1.2258240261510123E-3</v>
      </c>
      <c r="U198" s="32">
        <f>'Daily Prices'!U198/'Daily Prices'!U197-1</f>
        <v>-1.2179487179487247E-2</v>
      </c>
      <c r="V198" s="32">
        <f>'Daily Prices'!V198/'Daily Prices'!V197-1</f>
        <v>-1.3756081194430503E-2</v>
      </c>
      <c r="W198" s="32">
        <f>'Daily Prices'!W198/'Daily Prices'!W197-1</f>
        <v>4.2547718668285217E-2</v>
      </c>
      <c r="X198" s="32">
        <f>'Daily Prices'!X198/'Daily Prices'!X197-1</f>
        <v>2.5974025974027093E-3</v>
      </c>
    </row>
    <row r="199" spans="1:24" x14ac:dyDescent="0.3">
      <c r="A199" s="166">
        <v>44207.645833333336</v>
      </c>
      <c r="B199" s="167"/>
      <c r="C199" s="32">
        <f>'Daily Prices'!C199/'Daily Prices'!C198-1</f>
        <v>2.4140168721609401E-2</v>
      </c>
      <c r="D199" s="32">
        <f>'Daily Prices'!D199/'Daily Prices'!D198-1</f>
        <v>0.11355034065102187</v>
      </c>
      <c r="E199" s="32">
        <f>'Daily Prices'!E199/'Daily Prices'!E198-1</f>
        <v>6.2595419847328859E-3</v>
      </c>
      <c r="F199" s="32">
        <f>'Daily Prices'!F199/'Daily Prices'!F198-1</f>
        <v>-1.6435524736631457E-2</v>
      </c>
      <c r="G199" s="32">
        <f>'Daily Prices'!G199/'Daily Prices'!G198-1</f>
        <v>1.7046229374062527E-3</v>
      </c>
      <c r="H199" s="32">
        <f>'Daily Prices'!H199/'Daily Prices'!H198-1</f>
        <v>-2.8552887735236898E-2</v>
      </c>
      <c r="I199" s="32">
        <f>'Daily Prices'!I199/'Daily Prices'!I198-1</f>
        <v>-2.5527569775357639E-3</v>
      </c>
      <c r="J199" s="32">
        <f>'Daily Prices'!J199/'Daily Prices'!J198-1</f>
        <v>2.3644545241376935E-2</v>
      </c>
      <c r="K199" s="32">
        <f>'Daily Prices'!K199/'Daily Prices'!K198-1</f>
        <v>5.242718446601935E-2</v>
      </c>
      <c r="N199" s="166">
        <v>44207.645833333336</v>
      </c>
      <c r="O199" s="167"/>
      <c r="P199" s="32">
        <f>'Daily Prices'!P199/'Daily Prices'!P198-1</f>
        <v>2.3685918234912284E-2</v>
      </c>
      <c r="Q199" s="32">
        <f>'Daily Prices'!Q199/'Daily Prices'!Q198-1</f>
        <v>0.11105502271580003</v>
      </c>
      <c r="R199" s="32">
        <f>'Daily Prices'!R199/'Daily Prices'!R198-1</f>
        <v>6.7254596182200199E-3</v>
      </c>
      <c r="S199" s="32">
        <f>'Daily Prices'!S199/'Daily Prices'!S198-1</f>
        <v>-1.6435524736631457E-2</v>
      </c>
      <c r="T199" s="32">
        <f>'Daily Prices'!T199/'Daily Prices'!T198-1</f>
        <v>1.7046229374062527E-3</v>
      </c>
      <c r="U199" s="32">
        <f>'Daily Prices'!U199/'Daily Prices'!U198-1</f>
        <v>-2.9850746268656692E-2</v>
      </c>
      <c r="V199" s="32">
        <f>'Daily Prices'!V199/'Daily Prices'!V198-1</f>
        <v>-3.4019391052899639E-3</v>
      </c>
      <c r="W199" s="32">
        <f>'Daily Prices'!W199/'Daily Prices'!W198-1</f>
        <v>2.2955963926076572E-2</v>
      </c>
      <c r="X199" s="32">
        <f>'Daily Prices'!X199/'Daily Prices'!X198-1</f>
        <v>5.2461139896373021E-2</v>
      </c>
    </row>
    <row r="200" spans="1:24" x14ac:dyDescent="0.3">
      <c r="A200" s="166">
        <v>44208.645833333336</v>
      </c>
      <c r="B200" s="167"/>
      <c r="C200" s="32">
        <f>'Daily Prices'!C200/'Daily Prices'!C199-1</f>
        <v>-1.1722215181852791E-2</v>
      </c>
      <c r="D200" s="32">
        <f>'Daily Prices'!D200/'Daily Prices'!D199-1</f>
        <v>7.7724903693632497E-2</v>
      </c>
      <c r="E200" s="32">
        <f>'Daily Prices'!E200/'Daily Prices'!E199-1</f>
        <v>2.7613412228796763E-2</v>
      </c>
      <c r="F200" s="32">
        <f>'Daily Prices'!F200/'Daily Prices'!F199-1</f>
        <v>3.0279406614017734E-3</v>
      </c>
      <c r="G200" s="32">
        <f>'Daily Prices'!G200/'Daily Prices'!G199-1</f>
        <v>-3.1992376284800672E-3</v>
      </c>
      <c r="H200" s="32">
        <f>'Daily Prices'!H200/'Daily Prices'!H199-1</f>
        <v>1.4028056112224574E-2</v>
      </c>
      <c r="I200" s="32">
        <f>'Daily Prices'!I200/'Daily Prices'!I199-1</f>
        <v>4.6067224023202957E-3</v>
      </c>
      <c r="J200" s="32">
        <f>'Daily Prices'!J200/'Daily Prices'!J199-1</f>
        <v>3.9256846920113109E-2</v>
      </c>
      <c r="K200" s="32">
        <f>'Daily Prices'!K200/'Daily Prices'!K199-1</f>
        <v>1.4760147601476037E-2</v>
      </c>
      <c r="N200" s="166">
        <v>44208.645833333336</v>
      </c>
      <c r="O200" s="167"/>
      <c r="P200" s="32">
        <f>'Daily Prices'!P200/'Daily Prices'!P199-1</f>
        <v>-1.1093502377179099E-2</v>
      </c>
      <c r="Q200" s="32">
        <f>'Daily Prices'!Q200/'Daily Prices'!Q199-1</f>
        <v>8.0417991821899237E-2</v>
      </c>
      <c r="R200" s="32">
        <f>'Daily Prices'!R200/'Daily Prices'!R199-1</f>
        <v>2.8390330528638152E-2</v>
      </c>
      <c r="S200" s="32">
        <f>'Daily Prices'!S200/'Daily Prices'!S199-1</f>
        <v>3.0279406614017734E-3</v>
      </c>
      <c r="T200" s="32">
        <f>'Daily Prices'!T200/'Daily Prices'!T199-1</f>
        <v>-3.1992376284800672E-3</v>
      </c>
      <c r="U200" s="32">
        <f>'Daily Prices'!U200/'Daily Prices'!U199-1</f>
        <v>1.5384615384615552E-2</v>
      </c>
      <c r="V200" s="32">
        <f>'Daily Prices'!V200/'Daily Prices'!V199-1</f>
        <v>4.9496501109402846E-3</v>
      </c>
      <c r="W200" s="32">
        <f>'Daily Prices'!W200/'Daily Prices'!W199-1</f>
        <v>3.9197339899149419E-2</v>
      </c>
      <c r="X200" s="32">
        <f>'Daily Prices'!X200/'Daily Prices'!X199-1</f>
        <v>1.538461538461533E-2</v>
      </c>
    </row>
    <row r="201" spans="1:24" x14ac:dyDescent="0.3">
      <c r="A201" s="166">
        <v>44209.645833333336</v>
      </c>
      <c r="B201" s="167"/>
      <c r="C201" s="32">
        <f>'Daily Prices'!C201/'Daily Prices'!C200-1</f>
        <v>6.2191447073155048E-2</v>
      </c>
      <c r="D201" s="32">
        <f>'Daily Prices'!D201/'Daily Prices'!D200-1</f>
        <v>2.0185029436501134E-2</v>
      </c>
      <c r="E201" s="32">
        <f>'Daily Prices'!E201/'Daily Prices'!E200-1</f>
        <v>-3.1005462867266242E-3</v>
      </c>
      <c r="F201" s="32">
        <f>'Daily Prices'!F201/'Daily Prices'!F200-1</f>
        <v>-5.8573729682237508E-3</v>
      </c>
      <c r="G201" s="32">
        <f>'Daily Prices'!G201/'Daily Prices'!G200-1</f>
        <v>-8.1944823818635992E-4</v>
      </c>
      <c r="H201" s="32">
        <f>'Daily Prices'!H201/'Daily Prices'!H200-1</f>
        <v>-1.5810276679841917E-2</v>
      </c>
      <c r="I201" s="32">
        <f>'Daily Prices'!I201/'Daily Prices'!I200-1</f>
        <v>1.8172554347826164E-2</v>
      </c>
      <c r="J201" s="32">
        <f>'Daily Prices'!J201/'Daily Prices'!J200-1</f>
        <v>-1.2198691731128974E-3</v>
      </c>
      <c r="K201" s="32">
        <f>'Daily Prices'!K201/'Daily Prices'!K200-1</f>
        <v>1.0303030303030258E-2</v>
      </c>
      <c r="N201" s="166">
        <v>44209.645833333336</v>
      </c>
      <c r="O201" s="167"/>
      <c r="P201" s="32">
        <f>'Daily Prices'!P201/'Daily Prices'!P200-1</f>
        <v>6.2371794871794783E-2</v>
      </c>
      <c r="Q201" s="32">
        <f>'Daily Prices'!Q201/'Daily Prices'!Q200-1</f>
        <v>1.9764507989907365E-2</v>
      </c>
      <c r="R201" s="32">
        <f>'Daily Prices'!R201/'Daily Prices'!R200-1</f>
        <v>-2.9565119886373337E-3</v>
      </c>
      <c r="S201" s="32">
        <f>'Daily Prices'!S201/'Daily Prices'!S200-1</f>
        <v>-5.8573729682237508E-3</v>
      </c>
      <c r="T201" s="32">
        <f>'Daily Prices'!T201/'Daily Prices'!T200-1</f>
        <v>-8.1944823818635992E-4</v>
      </c>
      <c r="U201" s="32">
        <f>'Daily Prices'!U201/'Daily Prices'!U200-1</f>
        <v>-1.5810276679841917E-2</v>
      </c>
      <c r="V201" s="32">
        <f>'Daily Prices'!V201/'Daily Prices'!V200-1</f>
        <v>1.8512228260869623E-2</v>
      </c>
      <c r="W201" s="32">
        <f>'Daily Prices'!W201/'Daily Prices'!W200-1</f>
        <v>-1.2939945009606824E-3</v>
      </c>
      <c r="X201" s="32">
        <f>'Daily Prices'!X201/'Daily Prices'!X200-1</f>
        <v>9.0909090909090384E-3</v>
      </c>
    </row>
    <row r="202" spans="1:24" x14ac:dyDescent="0.3">
      <c r="A202" s="166">
        <v>44210.645833333336</v>
      </c>
      <c r="B202" s="167"/>
      <c r="C202" s="32">
        <f>'Daily Prices'!C202/'Daily Prices'!C201-1</f>
        <v>1.871189714492516E-3</v>
      </c>
      <c r="D202" s="32">
        <f>'Daily Prices'!D202/'Daily Prices'!D201-1</f>
        <v>1.0305028854080689E-2</v>
      </c>
      <c r="E202" s="32">
        <f>'Daily Prices'!E202/'Daily Prices'!E201-1</f>
        <v>-5.9241706161150542E-4</v>
      </c>
      <c r="F202" s="32">
        <f>'Daily Prices'!F202/'Daily Prices'!F201-1</f>
        <v>-7.0815912618829024E-3</v>
      </c>
      <c r="G202" s="32">
        <f>'Daily Prices'!G202/'Daily Prices'!G201-1</f>
        <v>-1.2301804264626126E-3</v>
      </c>
      <c r="H202" s="32">
        <f>'Daily Prices'!H202/'Daily Prices'!H201-1</f>
        <v>-0.10040160642570284</v>
      </c>
      <c r="I202" s="32">
        <f>'Daily Prices'!I202/'Daily Prices'!I201-1</f>
        <v>-2.0350291909924989E-2</v>
      </c>
      <c r="J202" s="32">
        <f>'Daily Prices'!J202/'Daily Prices'!J201-1</f>
        <v>3.6282888245644962E-2</v>
      </c>
      <c r="K202" s="32">
        <f>'Daily Prices'!K202/'Daily Prices'!K201-1</f>
        <v>6.4787042591481825E-2</v>
      </c>
      <c r="N202" s="166">
        <v>44210.645833333336</v>
      </c>
      <c r="O202" s="167"/>
      <c r="P202" s="32">
        <f>'Daily Prices'!P202/'Daily Prices'!P201-1</f>
        <v>1.3877994328124199E-3</v>
      </c>
      <c r="Q202" s="32">
        <f>'Daily Prices'!Q202/'Daily Prices'!Q201-1</f>
        <v>1.0927835051546486E-2</v>
      </c>
      <c r="R202" s="32">
        <f>'Daily Prices'!R202/'Daily Prices'!R201-1</f>
        <v>-3.4488704949131588E-4</v>
      </c>
      <c r="S202" s="32">
        <f>'Daily Prices'!S202/'Daily Prices'!S201-1</f>
        <v>-7.0815912618829024E-3</v>
      </c>
      <c r="T202" s="32">
        <f>'Daily Prices'!T202/'Daily Prices'!T201-1</f>
        <v>-1.2301804264626126E-3</v>
      </c>
      <c r="U202" s="32">
        <f>'Daily Prices'!U202/'Daily Prices'!U201-1</f>
        <v>-9.9732262382864811E-2</v>
      </c>
      <c r="V202" s="32">
        <f>'Daily Prices'!V202/'Daily Prices'!V201-1</f>
        <v>-2.0677005169251417E-2</v>
      </c>
      <c r="W202" s="32">
        <f>'Daily Prices'!W202/'Daily Prices'!W201-1</f>
        <v>3.687553499713303E-2</v>
      </c>
      <c r="X202" s="32">
        <f>'Daily Prices'!X202/'Daily Prices'!X201-1</f>
        <v>6.6066066066066131E-2</v>
      </c>
    </row>
    <row r="203" spans="1:24" x14ac:dyDescent="0.3">
      <c r="A203" s="166">
        <v>44211.645833333336</v>
      </c>
      <c r="B203" s="167"/>
      <c r="C203" s="32">
        <f>'Daily Prices'!C203/'Daily Prices'!C202-1</f>
        <v>-1.2350885648873322E-2</v>
      </c>
      <c r="D203" s="32">
        <f>'Daily Prices'!D203/'Daily Prices'!D202-1</f>
        <v>6.2015503875969102E-2</v>
      </c>
      <c r="E203" s="32">
        <f>'Daily Prices'!E203/'Daily Prices'!E202-1</f>
        <v>-1.8227622999407167E-2</v>
      </c>
      <c r="F203" s="32">
        <f>'Daily Prices'!F203/'Daily Prices'!F202-1</f>
        <v>7.5314953441665278E-3</v>
      </c>
      <c r="G203" s="32">
        <f>'Daily Prices'!G203/'Daily Prices'!G202-1</f>
        <v>6.8427535240189741E-4</v>
      </c>
      <c r="H203" s="32">
        <f>'Daily Prices'!H203/'Daily Prices'!H202-1</f>
        <v>4.3898809523809534E-2</v>
      </c>
      <c r="I203" s="32">
        <f>'Daily Prices'!I203/'Daily Prices'!I202-1</f>
        <v>1.8218968159373405E-2</v>
      </c>
      <c r="J203" s="32">
        <f>'Daily Prices'!J203/'Daily Prices'!J202-1</f>
        <v>-1.3497518018380839E-2</v>
      </c>
      <c r="K203" s="32">
        <f>'Daily Prices'!K203/'Daily Prices'!K202-1</f>
        <v>2.3098591549295833E-2</v>
      </c>
      <c r="N203" s="166">
        <v>44211.645833333336</v>
      </c>
      <c r="O203" s="167"/>
      <c r="P203" s="32">
        <f>'Daily Prices'!P203/'Daily Prices'!P202-1</f>
        <v>-1.2533140515786911E-2</v>
      </c>
      <c r="Q203" s="32">
        <f>'Daily Prices'!Q203/'Daily Prices'!Q202-1</f>
        <v>6.2206812155822799E-2</v>
      </c>
      <c r="R203" s="32">
        <f>'Daily Prices'!R203/'Daily Prices'!R202-1</f>
        <v>-1.7734060346056069E-2</v>
      </c>
      <c r="S203" s="32">
        <f>'Daily Prices'!S203/'Daily Prices'!S202-1</f>
        <v>7.5314953441665278E-3</v>
      </c>
      <c r="T203" s="32">
        <f>'Daily Prices'!T203/'Daily Prices'!T202-1</f>
        <v>6.8427535240189741E-4</v>
      </c>
      <c r="U203" s="32">
        <f>'Daily Prices'!U203/'Daily Prices'!U202-1</f>
        <v>4.3866171003717591E-2</v>
      </c>
      <c r="V203" s="32">
        <f>'Daily Prices'!V203/'Daily Prices'!V202-1</f>
        <v>1.8559509620296399E-2</v>
      </c>
      <c r="W203" s="32">
        <f>'Daily Prices'!W203/'Daily Prices'!W202-1</f>
        <v>-1.3806890493191615E-2</v>
      </c>
      <c r="X203" s="32">
        <f>'Daily Prices'!X203/'Daily Prices'!X202-1</f>
        <v>2.1971830985915597E-2</v>
      </c>
    </row>
    <row r="204" spans="1:24" x14ac:dyDescent="0.3">
      <c r="A204" s="166">
        <v>44214.645833333336</v>
      </c>
      <c r="B204" s="167"/>
      <c r="C204" s="32">
        <f>'Daily Prices'!C204/'Daily Prices'!C203-1</f>
        <v>-1.2993350820472149E-2</v>
      </c>
      <c r="D204" s="32">
        <f>'Daily Prices'!D204/'Daily Prices'!D203-1</f>
        <v>-5.5128697656550263E-2</v>
      </c>
      <c r="E204" s="32">
        <f>'Daily Prices'!E204/'Daily Prices'!E203-1</f>
        <v>-2.0226415094339534E-2</v>
      </c>
      <c r="F204" s="32">
        <f>'Daily Prices'!F204/'Daily Prices'!F203-1</f>
        <v>-9.9216237031668486E-3</v>
      </c>
      <c r="G204" s="32">
        <f>'Daily Prices'!G204/'Daily Prices'!G203-1</f>
        <v>8.342450765863596E-4</v>
      </c>
      <c r="H204" s="32">
        <f>'Daily Prices'!H204/'Daily Prices'!H203-1</f>
        <v>-5.9871703492516026E-2</v>
      </c>
      <c r="I204" s="32">
        <f>'Daily Prices'!I204/'Daily Prices'!I203-1</f>
        <v>-5.5351170568561869E-2</v>
      </c>
      <c r="J204" s="32">
        <f>'Daily Prices'!J204/'Daily Prices'!J203-1</f>
        <v>-2.1586090512182743E-2</v>
      </c>
      <c r="K204" s="32">
        <f>'Daily Prices'!K204/'Daily Prices'!K203-1</f>
        <v>-3.4140969162995582E-2</v>
      </c>
      <c r="N204" s="166">
        <v>44214.645833333336</v>
      </c>
      <c r="O204" s="167"/>
      <c r="P204" s="32">
        <f>'Daily Prices'!P204/'Daily Prices'!P203-1</f>
        <v>-1.3668537954600879E-2</v>
      </c>
      <c r="Q204" s="32">
        <f>'Daily Prices'!Q204/'Daily Prices'!Q203-1</f>
        <v>-5.6643625192012159E-2</v>
      </c>
      <c r="R204" s="32">
        <f>'Daily Prices'!R204/'Daily Prices'!R203-1</f>
        <v>-1.8451283343450364E-2</v>
      </c>
      <c r="S204" s="32">
        <f>'Daily Prices'!S204/'Daily Prices'!S203-1</f>
        <v>-9.9216237031668486E-3</v>
      </c>
      <c r="T204" s="32">
        <f>'Daily Prices'!T204/'Daily Prices'!T203-1</f>
        <v>8.342450765863596E-4</v>
      </c>
      <c r="U204" s="32">
        <f>'Daily Prices'!U204/'Daily Prices'!U203-1</f>
        <v>-5.9829059829059839E-2</v>
      </c>
      <c r="V204" s="32">
        <f>'Daily Prices'!V204/'Daily Prices'!V203-1</f>
        <v>-5.6670010030090423E-2</v>
      </c>
      <c r="W204" s="32">
        <f>'Daily Prices'!W204/'Daily Prices'!W203-1</f>
        <v>-1.979658097988779E-2</v>
      </c>
      <c r="X204" s="32">
        <f>'Daily Prices'!X204/'Daily Prices'!X203-1</f>
        <v>-3.4729878721058483E-2</v>
      </c>
    </row>
    <row r="205" spans="1:24" x14ac:dyDescent="0.3">
      <c r="A205" s="166">
        <v>44215.645833333336</v>
      </c>
      <c r="B205" s="167"/>
      <c r="C205" s="32">
        <f>'Daily Prices'!C205/'Daily Prices'!C204-1</f>
        <v>-1.1742892459827292E-3</v>
      </c>
      <c r="D205" s="32">
        <f>'Daily Prices'!D205/'Daily Prices'!D204-1</f>
        <v>5.1636511486074399E-2</v>
      </c>
      <c r="E205" s="32">
        <f>'Daily Prices'!E205/'Daily Prices'!E204-1</f>
        <v>4.1904175011554301E-2</v>
      </c>
      <c r="F205" s="32">
        <f>'Daily Prices'!F205/'Daily Prices'!F204-1</f>
        <v>3.7636130685456681E-3</v>
      </c>
      <c r="G205" s="32">
        <f>'Daily Prices'!G205/'Daily Prices'!G204-1</f>
        <v>1.2298274142197307E-4</v>
      </c>
      <c r="H205" s="32">
        <f>'Daily Prices'!H205/'Daily Prices'!H204-1</f>
        <v>3.7907505686125553E-3</v>
      </c>
      <c r="I205" s="32">
        <f>'Daily Prices'!I205/'Daily Prices'!I204-1</f>
        <v>4.7619047619047672E-2</v>
      </c>
      <c r="J205" s="32">
        <f>'Daily Prices'!J205/'Daily Prices'!J204-1</f>
        <v>1.7927467128015628E-2</v>
      </c>
      <c r="K205" s="32">
        <f>'Daily Prices'!K205/'Daily Prices'!K204-1</f>
        <v>2.9646522234891615E-2</v>
      </c>
      <c r="N205" s="166">
        <v>44215.645833333336</v>
      </c>
      <c r="O205" s="167"/>
      <c r="P205" s="32">
        <f>'Daily Prices'!P205/'Daily Prices'!P204-1</f>
        <v>-6.1865874783517683E-5</v>
      </c>
      <c r="Q205" s="32">
        <f>'Daily Prices'!Q205/'Daily Prices'!Q204-1</f>
        <v>5.373498880521077E-2</v>
      </c>
      <c r="R205" s="32">
        <f>'Daily Prices'!R205/'Daily Prices'!R204-1</f>
        <v>4.0357837417347442E-2</v>
      </c>
      <c r="S205" s="32">
        <f>'Daily Prices'!S205/'Daily Prices'!S204-1</f>
        <v>3.7636130685456681E-3</v>
      </c>
      <c r="T205" s="32">
        <f>'Daily Prices'!T205/'Daily Prices'!T204-1</f>
        <v>1.2298274142197307E-4</v>
      </c>
      <c r="U205" s="32">
        <f>'Daily Prices'!U205/'Daily Prices'!U204-1</f>
        <v>3.7878787878788955E-3</v>
      </c>
      <c r="V205" s="32">
        <f>'Daily Prices'!V205/'Daily Prices'!V204-1</f>
        <v>4.8732943469785628E-2</v>
      </c>
      <c r="W205" s="32">
        <f>'Daily Prices'!W205/'Daily Prices'!W204-1</f>
        <v>1.7054129895671233E-2</v>
      </c>
      <c r="X205" s="32">
        <f>'Daily Prices'!X205/'Daily Prices'!X204-1</f>
        <v>3.0268418046830448E-2</v>
      </c>
    </row>
    <row r="206" spans="1:24" x14ac:dyDescent="0.3">
      <c r="A206" s="166">
        <v>44216.645833333336</v>
      </c>
      <c r="B206" s="167"/>
      <c r="C206" s="32">
        <f>'Daily Prices'!C206/'Daily Prices'!C205-1</f>
        <v>2.0357651135449517E-2</v>
      </c>
      <c r="D206" s="32">
        <f>'Daily Prices'!D206/'Daily Prices'!D205-1</f>
        <v>6.2826213029190114E-2</v>
      </c>
      <c r="E206" s="32">
        <f>'Daily Prices'!E206/'Daily Prices'!E205-1</f>
        <v>7.3931687121109313E-4</v>
      </c>
      <c r="F206" s="32">
        <f>'Daily Prices'!F206/'Daily Prices'!F205-1</f>
        <v>1.8120690637641879E-3</v>
      </c>
      <c r="G206" s="32">
        <f>'Daily Prices'!G206/'Daily Prices'!G205-1</f>
        <v>-3.825659243065993E-3</v>
      </c>
      <c r="H206" s="32">
        <f>'Daily Prices'!H206/'Daily Prices'!H205-1</f>
        <v>8.3081570996978993E-3</v>
      </c>
      <c r="I206" s="32">
        <f>'Daily Prices'!I206/'Daily Prices'!I205-1</f>
        <v>3.0922608989523592E-2</v>
      </c>
      <c r="J206" s="32">
        <f>'Daily Prices'!J206/'Daily Prices'!J205-1</f>
        <v>6.7478386720727812E-2</v>
      </c>
      <c r="K206" s="32">
        <f>'Daily Prices'!K206/'Daily Prices'!K205-1</f>
        <v>0.1799557032115171</v>
      </c>
      <c r="N206" s="166">
        <v>44216.645833333336</v>
      </c>
      <c r="O206" s="167"/>
      <c r="P206" s="32">
        <f>'Daily Prices'!P206/'Daily Prices'!P205-1</f>
        <v>1.9798304770153985E-2</v>
      </c>
      <c r="Q206" s="32">
        <f>'Daily Prices'!Q206/'Daily Prices'!Q205-1</f>
        <v>6.2005022213637018E-2</v>
      </c>
      <c r="R206" s="32">
        <f>'Daily Prices'!R206/'Daily Prices'!R205-1</f>
        <v>1.7571669981604199E-3</v>
      </c>
      <c r="S206" s="32">
        <f>'Daily Prices'!S206/'Daily Prices'!S205-1</f>
        <v>1.8120690637641879E-3</v>
      </c>
      <c r="T206" s="32">
        <f>'Daily Prices'!T206/'Daily Prices'!T205-1</f>
        <v>-3.825659243065993E-3</v>
      </c>
      <c r="U206" s="32">
        <f>'Daily Prices'!U206/'Daily Prices'!U205-1</f>
        <v>7.547169811320753E-3</v>
      </c>
      <c r="V206" s="32">
        <f>'Daily Prices'!V206/'Daily Prices'!V205-1</f>
        <v>3.0584656978709157E-2</v>
      </c>
      <c r="W206" s="32">
        <f>'Daily Prices'!W206/'Daily Prices'!W205-1</f>
        <v>6.4490557132612647E-2</v>
      </c>
      <c r="X206" s="32">
        <f>'Daily Prices'!X206/'Daily Prices'!X205-1</f>
        <v>0.17793791574279383</v>
      </c>
    </row>
    <row r="207" spans="1:24" x14ac:dyDescent="0.3">
      <c r="A207" s="166">
        <v>44217.645833333336</v>
      </c>
      <c r="B207" s="167"/>
      <c r="C207" s="32">
        <f>'Daily Prices'!C207/'Daily Prices'!C206-1</f>
        <v>-1.9708914493632546E-2</v>
      </c>
      <c r="D207" s="32">
        <f>'Daily Prices'!D207/'Daily Prices'!D206-1</f>
        <v>5.7111676973444991E-2</v>
      </c>
      <c r="E207" s="32">
        <f>'Daily Prices'!E207/'Daily Prices'!E206-1</f>
        <v>-2.5561465721040122E-2</v>
      </c>
      <c r="F207" s="32">
        <f>'Daily Prices'!F207/'Daily Prices'!F206-1</f>
        <v>8.0087368037859985E-3</v>
      </c>
      <c r="G207" s="32">
        <f>'Daily Prices'!G207/'Daily Prices'!G206-1</f>
        <v>6.8577698532434894E-4</v>
      </c>
      <c r="H207" s="32">
        <f>'Daily Prices'!H207/'Daily Prices'!H206-1</f>
        <v>-2.8464419475655478E-2</v>
      </c>
      <c r="I207" s="32">
        <f>'Daily Prices'!I207/'Daily Prices'!I206-1</f>
        <v>-1.2948696934928616E-2</v>
      </c>
      <c r="J207" s="32">
        <f>'Daily Prices'!J207/'Daily Prices'!J206-1</f>
        <v>-1.470324393139355E-2</v>
      </c>
      <c r="K207" s="32">
        <f>'Daily Prices'!K207/'Daily Prices'!K206-1</f>
        <v>8.5875175973721296E-2</v>
      </c>
      <c r="N207" s="166">
        <v>44217.645833333336</v>
      </c>
      <c r="O207" s="167"/>
      <c r="P207" s="32">
        <f>'Daily Prices'!P207/'Daily Prices'!P206-1</f>
        <v>-2.1840684341442707E-2</v>
      </c>
      <c r="Q207" s="32">
        <f>'Daily Prices'!Q207/'Daily Prices'!Q206-1</f>
        <v>5.6566024008730453E-2</v>
      </c>
      <c r="R207" s="32">
        <f>'Daily Prices'!R207/'Daily Prices'!R206-1</f>
        <v>-2.5620834048651675E-2</v>
      </c>
      <c r="S207" s="32">
        <f>'Daily Prices'!S207/'Daily Prices'!S206-1</f>
        <v>8.0087368037859985E-3</v>
      </c>
      <c r="T207" s="32">
        <f>'Daily Prices'!T207/'Daily Prices'!T206-1</f>
        <v>6.8577698532434894E-4</v>
      </c>
      <c r="U207" s="32">
        <f>'Daily Prices'!U207/'Daily Prices'!U206-1</f>
        <v>-2.6966292134831371E-2</v>
      </c>
      <c r="V207" s="32">
        <f>'Daily Prices'!V207/'Daily Prices'!V206-1</f>
        <v>-1.2625020495163009E-2</v>
      </c>
      <c r="W207" s="32">
        <f>'Daily Prices'!W207/'Daily Prices'!W206-1</f>
        <v>-1.327604575831598E-2</v>
      </c>
      <c r="X207" s="32">
        <f>'Daily Prices'!X207/'Daily Prices'!X206-1</f>
        <v>8.7999999999999856E-2</v>
      </c>
    </row>
    <row r="208" spans="1:24" x14ac:dyDescent="0.3">
      <c r="A208" s="166">
        <v>44218.645833333336</v>
      </c>
      <c r="B208" s="167"/>
      <c r="C208" s="32">
        <f>'Daily Prices'!C208/'Daily Prices'!C207-1</f>
        <v>-1.2186823383854017E-2</v>
      </c>
      <c r="D208" s="32">
        <f>'Daily Prices'!D208/'Daily Prices'!D207-1</f>
        <v>-4.3014452856159346E-3</v>
      </c>
      <c r="E208" s="32">
        <f>'Daily Prices'!E208/'Daily Prices'!E207-1</f>
        <v>-2.8354814253222171E-2</v>
      </c>
      <c r="F208" s="32">
        <f>'Daily Prices'!F208/'Daily Prices'!F207-1</f>
        <v>-5.1914048392921464E-3</v>
      </c>
      <c r="G208" s="32">
        <f>'Daily Prices'!G208/'Daily Prices'!G207-1</f>
        <v>2.741228070177737E-4</v>
      </c>
      <c r="H208" s="32">
        <f>'Daily Prices'!H208/'Daily Prices'!H207-1</f>
        <v>-0.10254433307632982</v>
      </c>
      <c r="I208" s="32">
        <f>'Daily Prices'!I208/'Daily Prices'!I207-1</f>
        <v>-6.4596479574892229E-2</v>
      </c>
      <c r="J208" s="32">
        <f>'Daily Prices'!J208/'Daily Prices'!J207-1</f>
        <v>6.4663749592479558E-3</v>
      </c>
      <c r="K208" s="32">
        <f>'Daily Prices'!K208/'Daily Prices'!K207-1</f>
        <v>0.17631806395851335</v>
      </c>
      <c r="N208" s="166">
        <v>44218.645833333336</v>
      </c>
      <c r="O208" s="167"/>
      <c r="P208" s="32">
        <f>'Daily Prices'!P208/'Daily Prices'!P207-1</f>
        <v>-9.6756186813867773E-3</v>
      </c>
      <c r="Q208" s="32">
        <f>'Daily Prices'!Q208/'Daily Prices'!Q207-1</f>
        <v>-3.6150800482011025E-3</v>
      </c>
      <c r="R208" s="32">
        <f>'Daily Prices'!R208/'Daily Prices'!R207-1</f>
        <v>-2.8872265695320642E-2</v>
      </c>
      <c r="S208" s="32">
        <f>'Daily Prices'!S208/'Daily Prices'!S207-1</f>
        <v>-5.1914048392921464E-3</v>
      </c>
      <c r="T208" s="32">
        <f>'Daily Prices'!T208/'Daily Prices'!T207-1</f>
        <v>2.741228070177737E-4</v>
      </c>
      <c r="U208" s="32">
        <f>'Daily Prices'!U208/'Daily Prices'!U207-1</f>
        <v>-0.10392609699769051</v>
      </c>
      <c r="V208" s="32">
        <f>'Daily Prices'!V208/'Daily Prices'!V207-1</f>
        <v>-6.4596479574892229E-2</v>
      </c>
      <c r="W208" s="32">
        <f>'Daily Prices'!W208/'Daily Prices'!W207-1</f>
        <v>6.7957729005603262E-3</v>
      </c>
      <c r="X208" s="32">
        <f>'Daily Prices'!X208/'Daily Prices'!X207-1</f>
        <v>0.17690311418685134</v>
      </c>
    </row>
    <row r="209" spans="1:24" x14ac:dyDescent="0.3">
      <c r="A209" s="166">
        <v>44221.645833333336</v>
      </c>
      <c r="B209" s="167"/>
      <c r="C209" s="32">
        <f>'Daily Prices'!C209/'Daily Prices'!C208-1</f>
        <v>-4.8221442885771904E-3</v>
      </c>
      <c r="D209" s="32">
        <f>'Daily Prices'!D209/'Daily Prices'!D208-1</f>
        <v>-3.5251425609124087E-2</v>
      </c>
      <c r="E209" s="32">
        <f>'Daily Prices'!E209/'Daily Prices'!E208-1</f>
        <v>-7.8027465667914742E-3</v>
      </c>
      <c r="F209" s="32">
        <f>'Daily Prices'!F209/'Daily Prices'!F208-1</f>
        <v>-5.5474883151063192E-3</v>
      </c>
      <c r="G209" s="32">
        <f>'Daily Prices'!G209/'Daily Prices'!G208-1</f>
        <v>-2.7404768429717397E-4</v>
      </c>
      <c r="H209" s="32">
        <f>'Daily Prices'!H209/'Daily Prices'!H208-1</f>
        <v>8.5910652920961894E-4</v>
      </c>
      <c r="I209" s="32">
        <f>'Daily Prices'!I209/'Daily Prices'!I208-1</f>
        <v>-7.1010118941948752E-3</v>
      </c>
      <c r="J209" s="32">
        <f>'Daily Prices'!J209/'Daily Prices'!J208-1</f>
        <v>-2.8899545478920818E-2</v>
      </c>
      <c r="K209" s="32">
        <f>'Daily Prices'!K209/'Daily Prices'!K208-1</f>
        <v>4.2248346803820613E-2</v>
      </c>
      <c r="N209" s="166">
        <v>44221.645833333336</v>
      </c>
      <c r="O209" s="167"/>
      <c r="P209" s="32">
        <f>'Daily Prices'!P209/'Daily Prices'!P208-1</f>
        <v>-4.6971879501471747E-3</v>
      </c>
      <c r="Q209" s="32">
        <f>'Daily Prices'!Q209/'Daily Prices'!Q208-1</f>
        <v>-3.5763648928818115E-2</v>
      </c>
      <c r="R209" s="32">
        <f>'Daily Prices'!R209/'Daily Prices'!R208-1</f>
        <v>-6.6379272943839496E-3</v>
      </c>
      <c r="S209" s="32">
        <f>'Daily Prices'!S209/'Daily Prices'!S208-1</f>
        <v>-5.5474883151063192E-3</v>
      </c>
      <c r="T209" s="32">
        <f>'Daily Prices'!T209/'Daily Prices'!T208-1</f>
        <v>-2.7404768429717397E-4</v>
      </c>
      <c r="U209" s="32">
        <f>'Daily Prices'!U209/'Daily Prices'!U208-1</f>
        <v>8.5910652920961894E-4</v>
      </c>
      <c r="V209" s="32">
        <f>'Daily Prices'!V209/'Daily Prices'!V208-1</f>
        <v>-7.2785371915495833E-3</v>
      </c>
      <c r="W209" s="32">
        <f>'Daily Prices'!W209/'Daily Prices'!W208-1</f>
        <v>-2.9144497844006856E-2</v>
      </c>
      <c r="X209" s="32">
        <f>'Daily Prices'!X209/'Daily Prices'!X208-1</f>
        <v>4.226387357589112E-2</v>
      </c>
    </row>
    <row r="210" spans="1:24" x14ac:dyDescent="0.3">
      <c r="A210" s="166">
        <v>44223.645833333336</v>
      </c>
      <c r="B210" s="167"/>
      <c r="C210" s="32">
        <f>'Daily Prices'!C210/'Daily Prices'!C209-1</f>
        <v>-3.0960921276193987E-2</v>
      </c>
      <c r="D210" s="32">
        <f>'Daily Prices'!D210/'Daily Prices'!D209-1</f>
        <v>-4.1733834855812169E-2</v>
      </c>
      <c r="E210" s="32">
        <f>'Daily Prices'!E210/'Daily Prices'!E209-1</f>
        <v>-2.170493865995593E-2</v>
      </c>
      <c r="F210" s="32">
        <f>'Daily Prices'!F210/'Daily Prices'!F209-1</f>
        <v>-3.6391015183836473E-3</v>
      </c>
      <c r="G210" s="32">
        <f>'Daily Prices'!G210/'Daily Prices'!G209-1</f>
        <v>1.3706140350877583E-3</v>
      </c>
      <c r="H210" s="32">
        <f>'Daily Prices'!H210/'Daily Prices'!H209-1</f>
        <v>-1.6309012875536544E-2</v>
      </c>
      <c r="I210" s="32">
        <f>'Daily Prices'!I210/'Daily Prices'!I209-1</f>
        <v>-2.7176828178079648E-2</v>
      </c>
      <c r="J210" s="32">
        <f>'Daily Prices'!J210/'Daily Prices'!J209-1</f>
        <v>-1.1831989321534842E-2</v>
      </c>
      <c r="K210" s="32">
        <f>'Daily Prices'!K210/'Daily Prices'!K209-1</f>
        <v>-6.7324638702854989E-2</v>
      </c>
      <c r="N210" s="166">
        <v>44223.645833333336</v>
      </c>
      <c r="O210" s="167"/>
      <c r="P210" s="32">
        <f>'Daily Prices'!P210/'Daily Prices'!P209-1</f>
        <v>-3.1147747294236083E-2</v>
      </c>
      <c r="Q210" s="32">
        <f>'Daily Prices'!Q210/'Daily Prices'!Q209-1</f>
        <v>-4.1748790539330005E-2</v>
      </c>
      <c r="R210" s="32">
        <f>'Daily Prices'!R210/'Daily Prices'!R209-1</f>
        <v>-2.2810291431747731E-2</v>
      </c>
      <c r="S210" s="32">
        <f>'Daily Prices'!S210/'Daily Prices'!S209-1</f>
        <v>-3.6391015183836473E-3</v>
      </c>
      <c r="T210" s="32">
        <f>'Daily Prices'!T210/'Daily Prices'!T209-1</f>
        <v>1.3706140350877583E-3</v>
      </c>
      <c r="U210" s="32">
        <f>'Daily Prices'!U210/'Daily Prices'!U209-1</f>
        <v>-1.7167381974248941E-2</v>
      </c>
      <c r="V210" s="32">
        <f>'Daily Prices'!V210/'Daily Prices'!V209-1</f>
        <v>-2.9148783977110293E-2</v>
      </c>
      <c r="W210" s="32">
        <f>'Daily Prices'!W210/'Daily Prices'!W209-1</f>
        <v>-1.2587304128838905E-2</v>
      </c>
      <c r="X210" s="32">
        <f>'Daily Prices'!X210/'Daily Prices'!X209-1</f>
        <v>-6.7348377997179187E-2</v>
      </c>
    </row>
    <row r="211" spans="1:24" x14ac:dyDescent="0.3">
      <c r="A211" s="166">
        <v>44224.645833333336</v>
      </c>
      <c r="B211" s="167"/>
      <c r="C211" s="32">
        <f>'Daily Prices'!C211/'Daily Prices'!C210-1</f>
        <v>-6.4289888953829033E-3</v>
      </c>
      <c r="D211" s="32">
        <f>'Daily Prices'!D211/'Daily Prices'!D210-1</f>
        <v>-2.6168224299064624E-3</v>
      </c>
      <c r="E211" s="32">
        <f>'Daily Prices'!E211/'Daily Prices'!E210-1</f>
        <v>-2.2025723472668846E-2</v>
      </c>
      <c r="F211" s="32">
        <f>'Daily Prices'!F211/'Daily Prices'!F210-1</f>
        <v>1.2594458438286438E-4</v>
      </c>
      <c r="G211" s="32">
        <f>'Daily Prices'!G211/'Daily Prices'!G210-1</f>
        <v>-1.7656720503695933E-3</v>
      </c>
      <c r="H211" s="32">
        <f>'Daily Prices'!H211/'Daily Prices'!H210-1</f>
        <v>-6.108202443280919E-3</v>
      </c>
      <c r="I211" s="32">
        <f>'Daily Prices'!I211/'Daily Prices'!I210-1</f>
        <v>-4.0433743797096966E-3</v>
      </c>
      <c r="J211" s="32">
        <f>'Daily Prices'!J211/'Daily Prices'!J210-1</f>
        <v>-1.2306137828066332E-2</v>
      </c>
      <c r="K211" s="32">
        <f>'Daily Prices'!K211/'Daily Prices'!K210-1</f>
        <v>-6.311413454270598E-2</v>
      </c>
      <c r="N211" s="166">
        <v>44224.645833333336</v>
      </c>
      <c r="O211" s="167"/>
      <c r="P211" s="32">
        <f>'Daily Prices'!P211/'Daily Prices'!P210-1</f>
        <v>-5.3257128011950927E-3</v>
      </c>
      <c r="Q211" s="32">
        <f>'Daily Prices'!Q211/'Daily Prices'!Q210-1</f>
        <v>-2.0568436798801271E-3</v>
      </c>
      <c r="R211" s="32">
        <f>'Daily Prices'!R211/'Daily Prices'!R210-1</f>
        <v>-2.0722020193811863E-2</v>
      </c>
      <c r="S211" s="32">
        <f>'Daily Prices'!S211/'Daily Prices'!S210-1</f>
        <v>1.2594458438286438E-4</v>
      </c>
      <c r="T211" s="32">
        <f>'Daily Prices'!T211/'Daily Prices'!T210-1</f>
        <v>-1.7656720503695933E-3</v>
      </c>
      <c r="U211" s="32">
        <f>'Daily Prices'!U211/'Daily Prices'!U210-1</f>
        <v>-2.6200873362445254E-3</v>
      </c>
      <c r="V211" s="32">
        <f>'Daily Prices'!V211/'Daily Prices'!V210-1</f>
        <v>-2.3945477988579489E-3</v>
      </c>
      <c r="W211" s="32">
        <f>'Daily Prices'!W211/'Daily Prices'!W210-1</f>
        <v>-1.0696776446299294E-2</v>
      </c>
      <c r="X211" s="32">
        <f>'Daily Prices'!X211/'Daily Prices'!X210-1</f>
        <v>-6.3894139886578438E-2</v>
      </c>
    </row>
    <row r="212" spans="1:24" x14ac:dyDescent="0.3">
      <c r="A212" s="166">
        <v>44225.645833333336</v>
      </c>
      <c r="B212" s="167"/>
      <c r="C212" s="32">
        <f>'Daily Prices'!C212/'Daily Prices'!C211-1</f>
        <v>-2.0130718954248339E-2</v>
      </c>
      <c r="D212" s="32">
        <f>'Daily Prices'!D212/'Daily Prices'!D211-1</f>
        <v>-1.5367316341829196E-2</v>
      </c>
      <c r="E212" s="32">
        <f>'Daily Prices'!E212/'Daily Prices'!E211-1</f>
        <v>4.9317770836758701E-3</v>
      </c>
      <c r="F212" s="32">
        <f>'Daily Prices'!F212/'Daily Prices'!F211-1</f>
        <v>-1.0532220581334073E-3</v>
      </c>
      <c r="G212" s="32">
        <f>'Daily Prices'!G212/'Daily Prices'!G211-1</f>
        <v>-7.4042588199807469E-4</v>
      </c>
      <c r="H212" s="32">
        <f>'Daily Prices'!H212/'Daily Prices'!H211-1</f>
        <v>1.2291483757682187E-2</v>
      </c>
      <c r="I212" s="32">
        <f>'Daily Prices'!I212/'Daily Prices'!I211-1</f>
        <v>-3.3954604170511105E-2</v>
      </c>
      <c r="J212" s="32">
        <f>'Daily Prices'!J212/'Daily Prices'!J211-1</f>
        <v>-3.9074635634494981E-2</v>
      </c>
      <c r="K212" s="32">
        <f>'Daily Prices'!K212/'Daily Prices'!K211-1</f>
        <v>2.6623638563937124E-2</v>
      </c>
      <c r="N212" s="166">
        <v>44225.645833333336</v>
      </c>
      <c r="O212" s="167"/>
      <c r="P212" s="32">
        <f>'Daily Prices'!P212/'Daily Prices'!P211-1</f>
        <v>-2.0698661443029787E-2</v>
      </c>
      <c r="Q212" s="32">
        <f>'Daily Prices'!Q212/'Daily Prices'!Q211-1</f>
        <v>-1.5926550496533687E-2</v>
      </c>
      <c r="R212" s="32">
        <f>'Daily Prices'!R212/'Daily Prices'!R211-1</f>
        <v>3.4728128954628623E-3</v>
      </c>
      <c r="S212" s="32">
        <f>'Daily Prices'!S212/'Daily Prices'!S211-1</f>
        <v>-1.0532220581334073E-3</v>
      </c>
      <c r="T212" s="32">
        <f>'Daily Prices'!T212/'Daily Prices'!T211-1</f>
        <v>-7.4042588199807469E-4</v>
      </c>
      <c r="U212" s="32">
        <f>'Daily Prices'!U212/'Daily Prices'!U211-1</f>
        <v>8.7565674255691839E-3</v>
      </c>
      <c r="V212" s="32">
        <f>'Daily Prices'!V212/'Daily Prices'!V211-1</f>
        <v>-3.3788774002954325E-2</v>
      </c>
      <c r="W212" s="32">
        <f>'Daily Prices'!W212/'Daily Prices'!W211-1</f>
        <v>-3.7166173504966205E-2</v>
      </c>
      <c r="X212" s="32">
        <f>'Daily Prices'!X212/'Daily Prices'!X211-1</f>
        <v>2.7867528271405595E-2</v>
      </c>
    </row>
    <row r="213" spans="1:24" x14ac:dyDescent="0.3">
      <c r="A213" s="166">
        <v>44228.645833333336</v>
      </c>
      <c r="B213" s="167"/>
      <c r="C213" s="32">
        <f>'Daily Prices'!C213/'Daily Prices'!C212-1</f>
        <v>6.0765741728922018E-2</v>
      </c>
      <c r="D213" s="32">
        <f>'Daily Prices'!D213/'Daily Prices'!D212-1</f>
        <v>6.4331937571374231E-2</v>
      </c>
      <c r="E213" s="32">
        <f>'Daily Prices'!E213/'Daily Prices'!E212-1</f>
        <v>6.3144119090462913E-2</v>
      </c>
      <c r="F213" s="32">
        <f>'Daily Prices'!F213/'Daily Prices'!F212-1</f>
        <v>-5.4894051043444803E-3</v>
      </c>
      <c r="G213" s="32">
        <f>'Daily Prices'!G213/'Daily Prices'!G212-1</f>
        <v>3.1971678307285423E-3</v>
      </c>
      <c r="H213" s="32">
        <f>'Daily Prices'!H213/'Daily Prices'!H212-1</f>
        <v>0.10320901994796183</v>
      </c>
      <c r="I213" s="32">
        <f>'Daily Prices'!I213/'Daily Prices'!I212-1</f>
        <v>6.0171919770773741E-2</v>
      </c>
      <c r="J213" s="32">
        <f>'Daily Prices'!J213/'Daily Prices'!J212-1</f>
        <v>4.8347104734614232E-2</v>
      </c>
      <c r="K213" s="32">
        <f>'Daily Prices'!K213/'Daily Prices'!K212-1</f>
        <v>2.0039292730844815E-2</v>
      </c>
      <c r="N213" s="166">
        <v>44228.645833333336</v>
      </c>
      <c r="O213" s="167"/>
      <c r="P213" s="32">
        <f>'Daily Prices'!P213/'Daily Prices'!P212-1</f>
        <v>6.060808107747695E-2</v>
      </c>
      <c r="Q213" s="32">
        <f>'Daily Prices'!Q213/'Daily Prices'!Q212-1</f>
        <v>6.5308453922315213E-2</v>
      </c>
      <c r="R213" s="32">
        <f>'Daily Prices'!R213/'Daily Prices'!R212-1</f>
        <v>6.6486942427600448E-2</v>
      </c>
      <c r="S213" s="32">
        <f>'Daily Prices'!S213/'Daily Prices'!S212-1</f>
        <v>-5.4894051043444803E-3</v>
      </c>
      <c r="T213" s="32">
        <f>'Daily Prices'!T213/'Daily Prices'!T212-1</f>
        <v>3.1971678307285423E-3</v>
      </c>
      <c r="U213" s="32">
        <f>'Daily Prices'!U213/'Daily Prices'!U212-1</f>
        <v>0.10416666666666674</v>
      </c>
      <c r="V213" s="32">
        <f>'Daily Prices'!V213/'Daily Prices'!V212-1</f>
        <v>6.0577106822090609E-2</v>
      </c>
      <c r="W213" s="32">
        <f>'Daily Prices'!W213/'Daily Prices'!W212-1</f>
        <v>4.6352894141959755E-2</v>
      </c>
      <c r="X213" s="32">
        <f>'Daily Prices'!X213/'Daily Prices'!X212-1</f>
        <v>1.8467583497052908E-2</v>
      </c>
    </row>
    <row r="214" spans="1:24" x14ac:dyDescent="0.3">
      <c r="A214" s="166">
        <v>44229.645833333336</v>
      </c>
      <c r="B214" s="167"/>
      <c r="C214" s="32">
        <f>'Daily Prices'!C214/'Daily Prices'!C213-1</f>
        <v>2.7290448343080032E-2</v>
      </c>
      <c r="D214" s="32">
        <f>'Daily Prices'!D214/'Daily Prices'!D213-1</f>
        <v>0.15164520743919874</v>
      </c>
      <c r="E214" s="32">
        <f>'Daily Prices'!E214/'Daily Prices'!E213-1</f>
        <v>3.7851977227265854E-2</v>
      </c>
      <c r="F214" s="32">
        <f>'Daily Prices'!F214/'Daily Prices'!F213-1</f>
        <v>-7.8704770684489E-3</v>
      </c>
      <c r="G214" s="32">
        <f>'Daily Prices'!G214/'Daily Prices'!G213-1</f>
        <v>-2.8860620982081864E-3</v>
      </c>
      <c r="H214" s="32">
        <f>'Daily Prices'!H214/'Daily Prices'!H213-1</f>
        <v>-4.0880503144654079E-2</v>
      </c>
      <c r="I214" s="32">
        <f>'Daily Prices'!I214/'Daily Prices'!I213-1</f>
        <v>-5.0450450450449935E-3</v>
      </c>
      <c r="J214" s="32">
        <f>'Daily Prices'!J214/'Daily Prices'!J213-1</f>
        <v>2.9640211201964251E-2</v>
      </c>
      <c r="K214" s="32">
        <f>'Daily Prices'!K214/'Daily Prices'!K213-1</f>
        <v>-1.2326656394453184E-2</v>
      </c>
      <c r="N214" s="166">
        <v>44229.645833333336</v>
      </c>
      <c r="O214" s="167"/>
      <c r="P214" s="32">
        <f>'Daily Prices'!P214/'Daily Prices'!P213-1</f>
        <v>2.671779719620293E-2</v>
      </c>
      <c r="Q214" s="32">
        <f>'Daily Prices'!Q214/'Daily Prices'!Q213-1</f>
        <v>0.1521000893655049</v>
      </c>
      <c r="R214" s="32">
        <f>'Daily Prices'!R214/'Daily Prices'!R213-1</f>
        <v>3.7005877518105468E-2</v>
      </c>
      <c r="S214" s="32">
        <f>'Daily Prices'!S214/'Daily Prices'!S213-1</f>
        <v>-7.8704770684489E-3</v>
      </c>
      <c r="T214" s="32">
        <f>'Daily Prices'!T214/'Daily Prices'!T213-1</f>
        <v>-2.8860620982081864E-3</v>
      </c>
      <c r="U214" s="32">
        <f>'Daily Prices'!U214/'Daily Prices'!U213-1</f>
        <v>-4.0880503144654079E-2</v>
      </c>
      <c r="V214" s="32">
        <f>'Daily Prices'!V214/'Daily Prices'!V213-1</f>
        <v>-6.3063063063063529E-3</v>
      </c>
      <c r="W214" s="32">
        <f>'Daily Prices'!W214/'Daily Prices'!W213-1</f>
        <v>2.935574280505393E-2</v>
      </c>
      <c r="X214" s="32">
        <f>'Daily Prices'!X214/'Daily Prices'!X213-1</f>
        <v>-1.1959876543209735E-2</v>
      </c>
    </row>
    <row r="215" spans="1:24" x14ac:dyDescent="0.3">
      <c r="A215" s="166">
        <v>44230.645833333336</v>
      </c>
      <c r="B215" s="167"/>
      <c r="C215" s="32">
        <f>'Daily Prices'!C215/'Daily Prices'!C214-1</f>
        <v>2.0015914794637935E-2</v>
      </c>
      <c r="D215" s="32">
        <f>'Daily Prices'!D215/'Daily Prices'!D214-1</f>
        <v>2.7950310559006208E-2</v>
      </c>
      <c r="E215" s="32">
        <f>'Daily Prices'!E215/'Daily Prices'!E214-1</f>
        <v>-4.2994810971089814E-3</v>
      </c>
      <c r="F215" s="32">
        <f>'Daily Prices'!F215/'Daily Prices'!F214-1</f>
        <v>-6.4229880251345239E-3</v>
      </c>
      <c r="G215" s="32">
        <f>'Daily Prices'!G215/'Daily Prices'!G214-1</f>
        <v>-1.2208672272596699E-3</v>
      </c>
      <c r="H215" s="32">
        <f>'Daily Prices'!H215/'Daily Prices'!H214-1</f>
        <v>4.2622950819672045E-2</v>
      </c>
      <c r="I215" s="32">
        <f>'Daily Prices'!I215/'Daily Prices'!I214-1</f>
        <v>3.4045635639261107E-2</v>
      </c>
      <c r="J215" s="32">
        <f>'Daily Prices'!J215/'Daily Prices'!J214-1</f>
        <v>-8.6224233698583008E-3</v>
      </c>
      <c r="K215" s="32">
        <f>'Daily Prices'!K215/'Daily Prices'!K214-1</f>
        <v>2.379095163806566E-2</v>
      </c>
      <c r="N215" s="166">
        <v>44230.645833333336</v>
      </c>
      <c r="O215" s="167"/>
      <c r="P215" s="32">
        <f>'Daily Prices'!P215/'Daily Prices'!P214-1</f>
        <v>2.0083272103845085E-2</v>
      </c>
      <c r="Q215" s="32">
        <f>'Daily Prices'!Q215/'Daily Prices'!Q214-1</f>
        <v>2.6838349363946579E-2</v>
      </c>
      <c r="R215" s="32">
        <f>'Daily Prices'!R215/'Daily Prices'!R214-1</f>
        <v>-4.5611398363223365E-3</v>
      </c>
      <c r="S215" s="32">
        <f>'Daily Prices'!S215/'Daily Prices'!S214-1</f>
        <v>-6.4229880251345239E-3</v>
      </c>
      <c r="T215" s="32">
        <f>'Daily Prices'!T215/'Daily Prices'!T214-1</f>
        <v>-1.2208672272596699E-3</v>
      </c>
      <c r="U215" s="32">
        <f>'Daily Prices'!U215/'Daily Prices'!U214-1</f>
        <v>4.1803278688524514E-2</v>
      </c>
      <c r="V215" s="32">
        <f>'Daily Prices'!V215/'Daily Prices'!V214-1</f>
        <v>3.4995466908431361E-2</v>
      </c>
      <c r="W215" s="32">
        <f>'Daily Prices'!W215/'Daily Prices'!W214-1</f>
        <v>-8.3687630796343004E-3</v>
      </c>
      <c r="X215" s="32">
        <f>'Daily Prices'!X215/'Daily Prices'!X214-1</f>
        <v>2.4209293244826124E-2</v>
      </c>
    </row>
    <row r="216" spans="1:24" x14ac:dyDescent="0.3">
      <c r="A216" s="166">
        <v>44231.645833333336</v>
      </c>
      <c r="B216" s="167"/>
      <c r="C216" s="32">
        <f>'Daily Prices'!C216/'Daily Prices'!C215-1</f>
        <v>3.9966394623139667E-2</v>
      </c>
      <c r="D216" s="32">
        <f>'Daily Prices'!D216/'Daily Prices'!D215-1</f>
        <v>-1.4652567975830921E-2</v>
      </c>
      <c r="E216" s="32">
        <f>'Daily Prices'!E216/'Daily Prices'!E215-1</f>
        <v>9.5294818344251464E-3</v>
      </c>
      <c r="F216" s="32">
        <f>'Daily Prices'!F216/'Daily Prices'!F215-1</f>
        <v>-9.8896474329001061E-3</v>
      </c>
      <c r="G216" s="32">
        <f>'Daily Prices'!G216/'Daily Prices'!G215-1</f>
        <v>1.9228128004395995E-3</v>
      </c>
      <c r="H216" s="32">
        <f>'Daily Prices'!H216/'Daily Prices'!H215-1</f>
        <v>1.3364779874213806E-2</v>
      </c>
      <c r="I216" s="32">
        <f>'Daily Prices'!I216/'Daily Prices'!I215-1</f>
        <v>1.0157618213660236E-2</v>
      </c>
      <c r="J216" s="32">
        <f>'Daily Prices'!J216/'Daily Prices'!J215-1</f>
        <v>2.4659445219450182E-2</v>
      </c>
      <c r="K216" s="32">
        <f>'Daily Prices'!K216/'Daily Prices'!K215-1</f>
        <v>2.8190476190476099E-2</v>
      </c>
      <c r="N216" s="166">
        <v>44231.645833333336</v>
      </c>
      <c r="O216" s="167"/>
      <c r="P216" s="32">
        <f>'Daily Prices'!P216/'Daily Prices'!P215-1</f>
        <v>4.021608643457375E-2</v>
      </c>
      <c r="Q216" s="32">
        <f>'Daily Prices'!Q216/'Daily Prices'!Q215-1</f>
        <v>-1.4654781689076746E-2</v>
      </c>
      <c r="R216" s="32">
        <f>'Daily Prices'!R216/'Daily Prices'!R215-1</f>
        <v>9.6748630082963416E-3</v>
      </c>
      <c r="S216" s="32">
        <f>'Daily Prices'!S216/'Daily Prices'!S215-1</f>
        <v>-9.8896474329001061E-3</v>
      </c>
      <c r="T216" s="32">
        <f>'Daily Prices'!T216/'Daily Prices'!T215-1</f>
        <v>1.9228128004395995E-3</v>
      </c>
      <c r="U216" s="32">
        <f>'Daily Prices'!U216/'Daily Prices'!U215-1</f>
        <v>1.4162077104642012E-2</v>
      </c>
      <c r="V216" s="32">
        <f>'Daily Prices'!V216/'Daily Prices'!V215-1</f>
        <v>1.1037140854940564E-2</v>
      </c>
      <c r="W216" s="32">
        <f>'Daily Prices'!W216/'Daily Prices'!W215-1</f>
        <v>2.457508702635347E-2</v>
      </c>
      <c r="X216" s="32">
        <f>'Daily Prices'!X216/'Daily Prices'!X215-1</f>
        <v>2.9355699580632777E-2</v>
      </c>
    </row>
    <row r="217" spans="1:24" x14ac:dyDescent="0.3">
      <c r="A217" s="166">
        <v>44232.645833333336</v>
      </c>
      <c r="B217" s="167"/>
      <c r="C217" s="32">
        <f>'Daily Prices'!C217/'Daily Prices'!C216-1</f>
        <v>-1.1540680900172795E-3</v>
      </c>
      <c r="D217" s="32">
        <f>'Daily Prices'!D217/'Daily Prices'!D216-1</f>
        <v>-3.1427257396903219E-2</v>
      </c>
      <c r="E217" s="32">
        <f>'Daily Prices'!E217/'Daily Prices'!E216-1</f>
        <v>6.7846607669617143E-3</v>
      </c>
      <c r="F217" s="32">
        <f>'Daily Prices'!F217/'Daily Prices'!F216-1</f>
        <v>-3.7781293537036964E-3</v>
      </c>
      <c r="G217" s="32">
        <f>'Daily Prices'!G217/'Daily Prices'!G216-1</f>
        <v>-1.9191226867717459E-3</v>
      </c>
      <c r="H217" s="32">
        <f>'Daily Prices'!H217/'Daily Prices'!H216-1</f>
        <v>9.3095422808378014E-3</v>
      </c>
      <c r="I217" s="32">
        <f>'Daily Prices'!I217/'Daily Prices'!I216-1</f>
        <v>3.7447988904299567E-2</v>
      </c>
      <c r="J217" s="32">
        <f>'Daily Prices'!J217/'Daily Prices'!J216-1</f>
        <v>-1.6151752051242085E-2</v>
      </c>
      <c r="K217" s="32">
        <f>'Daily Prices'!K217/'Daily Prices'!K216-1</f>
        <v>-2.3712486105965103E-2</v>
      </c>
      <c r="N217" s="166">
        <v>44232.645833333336</v>
      </c>
      <c r="O217" s="167"/>
      <c r="P217" s="32">
        <f>'Daily Prices'!P217/'Daily Prices'!P216-1</f>
        <v>-1.038661281015596E-3</v>
      </c>
      <c r="Q217" s="32">
        <f>'Daily Prices'!Q217/'Daily Prices'!Q216-1</f>
        <v>-3.1278748850046112E-2</v>
      </c>
      <c r="R217" s="32">
        <f>'Daily Prices'!R217/'Daily Prices'!R216-1</f>
        <v>9.3515305040674512E-3</v>
      </c>
      <c r="S217" s="32">
        <f>'Daily Prices'!S217/'Daily Prices'!S216-1</f>
        <v>-3.7781293537036964E-3</v>
      </c>
      <c r="T217" s="32">
        <f>'Daily Prices'!T217/'Daily Prices'!T216-1</f>
        <v>-1.9191226867717459E-3</v>
      </c>
      <c r="U217" s="32">
        <f>'Daily Prices'!U217/'Daily Prices'!U216-1</f>
        <v>7.7579519006982789E-3</v>
      </c>
      <c r="V217" s="32">
        <f>'Daily Prices'!V217/'Daily Prices'!V216-1</f>
        <v>3.638884075550175E-2</v>
      </c>
      <c r="W217" s="32">
        <f>'Daily Prices'!W217/'Daily Prices'!W216-1</f>
        <v>-1.673845193169754E-2</v>
      </c>
      <c r="X217" s="32">
        <f>'Daily Prices'!X217/'Daily Prices'!X216-1</f>
        <v>-2.4074074074074026E-2</v>
      </c>
    </row>
    <row r="218" spans="1:24" x14ac:dyDescent="0.3">
      <c r="A218" s="166">
        <v>44235.645833333336</v>
      </c>
      <c r="B218" s="167"/>
      <c r="C218" s="32">
        <f>'Daily Prices'!C218/'Daily Prices'!C217-1</f>
        <v>7.2674754477180858E-2</v>
      </c>
      <c r="D218" s="32">
        <f>'Daily Prices'!D218/'Daily Prices'!D217-1</f>
        <v>6.3469452358341227E-2</v>
      </c>
      <c r="E218" s="32">
        <f>'Daily Prices'!E218/'Daily Prices'!E217-1</f>
        <v>2.0070319367125666E-2</v>
      </c>
      <c r="F218" s="32">
        <f>'Daily Prices'!F218/'Daily Prices'!F217-1</f>
        <v>3.069520491123523E-3</v>
      </c>
      <c r="G218" s="32">
        <f>'Daily Prices'!G218/'Daily Prices'!G217-1</f>
        <v>1.6481252575195615E-3</v>
      </c>
      <c r="H218" s="32">
        <f>'Daily Prices'!H218/'Daily Prices'!H217-1</f>
        <v>4.073789392774807E-2</v>
      </c>
      <c r="I218" s="32">
        <f>'Daily Prices'!I218/'Daily Prices'!I217-1</f>
        <v>2.6570855614973299E-2</v>
      </c>
      <c r="J218" s="32">
        <f>'Daily Prices'!J218/'Daily Prices'!J217-1</f>
        <v>1.959356312308369E-3</v>
      </c>
      <c r="K218" s="32">
        <f>'Daily Prices'!K218/'Daily Prices'!K217-1</f>
        <v>3.7950664136623402E-3</v>
      </c>
      <c r="N218" s="166">
        <v>44235.645833333336</v>
      </c>
      <c r="O218" s="167"/>
      <c r="P218" s="32">
        <f>'Daily Prices'!P218/'Daily Prices'!P217-1</f>
        <v>7.2319778188539852E-2</v>
      </c>
      <c r="Q218" s="32">
        <f>'Daily Prices'!Q218/'Daily Prices'!Q217-1</f>
        <v>6.3152896486230015E-2</v>
      </c>
      <c r="R218" s="32">
        <f>'Daily Prices'!R218/'Daily Prices'!R217-1</f>
        <v>1.9893346895303754E-2</v>
      </c>
      <c r="S218" s="32">
        <f>'Daily Prices'!S218/'Daily Prices'!S217-1</f>
        <v>3.069520491123523E-3</v>
      </c>
      <c r="T218" s="32">
        <f>'Daily Prices'!T218/'Daily Prices'!T217-1</f>
        <v>1.6481252575195615E-3</v>
      </c>
      <c r="U218" s="32">
        <f>'Daily Prices'!U218/'Daily Prices'!U217-1</f>
        <v>4.1570438799076292E-2</v>
      </c>
      <c r="V218" s="32">
        <f>'Daily Prices'!V218/'Daily Prices'!V217-1</f>
        <v>2.6416987125898572E-2</v>
      </c>
      <c r="W218" s="32">
        <f>'Daily Prices'!W218/'Daily Prices'!W217-1</f>
        <v>1.2282425216680881E-3</v>
      </c>
      <c r="X218" s="32">
        <f>'Daily Prices'!X218/'Daily Prices'!X217-1</f>
        <v>3.7950664136623402E-3</v>
      </c>
    </row>
    <row r="219" spans="1:24" x14ac:dyDescent="0.3">
      <c r="A219" s="166">
        <v>44236.645833333336</v>
      </c>
      <c r="B219" s="167"/>
      <c r="C219" s="32">
        <f>'Daily Prices'!C219/'Daily Prices'!C218-1</f>
        <v>-3.5975872468763437E-2</v>
      </c>
      <c r="D219" s="32">
        <f>'Daily Prices'!D219/'Daily Prices'!D218-1</f>
        <v>-3.2445304360767868E-2</v>
      </c>
      <c r="E219" s="32">
        <f>'Daily Prices'!E219/'Daily Prices'!E218-1</f>
        <v>-6.7499640959355345E-3</v>
      </c>
      <c r="F219" s="32">
        <f>'Daily Prices'!F219/'Daily Prices'!F218-1</f>
        <v>1.2984864775452687E-2</v>
      </c>
      <c r="G219" s="32">
        <f>'Daily Prices'!G219/'Daily Prices'!G218-1</f>
        <v>-1.0420951597422956E-3</v>
      </c>
      <c r="H219" s="32">
        <f>'Daily Prices'!H219/'Daily Prices'!H218-1</f>
        <v>-1.4032496307237907E-2</v>
      </c>
      <c r="I219" s="32">
        <f>'Daily Prices'!I219/'Daily Prices'!I218-1</f>
        <v>8.4649194204786671E-3</v>
      </c>
      <c r="J219" s="32">
        <f>'Daily Prices'!J219/'Daily Prices'!J218-1</f>
        <v>3.0011307268840604E-2</v>
      </c>
      <c r="K219" s="32">
        <f>'Daily Prices'!K219/'Daily Prices'!K218-1</f>
        <v>-2.3440453686200291E-2</v>
      </c>
      <c r="N219" s="166">
        <v>44236.645833333336</v>
      </c>
      <c r="O219" s="167"/>
      <c r="P219" s="32">
        <f>'Daily Prices'!P219/'Daily Prices'!P218-1</f>
        <v>-3.6199095022624417E-2</v>
      </c>
      <c r="Q219" s="32">
        <f>'Daily Prices'!Q219/'Daily Prices'!Q218-1</f>
        <v>-3.2008337055232983E-2</v>
      </c>
      <c r="R219" s="32">
        <f>'Daily Prices'!R219/'Daily Prices'!R218-1</f>
        <v>-7.1835082837989894E-3</v>
      </c>
      <c r="S219" s="32">
        <f>'Daily Prices'!S219/'Daily Prices'!S218-1</f>
        <v>1.2984864775452687E-2</v>
      </c>
      <c r="T219" s="32">
        <f>'Daily Prices'!T219/'Daily Prices'!T218-1</f>
        <v>-1.0420951597422956E-3</v>
      </c>
      <c r="U219" s="32">
        <f>'Daily Prices'!U219/'Daily Prices'!U218-1</f>
        <v>-1.4781966001478186E-2</v>
      </c>
      <c r="V219" s="32">
        <f>'Daily Prices'!V219/'Daily Prices'!V218-1</f>
        <v>9.4477928001304168E-3</v>
      </c>
      <c r="W219" s="32">
        <f>'Daily Prices'!W219/'Daily Prices'!W218-1</f>
        <v>3.2387917203042349E-2</v>
      </c>
      <c r="X219" s="32">
        <f>'Daily Prices'!X219/'Daily Prices'!X218-1</f>
        <v>-2.2306238185255123E-2</v>
      </c>
    </row>
    <row r="220" spans="1:24" x14ac:dyDescent="0.3">
      <c r="A220" s="166">
        <v>44237.645833333336</v>
      </c>
      <c r="B220" s="167"/>
      <c r="C220" s="32">
        <f>'Daily Prices'!C220/'Daily Prices'!C219-1</f>
        <v>2.1396648044692768E-2</v>
      </c>
      <c r="D220" s="32">
        <f>'Daily Prices'!D220/'Daily Prices'!D219-1</f>
        <v>1.1844331641285955E-2</v>
      </c>
      <c r="E220" s="32">
        <f>'Daily Prices'!E220/'Daily Prices'!E219-1</f>
        <v>1.6338924233660901E-2</v>
      </c>
      <c r="F220" s="32">
        <f>'Daily Prices'!F220/'Daily Prices'!F219-1</f>
        <v>-1.504618829896387E-3</v>
      </c>
      <c r="G220" s="32">
        <f>'Daily Prices'!G220/'Daily Prices'!G219-1</f>
        <v>-8.7846926730161812E-4</v>
      </c>
      <c r="H220" s="32">
        <f>'Daily Prices'!H220/'Daily Prices'!H219-1</f>
        <v>-7.4906367041194244E-4</v>
      </c>
      <c r="I220" s="32">
        <f>'Daily Prices'!I220/'Daily Prices'!I219-1</f>
        <v>5.4882970137206666E-3</v>
      </c>
      <c r="J220" s="32">
        <f>'Daily Prices'!J220/'Daily Prices'!J219-1</f>
        <v>3.606865111289892E-2</v>
      </c>
      <c r="K220" s="32">
        <f>'Daily Prices'!K220/'Daily Prices'!K219-1</f>
        <v>-1.3937282229965264E-2</v>
      </c>
      <c r="N220" s="166">
        <v>44237.645833333336</v>
      </c>
      <c r="O220" s="167"/>
      <c r="P220" s="32">
        <f>'Daily Prices'!P220/'Daily Prices'!P219-1</f>
        <v>2.2076905879722775E-2</v>
      </c>
      <c r="Q220" s="32">
        <f>'Daily Prices'!Q220/'Daily Prices'!Q219-1</f>
        <v>1.1842509996923933E-2</v>
      </c>
      <c r="R220" s="32">
        <f>'Daily Prices'!R220/'Daily Prices'!R219-1</f>
        <v>1.7156978712098203E-2</v>
      </c>
      <c r="S220" s="32">
        <f>'Daily Prices'!S220/'Daily Prices'!S219-1</f>
        <v>-1.504618829896387E-3</v>
      </c>
      <c r="T220" s="32">
        <f>'Daily Prices'!T220/'Daily Prices'!T219-1</f>
        <v>-8.7846926730161812E-4</v>
      </c>
      <c r="U220" s="32">
        <f>'Daily Prices'!U220/'Daily Prices'!U219-1</f>
        <v>0</v>
      </c>
      <c r="V220" s="32">
        <f>'Daily Prices'!V220/'Daily Prices'!V219-1</f>
        <v>5.0024205260608134E-3</v>
      </c>
      <c r="W220" s="32">
        <f>'Daily Prices'!W220/'Daily Prices'!W219-1</f>
        <v>3.4738203490620068E-2</v>
      </c>
      <c r="X220" s="32">
        <f>'Daily Prices'!X220/'Daily Prices'!X219-1</f>
        <v>-1.3534416086620427E-2</v>
      </c>
    </row>
    <row r="221" spans="1:24" x14ac:dyDescent="0.3">
      <c r="A221" s="166">
        <v>44238.645833333336</v>
      </c>
      <c r="B221" s="167"/>
      <c r="C221" s="32">
        <f>'Daily Prices'!C221/'Daily Prices'!C220-1</f>
        <v>5.4695618880939989E-5</v>
      </c>
      <c r="D221" s="32">
        <f>'Daily Prices'!D221/'Daily Prices'!D220-1</f>
        <v>-1.1857707509881354E-2</v>
      </c>
      <c r="E221" s="32">
        <f>'Daily Prices'!E221/'Daily Prices'!E220-1</f>
        <v>-2.5608194622278591E-3</v>
      </c>
      <c r="F221" s="32">
        <f>'Daily Prices'!F221/'Daily Prices'!F220-1</f>
        <v>-3.7380120784524795E-4</v>
      </c>
      <c r="G221" s="32">
        <f>'Daily Prices'!G221/'Daily Prices'!G220-1</f>
        <v>-1.2364335760407519E-3</v>
      </c>
      <c r="H221" s="32">
        <f>'Daily Prices'!H221/'Daily Prices'!H220-1</f>
        <v>2.9985007496251548E-3</v>
      </c>
      <c r="I221" s="32">
        <f>'Daily Prices'!I221/'Daily Prices'!I220-1</f>
        <v>1.3164231818911576E-2</v>
      </c>
      <c r="J221" s="32">
        <f>'Daily Prices'!J221/'Daily Prices'!J220-1</f>
        <v>-7.1041316808603594E-2</v>
      </c>
      <c r="K221" s="32">
        <f>'Daily Prices'!K221/'Daily Prices'!K220-1</f>
        <v>1.0208087946603994E-2</v>
      </c>
      <c r="N221" s="166">
        <v>44238.645833333336</v>
      </c>
      <c r="O221" s="167"/>
      <c r="P221" s="32">
        <f>'Daily Prices'!P221/'Daily Prices'!P220-1</f>
        <v>-2.7341827527749274E-4</v>
      </c>
      <c r="Q221" s="32">
        <f>'Daily Prices'!Q221/'Daily Prices'!Q220-1</f>
        <v>-1.2311901504788003E-2</v>
      </c>
      <c r="R221" s="32">
        <f>'Daily Prices'!R221/'Daily Prices'!R220-1</f>
        <v>-1.7926725849910508E-3</v>
      </c>
      <c r="S221" s="32">
        <f>'Daily Prices'!S221/'Daily Prices'!S220-1</f>
        <v>-3.7380120784524795E-4</v>
      </c>
      <c r="T221" s="32">
        <f>'Daily Prices'!T221/'Daily Prices'!T220-1</f>
        <v>-1.2364335760407519E-3</v>
      </c>
      <c r="U221" s="32">
        <f>'Daily Prices'!U221/'Daily Prices'!U220-1</f>
        <v>3.7509377344335793E-3</v>
      </c>
      <c r="V221" s="32">
        <f>'Daily Prices'!V221/'Daily Prices'!V220-1</f>
        <v>1.2845215157353929E-2</v>
      </c>
      <c r="W221" s="32">
        <f>'Daily Prices'!W221/'Daily Prices'!W220-1</f>
        <v>-7.1449777337951437E-2</v>
      </c>
      <c r="X221" s="32">
        <f>'Daily Prices'!X221/'Daily Prices'!X220-1</f>
        <v>7.8400627205019724E-3</v>
      </c>
    </row>
    <row r="222" spans="1:24" x14ac:dyDescent="0.3">
      <c r="A222" s="166">
        <v>44239.645833333336</v>
      </c>
      <c r="B222" s="167"/>
      <c r="C222" s="32">
        <f>'Daily Prices'!C222/'Daily Prices'!C221-1</f>
        <v>-6.1802669000219357E-3</v>
      </c>
      <c r="D222" s="32">
        <f>'Daily Prices'!D222/'Daily Prices'!D221-1</f>
        <v>1.2307692307691465E-3</v>
      </c>
      <c r="E222" s="32">
        <f>'Daily Prices'!E222/'Daily Prices'!E221-1</f>
        <v>1.4263300527739275E-4</v>
      </c>
      <c r="F222" s="32">
        <f>'Daily Prices'!F222/'Daily Prices'!F221-1</f>
        <v>-1.1977797253870826E-2</v>
      </c>
      <c r="G222" s="32">
        <f>'Daily Prices'!G222/'Daily Prices'!G221-1</f>
        <v>-1.6506189821183792E-3</v>
      </c>
      <c r="H222" s="32">
        <f>'Daily Prices'!H222/'Daily Prices'!H221-1</f>
        <v>-3.2137518684604016E-2</v>
      </c>
      <c r="I222" s="32">
        <f>'Daily Prices'!I222/'Daily Prices'!I221-1</f>
        <v>-2.2975756615433385E-2</v>
      </c>
      <c r="J222" s="32">
        <f>'Daily Prices'!J222/'Daily Prices'!J221-1</f>
        <v>1.3246977566667928E-2</v>
      </c>
      <c r="K222" s="32">
        <f>'Daily Prices'!K222/'Daily Prices'!K221-1</f>
        <v>-3.3035367275553784E-2</v>
      </c>
      <c r="N222" s="166">
        <v>44239.645833333336</v>
      </c>
      <c r="O222" s="167"/>
      <c r="P222" s="32">
        <f>'Daily Prices'!P222/'Daily Prices'!P221-1</f>
        <v>-5.8527513401159803E-3</v>
      </c>
      <c r="Q222" s="32">
        <f>'Daily Prices'!Q222/'Daily Prices'!Q221-1</f>
        <v>1.0772545398585187E-3</v>
      </c>
      <c r="R222" s="32">
        <f>'Daily Prices'!R222/'Daily Prices'!R221-1</f>
        <v>1.1076459834391539E-3</v>
      </c>
      <c r="S222" s="32">
        <f>'Daily Prices'!S222/'Daily Prices'!S221-1</f>
        <v>-1.1977797253870826E-2</v>
      </c>
      <c r="T222" s="32">
        <f>'Daily Prices'!T222/'Daily Prices'!T221-1</f>
        <v>-1.6506189821183792E-3</v>
      </c>
      <c r="U222" s="32">
        <f>'Daily Prices'!U222/'Daily Prices'!U221-1</f>
        <v>-3.1390134529148073E-2</v>
      </c>
      <c r="V222" s="32">
        <f>'Daily Prices'!V222/'Daily Prices'!V221-1</f>
        <v>-2.2352568167406273E-2</v>
      </c>
      <c r="W222" s="32">
        <f>'Daily Prices'!W222/'Daily Prices'!W221-1</f>
        <v>1.2615346015844242E-2</v>
      </c>
      <c r="X222" s="32">
        <f>'Daily Prices'!X222/'Daily Prices'!X221-1</f>
        <v>-3.2283158304161841E-2</v>
      </c>
    </row>
    <row r="223" spans="1:24" x14ac:dyDescent="0.3">
      <c r="A223" s="166">
        <v>44242.645833333336</v>
      </c>
      <c r="B223" s="167"/>
      <c r="C223" s="32">
        <f>'Daily Prices'!C223/'Daily Prices'!C222-1</f>
        <v>3.6321611358758332E-3</v>
      </c>
      <c r="D223" s="32">
        <f>'Daily Prices'!D223/'Daily Prices'!D222-1</f>
        <v>2.4431468961278568E-2</v>
      </c>
      <c r="E223" s="32">
        <f>'Daily Prices'!E223/'Daily Prices'!E222-1</f>
        <v>1.4974329720479185E-2</v>
      </c>
      <c r="F223" s="32">
        <f>'Daily Prices'!F223/'Daily Prices'!F222-1</f>
        <v>-1.6203429923122847E-3</v>
      </c>
      <c r="G223" s="32">
        <f>'Daily Prices'!G223/'Daily Prices'!G222-1</f>
        <v>5.2356020942401216E-4</v>
      </c>
      <c r="H223" s="32">
        <f>'Daily Prices'!H223/'Daily Prices'!H222-1</f>
        <v>-3.1660231660231575E-2</v>
      </c>
      <c r="I223" s="32">
        <f>'Daily Prices'!I223/'Daily Prices'!I222-1</f>
        <v>9.7307817061298429E-4</v>
      </c>
      <c r="J223" s="32">
        <f>'Daily Prices'!J223/'Daily Prices'!J222-1</f>
        <v>-6.9474534129509991E-3</v>
      </c>
      <c r="K223" s="32">
        <f>'Daily Prices'!K223/'Daily Prices'!K222-1</f>
        <v>2.2508038585209E-2</v>
      </c>
      <c r="N223" s="166">
        <v>44242.645833333336</v>
      </c>
      <c r="O223" s="167"/>
      <c r="P223" s="32">
        <f>'Daily Prices'!P223/'Daily Prices'!P222-1</f>
        <v>4.5116918844567699E-3</v>
      </c>
      <c r="Q223" s="32">
        <f>'Daily Prices'!Q223/'Daily Prices'!Q222-1</f>
        <v>2.4750192159876949E-2</v>
      </c>
      <c r="R223" s="32">
        <f>'Daily Prices'!R223/'Daily Prices'!R222-1</f>
        <v>1.4562498433466242E-2</v>
      </c>
      <c r="S223" s="32">
        <f>'Daily Prices'!S223/'Daily Prices'!S222-1</f>
        <v>-1.6203429923122847E-3</v>
      </c>
      <c r="T223" s="32">
        <f>'Daily Prices'!T223/'Daily Prices'!T222-1</f>
        <v>5.2356020942401216E-4</v>
      </c>
      <c r="U223" s="32">
        <f>'Daily Prices'!U223/'Daily Prices'!U222-1</f>
        <v>-3.3179012345678993E-2</v>
      </c>
      <c r="V223" s="32">
        <f>'Daily Prices'!V223/'Daily Prices'!V222-1</f>
        <v>0</v>
      </c>
      <c r="W223" s="32">
        <f>'Daily Prices'!W223/'Daily Prices'!W222-1</f>
        <v>-8.4434097495810212E-3</v>
      </c>
      <c r="X223" s="32">
        <f>'Daily Prices'!X223/'Daily Prices'!X222-1</f>
        <v>2.1302250803858502E-2</v>
      </c>
    </row>
    <row r="224" spans="1:24" x14ac:dyDescent="0.3">
      <c r="A224" s="166">
        <v>44243.645833333336</v>
      </c>
      <c r="B224" s="167"/>
      <c r="C224" s="32">
        <f>'Daily Prices'!C224/'Daily Prices'!C223-1</f>
        <v>3.8383506059114225E-4</v>
      </c>
      <c r="D224" s="32">
        <f>'Daily Prices'!D224/'Daily Prices'!D223-1</f>
        <v>-1.2449377531123518E-2</v>
      </c>
      <c r="E224" s="32">
        <f>'Daily Prices'!E224/'Daily Prices'!E223-1</f>
        <v>2.6696641843473312E-3</v>
      </c>
      <c r="F224" s="32">
        <f>'Daily Prices'!F224/'Daily Prices'!F223-1</f>
        <v>3.7671922571169691E-3</v>
      </c>
      <c r="G224" s="32">
        <f>'Daily Prices'!G224/'Daily Prices'!G223-1</f>
        <v>3.3325070919056898E-3</v>
      </c>
      <c r="H224" s="32">
        <f>'Daily Prices'!H224/'Daily Prices'!H223-1</f>
        <v>3.2695374800638E-2</v>
      </c>
      <c r="I224" s="32">
        <f>'Daily Prices'!I224/'Daily Prices'!I223-1</f>
        <v>7.7932598833441169E-2</v>
      </c>
      <c r="J224" s="32">
        <f>'Daily Prices'!J224/'Daily Prices'!J223-1</f>
        <v>-1.1788438052643291E-2</v>
      </c>
      <c r="K224" s="32">
        <f>'Daily Prices'!K224/'Daily Prices'!K223-1</f>
        <v>-1.5330188679245293E-2</v>
      </c>
      <c r="N224" s="166">
        <v>44243.645833333336</v>
      </c>
      <c r="O224" s="167"/>
      <c r="P224" s="32">
        <f>'Daily Prices'!P224/'Daily Prices'!P223-1</f>
        <v>-6.5728213835791749E-4</v>
      </c>
      <c r="Q224" s="32">
        <f>'Daily Prices'!Q224/'Daily Prices'!Q223-1</f>
        <v>-1.2751275127512729E-2</v>
      </c>
      <c r="R224" s="32">
        <f>'Daily Prices'!R224/'Daily Prices'!R223-1</f>
        <v>2.8375202049790715E-3</v>
      </c>
      <c r="S224" s="32">
        <f>'Daily Prices'!S224/'Daily Prices'!S223-1</f>
        <v>3.7671922571169691E-3</v>
      </c>
      <c r="T224" s="32">
        <f>'Daily Prices'!T224/'Daily Prices'!T223-1</f>
        <v>3.3325070919056898E-3</v>
      </c>
      <c r="U224" s="32">
        <f>'Daily Prices'!U224/'Daily Prices'!U223-1</f>
        <v>3.3519553072625774E-2</v>
      </c>
      <c r="V224" s="32">
        <f>'Daily Prices'!V224/'Daily Prices'!V223-1</f>
        <v>7.8644397600129645E-2</v>
      </c>
      <c r="W224" s="32">
        <f>'Daily Prices'!W224/'Daily Prices'!W223-1</f>
        <v>-1.0355693641298958E-2</v>
      </c>
      <c r="X224" s="32">
        <f>'Daily Prices'!X224/'Daily Prices'!X223-1</f>
        <v>-1.4167650531286879E-2</v>
      </c>
    </row>
    <row r="225" spans="1:24" x14ac:dyDescent="0.3">
      <c r="A225" s="166">
        <v>44244.645833333336</v>
      </c>
      <c r="B225" s="167"/>
      <c r="C225" s="32">
        <f>'Daily Prices'!C225/'Daily Prices'!C224-1</f>
        <v>3.014689761017264E-3</v>
      </c>
      <c r="D225" s="32">
        <f>'Daily Prices'!D225/'Daily Prices'!D224-1</f>
        <v>2.8857837181044399E-3</v>
      </c>
      <c r="E225" s="32">
        <f>'Daily Prices'!E225/'Daily Prices'!E224-1</f>
        <v>-6.4461883408072351E-3</v>
      </c>
      <c r="F225" s="32">
        <f>'Daily Prices'!F225/'Daily Prices'!F224-1</f>
        <v>-1.5566911756027868E-2</v>
      </c>
      <c r="G225" s="32">
        <f>'Daily Prices'!G225/'Daily Prices'!G224-1</f>
        <v>-6.1762283832011988E-4</v>
      </c>
      <c r="H225" s="32">
        <f>'Daily Prices'!H225/'Daily Prices'!H224-1</f>
        <v>-2.3166023166023564E-3</v>
      </c>
      <c r="I225" s="32">
        <f>'Daily Prices'!I225/'Daily Prices'!I224-1</f>
        <v>-2.2395911618818598E-2</v>
      </c>
      <c r="J225" s="32">
        <f>'Daily Prices'!J225/'Daily Prices'!J224-1</f>
        <v>-4.3633655910918501E-3</v>
      </c>
      <c r="K225" s="32">
        <f>'Daily Prices'!K225/'Daily Prices'!K224-1</f>
        <v>-2.3952095808382756E-3</v>
      </c>
      <c r="N225" s="166">
        <v>44244.645833333336</v>
      </c>
      <c r="O225" s="167"/>
      <c r="P225" s="32">
        <f>'Daily Prices'!P225/'Daily Prices'!P224-1</f>
        <v>2.5212386955328903E-3</v>
      </c>
      <c r="Q225" s="32">
        <f>'Daily Prices'!Q225/'Daily Prices'!Q224-1</f>
        <v>3.1910044066252308E-3</v>
      </c>
      <c r="R225" s="32">
        <f>'Daily Prices'!R225/'Daily Prices'!R224-1</f>
        <v>-6.5423191976069495E-3</v>
      </c>
      <c r="S225" s="32">
        <f>'Daily Prices'!S225/'Daily Prices'!S224-1</f>
        <v>-1.5566911756027868E-2</v>
      </c>
      <c r="T225" s="32">
        <f>'Daily Prices'!T225/'Daily Prices'!T224-1</f>
        <v>-6.1762283832011988E-4</v>
      </c>
      <c r="U225" s="32">
        <f>'Daily Prices'!U225/'Daily Prices'!U224-1</f>
        <v>-2.3166023166023564E-3</v>
      </c>
      <c r="V225" s="32">
        <f>'Daily Prices'!V225/'Daily Prices'!V224-1</f>
        <v>-2.2699939867709018E-2</v>
      </c>
      <c r="W225" s="32">
        <f>'Daily Prices'!W225/'Daily Prices'!W224-1</f>
        <v>-7.763132021844199E-3</v>
      </c>
      <c r="X225" s="32">
        <f>'Daily Prices'!X225/'Daily Prices'!X224-1</f>
        <v>-2.7944111776446734E-3</v>
      </c>
    </row>
    <row r="226" spans="1:24" x14ac:dyDescent="0.3">
      <c r="A226" s="166">
        <v>44245.645833333336</v>
      </c>
      <c r="B226" s="167"/>
      <c r="C226" s="32">
        <f>'Daily Prices'!C226/'Daily Prices'!C225-1</f>
        <v>-2.2405595934204103E-2</v>
      </c>
      <c r="D226" s="32">
        <f>'Daily Prices'!D226/'Daily Prices'!D225-1</f>
        <v>-1.9082235347569143E-2</v>
      </c>
      <c r="E226" s="32">
        <f>'Daily Prices'!E226/'Daily Prices'!E225-1</f>
        <v>-5.2186177715092263E-3</v>
      </c>
      <c r="F226" s="32">
        <f>'Daily Prices'!F226/'Daily Prices'!F225-1</f>
        <v>-2.3497818059752262E-3</v>
      </c>
      <c r="G226" s="32">
        <f>'Daily Prices'!G226/'Daily Prices'!G225-1</f>
        <v>-3.2273570006180474E-3</v>
      </c>
      <c r="H226" s="32">
        <f>'Daily Prices'!H226/'Daily Prices'!H225-1</f>
        <v>3.5603715170278827E-2</v>
      </c>
      <c r="I226" s="32">
        <f>'Daily Prices'!I226/'Daily Prices'!I225-1</f>
        <v>8.1488314883149116E-3</v>
      </c>
      <c r="J226" s="32">
        <f>'Daily Prices'!J226/'Daily Prices'!J225-1</f>
        <v>-3.3991332574605515E-3</v>
      </c>
      <c r="K226" s="32">
        <f>'Daily Prices'!K226/'Daily Prices'!K225-1</f>
        <v>-1.4005602240896309E-2</v>
      </c>
      <c r="N226" s="166">
        <v>44245.645833333336</v>
      </c>
      <c r="O226" s="167"/>
      <c r="P226" s="32">
        <f>'Daily Prices'!P226/'Daily Prices'!P225-1</f>
        <v>-2.1868678585096446E-2</v>
      </c>
      <c r="Q226" s="32">
        <f>'Daily Prices'!Q226/'Daily Prices'!Q225-1</f>
        <v>-2.0599818236897938E-2</v>
      </c>
      <c r="R226" s="32">
        <f>'Daily Prices'!R226/'Daily Prices'!R225-1</f>
        <v>-6.5358087930539321E-3</v>
      </c>
      <c r="S226" s="32">
        <f>'Daily Prices'!S226/'Daily Prices'!S225-1</f>
        <v>-2.3497818059752262E-3</v>
      </c>
      <c r="T226" s="32">
        <f>'Daily Prices'!T226/'Daily Prices'!T225-1</f>
        <v>-3.2273570006180474E-3</v>
      </c>
      <c r="U226" s="32">
        <f>'Daily Prices'!U226/'Daily Prices'!U225-1</f>
        <v>3.6377708978328371E-2</v>
      </c>
      <c r="V226" s="32">
        <f>'Daily Prices'!V226/'Daily Prices'!V225-1</f>
        <v>8.4602368866328881E-3</v>
      </c>
      <c r="W226" s="32">
        <f>'Daily Prices'!W226/'Daily Prices'!W225-1</f>
        <v>1.0899483231630036E-3</v>
      </c>
      <c r="X226" s="32">
        <f>'Daily Prices'!X226/'Daily Prices'!X225-1</f>
        <v>-1.3610888710968827E-2</v>
      </c>
    </row>
    <row r="227" spans="1:24" x14ac:dyDescent="0.3">
      <c r="A227" s="166">
        <v>44246.645833333336</v>
      </c>
      <c r="B227" s="167"/>
      <c r="C227" s="32">
        <f>'Daily Prices'!C227/'Daily Prices'!C226-1</f>
        <v>-1.6993683269048043E-2</v>
      </c>
      <c r="D227" s="32">
        <f>'Daily Prices'!D227/'Daily Prices'!D226-1</f>
        <v>-3.7054191755442334E-2</v>
      </c>
      <c r="E227" s="32">
        <f>'Daily Prices'!E227/'Daily Prices'!E226-1</f>
        <v>-1.3044094711470167E-2</v>
      </c>
      <c r="F227" s="32">
        <f>'Daily Prices'!F227/'Daily Prices'!F226-1</f>
        <v>-6.2848490674871638E-3</v>
      </c>
      <c r="G227" s="32">
        <f>'Daily Prices'!G227/'Daily Prices'!G226-1</f>
        <v>-4.1333700744006219E-4</v>
      </c>
      <c r="H227" s="32">
        <f>'Daily Prices'!H227/'Daily Prices'!H226-1</f>
        <v>-2.3916292974589082E-2</v>
      </c>
      <c r="I227" s="32">
        <f>'Daily Prices'!I227/'Daily Prices'!I226-1</f>
        <v>-1.9368613695287529E-2</v>
      </c>
      <c r="J227" s="32">
        <f>'Daily Prices'!J227/'Daily Prices'!J226-1</f>
        <v>-8.5647889011586376E-3</v>
      </c>
      <c r="K227" s="32">
        <f>'Daily Prices'!K227/'Daily Prices'!K226-1</f>
        <v>-2.8409090909091717E-3</v>
      </c>
      <c r="N227" s="166">
        <v>44246.645833333336</v>
      </c>
      <c r="O227" s="167"/>
      <c r="P227" s="32">
        <f>'Daily Prices'!P227/'Daily Prices'!P226-1</f>
        <v>-2.0233637024202E-2</v>
      </c>
      <c r="Q227" s="32">
        <f>'Daily Prices'!Q227/'Daily Prices'!Q226-1</f>
        <v>-3.4952056913083895E-2</v>
      </c>
      <c r="R227" s="32">
        <f>'Daily Prices'!R227/'Daily Prices'!R226-1</f>
        <v>-1.3068469509281644E-2</v>
      </c>
      <c r="S227" s="32">
        <f>'Daily Prices'!S227/'Daily Prices'!S226-1</f>
        <v>-6.2848490674871638E-3</v>
      </c>
      <c r="T227" s="32">
        <f>'Daily Prices'!T227/'Daily Prices'!T226-1</f>
        <v>-4.1333700744006219E-4</v>
      </c>
      <c r="U227" s="32">
        <f>'Daily Prices'!U227/'Daily Prices'!U226-1</f>
        <v>-2.5392083644510843E-2</v>
      </c>
      <c r="V227" s="32">
        <f>'Daily Prices'!V227/'Daily Prices'!V226-1</f>
        <v>-2.0744356314826184E-2</v>
      </c>
      <c r="W227" s="32">
        <f>'Daily Prices'!W227/'Daily Prices'!W226-1</f>
        <v>-9.0868855399971471E-3</v>
      </c>
      <c r="X227" s="32">
        <f>'Daily Prices'!X227/'Daily Prices'!X226-1</f>
        <v>-3.2467532467532756E-3</v>
      </c>
    </row>
    <row r="228" spans="1:24" x14ac:dyDescent="0.3">
      <c r="A228" s="166">
        <v>44249.645833333336</v>
      </c>
      <c r="B228" s="167"/>
      <c r="C228" s="32">
        <f>'Daily Prices'!C228/'Daily Prices'!C227-1</f>
        <v>-4.7938584020472019E-2</v>
      </c>
      <c r="D228" s="32">
        <f>'Daily Prices'!D228/'Daily Prices'!D227-1</f>
        <v>-2.3569023569023684E-2</v>
      </c>
      <c r="E228" s="32">
        <f>'Daily Prices'!E228/'Daily Prices'!E227-1</f>
        <v>-2.8013216491883375E-2</v>
      </c>
      <c r="F228" s="32">
        <f>'Daily Prices'!F228/'Daily Prices'!F227-1</f>
        <v>4.0632217962826012E-3</v>
      </c>
      <c r="G228" s="32">
        <f>'Daily Prices'!G228/'Daily Prices'!G227-1</f>
        <v>-1.5161957270847237E-3</v>
      </c>
      <c r="H228" s="32">
        <f>'Daily Prices'!H228/'Daily Prices'!H227-1</f>
        <v>2.297090352220521E-2</v>
      </c>
      <c r="I228" s="32">
        <f>'Daily Prices'!I228/'Daily Prices'!I227-1</f>
        <v>4.6656298600300516E-4</v>
      </c>
      <c r="J228" s="32">
        <f>'Daily Prices'!J228/'Daily Prices'!J227-1</f>
        <v>-1.3604160685246613E-2</v>
      </c>
      <c r="K228" s="32">
        <f>'Daily Prices'!K228/'Daily Prices'!K227-1</f>
        <v>1.0582010582010692E-2</v>
      </c>
      <c r="N228" s="166">
        <v>44249.645833333336</v>
      </c>
      <c r="O228" s="167"/>
      <c r="P228" s="32">
        <f>'Daily Prices'!P228/'Daily Prices'!P227-1</f>
        <v>-4.5125221062239818E-2</v>
      </c>
      <c r="Q228" s="32">
        <f>'Daily Prices'!Q228/'Daily Prices'!Q227-1</f>
        <v>-2.5160256410256432E-2</v>
      </c>
      <c r="R228" s="32">
        <f>'Daily Prices'!R228/'Daily Prices'!R227-1</f>
        <v>-2.8827845842019473E-2</v>
      </c>
      <c r="S228" s="32">
        <f>'Daily Prices'!S228/'Daily Prices'!S227-1</f>
        <v>4.0632217962826012E-3</v>
      </c>
      <c r="T228" s="32">
        <f>'Daily Prices'!T228/'Daily Prices'!T227-1</f>
        <v>-1.5161957270847237E-3</v>
      </c>
      <c r="U228" s="32">
        <f>'Daily Prices'!U228/'Daily Prices'!U227-1</f>
        <v>2.7586206896551779E-2</v>
      </c>
      <c r="V228" s="32">
        <f>'Daily Prices'!V228/'Daily Prices'!V227-1</f>
        <v>-3.1152647975085657E-4</v>
      </c>
      <c r="W228" s="32">
        <f>'Daily Prices'!W228/'Daily Prices'!W227-1</f>
        <v>-1.2547041473681353E-2</v>
      </c>
      <c r="X228" s="32">
        <f>'Daily Prices'!X228/'Daily Prices'!X227-1</f>
        <v>1.0586319218240936E-2</v>
      </c>
    </row>
    <row r="229" spans="1:24" x14ac:dyDescent="0.3">
      <c r="A229" s="166">
        <v>44250.645833333336</v>
      </c>
      <c r="B229" s="167"/>
      <c r="C229" s="32">
        <f>'Daily Prices'!C229/'Daily Prices'!C228-1</f>
        <v>4.5992115637318864E-3</v>
      </c>
      <c r="D229" s="32">
        <f>'Daily Prices'!D229/'Daily Prices'!D228-1</f>
        <v>6.4039408866995107E-2</v>
      </c>
      <c r="E229" s="32">
        <f>'Daily Prices'!E229/'Daily Prices'!E228-1</f>
        <v>2.7046999704404273E-2</v>
      </c>
      <c r="F229" s="32">
        <f>'Daily Prices'!F229/'Daily Prices'!F228-1</f>
        <v>5.8533765310915253E-3</v>
      </c>
      <c r="G229" s="32">
        <f>'Daily Prices'!G229/'Daily Prices'!G228-1</f>
        <v>-8.2827167310883798E-4</v>
      </c>
      <c r="H229" s="32">
        <f>'Daily Prices'!H229/'Daily Prices'!H228-1</f>
        <v>5.6137724550898271E-2</v>
      </c>
      <c r="I229" s="32">
        <f>'Daily Prices'!I229/'Daily Prices'!I228-1</f>
        <v>4.7411782993937557E-2</v>
      </c>
      <c r="J229" s="32">
        <f>'Daily Prices'!J229/'Daily Prices'!J228-1</f>
        <v>7.3307693281163822E-3</v>
      </c>
      <c r="K229" s="32">
        <f>'Daily Prices'!K229/'Daily Prices'!K228-1</f>
        <v>4.0273862263391358E-3</v>
      </c>
      <c r="N229" s="166">
        <v>44250.645833333336</v>
      </c>
      <c r="O229" s="167"/>
      <c r="P229" s="32">
        <f>'Daily Prices'!P229/'Daily Prices'!P228-1</f>
        <v>4.2418449038117423E-3</v>
      </c>
      <c r="Q229" s="32">
        <f>'Daily Prices'!Q229/'Daily Prices'!Q228-1</f>
        <v>6.5592635212888606E-2</v>
      </c>
      <c r="R229" s="32">
        <f>'Daily Prices'!R229/'Daily Prices'!R228-1</f>
        <v>2.8920915766995847E-2</v>
      </c>
      <c r="S229" s="32">
        <f>'Daily Prices'!S229/'Daily Prices'!S228-1</f>
        <v>5.8533765310915253E-3</v>
      </c>
      <c r="T229" s="32">
        <f>'Daily Prices'!T229/'Daily Prices'!T228-1</f>
        <v>-8.2827167310883798E-4</v>
      </c>
      <c r="U229" s="32">
        <f>'Daily Prices'!U229/'Daily Prices'!U228-1</f>
        <v>5.2199850857568952E-2</v>
      </c>
      <c r="V229" s="32">
        <f>'Daily Prices'!V229/'Daily Prices'!V228-1</f>
        <v>4.7210969149267701E-2</v>
      </c>
      <c r="W229" s="32">
        <f>'Daily Prices'!W229/'Daily Prices'!W228-1</f>
        <v>5.9986171627004481E-3</v>
      </c>
      <c r="X229" s="32">
        <f>'Daily Prices'!X229/'Daily Prices'!X228-1</f>
        <v>4.4319097502014682E-3</v>
      </c>
    </row>
    <row r="230" spans="1:24" x14ac:dyDescent="0.3">
      <c r="A230" s="166">
        <v>44251.645833333336</v>
      </c>
      <c r="B230" s="167"/>
      <c r="C230" s="32">
        <f>'Daily Prices'!C230/'Daily Prices'!C229-1</f>
        <v>1.0285986087163357E-2</v>
      </c>
      <c r="D230" s="32">
        <f>'Daily Prices'!D230/'Daily Prices'!D229-1</f>
        <v>-7.2530864197531963E-3</v>
      </c>
      <c r="E230" s="32">
        <f>'Daily Prices'!E230/'Daily Prices'!E229-1</f>
        <v>8.6343358756655331E-3</v>
      </c>
      <c r="F230" s="32">
        <f>'Daily Prices'!F230/'Daily Prices'!F229-1</f>
        <v>-9.4593785547503195E-4</v>
      </c>
      <c r="G230" s="32">
        <f>'Daily Prices'!G230/'Daily Prices'!G229-1</f>
        <v>0</v>
      </c>
      <c r="H230" s="32">
        <f>'Daily Prices'!H230/'Daily Prices'!H229-1</f>
        <v>1.2048192771084487E-2</v>
      </c>
      <c r="I230" s="32">
        <f>'Daily Prices'!I230/'Daily Prices'!I229-1</f>
        <v>3.7102997922231484E-3</v>
      </c>
      <c r="J230" s="32">
        <f>'Daily Prices'!J230/'Daily Prices'!J229-1</f>
        <v>4.8099270773254155E-3</v>
      </c>
      <c r="K230" s="32">
        <f>'Daily Prices'!K230/'Daily Prices'!K229-1</f>
        <v>2.2061772964300008E-2</v>
      </c>
      <c r="N230" s="166">
        <v>44251.645833333336</v>
      </c>
      <c r="O230" s="167"/>
      <c r="P230" s="32">
        <f>'Daily Prices'!P230/'Daily Prices'!P229-1</f>
        <v>1.1541436135403593E-2</v>
      </c>
      <c r="Q230" s="32">
        <f>'Daily Prices'!Q230/'Daily Prices'!Q229-1</f>
        <v>-9.7192224622031365E-3</v>
      </c>
      <c r="R230" s="32">
        <f>'Daily Prices'!R230/'Daily Prices'!R229-1</f>
        <v>9.2849704963553492E-3</v>
      </c>
      <c r="S230" s="32">
        <f>'Daily Prices'!S230/'Daily Prices'!S229-1</f>
        <v>-9.4593785547503195E-4</v>
      </c>
      <c r="T230" s="32">
        <f>'Daily Prices'!T230/'Daily Prices'!T229-1</f>
        <v>0</v>
      </c>
      <c r="U230" s="32">
        <f>'Daily Prices'!U230/'Daily Prices'!U229-1</f>
        <v>1.3465627214741316E-2</v>
      </c>
      <c r="V230" s="32">
        <f>'Daily Prices'!V230/'Daily Prices'!V229-1</f>
        <v>3.7196845707483384E-3</v>
      </c>
      <c r="W230" s="32">
        <f>'Daily Prices'!W230/'Daily Prices'!W229-1</f>
        <v>4.6288202621436181E-3</v>
      </c>
      <c r="X230" s="32">
        <f>'Daily Prices'!X230/'Daily Prices'!X229-1</f>
        <v>2.5270758122743597E-2</v>
      </c>
    </row>
    <row r="231" spans="1:24" x14ac:dyDescent="0.3">
      <c r="A231" s="166">
        <v>44252.645833333336</v>
      </c>
      <c r="B231" s="167"/>
      <c r="C231" s="32">
        <f>'Daily Prices'!C231/'Daily Prices'!C230-1</f>
        <v>1.1064030131826774E-2</v>
      </c>
      <c r="D231" s="32">
        <f>'Daily Prices'!D231/'Daily Prices'!D230-1</f>
        <v>3.5753147831493859E-2</v>
      </c>
      <c r="E231" s="32">
        <f>'Daily Prices'!E231/'Daily Prices'!E230-1</f>
        <v>1.6835497217862816E-2</v>
      </c>
      <c r="F231" s="32">
        <f>'Daily Prices'!F231/'Daily Prices'!F230-1</f>
        <v>-6.5439378685460126E-3</v>
      </c>
      <c r="G231" s="32">
        <f>'Daily Prices'!G231/'Daily Prices'!G230-1</f>
        <v>4.9184857695496742E-3</v>
      </c>
      <c r="H231" s="32">
        <f>'Daily Prices'!H231/'Daily Prices'!H230-1</f>
        <v>2.5210084033613356E-2</v>
      </c>
      <c r="I231" s="32">
        <f>'Daily Prices'!I231/'Daily Prices'!I230-1</f>
        <v>1.9961555522697072E-2</v>
      </c>
      <c r="J231" s="32">
        <f>'Daily Prices'!J231/'Daily Prices'!J230-1</f>
        <v>-4.0560515982956957E-3</v>
      </c>
      <c r="K231" s="32">
        <f>'Daily Prices'!K231/'Daily Prices'!K230-1</f>
        <v>-8.2417582417583235E-3</v>
      </c>
      <c r="N231" s="166">
        <v>44252.645833333336</v>
      </c>
      <c r="O231" s="167"/>
      <c r="P231" s="32">
        <f>'Daily Prices'!P231/'Daily Prices'!P230-1</f>
        <v>1.0880432864788459E-2</v>
      </c>
      <c r="Q231" s="32">
        <f>'Daily Prices'!Q231/'Daily Prices'!Q230-1</f>
        <v>3.7856363919613667E-2</v>
      </c>
      <c r="R231" s="32">
        <f>'Daily Prices'!R231/'Daily Prices'!R230-1</f>
        <v>1.681569369214464E-2</v>
      </c>
      <c r="S231" s="32">
        <f>'Daily Prices'!S231/'Daily Prices'!S230-1</f>
        <v>-6.5439378685460126E-3</v>
      </c>
      <c r="T231" s="32">
        <f>'Daily Prices'!T231/'Daily Prices'!T230-1</f>
        <v>4.9184857695496742E-3</v>
      </c>
      <c r="U231" s="32">
        <f>'Daily Prices'!U231/'Daily Prices'!U230-1</f>
        <v>2.3776223776223793E-2</v>
      </c>
      <c r="V231" s="32">
        <f>'Daily Prices'!V231/'Daily Prices'!V230-1</f>
        <v>2.2235398754817615E-2</v>
      </c>
      <c r="W231" s="32">
        <f>'Daily Prices'!W231/'Daily Prices'!W230-1</f>
        <v>-2.8303496280794871E-3</v>
      </c>
      <c r="X231" s="32">
        <f>'Daily Prices'!X231/'Daily Prices'!X230-1</f>
        <v>-1.0563380281690127E-2</v>
      </c>
    </row>
    <row r="232" spans="1:24" x14ac:dyDescent="0.3">
      <c r="A232" s="166">
        <v>44253.645833333336</v>
      </c>
      <c r="B232" s="167"/>
      <c r="C232" s="32">
        <f>'Daily Prices'!C232/'Daily Prices'!C231-1</f>
        <v>-6.1233993015133881E-2</v>
      </c>
      <c r="D232" s="32">
        <f>'Daily Prices'!D232/'Daily Prices'!D231-1</f>
        <v>-3.0616839261593864E-2</v>
      </c>
      <c r="E232" s="32">
        <f>'Daily Prices'!E232/'Daily Prices'!E231-1</f>
        <v>-1.8380805387961274E-2</v>
      </c>
      <c r="F232" s="32">
        <f>'Daily Prices'!F232/'Daily Prices'!F231-1</f>
        <v>-4.3913620460851455E-3</v>
      </c>
      <c r="G232" s="32">
        <f>'Daily Prices'!G232/'Daily Prices'!G231-1</f>
        <v>1.6278046634403909E-2</v>
      </c>
      <c r="H232" s="32">
        <f>'Daily Prices'!H232/'Daily Prices'!H231-1</f>
        <v>4.5765027322404395E-2</v>
      </c>
      <c r="I232" s="32">
        <f>'Daily Prices'!I232/'Daily Prices'!I231-1</f>
        <v>-2.6094520150768297E-2</v>
      </c>
      <c r="J232" s="32">
        <f>'Daily Prices'!J232/'Daily Prices'!J231-1</f>
        <v>-3.5660239115846704E-2</v>
      </c>
      <c r="K232" s="32">
        <f>'Daily Prices'!K232/'Daily Prices'!K231-1</f>
        <v>-1.7807677087455454E-2</v>
      </c>
      <c r="N232" s="166">
        <v>44253.645833333336</v>
      </c>
      <c r="O232" s="167"/>
      <c r="P232" s="32">
        <f>'Daily Prices'!P232/'Daily Prices'!P231-1</f>
        <v>-6.3474517104956885E-2</v>
      </c>
      <c r="Q232" s="32">
        <f>'Daily Prices'!Q232/'Daily Prices'!Q231-1</f>
        <v>-3.0321224857400297E-2</v>
      </c>
      <c r="R232" s="32">
        <f>'Daily Prices'!R232/'Daily Prices'!R231-1</f>
        <v>-1.8119490695396756E-2</v>
      </c>
      <c r="S232" s="32">
        <f>'Daily Prices'!S232/'Daily Prices'!S231-1</f>
        <v>-4.3913620460851455E-3</v>
      </c>
      <c r="T232" s="32">
        <f>'Daily Prices'!T232/'Daily Prices'!T231-1</f>
        <v>1.6278046634403909E-2</v>
      </c>
      <c r="U232" s="32">
        <f>'Daily Prices'!U232/'Daily Prices'!U231-1</f>
        <v>4.5081967213114638E-2</v>
      </c>
      <c r="V232" s="32">
        <f>'Daily Prices'!V232/'Daily Prices'!V231-1</f>
        <v>-2.5957076566125226E-2</v>
      </c>
      <c r="W232" s="32">
        <f>'Daily Prices'!W232/'Daily Prices'!W231-1</f>
        <v>-3.6531708966770271E-2</v>
      </c>
      <c r="X232" s="32">
        <f>'Daily Prices'!X232/'Daily Prices'!X231-1</f>
        <v>-1.8584420719652051E-2</v>
      </c>
    </row>
    <row r="233" spans="1:24" x14ac:dyDescent="0.3">
      <c r="A233" s="166">
        <v>44256.645833333336</v>
      </c>
      <c r="B233" s="167"/>
      <c r="C233" s="32">
        <f>'Daily Prices'!C233/'Daily Prices'!C232-1</f>
        <v>1.6183035714285809E-2</v>
      </c>
      <c r="D233" s="32">
        <f>'Daily Prices'!D233/'Daily Prices'!D232-1</f>
        <v>1.6566031893481936E-2</v>
      </c>
      <c r="E233" s="32">
        <f>'Daily Prices'!E233/'Daily Prices'!E232-1</f>
        <v>1.3293310463121655E-2</v>
      </c>
      <c r="F233" s="32">
        <f>'Daily Prices'!F233/'Daily Prices'!F232-1</f>
        <v>-3.8290962848072096E-3</v>
      </c>
      <c r="G233" s="32">
        <f>'Daily Prices'!G233/'Daily Prices'!G232-1</f>
        <v>-7.0887445887446443E-3</v>
      </c>
      <c r="H233" s="32">
        <f>'Daily Prices'!H233/'Daily Prices'!H232-1</f>
        <v>2.4167210973220277E-2</v>
      </c>
      <c r="I233" s="32">
        <f>'Daily Prices'!I233/'Daily Prices'!I232-1</f>
        <v>2.8282226853230119E-2</v>
      </c>
      <c r="J233" s="32">
        <f>'Daily Prices'!J233/'Daily Prices'!J232-1</f>
        <v>5.3578687817425585E-2</v>
      </c>
      <c r="K233" s="32">
        <f>'Daily Prices'!K233/'Daily Prices'!K232-1</f>
        <v>1.8936341659951728E-2</v>
      </c>
      <c r="N233" s="166">
        <v>44256.645833333336</v>
      </c>
      <c r="O233" s="167"/>
      <c r="P233" s="32">
        <f>'Daily Prices'!P233/'Daily Prices'!P232-1</f>
        <v>1.7705162452630985E-2</v>
      </c>
      <c r="Q233" s="32">
        <f>'Daily Prices'!Q233/'Daily Prices'!Q232-1</f>
        <v>1.5789473684210575E-2</v>
      </c>
      <c r="R233" s="32">
        <f>'Daily Prices'!R233/'Daily Prices'!R232-1</f>
        <v>1.3613448393404948E-2</v>
      </c>
      <c r="S233" s="32">
        <f>'Daily Prices'!S233/'Daily Prices'!S232-1</f>
        <v>-3.8290962848072096E-3</v>
      </c>
      <c r="T233" s="32">
        <f>'Daily Prices'!T233/'Daily Prices'!T232-1</f>
        <v>-7.0887445887446443E-3</v>
      </c>
      <c r="U233" s="32">
        <f>'Daily Prices'!U233/'Daily Prices'!U232-1</f>
        <v>2.4836601307189676E-2</v>
      </c>
      <c r="V233" s="32">
        <f>'Daily Prices'!V233/'Daily Prices'!V232-1</f>
        <v>2.8584189370254531E-2</v>
      </c>
      <c r="W233" s="32">
        <f>'Daily Prices'!W233/'Daily Prices'!W232-1</f>
        <v>5.4544615089563875E-2</v>
      </c>
      <c r="X233" s="32">
        <f>'Daily Prices'!X233/'Daily Prices'!X232-1</f>
        <v>1.8936341659951728E-2</v>
      </c>
    </row>
    <row r="234" spans="1:24" x14ac:dyDescent="0.3">
      <c r="A234" s="166">
        <v>44257.645833333336</v>
      </c>
      <c r="B234" s="167"/>
      <c r="C234" s="32">
        <f>'Daily Prices'!C234/'Daily Prices'!C233-1</f>
        <v>4.9545426810665649E-2</v>
      </c>
      <c r="D234" s="32">
        <f>'Daily Prices'!D234/'Daily Prices'!D233-1</f>
        <v>5.3152604325312103E-2</v>
      </c>
      <c r="E234" s="32">
        <f>'Daily Prices'!E234/'Daily Prices'!E233-1</f>
        <v>7.4763718437016458E-3</v>
      </c>
      <c r="F234" s="32">
        <f>'Daily Prices'!F234/'Daily Prices'!F233-1</f>
        <v>-1.1519279892957091E-2</v>
      </c>
      <c r="G234" s="32">
        <f>'Daily Prices'!G234/'Daily Prices'!G233-1</f>
        <v>-1.9892092212109302E-3</v>
      </c>
      <c r="H234" s="32">
        <f>'Daily Prices'!H234/'Daily Prices'!H233-1</f>
        <v>5.1020408163264808E-3</v>
      </c>
      <c r="I234" s="32">
        <f>'Daily Prices'!I234/'Daily Prices'!I233-1</f>
        <v>-2.0555877243775278E-2</v>
      </c>
      <c r="J234" s="32">
        <f>'Daily Prices'!J234/'Daily Prices'!J233-1</f>
        <v>7.3568850255740781E-3</v>
      </c>
      <c r="K234" s="32">
        <f>'Daily Prices'!K234/'Daily Prices'!K233-1</f>
        <v>-1.2257809410834319E-2</v>
      </c>
      <c r="N234" s="166">
        <v>44257.645833333336</v>
      </c>
      <c r="O234" s="167"/>
      <c r="P234" s="32">
        <f>'Daily Prices'!P234/'Daily Prices'!P233-1</f>
        <v>4.9810767916005361E-2</v>
      </c>
      <c r="Q234" s="32">
        <f>'Daily Prices'!Q234/'Daily Prices'!Q233-1</f>
        <v>5.3642182261505633E-2</v>
      </c>
      <c r="R234" s="32">
        <f>'Daily Prices'!R234/'Daily Prices'!R233-1</f>
        <v>7.3843583289969761E-3</v>
      </c>
      <c r="S234" s="32">
        <f>'Daily Prices'!S234/'Daily Prices'!S233-1</f>
        <v>-1.1519279892957091E-2</v>
      </c>
      <c r="T234" s="32">
        <f>'Daily Prices'!T234/'Daily Prices'!T233-1</f>
        <v>-1.9892092212109302E-3</v>
      </c>
      <c r="U234" s="32">
        <f>'Daily Prices'!U234/'Daily Prices'!U233-1</f>
        <v>5.7397959183671521E-3</v>
      </c>
      <c r="V234" s="32">
        <f>'Daily Prices'!V234/'Daily Prices'!V233-1</f>
        <v>-2.0842379504993458E-2</v>
      </c>
      <c r="W234" s="32">
        <f>'Daily Prices'!W234/'Daily Prices'!W233-1</f>
        <v>7.3172073369653923E-3</v>
      </c>
      <c r="X234" s="32">
        <f>'Daily Prices'!X234/'Daily Prices'!X233-1</f>
        <v>-1.3444049031237637E-2</v>
      </c>
    </row>
    <row r="235" spans="1:24" x14ac:dyDescent="0.3">
      <c r="A235" s="166">
        <v>44258.645833333336</v>
      </c>
      <c r="B235" s="167"/>
      <c r="C235" s="32">
        <f>'Daily Prices'!C235/'Daily Prices'!C234-1</f>
        <v>-9.3017847799546916E-3</v>
      </c>
      <c r="D235" s="32">
        <f>'Daily Prices'!D235/'Daily Prices'!D234-1</f>
        <v>7.9537237888647194E-3</v>
      </c>
      <c r="E235" s="32">
        <f>'Daily Prices'!E235/'Daily Prices'!E234-1</f>
        <v>1.498179781573783E-2</v>
      </c>
      <c r="F235" s="32">
        <f>'Daily Prices'!F235/'Daily Prices'!F234-1</f>
        <v>-6.2759189298943197E-3</v>
      </c>
      <c r="G235" s="32">
        <f>'Daily Prices'!G235/'Daily Prices'!G234-1</f>
        <v>-4.3686006825938151E-3</v>
      </c>
      <c r="H235" s="32">
        <f>'Daily Prices'!H235/'Daily Prices'!H234-1</f>
        <v>-4.4416243654821219E-3</v>
      </c>
      <c r="I235" s="32">
        <f>'Daily Prices'!I235/'Daily Prices'!I234-1</f>
        <v>3.3254507833283986E-2</v>
      </c>
      <c r="J235" s="32">
        <f>'Daily Prices'!J235/'Daily Prices'!J234-1</f>
        <v>-6.5042082773938414E-3</v>
      </c>
      <c r="K235" s="32">
        <f>'Daily Prices'!K235/'Daily Prices'!K234-1</f>
        <v>-1.6012810248199338E-3</v>
      </c>
      <c r="N235" s="166">
        <v>44258.645833333336</v>
      </c>
      <c r="O235" s="167"/>
      <c r="P235" s="32">
        <f>'Daily Prices'!P235/'Daily Prices'!P234-1</f>
        <v>-8.9545295964645888E-3</v>
      </c>
      <c r="Q235" s="32">
        <f>'Daily Prices'!Q235/'Daily Prices'!Q234-1</f>
        <v>8.099508244142406E-3</v>
      </c>
      <c r="R235" s="32">
        <f>'Daily Prices'!R235/'Daily Prices'!R234-1</f>
        <v>1.4699112711938911E-2</v>
      </c>
      <c r="S235" s="32">
        <f>'Daily Prices'!S235/'Daily Prices'!S234-1</f>
        <v>-6.2759189298943197E-3</v>
      </c>
      <c r="T235" s="32">
        <f>'Daily Prices'!T235/'Daily Prices'!T234-1</f>
        <v>-4.3686006825938151E-3</v>
      </c>
      <c r="U235" s="32">
        <f>'Daily Prices'!U235/'Daily Prices'!U234-1</f>
        <v>-5.0729232720354567E-3</v>
      </c>
      <c r="V235" s="32">
        <f>'Daily Prices'!V235/'Daily Prices'!V234-1</f>
        <v>3.2668144863266857E-2</v>
      </c>
      <c r="W235" s="32">
        <f>'Daily Prices'!W235/'Daily Prices'!W234-1</f>
        <v>-7.2668408940204099E-3</v>
      </c>
      <c r="X235" s="32">
        <f>'Daily Prices'!X235/'Daily Prices'!X234-1</f>
        <v>-4.0080160320643543E-4</v>
      </c>
    </row>
    <row r="236" spans="1:24" x14ac:dyDescent="0.3">
      <c r="A236" s="166">
        <v>44259.645833333336</v>
      </c>
      <c r="B236" s="167"/>
      <c r="C236" s="32">
        <f>'Daily Prices'!C236/'Daily Prices'!C235-1</f>
        <v>-7.9807523032685568E-3</v>
      </c>
      <c r="D236" s="32">
        <f>'Daily Prices'!D236/'Daily Prices'!D235-1</f>
        <v>-2.6685796269727446E-2</v>
      </c>
      <c r="E236" s="32">
        <f>'Daily Prices'!E236/'Daily Prices'!E235-1</f>
        <v>1.1036004966202828E-3</v>
      </c>
      <c r="F236" s="32">
        <f>'Daily Prices'!F236/'Daily Prices'!F235-1</f>
        <v>-7.4176810768641355E-3</v>
      </c>
      <c r="G236" s="32">
        <f>'Daily Prices'!G236/'Daily Prices'!G235-1</f>
        <v>-2.701220348279243E-3</v>
      </c>
      <c r="H236" s="32">
        <f>'Daily Prices'!H236/'Daily Prices'!H235-1</f>
        <v>-2.6131293817718282E-2</v>
      </c>
      <c r="I236" s="32">
        <f>'Daily Prices'!I236/'Daily Prices'!I235-1</f>
        <v>-3.7190673723358603E-2</v>
      </c>
      <c r="J236" s="32">
        <f>'Daily Prices'!J236/'Daily Prices'!J235-1</f>
        <v>7.5922785365629686E-3</v>
      </c>
      <c r="K236" s="32">
        <f>'Daily Prices'!K236/'Daily Prices'!K235-1</f>
        <v>2.4057738572574205E-2</v>
      </c>
      <c r="N236" s="166">
        <v>44259.645833333336</v>
      </c>
      <c r="O236" s="167"/>
      <c r="P236" s="32">
        <f>'Daily Prices'!P236/'Daily Prices'!P235-1</f>
        <v>-7.5686458577799431E-3</v>
      </c>
      <c r="Q236" s="32">
        <f>'Daily Prices'!Q236/'Daily Prices'!Q235-1</f>
        <v>-2.6685796269727446E-2</v>
      </c>
      <c r="R236" s="32">
        <f>'Daily Prices'!R236/'Daily Prices'!R235-1</f>
        <v>5.1253991231403617E-4</v>
      </c>
      <c r="S236" s="32">
        <f>'Daily Prices'!S236/'Daily Prices'!S235-1</f>
        <v>-7.4176810768641355E-3</v>
      </c>
      <c r="T236" s="32">
        <f>'Daily Prices'!T236/'Daily Prices'!T235-1</f>
        <v>-2.701220348279243E-3</v>
      </c>
      <c r="U236" s="32">
        <f>'Daily Prices'!U236/'Daily Prices'!U235-1</f>
        <v>-2.5493945188017841E-2</v>
      </c>
      <c r="V236" s="32">
        <f>'Daily Prices'!V236/'Daily Prices'!V235-1</f>
        <v>-3.6501574577726847E-2</v>
      </c>
      <c r="W236" s="32">
        <f>'Daily Prices'!W236/'Daily Prices'!W235-1</f>
        <v>7.552416464548628E-3</v>
      </c>
      <c r="X236" s="32">
        <f>'Daily Prices'!X236/'Daily Prices'!X235-1</f>
        <v>2.4458700882117101E-2</v>
      </c>
    </row>
    <row r="237" spans="1:24" x14ac:dyDescent="0.3">
      <c r="A237" s="166">
        <v>44260.645833333336</v>
      </c>
      <c r="B237" s="167"/>
      <c r="C237" s="32">
        <f>'Daily Prices'!C237/'Daily Prices'!C236-1</f>
        <v>-5.7379473528542668E-3</v>
      </c>
      <c r="D237" s="32">
        <f>'Daily Prices'!D237/'Daily Prices'!D236-1</f>
        <v>-4.1420990566037763E-2</v>
      </c>
      <c r="E237" s="32">
        <f>'Daily Prices'!E237/'Daily Prices'!E236-1</f>
        <v>-1.4193192779385466E-2</v>
      </c>
      <c r="F237" s="32">
        <f>'Daily Prices'!F237/'Daily Prices'!F236-1</f>
        <v>-8.658332709534089E-3</v>
      </c>
      <c r="G237" s="32">
        <f>'Daily Prices'!G237/'Daily Prices'!G236-1</f>
        <v>6.1457660209258691E-3</v>
      </c>
      <c r="H237" s="32">
        <f>'Daily Prices'!H237/'Daily Prices'!H236-1</f>
        <v>-5.6282722513089189E-2</v>
      </c>
      <c r="I237" s="32">
        <f>'Daily Prices'!I237/'Daily Prices'!I236-1</f>
        <v>-4.2192839102659252E-2</v>
      </c>
      <c r="J237" s="32">
        <f>'Daily Prices'!J237/'Daily Prices'!J236-1</f>
        <v>-1.2384494096535192E-2</v>
      </c>
      <c r="K237" s="32">
        <f>'Daily Prices'!K237/'Daily Prices'!K236-1</f>
        <v>-2.5841816758026548E-2</v>
      </c>
      <c r="N237" s="166">
        <v>44260.645833333336</v>
      </c>
      <c r="O237" s="167"/>
      <c r="P237" s="32">
        <f>'Daily Prices'!P237/'Daily Prices'!P236-1</f>
        <v>-6.7986993792491512E-3</v>
      </c>
      <c r="Q237" s="32">
        <f>'Daily Prices'!Q237/'Daily Prices'!Q236-1</f>
        <v>-4.156839622641495E-2</v>
      </c>
      <c r="R237" s="32">
        <f>'Daily Prices'!R237/'Daily Prices'!R236-1</f>
        <v>-1.4617211134417385E-2</v>
      </c>
      <c r="S237" s="32">
        <f>'Daily Prices'!S237/'Daily Prices'!S236-1</f>
        <v>-8.658332709534089E-3</v>
      </c>
      <c r="T237" s="32">
        <f>'Daily Prices'!T237/'Daily Prices'!T236-1</f>
        <v>6.1457660209258691E-3</v>
      </c>
      <c r="U237" s="32">
        <f>'Daily Prices'!U237/'Daily Prices'!U236-1</f>
        <v>-5.6245912361020278E-2</v>
      </c>
      <c r="V237" s="32">
        <f>'Daily Prices'!V237/'Daily Prices'!V236-1</f>
        <v>-3.9518645075026004E-2</v>
      </c>
      <c r="W237" s="32">
        <f>'Daily Prices'!W237/'Daily Prices'!W236-1</f>
        <v>-1.2533676805176919E-2</v>
      </c>
      <c r="X237" s="32">
        <f>'Daily Prices'!X237/'Daily Prices'!X236-1</f>
        <v>-2.6223091976516621E-2</v>
      </c>
    </row>
    <row r="238" spans="1:24" x14ac:dyDescent="0.3">
      <c r="A238" s="166">
        <v>44263.645833333336</v>
      </c>
      <c r="B238" s="167"/>
      <c r="C238" s="32">
        <f>'Daily Prices'!C238/'Daily Prices'!C237-1</f>
        <v>1.2613041408852999E-2</v>
      </c>
      <c r="D238" s="32">
        <f>'Daily Prices'!D238/'Daily Prices'!D237-1</f>
        <v>-1.199446409349525E-2</v>
      </c>
      <c r="E238" s="32">
        <f>'Daily Prices'!E238/'Daily Prices'!E237-1</f>
        <v>-1.048364551299974E-2</v>
      </c>
      <c r="F238" s="32">
        <f>'Daily Prices'!F238/'Daily Prices'!F237-1</f>
        <v>1.208155046564352E-3</v>
      </c>
      <c r="G238" s="32">
        <f>'Daily Prices'!G238/'Daily Prices'!G237-1</f>
        <v>2.3230390817161606E-3</v>
      </c>
      <c r="H238" s="32">
        <f>'Daily Prices'!H238/'Daily Prices'!H237-1</f>
        <v>3.1206657420249639E-2</v>
      </c>
      <c r="I238" s="32">
        <f>'Daily Prices'!I238/'Daily Prices'!I237-1</f>
        <v>5.2737707460834837E-3</v>
      </c>
      <c r="J238" s="32">
        <f>'Daily Prices'!J238/'Daily Prices'!J237-1</f>
        <v>-1.237512230471427E-2</v>
      </c>
      <c r="K238" s="32">
        <f>'Daily Prices'!K238/'Daily Prices'!K237-1</f>
        <v>-3.6173633440514941E-3</v>
      </c>
      <c r="N238" s="166">
        <v>44263.645833333336</v>
      </c>
      <c r="O238" s="167"/>
      <c r="P238" s="32">
        <f>'Daily Prices'!P238/'Daily Prices'!P237-1</f>
        <v>1.2321428571428594E-2</v>
      </c>
      <c r="Q238" s="32">
        <f>'Daily Prices'!Q238/'Daily Prices'!Q237-1</f>
        <v>-1.1842509996924044E-2</v>
      </c>
      <c r="R238" s="32">
        <f>'Daily Prices'!R238/'Daily Prices'!R237-1</f>
        <v>-9.37885296979446E-3</v>
      </c>
      <c r="S238" s="32">
        <f>'Daily Prices'!S238/'Daily Prices'!S237-1</f>
        <v>1.208155046564352E-3</v>
      </c>
      <c r="T238" s="32">
        <f>'Daily Prices'!T238/'Daily Prices'!T237-1</f>
        <v>2.3230390817161606E-3</v>
      </c>
      <c r="U238" s="32">
        <f>'Daily Prices'!U238/'Daily Prices'!U237-1</f>
        <v>3.1185031185031242E-2</v>
      </c>
      <c r="V238" s="32">
        <f>'Daily Prices'!V238/'Daily Prices'!V237-1</f>
        <v>2.4748646558392373E-3</v>
      </c>
      <c r="W238" s="32">
        <f>'Daily Prices'!W238/'Daily Prices'!W237-1</f>
        <v>-1.1515898958875281E-2</v>
      </c>
      <c r="X238" s="32">
        <f>'Daily Prices'!X238/'Daily Prices'!X237-1</f>
        <v>-3.2154340836013651E-3</v>
      </c>
    </row>
    <row r="239" spans="1:24" x14ac:dyDescent="0.3">
      <c r="A239" s="166">
        <v>44264.645833333336</v>
      </c>
      <c r="B239" s="167"/>
      <c r="C239" s="32">
        <f>'Daily Prices'!C239/'Daily Prices'!C238-1</f>
        <v>1.175088131609936E-3</v>
      </c>
      <c r="D239" s="32">
        <f>'Daily Prices'!D239/'Daily Prices'!D238-1</f>
        <v>-1.8832684824902746E-2</v>
      </c>
      <c r="E239" s="32">
        <f>'Daily Prices'!E239/'Daily Prices'!E238-1</f>
        <v>-1.0877242548382404E-2</v>
      </c>
      <c r="F239" s="32">
        <f>'Daily Prices'!F239/'Daily Prices'!F238-1</f>
        <v>3.1424405450248827E-3</v>
      </c>
      <c r="G239" s="32">
        <f>'Daily Prices'!G239/'Daily Prices'!G238-1</f>
        <v>-7.9618268575322171E-3</v>
      </c>
      <c r="H239" s="32">
        <f>'Daily Prices'!H239/'Daily Prices'!H238-1</f>
        <v>-4.1022192333557417E-2</v>
      </c>
      <c r="I239" s="32">
        <f>'Daily Prices'!I239/'Daily Prices'!I238-1</f>
        <v>-3.456256750501463E-2</v>
      </c>
      <c r="J239" s="32">
        <f>'Daily Prices'!J239/'Daily Prices'!J238-1</f>
        <v>1.7166193396756846E-2</v>
      </c>
      <c r="K239" s="32">
        <f>'Daily Prices'!K239/'Daily Prices'!K238-1</f>
        <v>-5.6474384832594371E-3</v>
      </c>
      <c r="N239" s="166">
        <v>44264.645833333336</v>
      </c>
      <c r="O239" s="167"/>
      <c r="P239" s="32">
        <f>'Daily Prices'!P239/'Daily Prices'!P238-1</f>
        <v>2.1167754454047838E-3</v>
      </c>
      <c r="Q239" s="32">
        <f>'Daily Prices'!Q239/'Daily Prices'!Q238-1</f>
        <v>-1.8832684824902746E-2</v>
      </c>
      <c r="R239" s="32">
        <f>'Daily Prices'!R239/'Daily Prices'!R238-1</f>
        <v>-1.2169651753642596E-2</v>
      </c>
      <c r="S239" s="32">
        <f>'Daily Prices'!S239/'Daily Prices'!S238-1</f>
        <v>3.1424405450248827E-3</v>
      </c>
      <c r="T239" s="32">
        <f>'Daily Prices'!T239/'Daily Prices'!T238-1</f>
        <v>-7.9618268575322171E-3</v>
      </c>
      <c r="U239" s="32">
        <f>'Daily Prices'!U239/'Daily Prices'!U238-1</f>
        <v>-4.2338709677419373E-2</v>
      </c>
      <c r="V239" s="32">
        <f>'Daily Prices'!V239/'Daily Prices'!V238-1</f>
        <v>-3.4871161857738087E-2</v>
      </c>
      <c r="W239" s="32">
        <f>'Daily Prices'!W239/'Daily Prices'!W238-1</f>
        <v>1.6409507709061355E-2</v>
      </c>
      <c r="X239" s="32">
        <f>'Daily Prices'!X239/'Daily Prices'!X238-1</f>
        <v>-6.0483870967742437E-3</v>
      </c>
    </row>
    <row r="240" spans="1:24" x14ac:dyDescent="0.3">
      <c r="A240" s="166">
        <v>44265.645833333336</v>
      </c>
      <c r="B240" s="167"/>
      <c r="C240" s="32">
        <f>'Daily Prices'!C240/'Daily Prices'!C239-1</f>
        <v>1.3849765258215907E-2</v>
      </c>
      <c r="D240" s="32">
        <f>'Daily Prices'!D240/'Daily Prices'!D239-1</f>
        <v>1.9828680203045623E-2</v>
      </c>
      <c r="E240" s="32">
        <f>'Daily Prices'!E240/'Daily Prices'!E239-1</f>
        <v>6.1411025421307386E-3</v>
      </c>
      <c r="F240" s="32">
        <f>'Daily Prices'!F240/'Daily Prices'!F239-1</f>
        <v>1.8920883141617661E-3</v>
      </c>
      <c r="G240" s="32">
        <f>'Daily Prices'!G240/'Daily Prices'!G239-1</f>
        <v>-6.3216337300397996E-4</v>
      </c>
      <c r="H240" s="32">
        <f>'Daily Prices'!H240/'Daily Prices'!H239-1</f>
        <v>2.3842917251051921E-2</v>
      </c>
      <c r="I240" s="32">
        <f>'Daily Prices'!I240/'Daily Prices'!I239-1</f>
        <v>2.3973150071919358E-2</v>
      </c>
      <c r="J240" s="32">
        <f>'Daily Prices'!J240/'Daily Prices'!J239-1</f>
        <v>-4.3068362605073185E-3</v>
      </c>
      <c r="K240" s="32">
        <f>'Daily Prices'!K240/'Daily Prices'!K239-1</f>
        <v>-8.1135902636908508E-4</v>
      </c>
      <c r="N240" s="166">
        <v>44265.645833333336</v>
      </c>
      <c r="O240" s="167"/>
      <c r="P240" s="32">
        <f>'Daily Prices'!P240/'Daily Prices'!P239-1</f>
        <v>1.3436601537287984E-2</v>
      </c>
      <c r="Q240" s="32">
        <f>'Daily Prices'!Q240/'Daily Prices'!Q239-1</f>
        <v>1.9511421319797106E-2</v>
      </c>
      <c r="R240" s="32">
        <f>'Daily Prices'!R240/'Daily Prices'!R239-1</f>
        <v>6.9961698751890289E-3</v>
      </c>
      <c r="S240" s="32">
        <f>'Daily Prices'!S240/'Daily Prices'!S239-1</f>
        <v>1.8920883141617661E-3</v>
      </c>
      <c r="T240" s="32">
        <f>'Daily Prices'!T240/'Daily Prices'!T239-1</f>
        <v>-6.3216337300397996E-4</v>
      </c>
      <c r="U240" s="32">
        <f>'Daily Prices'!U240/'Daily Prices'!U239-1</f>
        <v>2.4561403508772006E-2</v>
      </c>
      <c r="V240" s="32">
        <f>'Daily Prices'!V240/'Daily Prices'!V239-1</f>
        <v>2.3980815347721895E-2</v>
      </c>
      <c r="W240" s="32">
        <f>'Daily Prices'!W240/'Daily Prices'!W239-1</f>
        <v>-3.922856846047873E-3</v>
      </c>
      <c r="X240" s="32">
        <f>'Daily Prices'!X240/'Daily Prices'!X239-1</f>
        <v>-1.2170385395537942E-3</v>
      </c>
    </row>
    <row r="241" spans="1:26" x14ac:dyDescent="0.3">
      <c r="A241" s="166">
        <v>44267.645833333336</v>
      </c>
      <c r="B241" s="167"/>
      <c r="C241" s="32">
        <f>'Daily Prices'!C241/'Daily Prices'!C240-1</f>
        <v>-9.2614031025700649E-3</v>
      </c>
      <c r="D241" s="32">
        <f>'Daily Prices'!D241/'Daily Prices'!D240-1</f>
        <v>-1.2132524498366659E-2</v>
      </c>
      <c r="E241" s="32">
        <f>'Daily Prices'!E241/'Daily Prices'!E240-1</f>
        <v>-8.2327892122071589E-3</v>
      </c>
      <c r="F241" s="32">
        <f>'Daily Prices'!F241/'Daily Prices'!F240-1</f>
        <v>-6.4034418499943069E-3</v>
      </c>
      <c r="G241" s="32">
        <f>'Daily Prices'!G241/'Daily Prices'!G240-1</f>
        <v>-5.5005500550042719E-4</v>
      </c>
      <c r="H241" s="32">
        <f>'Daily Prices'!H241/'Daily Prices'!H240-1</f>
        <v>-2.05479452054802E-3</v>
      </c>
      <c r="I241" s="32">
        <f>'Daily Prices'!I241/'Daily Prices'!I240-1</f>
        <v>-8.4282815670362332E-3</v>
      </c>
      <c r="J241" s="32">
        <f>'Daily Prices'!J241/'Daily Prices'!J240-1</f>
        <v>1.0289330330917057E-3</v>
      </c>
      <c r="K241" s="32">
        <f>'Daily Prices'!K241/'Daily Prices'!K240-1</f>
        <v>-2.0300446609825551E-3</v>
      </c>
      <c r="N241" s="166">
        <v>44267.645833333336</v>
      </c>
      <c r="O241" s="167"/>
      <c r="P241" s="32">
        <f>'Daily Prices'!P241/'Daily Prices'!P240-1</f>
        <v>-8.9740620657712267E-3</v>
      </c>
      <c r="Q241" s="32">
        <f>'Daily Prices'!Q241/'Daily Prices'!Q240-1</f>
        <v>-1.2136299984440768E-2</v>
      </c>
      <c r="R241" s="32">
        <f>'Daily Prices'!R241/'Daily Prices'!R240-1</f>
        <v>-7.1792678144940725E-3</v>
      </c>
      <c r="S241" s="32">
        <f>'Daily Prices'!S241/'Daily Prices'!S240-1</f>
        <v>-6.4034418499943069E-3</v>
      </c>
      <c r="T241" s="32">
        <f>'Daily Prices'!T241/'Daily Prices'!T240-1</f>
        <v>-5.5005500550042719E-4</v>
      </c>
      <c r="U241" s="32">
        <f>'Daily Prices'!U241/'Daily Prices'!U240-1</f>
        <v>0</v>
      </c>
      <c r="V241" s="32">
        <f>'Daily Prices'!V241/'Daily Prices'!V240-1</f>
        <v>-9.6799375487900408E-3</v>
      </c>
      <c r="W241" s="32">
        <f>'Daily Prices'!W241/'Daily Prices'!W240-1</f>
        <v>1.5486011007639355E-3</v>
      </c>
      <c r="X241" s="32">
        <f>'Daily Prices'!X241/'Daily Prices'!X240-1</f>
        <v>-1.6246953696180677E-3</v>
      </c>
    </row>
    <row r="242" spans="1:26" x14ac:dyDescent="0.3">
      <c r="A242" s="166">
        <v>44270.645833333336</v>
      </c>
      <c r="B242" s="167"/>
      <c r="C242" s="32">
        <f>'Daily Prices'!C242/'Daily Prices'!C241-1</f>
        <v>-1.3320869362000387E-2</v>
      </c>
      <c r="D242" s="32">
        <f>'Daily Prices'!D242/'Daily Prices'!D241-1</f>
        <v>3.1491103763185979E-3</v>
      </c>
      <c r="E242" s="32">
        <f>'Daily Prices'!E242/'Daily Prices'!E241-1</f>
        <v>-4.0074423930156478E-3</v>
      </c>
      <c r="F242" s="32">
        <f>'Daily Prices'!F242/'Daily Prices'!F241-1</f>
        <v>1.0674051230411097E-2</v>
      </c>
      <c r="G242" s="32">
        <f>'Daily Prices'!G242/'Daily Prices'!G241-1</f>
        <v>-2.06384149697314E-3</v>
      </c>
      <c r="H242" s="32">
        <f>'Daily Prices'!H242/'Daily Prices'!H241-1</f>
        <v>5.2848318462594523E-2</v>
      </c>
      <c r="I242" s="32">
        <f>'Daily Prices'!I242/'Daily Prices'!I241-1</f>
        <v>2.6601605540689688E-2</v>
      </c>
      <c r="J242" s="32">
        <f>'Daily Prices'!J242/'Daily Prices'!J241-1</f>
        <v>-1.2411102856817791E-2</v>
      </c>
      <c r="K242" s="32">
        <f>'Daily Prices'!K242/'Daily Prices'!K241-1</f>
        <v>-1.0577705451586761E-2</v>
      </c>
      <c r="N242" s="166">
        <v>44270.645833333336</v>
      </c>
      <c r="O242" s="167"/>
      <c r="P242" s="32">
        <f>'Daily Prices'!P242/'Daily Prices'!P241-1</f>
        <v>-1.3320091137465684E-2</v>
      </c>
      <c r="Q242" s="32">
        <f>'Daily Prices'!Q242/'Daily Prices'!Q241-1</f>
        <v>3.1501023783273574E-3</v>
      </c>
      <c r="R242" s="32">
        <f>'Daily Prices'!R242/'Daily Prices'!R241-1</f>
        <v>-4.2654641026007578E-3</v>
      </c>
      <c r="S242" s="32">
        <f>'Daily Prices'!S242/'Daily Prices'!S241-1</f>
        <v>1.0674051230411097E-2</v>
      </c>
      <c r="T242" s="32">
        <f>'Daily Prices'!T242/'Daily Prices'!T241-1</f>
        <v>-2.06384149697314E-3</v>
      </c>
      <c r="U242" s="32">
        <f>'Daily Prices'!U242/'Daily Prices'!U241-1</f>
        <v>5.0000000000000044E-2</v>
      </c>
      <c r="V242" s="32">
        <f>'Daily Prices'!V242/'Daily Prices'!V241-1</f>
        <v>2.8062431026328438E-2</v>
      </c>
      <c r="W242" s="32">
        <f>'Daily Prices'!W242/'Daily Prices'!W241-1</f>
        <v>-1.4164648774123267E-2</v>
      </c>
      <c r="X242" s="32">
        <f>'Daily Prices'!X242/'Daily Prices'!X241-1</f>
        <v>-1.0984540276647747E-2</v>
      </c>
    </row>
    <row r="243" spans="1:26" x14ac:dyDescent="0.3">
      <c r="A243" s="166">
        <v>44271.645833333336</v>
      </c>
      <c r="B243" s="167"/>
      <c r="C243" s="32">
        <f>'Daily Prices'!C243/'Daily Prices'!C242-1</f>
        <v>-1.8356229275224845E-3</v>
      </c>
      <c r="D243" s="32">
        <f>'Daily Prices'!D243/'Daily Prices'!D242-1</f>
        <v>4.394914456129273E-3</v>
      </c>
      <c r="E243" s="32">
        <f>'Daily Prices'!E243/'Daily Prices'!E242-1</f>
        <v>-5.6042534846960645E-3</v>
      </c>
      <c r="F243" s="32">
        <f>'Daily Prices'!F243/'Daily Prices'!F242-1</f>
        <v>1.8432491001707518E-3</v>
      </c>
      <c r="G243" s="32">
        <f>'Daily Prices'!G243/'Daily Prices'!G242-1</f>
        <v>-2.7574796635865262E-4</v>
      </c>
      <c r="H243" s="32">
        <f>'Daily Prices'!H243/'Daily Prices'!H242-1</f>
        <v>-2.15123859191656E-2</v>
      </c>
      <c r="I243" s="32">
        <f>'Daily Prices'!I243/'Daily Prices'!I242-1</f>
        <v>-7.8196872125115835E-3</v>
      </c>
      <c r="J243" s="32">
        <f>'Daily Prices'!J243/'Daily Prices'!J242-1</f>
        <v>-9.7469533285694521E-3</v>
      </c>
      <c r="K243" s="32">
        <f>'Daily Prices'!K243/'Daily Prices'!K242-1</f>
        <v>-2.1381578947368363E-2</v>
      </c>
      <c r="N243" s="166">
        <v>44271.645833333336</v>
      </c>
      <c r="O243" s="167"/>
      <c r="P243" s="32">
        <f>'Daily Prices'!P243/'Daily Prices'!P242-1</f>
        <v>-2.1907750606904308E-3</v>
      </c>
      <c r="Q243" s="32">
        <f>'Daily Prices'!Q243/'Daily Prices'!Q242-1</f>
        <v>4.0822735123253739E-3</v>
      </c>
      <c r="R243" s="32">
        <f>'Daily Prices'!R243/'Daily Prices'!R242-1</f>
        <v>-6.360699244216339E-3</v>
      </c>
      <c r="S243" s="32">
        <f>'Daily Prices'!S243/'Daily Prices'!S242-1</f>
        <v>1.8432491001707518E-3</v>
      </c>
      <c r="T243" s="32">
        <f>'Daily Prices'!T243/'Daily Prices'!T242-1</f>
        <v>-2.7574796635865262E-4</v>
      </c>
      <c r="U243" s="32">
        <f>'Daily Prices'!U243/'Daily Prices'!U242-1</f>
        <v>-2.0874103065883998E-2</v>
      </c>
      <c r="V243" s="32">
        <f>'Daily Prices'!V243/'Daily Prices'!V242-1</f>
        <v>-7.5141849409599004E-3</v>
      </c>
      <c r="W243" s="32">
        <f>'Daily Prices'!W243/'Daily Prices'!W242-1</f>
        <v>-8.486726072987838E-3</v>
      </c>
      <c r="X243" s="32">
        <f>'Daily Prices'!X243/'Daily Prices'!X242-1</f>
        <v>-2.0567667626491204E-2</v>
      </c>
    </row>
    <row r="244" spans="1:26" x14ac:dyDescent="0.3">
      <c r="A244" s="166">
        <v>44272.645833333336</v>
      </c>
      <c r="B244" s="167"/>
      <c r="C244" s="32">
        <f>'Daily Prices'!C244/'Daily Prices'!C243-1</f>
        <v>-7.0000593225365559E-3</v>
      </c>
      <c r="D244" s="32">
        <f>'Daily Prices'!D244/'Daily Prices'!D243-1</f>
        <v>-4.4225660259415434E-2</v>
      </c>
      <c r="E244" s="32">
        <f>'Daily Prices'!E244/'Daily Prices'!E243-1</f>
        <v>-2.9624277456647419E-2</v>
      </c>
      <c r="F244" s="32">
        <f>'Daily Prices'!F244/'Daily Prices'!F243-1</f>
        <v>-1.678248654293224E-3</v>
      </c>
      <c r="G244" s="32">
        <f>'Daily Prices'!G244/'Daily Prices'!G243-1</f>
        <v>6.4818645704045608E-4</v>
      </c>
      <c r="H244" s="32">
        <f>'Daily Prices'!H244/'Daily Prices'!H243-1</f>
        <v>-3.8640906062624825E-2</v>
      </c>
      <c r="I244" s="32">
        <f>'Daily Prices'!I244/'Daily Prices'!I243-1</f>
        <v>-4.5742543656312806E-2</v>
      </c>
      <c r="J244" s="32">
        <f>'Daily Prices'!J244/'Daily Prices'!J243-1</f>
        <v>-1.3937041431023145E-2</v>
      </c>
      <c r="K244" s="32">
        <f>'Daily Prices'!K244/'Daily Prices'!K243-1</f>
        <v>-3.0252100840336138E-2</v>
      </c>
      <c r="N244" s="166">
        <v>44272.645833333336</v>
      </c>
      <c r="O244" s="167"/>
      <c r="P244" s="32">
        <f>'Daily Prices'!P244/'Daily Prices'!P243-1</f>
        <v>-6.9427961072869859E-3</v>
      </c>
      <c r="Q244" s="32">
        <f>'Daily Prices'!Q244/'Daily Prices'!Q243-1</f>
        <v>-4.3471462079749723E-2</v>
      </c>
      <c r="R244" s="32">
        <f>'Daily Prices'!R244/'Daily Prices'!R243-1</f>
        <v>-2.7895516105151619E-2</v>
      </c>
      <c r="S244" s="32">
        <f>'Daily Prices'!S244/'Daily Prices'!S243-1</f>
        <v>-1.678248654293224E-3</v>
      </c>
      <c r="T244" s="32">
        <f>'Daily Prices'!T244/'Daily Prices'!T243-1</f>
        <v>6.4818645704045608E-4</v>
      </c>
      <c r="U244" s="32">
        <f>'Daily Prices'!U244/'Daily Prices'!U243-1</f>
        <v>-3.730846102598262E-2</v>
      </c>
      <c r="V244" s="32">
        <f>'Daily Prices'!V244/'Daily Prices'!V243-1</f>
        <v>-4.5426452410383344E-2</v>
      </c>
      <c r="W244" s="32">
        <f>'Daily Prices'!W244/'Daily Prices'!W243-1</f>
        <v>-1.4825141643589612E-2</v>
      </c>
      <c r="X244" s="32">
        <f>'Daily Prices'!X244/'Daily Prices'!X243-1</f>
        <v>-3.0239395212095732E-2</v>
      </c>
    </row>
    <row r="245" spans="1:26" x14ac:dyDescent="0.3">
      <c r="A245" s="166">
        <v>44273.645833333336</v>
      </c>
      <c r="B245" s="167"/>
      <c r="C245" s="32">
        <f>'Daily Prices'!C245/'Daily Prices'!C244-1</f>
        <v>1.0394886193918262E-2</v>
      </c>
      <c r="D245" s="32">
        <f>'Daily Prices'!D245/'Daily Prices'!D244-1</f>
        <v>3.9241334205362133E-3</v>
      </c>
      <c r="E245" s="32">
        <f>'Daily Prices'!E245/'Daily Prices'!E244-1</f>
        <v>-1.4743112434847272E-2</v>
      </c>
      <c r="F245" s="32">
        <f>'Daily Prices'!F245/'Daily Prices'!F244-1</f>
        <v>-3.8602346026450629E-4</v>
      </c>
      <c r="G245" s="32">
        <f>'Daily Prices'!G245/'Daily Prices'!G244-1</f>
        <v>1.8330416086662638E-3</v>
      </c>
      <c r="H245" s="32">
        <f>'Daily Prices'!H245/'Daily Prices'!H244-1</f>
        <v>-1.9404019404019479E-2</v>
      </c>
      <c r="I245" s="32">
        <f>'Daily Prices'!I245/'Daily Prices'!I244-1</f>
        <v>1.943319838056734E-3</v>
      </c>
      <c r="J245" s="32">
        <f>'Daily Prices'!J245/'Daily Prices'!J244-1</f>
        <v>-2.8066558422595755E-2</v>
      </c>
      <c r="K245" s="32">
        <f>'Daily Prices'!K245/'Daily Prices'!K244-1</f>
        <v>-4.8093587521663927E-2</v>
      </c>
      <c r="N245" s="166">
        <v>44273.645833333336</v>
      </c>
      <c r="O245" s="167"/>
      <c r="P245" s="32">
        <f>'Daily Prices'!P245/'Daily Prices'!P244-1</f>
        <v>1.0277860770839586E-2</v>
      </c>
      <c r="Q245" s="32">
        <f>'Daily Prices'!Q245/'Daily Prices'!Q244-1</f>
        <v>3.4330554193231499E-3</v>
      </c>
      <c r="R245" s="32">
        <f>'Daily Prices'!R245/'Daily Prices'!R244-1</f>
        <v>-1.6481444842222359E-2</v>
      </c>
      <c r="S245" s="32">
        <f>'Daily Prices'!S245/'Daily Prices'!S244-1</f>
        <v>-3.8602346026450629E-4</v>
      </c>
      <c r="T245" s="32">
        <f>'Daily Prices'!T245/'Daily Prices'!T244-1</f>
        <v>1.8330416086662638E-3</v>
      </c>
      <c r="U245" s="32">
        <f>'Daily Prices'!U245/'Daily Prices'!U244-1</f>
        <v>-2.0761245674740469E-2</v>
      </c>
      <c r="V245" s="32">
        <f>'Daily Prices'!V245/'Daily Prices'!V244-1</f>
        <v>3.3991583036581119E-3</v>
      </c>
      <c r="W245" s="32">
        <f>'Daily Prices'!W245/'Daily Prices'!W244-1</f>
        <v>-2.7521697045647997E-2</v>
      </c>
      <c r="X245" s="32">
        <f>'Daily Prices'!X245/'Daily Prices'!X244-1</f>
        <v>-4.9805110437418754E-2</v>
      </c>
    </row>
    <row r="246" spans="1:26" x14ac:dyDescent="0.3">
      <c r="A246" s="166">
        <v>44274.645833333336</v>
      </c>
      <c r="B246" s="167"/>
      <c r="C246" s="32">
        <f>'Daily Prices'!C246/'Daily Prices'!C245-1</f>
        <v>5.498728788505769E-3</v>
      </c>
      <c r="D246" s="32">
        <f>'Daily Prices'!D246/'Daily Prices'!D245-1</f>
        <v>6.3517915309445616E-3</v>
      </c>
      <c r="E246" s="32">
        <f>'Daily Prices'!E246/'Daily Prices'!E245-1</f>
        <v>-5.2902055622733313E-3</v>
      </c>
      <c r="F246" s="32">
        <f>'Daily Prices'!F246/'Daily Prices'!F245-1</f>
        <v>1.7938336966676349E-3</v>
      </c>
      <c r="G246" s="32">
        <f>'Daily Prices'!G246/'Daily Prices'!G245-1</f>
        <v>-3.9757875911404783E-3</v>
      </c>
      <c r="H246" s="32">
        <f>'Daily Prices'!H246/'Daily Prices'!H245-1</f>
        <v>3.8869257950530089E-2</v>
      </c>
      <c r="I246" s="32">
        <f>'Daily Prices'!I246/'Daily Prices'!I245-1</f>
        <v>1.1960562469694569E-2</v>
      </c>
      <c r="J246" s="32">
        <f>'Daily Prices'!J246/'Daily Prices'!J245-1</f>
        <v>1.6027041237887785E-2</v>
      </c>
      <c r="K246" s="32">
        <f>'Daily Prices'!K246/'Daily Prices'!K245-1</f>
        <v>2.1847974510696533E-2</v>
      </c>
      <c r="N246" s="166">
        <v>44274.645833333336</v>
      </c>
      <c r="O246" s="167"/>
      <c r="P246" s="32">
        <f>'Daily Prices'!P246/'Daily Prices'!P245-1</f>
        <v>5.6189743893062527E-3</v>
      </c>
      <c r="Q246" s="32">
        <f>'Daily Prices'!Q246/'Daily Prices'!Q245-1</f>
        <v>6.6797002280873929E-3</v>
      </c>
      <c r="R246" s="32">
        <f>'Daily Prices'!R246/'Daily Prices'!R245-1</f>
        <v>-5.5264136763555349E-3</v>
      </c>
      <c r="S246" s="32">
        <f>'Daily Prices'!S246/'Daily Prices'!S245-1</f>
        <v>1.7938336966676349E-3</v>
      </c>
      <c r="T246" s="32">
        <f>'Daily Prices'!T246/'Daily Prices'!T245-1</f>
        <v>-3.9757875911404783E-3</v>
      </c>
      <c r="U246" s="32">
        <f>'Daily Prices'!U246/'Daily Prices'!U245-1</f>
        <v>3.7455830388692712E-2</v>
      </c>
      <c r="V246" s="32">
        <f>'Daily Prices'!V246/'Daily Prices'!V245-1</f>
        <v>1.0646878528794979E-2</v>
      </c>
      <c r="W246" s="32">
        <f>'Daily Prices'!W246/'Daily Prices'!W245-1</f>
        <v>1.638350061637972E-2</v>
      </c>
      <c r="X246" s="32">
        <f>'Daily Prices'!X246/'Daily Prices'!X245-1</f>
        <v>2.2789425706472244E-2</v>
      </c>
    </row>
    <row r="247" spans="1:26" x14ac:dyDescent="0.3">
      <c r="A247" s="166">
        <v>44277.645833333336</v>
      </c>
      <c r="B247" s="167"/>
      <c r="C247" s="32">
        <f>'Daily Prices'!C247/'Daily Prices'!C246-1</f>
        <v>3.2341526520052177E-3</v>
      </c>
      <c r="D247" s="32">
        <f>'Daily Prices'!D247/'Daily Prices'!D246-1</f>
        <v>-1.909694125262984E-2</v>
      </c>
      <c r="E247" s="32">
        <f>'Daily Prices'!E247/'Daily Prices'!E246-1</f>
        <v>2.7047561160917777E-2</v>
      </c>
      <c r="F247" s="32">
        <f>'Daily Prices'!F247/'Daily Prices'!F246-1</f>
        <v>-8.5800619256642952E-3</v>
      </c>
      <c r="G247" s="32">
        <f>'Daily Prices'!G247/'Daily Prices'!G246-1</f>
        <v>-4.2817088161750672E-4</v>
      </c>
      <c r="H247" s="32">
        <f>'Daily Prices'!H247/'Daily Prices'!H246-1</f>
        <v>-2.0408163265306367E-3</v>
      </c>
      <c r="I247" s="32">
        <f>'Daily Prices'!I247/'Daily Prices'!I246-1</f>
        <v>2.5235585369749236E-2</v>
      </c>
      <c r="J247" s="32">
        <f>'Daily Prices'!J247/'Daily Prices'!J246-1</f>
        <v>-9.664087210994099E-3</v>
      </c>
      <c r="K247" s="32">
        <f>'Daily Prices'!K247/'Daily Prices'!K246-1</f>
        <v>5.0334075723830862E-2</v>
      </c>
      <c r="N247" s="166">
        <v>44277.645833333336</v>
      </c>
      <c r="O247" s="167"/>
      <c r="P247" s="32">
        <f>'Daily Prices'!P247/'Daily Prices'!P246-1</f>
        <v>4.1171626867426703E-3</v>
      </c>
      <c r="Q247" s="32">
        <f>'Daily Prices'!Q247/'Daily Prices'!Q246-1</f>
        <v>-1.909694125262984E-2</v>
      </c>
      <c r="R247" s="32">
        <f>'Daily Prices'!R247/'Daily Prices'!R246-1</f>
        <v>2.8560414646992882E-2</v>
      </c>
      <c r="S247" s="32">
        <f>'Daily Prices'!S247/'Daily Prices'!S246-1</f>
        <v>-8.5800619256642952E-3</v>
      </c>
      <c r="T247" s="32">
        <f>'Daily Prices'!T247/'Daily Prices'!T246-1</f>
        <v>-4.2817088161750672E-4</v>
      </c>
      <c r="U247" s="32">
        <f>'Daily Prices'!U247/'Daily Prices'!U246-1</f>
        <v>-6.8119891008189271E-4</v>
      </c>
      <c r="V247" s="32">
        <f>'Daily Prices'!V247/'Daily Prices'!V246-1</f>
        <v>2.4421388667198674E-2</v>
      </c>
      <c r="W247" s="32">
        <f>'Daily Prices'!W247/'Daily Prices'!W246-1</f>
        <v>-9.22173500374035E-3</v>
      </c>
      <c r="X247" s="32">
        <f>'Daily Prices'!X247/'Daily Prices'!X246-1</f>
        <v>5.0802139037433136E-2</v>
      </c>
    </row>
    <row r="248" spans="1:26" x14ac:dyDescent="0.3">
      <c r="A248" s="166">
        <v>44278.645833333336</v>
      </c>
      <c r="B248" s="167"/>
      <c r="C248" s="32">
        <f>'Daily Prices'!C248/'Daily Prices'!C247-1</f>
        <v>-9.8470195181993292E-3</v>
      </c>
      <c r="D248" s="32">
        <f>'Daily Prices'!D248/'Daily Prices'!D247-1</f>
        <v>1.4354066985645897E-2</v>
      </c>
      <c r="E248" s="32">
        <f>'Daily Prices'!E248/'Daily Prices'!E247-1</f>
        <v>1.0504512501849472E-2</v>
      </c>
      <c r="F248" s="32">
        <f>'Daily Prices'!F248/'Daily Prices'!F247-1</f>
        <v>2.7468048012644353E-3</v>
      </c>
      <c r="G248" s="32">
        <f>'Daily Prices'!G248/'Daily Prices'!G247-1</f>
        <v>2.487218460688112E-3</v>
      </c>
      <c r="H248" s="32">
        <f>'Daily Prices'!H248/'Daily Prices'!H247-1</f>
        <v>-1.4314928425357865E-2</v>
      </c>
      <c r="I248" s="32">
        <f>'Daily Prices'!I248/'Daily Prices'!I247-1</f>
        <v>-1.6513475619255424E-2</v>
      </c>
      <c r="J248" s="32">
        <f>'Daily Prices'!J248/'Daily Prices'!J247-1</f>
        <v>1.0657789753806712E-2</v>
      </c>
      <c r="K248" s="32">
        <f>'Daily Prices'!K248/'Daily Prices'!K247-1</f>
        <v>-5.0890585241730735E-3</v>
      </c>
      <c r="N248" s="166">
        <v>44278.645833333336</v>
      </c>
      <c r="O248" s="167"/>
      <c r="P248" s="32">
        <f>'Daily Prices'!P248/'Daily Prices'!P247-1</f>
        <v>-1.0485004686035637E-2</v>
      </c>
      <c r="Q248" s="32">
        <f>'Daily Prices'!Q248/'Daily Prices'!Q247-1</f>
        <v>1.4024088434251736E-2</v>
      </c>
      <c r="R248" s="32">
        <f>'Daily Prices'!R248/'Daily Prices'!R247-1</f>
        <v>1.0542174263142634E-2</v>
      </c>
      <c r="S248" s="32">
        <f>'Daily Prices'!S248/'Daily Prices'!S247-1</f>
        <v>2.7468048012644353E-3</v>
      </c>
      <c r="T248" s="32">
        <f>'Daily Prices'!T248/'Daily Prices'!T247-1</f>
        <v>2.487218460688112E-3</v>
      </c>
      <c r="U248" s="32">
        <f>'Daily Prices'!U248/'Daily Prices'!U247-1</f>
        <v>-1.4996591683708149E-2</v>
      </c>
      <c r="V248" s="32">
        <f>'Daily Prices'!V248/'Daily Prices'!V247-1</f>
        <v>-1.7606731068868786E-2</v>
      </c>
      <c r="W248" s="32">
        <f>'Daily Prices'!W248/'Daily Prices'!W247-1</f>
        <v>1.012647046008408E-2</v>
      </c>
      <c r="X248" s="32">
        <f>'Daily Prices'!X248/'Daily Prices'!X247-1</f>
        <v>-5.0890585241730735E-3</v>
      </c>
    </row>
    <row r="249" spans="1:26" x14ac:dyDescent="0.3">
      <c r="A249" s="166">
        <v>44279.645833333336</v>
      </c>
      <c r="B249" s="167"/>
      <c r="C249" s="32">
        <f>'Daily Prices'!C249/'Daily Prices'!C248-1</f>
        <v>-3.9365417628603572E-2</v>
      </c>
      <c r="D249" s="32">
        <f>'Daily Prices'!D249/'Daily Prices'!D248-1</f>
        <v>-4.2127521145087776E-2</v>
      </c>
      <c r="E249" s="32">
        <f>'Daily Prices'!E249/'Daily Prices'!E248-1</f>
        <v>-2.9428989751098089E-2</v>
      </c>
      <c r="F249" s="32">
        <f>'Daily Prices'!F249/'Daily Prices'!F248-1</f>
        <v>6.2540651423415028E-5</v>
      </c>
      <c r="G249" s="32">
        <f>'Daily Prices'!G249/'Daily Prices'!G248-1</f>
        <v>5.5134390075828321E-4</v>
      </c>
      <c r="H249" s="32">
        <f>'Daily Prices'!H249/'Daily Prices'!H248-1</f>
        <v>-2.4896265560165887E-2</v>
      </c>
      <c r="I249" s="32">
        <f>'Daily Prices'!I249/'Daily Prices'!I248-1</f>
        <v>-2.7720576587992984E-2</v>
      </c>
      <c r="J249" s="32">
        <f>'Daily Prices'!J249/'Daily Prices'!J248-1</f>
        <v>-2.6867544918105724E-2</v>
      </c>
      <c r="K249" s="32">
        <f>'Daily Prices'!K249/'Daily Prices'!K248-1</f>
        <v>-2.8985507246376718E-2</v>
      </c>
      <c r="N249" s="166">
        <v>44279.645833333336</v>
      </c>
      <c r="O249" s="167"/>
      <c r="P249" s="32">
        <f>'Daily Prices'!P249/'Daily Prices'!P248-1</f>
        <v>-3.9661398212277321E-2</v>
      </c>
      <c r="Q249" s="32">
        <f>'Daily Prices'!Q249/'Daily Prices'!Q248-1</f>
        <v>-4.1815815164334635E-2</v>
      </c>
      <c r="R249" s="32">
        <f>'Daily Prices'!R249/'Daily Prices'!R248-1</f>
        <v>-2.9269636103257057E-2</v>
      </c>
      <c r="S249" s="32">
        <f>'Daily Prices'!S249/'Daily Prices'!S248-1</f>
        <v>6.2540651423415028E-5</v>
      </c>
      <c r="T249" s="32">
        <f>'Daily Prices'!T249/'Daily Prices'!T248-1</f>
        <v>5.5134390075828321E-4</v>
      </c>
      <c r="U249" s="32">
        <f>'Daily Prices'!U249/'Daily Prices'!U248-1</f>
        <v>-2.698961937716271E-2</v>
      </c>
      <c r="V249" s="32">
        <f>'Daily Prices'!V249/'Daily Prices'!V248-1</f>
        <v>-2.6169706582077734E-2</v>
      </c>
      <c r="W249" s="32">
        <f>'Daily Prices'!W249/'Daily Prices'!W248-1</f>
        <v>-2.7847223165996748E-2</v>
      </c>
      <c r="X249" s="32">
        <f>'Daily Prices'!X249/'Daily Prices'!X248-1</f>
        <v>-2.8985507246376718E-2</v>
      </c>
    </row>
    <row r="250" spans="1:26" x14ac:dyDescent="0.3">
      <c r="A250" s="166">
        <v>44280.645833333336</v>
      </c>
      <c r="B250" s="167"/>
      <c r="C250" s="32">
        <f>'Daily Prices'!C250/'Daily Prices'!C249-1</f>
        <v>-2.4279023909292485E-2</v>
      </c>
      <c r="D250" s="32">
        <f>'Daily Prices'!D250/'Daily Prices'!D249-1</f>
        <v>-3.0225844795381152E-2</v>
      </c>
      <c r="E250" s="32">
        <f>'Daily Prices'!E250/'Daily Prices'!E249-1</f>
        <v>-2.5041484386785329E-2</v>
      </c>
      <c r="F250" s="32">
        <f>'Daily Prices'!F250/'Daily Prices'!F249-1</f>
        <v>-1.2257201105649873E-3</v>
      </c>
      <c r="G250" s="32">
        <f>'Daily Prices'!G250/'Daily Prices'!G249-1</f>
        <v>9.643201542910429E-4</v>
      </c>
      <c r="H250" s="32">
        <f>'Daily Prices'!H250/'Daily Prices'!H249-1</f>
        <v>2.4822695035461084E-2</v>
      </c>
      <c r="I250" s="32">
        <f>'Daily Prices'!I250/'Daily Prices'!I249-1</f>
        <v>7.6572173346367567E-3</v>
      </c>
      <c r="J250" s="32">
        <f>'Daily Prices'!J250/'Daily Prices'!J249-1</f>
        <v>-7.1713360302252394E-3</v>
      </c>
      <c r="K250" s="32">
        <f>'Daily Prices'!K250/'Daily Prices'!K249-1</f>
        <v>-3.9947322212467218E-2</v>
      </c>
      <c r="N250" s="166">
        <v>44280.645833333336</v>
      </c>
      <c r="O250" s="167"/>
      <c r="P250" s="32">
        <f>'Daily Prices'!P250/'Daily Prices'!P249-1</f>
        <v>-2.2560562164827713E-2</v>
      </c>
      <c r="Q250" s="32">
        <f>'Daily Prices'!Q250/'Daily Prices'!Q249-1</f>
        <v>-3.0395652912209137E-2</v>
      </c>
      <c r="R250" s="32">
        <f>'Daily Prices'!R250/'Daily Prices'!R249-1</f>
        <v>-2.5450240014525782E-2</v>
      </c>
      <c r="S250" s="32">
        <f>'Daily Prices'!S250/'Daily Prices'!S249-1</f>
        <v>-1.2257201105649873E-3</v>
      </c>
      <c r="T250" s="32">
        <f>'Daily Prices'!T250/'Daily Prices'!T249-1</f>
        <v>9.643201542910429E-4</v>
      </c>
      <c r="U250" s="32">
        <f>'Daily Prices'!U250/'Daily Prices'!U249-1</f>
        <v>2.7027027027027195E-2</v>
      </c>
      <c r="V250" s="32">
        <f>'Daily Prices'!V250/'Daily Prices'!V249-1</f>
        <v>7.3289902280129215E-3</v>
      </c>
      <c r="W250" s="32">
        <f>'Daily Prices'!W250/'Daily Prices'!W249-1</f>
        <v>-6.6737618439518531E-3</v>
      </c>
      <c r="X250" s="32">
        <f>'Daily Prices'!X250/'Daily Prices'!X249-1</f>
        <v>-3.9508340649692664E-2</v>
      </c>
    </row>
    <row r="251" spans="1:26" x14ac:dyDescent="0.3">
      <c r="A251" s="166">
        <v>44281.645833333336</v>
      </c>
      <c r="B251" s="167"/>
      <c r="C251" s="32">
        <f>'Daily Prices'!C251/'Daily Prices'!C250-1</f>
        <v>9.6627510420612683E-3</v>
      </c>
      <c r="D251" s="32">
        <f>'Daily Prices'!D251/'Daily Prices'!D250-1</f>
        <v>3.7996848187707766E-2</v>
      </c>
      <c r="E251" s="32">
        <f>'Daily Prices'!E251/'Daily Prices'!E250-1</f>
        <v>1.6865232863995105E-2</v>
      </c>
      <c r="F251" s="32">
        <f>'Daily Prices'!F251/'Daily Prices'!F250-1</f>
        <v>-8.515434224531937E-4</v>
      </c>
      <c r="G251" s="32">
        <f>'Daily Prices'!G251/'Daily Prices'!G250-1</f>
        <v>-6.8813652628674227E-4</v>
      </c>
      <c r="H251" s="32">
        <f>'Daily Prices'!H251/'Daily Prices'!H250-1</f>
        <v>6.2283737024221519E-2</v>
      </c>
      <c r="I251" s="32">
        <f>'Daily Prices'!I251/'Daily Prices'!I250-1</f>
        <v>4.8342764753435796E-2</v>
      </c>
      <c r="J251" s="32">
        <f>'Daily Prices'!J251/'Daily Prices'!J250-1</f>
        <v>3.1589750364520164E-3</v>
      </c>
      <c r="K251" s="32">
        <f>'Daily Prices'!K251/'Daily Prices'!K250-1</f>
        <v>4.5724737082761813E-3</v>
      </c>
      <c r="N251" s="166">
        <v>44281.645833333336</v>
      </c>
      <c r="O251" s="167"/>
      <c r="P251" s="32">
        <f>'Daily Prices'!P251/'Daily Prices'!P250-1</f>
        <v>1.0216308255029283E-2</v>
      </c>
      <c r="Q251" s="32">
        <f>'Daily Prices'!Q251/'Daily Prices'!Q250-1</f>
        <v>3.7828371278458839E-2</v>
      </c>
      <c r="R251" s="32">
        <f>'Daily Prices'!R251/'Daily Prices'!R250-1</f>
        <v>1.7039874859780202E-2</v>
      </c>
      <c r="S251" s="32">
        <f>'Daily Prices'!S251/'Daily Prices'!S250-1</f>
        <v>-8.515434224531937E-4</v>
      </c>
      <c r="T251" s="32">
        <f>'Daily Prices'!T251/'Daily Prices'!T250-1</f>
        <v>-6.8813652628674227E-4</v>
      </c>
      <c r="U251" s="32">
        <f>'Daily Prices'!U251/'Daily Prices'!U250-1</f>
        <v>6.2326869806094143E-2</v>
      </c>
      <c r="V251" s="32">
        <f>'Daily Prices'!V251/'Daily Prices'!V250-1</f>
        <v>4.8827809215844953E-2</v>
      </c>
      <c r="W251" s="32">
        <f>'Daily Prices'!W251/'Daily Prices'!W250-1</f>
        <v>3.895319558775201E-3</v>
      </c>
      <c r="X251" s="32">
        <f>'Daily Prices'!X251/'Daily Prices'!X250-1</f>
        <v>4.570383912247955E-4</v>
      </c>
    </row>
    <row r="252" spans="1:26" x14ac:dyDescent="0.3">
      <c r="A252" s="166">
        <v>44285.645833333336</v>
      </c>
      <c r="B252" s="167"/>
      <c r="C252" s="32">
        <f>'Daily Prices'!C252/'Daily Prices'!C251-1</f>
        <v>-5.4419215612685479E-3</v>
      </c>
      <c r="D252" s="32">
        <f>'Daily Prices'!D252/'Daily Prices'!D251-1</f>
        <v>2.1929824561404132E-3</v>
      </c>
      <c r="E252" s="32">
        <f>'Daily Prices'!E252/'Daily Prices'!E251-1</f>
        <v>-3.0432136335978299E-4</v>
      </c>
      <c r="F252" s="32">
        <f>'Daily Prices'!F252/'Daily Prices'!F251-1</f>
        <v>-9.2120270219459011E-3</v>
      </c>
      <c r="G252" s="32">
        <f>'Daily Prices'!G252/'Daily Prices'!G251-1</f>
        <v>1.1430932378460268E-2</v>
      </c>
      <c r="H252" s="32">
        <f>'Daily Prices'!H252/'Daily Prices'!H251-1</f>
        <v>3.1270358306189072E-2</v>
      </c>
      <c r="I252" s="32">
        <f>'Daily Prices'!I252/'Daily Prices'!I251-1</f>
        <v>3.7785317705120391E-2</v>
      </c>
      <c r="J252" s="32">
        <f>'Daily Prices'!J252/'Daily Prices'!J251-1</f>
        <v>1.4337981781368025E-2</v>
      </c>
      <c r="K252" s="32">
        <f>'Daily Prices'!K252/'Daily Prices'!K251-1</f>
        <v>-1.3654984069185305E-2</v>
      </c>
      <c r="N252" s="166">
        <v>44285.645833333336</v>
      </c>
      <c r="O252" s="167"/>
      <c r="P252" s="32">
        <f>'Daily Prices'!P252/'Daily Prices'!P251-1</f>
        <v>-7.4286784443473586E-3</v>
      </c>
      <c r="Q252" s="32">
        <f>'Daily Prices'!Q252/'Daily Prices'!Q251-1</f>
        <v>2.1937225784676162E-3</v>
      </c>
      <c r="R252" s="32">
        <f>'Daily Prices'!R252/'Daily Prices'!R251-1</f>
        <v>2.2517279149392166E-4</v>
      </c>
      <c r="S252" s="32">
        <f>'Daily Prices'!S252/'Daily Prices'!S251-1</f>
        <v>-9.2120270219459011E-3</v>
      </c>
      <c r="T252" s="32">
        <f>'Daily Prices'!T252/'Daily Prices'!T251-1</f>
        <v>1.1430932378460268E-2</v>
      </c>
      <c r="U252" s="32">
        <f>'Daily Prices'!U252/'Daily Prices'!U251-1</f>
        <v>3.1942633637549012E-2</v>
      </c>
      <c r="V252" s="32">
        <f>'Daily Prices'!V252/'Daily Prices'!V251-1</f>
        <v>3.7921997841837474E-2</v>
      </c>
      <c r="W252" s="32">
        <f>'Daily Prices'!W252/'Daily Prices'!W251-1</f>
        <v>1.4473054640428806E-2</v>
      </c>
      <c r="X252" s="32">
        <f>'Daily Prices'!X252/'Daily Prices'!X251-1</f>
        <v>-1.2791228871630977E-2</v>
      </c>
    </row>
    <row r="253" spans="1:26" x14ac:dyDescent="0.3">
      <c r="A253" s="166">
        <v>44286.645833333336</v>
      </c>
      <c r="B253" s="167"/>
      <c r="C253" s="32">
        <f>'Daily Prices'!C253/'Daily Prices'!C252-1</f>
        <v>3.1446540880497587E-4</v>
      </c>
      <c r="D253" s="32">
        <f>'Daily Prices'!D253/'Daily Prices'!D252-1</f>
        <v>1.5990573977444855E-2</v>
      </c>
      <c r="E253" s="32">
        <f>'Daily Prices'!E253/'Daily Prices'!E252-1</f>
        <v>1.7199391171993872E-2</v>
      </c>
      <c r="F253" s="32">
        <f>'Daily Prices'!F253/'Daily Prices'!F252-1</f>
        <v>-2.9853767140615162E-3</v>
      </c>
      <c r="G253" s="32">
        <f>'Daily Prices'!G253/'Daily Prices'!G252-1</f>
        <v>-4.1258169934640376E-3</v>
      </c>
      <c r="H253" s="32">
        <f>'Daily Prices'!H253/'Daily Prices'!H252-1</f>
        <v>-4.4219835754897296E-3</v>
      </c>
      <c r="I253" s="32">
        <f>'Daily Prices'!I253/'Daily Prices'!I252-1</f>
        <v>2.1251300341804225E-2</v>
      </c>
      <c r="J253" s="32">
        <f>'Daily Prices'!J253/'Daily Prices'!J252-1</f>
        <v>-1.1129971280983586E-2</v>
      </c>
      <c r="K253" s="32">
        <f>'Daily Prices'!K253/'Daily Prices'!K252-1</f>
        <v>5.9990770650668601E-3</v>
      </c>
      <c r="N253" s="166">
        <v>44286.645833333336</v>
      </c>
      <c r="O253" s="167"/>
      <c r="P253" s="32">
        <f>'Daily Prices'!P253/'Daily Prices'!P252-1</f>
        <v>1.2578616352199035E-4</v>
      </c>
      <c r="Q253" s="32">
        <f>'Daily Prices'!Q253/'Daily Prices'!Q252-1</f>
        <v>1.6501094460346977E-2</v>
      </c>
      <c r="R253" s="32">
        <f>'Daily Prices'!R253/'Daily Prices'!R252-1</f>
        <v>1.8891178266178255E-2</v>
      </c>
      <c r="S253" s="32">
        <f>'Daily Prices'!S253/'Daily Prices'!S252-1</f>
        <v>-2.9853767140615162E-3</v>
      </c>
      <c r="T253" s="32">
        <f>'Daily Prices'!T253/'Daily Prices'!T252-1</f>
        <v>-4.1258169934640376E-3</v>
      </c>
      <c r="U253" s="32">
        <f>'Daily Prices'!U253/'Daily Prices'!U252-1</f>
        <v>-3.7902716361341016E-3</v>
      </c>
      <c r="V253" s="32">
        <f>'Daily Prices'!V253/'Daily Prices'!V252-1</f>
        <v>2.138719738600936E-2</v>
      </c>
      <c r="W253" s="32">
        <f>'Daily Prices'!W253/'Daily Prices'!W252-1</f>
        <v>-1.202009156562811E-2</v>
      </c>
      <c r="X253" s="32">
        <f>'Daily Prices'!X253/'Daily Prices'!X252-1</f>
        <v>7.4039796390559243E-3</v>
      </c>
    </row>
    <row r="254" spans="1:26" x14ac:dyDescent="0.3">
      <c r="A254" s="166">
        <v>44287.645833333336</v>
      </c>
      <c r="B254" s="167"/>
      <c r="C254" s="32">
        <f>'Daily Prices'!C254/'Daily Prices'!C253-1</f>
        <v>1.5529707639107215E-2</v>
      </c>
      <c r="D254" s="32">
        <f>'Daily Prices'!D254/'Daily Prices'!D253-1</f>
        <v>1.9715043074884031E-2</v>
      </c>
      <c r="E254" s="32">
        <f>'Daily Prices'!E254/'Daily Prices'!E253-1</f>
        <v>4.9379021397577549E-3</v>
      </c>
      <c r="F254" s="32">
        <f>'Daily Prices'!F254/'Daily Prices'!F253-1</f>
        <v>2.0084754364595891E-2</v>
      </c>
      <c r="G254" s="32">
        <f>'Daily Prices'!G254/'Daily Prices'!G253-1</f>
        <v>2.5431724024773672E-3</v>
      </c>
      <c r="H254" s="32">
        <f>'Daily Prices'!H254/'Daily Prices'!H253-1</f>
        <v>6.4086294416243694E-2</v>
      </c>
      <c r="I254" s="32">
        <f>'Daily Prices'!I254/'Daily Prices'!I253-1</f>
        <v>7.945285215366682E-2</v>
      </c>
      <c r="J254" s="32">
        <f>'Daily Prices'!J254/'Daily Prices'!J253-1</f>
        <v>1.0620664251949297E-2</v>
      </c>
      <c r="K254" s="32">
        <f>'Daily Prices'!K254/'Daily Prices'!K253-1</f>
        <v>9.3119266055045946E-2</v>
      </c>
      <c r="N254" s="166">
        <v>44287.645833333336</v>
      </c>
      <c r="O254" s="167"/>
      <c r="P254" s="32">
        <f>'Daily Prices'!P254/'Daily Prices'!P253-1</f>
        <v>1.6287259464218273E-2</v>
      </c>
      <c r="Q254" s="32">
        <f>'Daily Prices'!Q254/'Daily Prices'!Q253-1</f>
        <v>1.9049196620838149E-2</v>
      </c>
      <c r="R254" s="32">
        <f>'Daily Prices'!R254/'Daily Prices'!R253-1</f>
        <v>2.9397335889840281E-3</v>
      </c>
      <c r="S254" s="32">
        <f>'Daily Prices'!S254/'Daily Prices'!S253-1</f>
        <v>2.0084754364595891E-2</v>
      </c>
      <c r="T254" s="32">
        <f>'Daily Prices'!T254/'Daily Prices'!T253-1</f>
        <v>2.5431724024773672E-3</v>
      </c>
      <c r="U254" s="32">
        <f>'Daily Prices'!U254/'Daily Prices'!U253-1</f>
        <v>6.2777425491439498E-2</v>
      </c>
      <c r="V254" s="32">
        <f>'Daily Prices'!V254/'Daily Prices'!V253-1</f>
        <v>7.7650138141631464E-2</v>
      </c>
      <c r="W254" s="32">
        <f>'Daily Prices'!W254/'Daily Prices'!W253-1</f>
        <v>1.1597118417099761E-2</v>
      </c>
      <c r="X254" s="32">
        <f>'Daily Prices'!X254/'Daily Prices'!X253-1</f>
        <v>9.2788240698208568E-2</v>
      </c>
    </row>
    <row r="255" spans="1:26" s="52" customFormat="1" ht="15" thickBot="1" x14ac:dyDescent="0.35">
      <c r="A255" s="170"/>
      <c r="B255" s="171"/>
      <c r="C255" s="3" t="s">
        <v>10</v>
      </c>
      <c r="D255" s="3" t="s">
        <v>11</v>
      </c>
      <c r="E255" s="9" t="s">
        <v>8</v>
      </c>
      <c r="F255" s="25" t="s">
        <v>13</v>
      </c>
      <c r="G255" s="9" t="s">
        <v>143</v>
      </c>
      <c r="H255" s="27" t="s">
        <v>14</v>
      </c>
      <c r="I255" s="9" t="s">
        <v>17</v>
      </c>
      <c r="J255" s="9" t="s">
        <v>15</v>
      </c>
      <c r="K255" s="9" t="s">
        <v>16</v>
      </c>
      <c r="N255" s="49"/>
      <c r="O255" s="50"/>
      <c r="P255" s="3" t="s">
        <v>10</v>
      </c>
      <c r="Q255" s="3" t="s">
        <v>11</v>
      </c>
      <c r="R255" s="9" t="s">
        <v>9</v>
      </c>
      <c r="S255" s="25" t="s">
        <v>13</v>
      </c>
      <c r="T255" s="9" t="s">
        <v>143</v>
      </c>
      <c r="U255" s="50" t="s">
        <v>14</v>
      </c>
      <c r="V255" s="9" t="s">
        <v>17</v>
      </c>
      <c r="W255" s="9" t="s">
        <v>15</v>
      </c>
      <c r="X255" s="9" t="s">
        <v>16</v>
      </c>
    </row>
    <row r="256" spans="1:26" ht="15" thickBot="1" x14ac:dyDescent="0.35">
      <c r="A256" s="90" t="s">
        <v>136</v>
      </c>
      <c r="B256" s="91"/>
      <c r="C256" s="92">
        <v>1.8770899999999999</v>
      </c>
      <c r="D256" s="92">
        <v>3.71286</v>
      </c>
      <c r="E256" s="93">
        <v>0.95176000000000005</v>
      </c>
      <c r="F256" s="93">
        <v>-2.9399999999999999E-2</v>
      </c>
      <c r="G256" s="93">
        <v>3.9800000000000002E-2</v>
      </c>
      <c r="H256" s="93">
        <v>2.8729800000000001</v>
      </c>
      <c r="I256" s="93">
        <v>4.8733199999999997</v>
      </c>
      <c r="J256" s="93">
        <v>0.50980000000000003</v>
      </c>
      <c r="K256" s="93">
        <v>2.0164599999999999</v>
      </c>
      <c r="L256" s="94"/>
      <c r="M256" s="94"/>
      <c r="N256" s="95" t="s">
        <v>5</v>
      </c>
      <c r="O256" s="95"/>
      <c r="P256" s="92">
        <v>1.8766499999999999</v>
      </c>
      <c r="Q256" s="92">
        <v>3.7105700000000001</v>
      </c>
      <c r="R256" s="93">
        <v>1.02688</v>
      </c>
      <c r="S256" s="93">
        <v>-2.9399999999999999E-2</v>
      </c>
      <c r="T256" s="93">
        <v>3.9800000000000002E-2</v>
      </c>
      <c r="U256" s="93">
        <v>2.8528699999999998</v>
      </c>
      <c r="V256" s="93">
        <v>4.86313</v>
      </c>
      <c r="W256" s="93">
        <v>0.51141000000000003</v>
      </c>
      <c r="X256" s="93">
        <v>2.00759</v>
      </c>
      <c r="Y256" s="96"/>
      <c r="Z256" s="96"/>
    </row>
    <row r="257" spans="1:24" x14ac:dyDescent="0.3">
      <c r="A257" s="52"/>
      <c r="S257" s="18"/>
    </row>
    <row r="258" spans="1:24" x14ac:dyDescent="0.3">
      <c r="A258" s="52"/>
      <c r="C258" s="33"/>
      <c r="D258" s="33"/>
      <c r="E258" s="33"/>
      <c r="F258" s="33"/>
      <c r="G258" s="33"/>
      <c r="H258" s="33"/>
      <c r="I258" s="33"/>
      <c r="J258" s="33"/>
      <c r="K258" s="33"/>
      <c r="P258" s="33"/>
      <c r="Q258" s="33"/>
      <c r="R258" s="33"/>
      <c r="S258" s="33"/>
      <c r="T258" s="33"/>
      <c r="U258" s="33"/>
      <c r="V258" s="33"/>
      <c r="W258" s="33"/>
      <c r="X258" s="33"/>
    </row>
    <row r="259" spans="1:24" s="105" customFormat="1" x14ac:dyDescent="0.3">
      <c r="A259" s="105" t="s">
        <v>6</v>
      </c>
      <c r="C259" s="105" t="s">
        <v>20</v>
      </c>
      <c r="D259" s="106"/>
      <c r="E259" s="106">
        <f>_xlfn.COVARIANCE.P($C$8:$C$254,E8:E254)</f>
        <v>3.0249759469399635E-4</v>
      </c>
      <c r="F259" s="106">
        <f t="shared" ref="F259:K259" si="0">_xlfn.COVARIANCE.P($C$8:$C$254,F8:F254)</f>
        <v>-2.5976728557785339E-5</v>
      </c>
      <c r="G259" s="106">
        <f t="shared" si="0"/>
        <v>-1.808925588786061E-5</v>
      </c>
      <c r="H259" s="106">
        <f t="shared" si="0"/>
        <v>3.358119195560931E-4</v>
      </c>
      <c r="I259" s="106">
        <f t="shared" si="0"/>
        <v>5.5889965732024746E-4</v>
      </c>
      <c r="J259" s="106">
        <f t="shared" si="0"/>
        <v>2.3296750563151847E-4</v>
      </c>
      <c r="K259" s="106">
        <f t="shared" si="0"/>
        <v>2.9434839415369324E-4</v>
      </c>
      <c r="N259" s="105" t="s">
        <v>6</v>
      </c>
      <c r="P259" s="105" t="s">
        <v>20</v>
      </c>
      <c r="Q259" s="106">
        <f>_xlfn.COVARIANCE.P($P$4:$P$254,Q4:Q254)</f>
        <v>5.1729086879017349E-4</v>
      </c>
      <c r="R259" s="106">
        <f t="shared" ref="R259:X259" si="1">_xlfn.COVARIANCE.P($P$4:$P$254,R4:R254)</f>
        <v>3.062843273848003E-4</v>
      </c>
      <c r="S259" s="106">
        <f t="shared" si="1"/>
        <v>-2.5926096486317138E-5</v>
      </c>
      <c r="T259" s="106">
        <f t="shared" si="1"/>
        <v>-1.8607951883884564E-5</v>
      </c>
      <c r="U259" s="106">
        <f t="shared" si="1"/>
        <v>3.3468986882759477E-4</v>
      </c>
      <c r="V259" s="106">
        <f t="shared" si="1"/>
        <v>5.6068157728858059E-4</v>
      </c>
      <c r="W259" s="106">
        <f t="shared" si="1"/>
        <v>2.2999495084575315E-4</v>
      </c>
      <c r="X259" s="106">
        <f t="shared" si="1"/>
        <v>2.9094123149636154E-4</v>
      </c>
    </row>
    <row r="260" spans="1:24" s="105" customFormat="1" x14ac:dyDescent="0.3">
      <c r="C260" s="106"/>
      <c r="D260" s="105" t="s">
        <v>21</v>
      </c>
      <c r="E260" s="106">
        <f>_xlfn.COVARIANCE.P($D$8:$D$254,E8:E254)</f>
        <v>4.351325339457977E-4</v>
      </c>
      <c r="F260" s="106">
        <f t="shared" ref="F260:K260" si="2">_xlfn.COVARIANCE.P($D$8:$D$254,F8:F254)</f>
        <v>-1.2441263257971661E-5</v>
      </c>
      <c r="G260" s="106">
        <f t="shared" si="2"/>
        <v>-1.8678771762510384E-5</v>
      </c>
      <c r="H260" s="106">
        <f t="shared" si="2"/>
        <v>4.5232128900610881E-4</v>
      </c>
      <c r="I260" s="106">
        <f t="shared" si="2"/>
        <v>5.4147107349370089E-4</v>
      </c>
      <c r="J260" s="106">
        <f t="shared" si="2"/>
        <v>3.1464533868520462E-4</v>
      </c>
      <c r="K260" s="106">
        <f t="shared" si="2"/>
        <v>4.4320782044128255E-4</v>
      </c>
      <c r="P260" s="106">
        <f>_xlfn.COVARIANCE.P($P$4:$P$254,Q4:Q254)</f>
        <v>5.1729086879017349E-4</v>
      </c>
      <c r="Q260" s="105" t="s">
        <v>21</v>
      </c>
      <c r="R260" s="106">
        <f>_xlfn.COVARIANCE.P($Q$4:$Q$254,R5:R255)</f>
        <v>-1.8237830005514546E-5</v>
      </c>
      <c r="S260" s="106">
        <f t="shared" ref="S260:X260" si="3">_xlfn.COVARIANCE.P($Q$4:$Q$254,S5:S255)</f>
        <v>6.6430851238576276E-5</v>
      </c>
      <c r="T260" s="106">
        <f t="shared" si="3"/>
        <v>-3.4402124282186364E-6</v>
      </c>
      <c r="U260" s="106">
        <f t="shared" si="3"/>
        <v>-1.4827218982733239E-4</v>
      </c>
      <c r="V260" s="106">
        <f t="shared" si="3"/>
        <v>-1.7569433693728201E-4</v>
      </c>
      <c r="W260" s="106">
        <f t="shared" si="3"/>
        <v>-3.0937252947486835E-5</v>
      </c>
      <c r="X260" s="106">
        <f t="shared" si="3"/>
        <v>2.1425087162337081E-4</v>
      </c>
    </row>
    <row r="261" spans="1:24" x14ac:dyDescent="0.3">
      <c r="A261" s="51" t="s">
        <v>7</v>
      </c>
      <c r="B261" s="19"/>
      <c r="C261" s="54" t="s">
        <v>20</v>
      </c>
      <c r="D261" s="21"/>
      <c r="E261" s="70">
        <f t="shared" ref="E261:K261" si="4">CORREL($C$8:$C$254,E8:E254)</f>
        <v>0.50610365237840338</v>
      </c>
      <c r="F261" s="70">
        <f t="shared" si="4"/>
        <v>-7.7723730409013328E-2</v>
      </c>
      <c r="G261" s="70">
        <f t="shared" si="4"/>
        <v>-0.18752574290895485</v>
      </c>
      <c r="H261" s="70">
        <f t="shared" si="4"/>
        <v>0.34845220961876927</v>
      </c>
      <c r="I261" s="70">
        <f t="shared" si="4"/>
        <v>0.50968809111607194</v>
      </c>
      <c r="J261" s="70">
        <f t="shared" si="4"/>
        <v>0.41956765798121037</v>
      </c>
      <c r="K261" s="70">
        <f t="shared" si="4"/>
        <v>0.31256514777797756</v>
      </c>
      <c r="N261" s="21" t="s">
        <v>7</v>
      </c>
      <c r="O261" s="19"/>
      <c r="P261" s="19" t="s">
        <v>20</v>
      </c>
      <c r="Q261" s="21"/>
      <c r="R261" s="70">
        <f t="shared" ref="R261:X261" si="5">CORREL($P$4:$P$254,R4:R254)</f>
        <v>0.51098400170007607</v>
      </c>
      <c r="S261" s="70">
        <f t="shared" si="5"/>
        <v>-7.7414607025713678E-2</v>
      </c>
      <c r="T261" s="70">
        <f t="shared" si="5"/>
        <v>-0.19251091885489971</v>
      </c>
      <c r="U261" s="70">
        <f t="shared" si="5"/>
        <v>0.34787821736923691</v>
      </c>
      <c r="V261" s="70">
        <f t="shared" si="5"/>
        <v>0.51096264586378137</v>
      </c>
      <c r="W261" s="70">
        <f t="shared" si="5"/>
        <v>0.41386857895105411</v>
      </c>
      <c r="X261" s="70">
        <f t="shared" si="5"/>
        <v>0.30803409926134351</v>
      </c>
    </row>
    <row r="262" spans="1:24" x14ac:dyDescent="0.3">
      <c r="A262" s="21"/>
      <c r="B262" s="19"/>
      <c r="C262" s="21"/>
      <c r="D262" s="51" t="s">
        <v>21</v>
      </c>
      <c r="E262" s="70">
        <f>CORREL($D$8:$D$254,E8:E254)</f>
        <v>0.57340382048552785</v>
      </c>
      <c r="F262" s="70">
        <f t="shared" ref="F262:K262" si="6">CORREL($D$8:$D$254,F8:F254)</f>
        <v>-2.9319404219114987E-2</v>
      </c>
      <c r="G262" s="70">
        <f t="shared" si="6"/>
        <v>-0.15251409728318635</v>
      </c>
      <c r="H262" s="70">
        <f t="shared" si="6"/>
        <v>0.36967120661994213</v>
      </c>
      <c r="I262" s="70">
        <f t="shared" si="6"/>
        <v>0.38892636483062032</v>
      </c>
      <c r="J262" s="70">
        <f t="shared" si="6"/>
        <v>0.44632317393660581</v>
      </c>
      <c r="K262" s="70">
        <f t="shared" si="6"/>
        <v>0.37068735858299295</v>
      </c>
      <c r="N262" s="21"/>
      <c r="O262" s="19"/>
      <c r="P262" s="21"/>
      <c r="Q262" s="21" t="s">
        <v>21</v>
      </c>
      <c r="R262" s="70">
        <f>CORREL($Q$4:$Q$254,R4:R254)</f>
        <v>0.5720196891074969</v>
      </c>
      <c r="S262" s="70">
        <f t="shared" ref="S262:X262" si="7">CORREL($Q$4:$Q$254,S4:S254)</f>
        <v>-2.6934997127974737E-2</v>
      </c>
      <c r="T262" s="70">
        <f t="shared" si="7"/>
        <v>-0.15221852187274582</v>
      </c>
      <c r="U262" s="70">
        <f t="shared" si="7"/>
        <v>0.37147215576082382</v>
      </c>
      <c r="V262" s="70">
        <f t="shared" si="7"/>
        <v>0.39030206955861851</v>
      </c>
      <c r="W262" s="70">
        <f t="shared" si="7"/>
        <v>0.44442783117628798</v>
      </c>
      <c r="X262" s="70">
        <f t="shared" si="7"/>
        <v>0.37095352445134</v>
      </c>
    </row>
    <row r="263" spans="1:24" x14ac:dyDescent="0.3">
      <c r="A263" s="151" t="s">
        <v>222</v>
      </c>
      <c r="B263" s="19"/>
      <c r="C263" s="54" t="s">
        <v>20</v>
      </c>
      <c r="E263" s="21">
        <f>SLOPE($C$4:$C$254,E4:E254)</f>
        <v>0.68635153057365383</v>
      </c>
      <c r="F263" s="21">
        <f t="shared" ref="F263:K263" si="8">SLOPE($C$4:$C$254,F4:F254)</f>
        <v>-0.18850045656752121</v>
      </c>
      <c r="G263" s="21">
        <f t="shared" si="8"/>
        <v>-1.5757621929736101</v>
      </c>
      <c r="H263" s="21">
        <f t="shared" si="8"/>
        <v>0.2930757787696523</v>
      </c>
      <c r="I263" s="21">
        <f t="shared" si="8"/>
        <v>0.37675993970720739</v>
      </c>
      <c r="J263" s="21">
        <f t="shared" si="8"/>
        <v>0.61248893414755989</v>
      </c>
      <c r="K263" s="21">
        <f t="shared" si="8"/>
        <v>0.26903514690337571</v>
      </c>
      <c r="L263" s="21"/>
      <c r="N263" s="151" t="s">
        <v>222</v>
      </c>
      <c r="O263" s="19"/>
      <c r="P263" s="19" t="s">
        <v>20</v>
      </c>
      <c r="R263" s="21">
        <f>SLOPE($P$4:$P$254,R4:R254)</f>
        <v>0.69381905126616017</v>
      </c>
      <c r="S263" s="21">
        <f t="shared" ref="S263:X263" si="9">SLOPE($P$4:$P$254,S4:S254)</f>
        <v>-0.18813304430590852</v>
      </c>
      <c r="T263" s="21">
        <f t="shared" si="9"/>
        <v>-1.6209460051352724</v>
      </c>
      <c r="U263" s="21">
        <f t="shared" si="9"/>
        <v>0.29428511408856212</v>
      </c>
      <c r="V263" s="21">
        <f t="shared" si="9"/>
        <v>0.37898184579172484</v>
      </c>
      <c r="W263" s="21">
        <f t="shared" si="9"/>
        <v>0.60612611890265111</v>
      </c>
      <c r="X263" s="21">
        <f t="shared" si="9"/>
        <v>0.26542920545362714</v>
      </c>
    </row>
    <row r="264" spans="1:24" x14ac:dyDescent="0.3">
      <c r="A264" s="21"/>
      <c r="B264" s="19"/>
      <c r="C264" s="19"/>
      <c r="D264" s="51" t="s">
        <v>21</v>
      </c>
      <c r="E264" s="21">
        <f>SLOPE($D$4:$D$254,E4:E254)</f>
        <v>0.9872934063433001</v>
      </c>
      <c r="F264" s="21">
        <f t="shared" ref="F264:K264" si="10">SLOPE($D$4:$D$254,F4:F254)</f>
        <v>-9.0280182863962777E-2</v>
      </c>
      <c r="G264" s="21">
        <f t="shared" si="10"/>
        <v>-1.6271151526083003</v>
      </c>
      <c r="H264" s="21">
        <f t="shared" si="10"/>
        <v>0.39475791748188704</v>
      </c>
      <c r="I264" s="21">
        <f t="shared" si="10"/>
        <v>0.36501115420399999</v>
      </c>
      <c r="J264" s="21">
        <f t="shared" si="10"/>
        <v>0.82722604426480195</v>
      </c>
      <c r="K264" s="21">
        <f t="shared" si="10"/>
        <v>0.40509302394524144</v>
      </c>
      <c r="N264" s="21"/>
      <c r="O264" s="19"/>
      <c r="P264" s="19"/>
      <c r="Q264" s="21" t="s">
        <v>21</v>
      </c>
      <c r="R264" s="21">
        <f>SLOPE($Q$4:$Q$254,R4:R254)</f>
        <v>0.98318643784083692</v>
      </c>
      <c r="S264" s="21">
        <f t="shared" ref="S264:X264" si="11">SLOPE($Q$4:$Q$254,S4:S254)</f>
        <v>-8.2860030177585337E-2</v>
      </c>
      <c r="T264" s="21">
        <f t="shared" si="11"/>
        <v>-1.6224326064173817</v>
      </c>
      <c r="U264" s="21">
        <f t="shared" si="11"/>
        <v>0.39778949393970664</v>
      </c>
      <c r="V264" s="21">
        <f t="shared" si="11"/>
        <v>0.36645115316457733</v>
      </c>
      <c r="W264" s="21">
        <f t="shared" si="11"/>
        <v>0.8239251782780953</v>
      </c>
      <c r="X264" s="21">
        <f t="shared" si="11"/>
        <v>0.4046275014553764</v>
      </c>
    </row>
    <row r="265" spans="1:24" x14ac:dyDescent="0.3">
      <c r="A265" s="21"/>
      <c r="B265" s="19"/>
      <c r="C265" s="19"/>
      <c r="D265" s="21"/>
      <c r="E265" s="21"/>
      <c r="F265" s="21"/>
      <c r="G265" s="21"/>
      <c r="H265" s="21"/>
      <c r="I265" s="19"/>
      <c r="J265" s="21"/>
    </row>
    <row r="266" spans="1:24" x14ac:dyDescent="0.3">
      <c r="A266" s="21"/>
      <c r="B266" s="19"/>
      <c r="C266" s="19"/>
      <c r="D266" s="21"/>
      <c r="E266" s="21"/>
      <c r="F266" s="21"/>
      <c r="G266" s="21"/>
      <c r="H266" s="21"/>
      <c r="I266" s="19"/>
      <c r="J266" s="21"/>
    </row>
    <row r="267" spans="1:24" x14ac:dyDescent="0.3">
      <c r="A267" s="21"/>
      <c r="B267" s="19"/>
      <c r="C267" s="19"/>
      <c r="D267" s="21"/>
      <c r="E267" s="21"/>
      <c r="F267" s="21"/>
      <c r="G267" s="21"/>
      <c r="H267" s="21"/>
      <c r="I267" s="19"/>
      <c r="J267" s="21"/>
    </row>
    <row r="268" spans="1:24" x14ac:dyDescent="0.3">
      <c r="A268" s="21"/>
      <c r="B268" s="19"/>
      <c r="C268" s="19"/>
      <c r="D268" s="21"/>
      <c r="E268" s="21"/>
      <c r="F268" s="21"/>
      <c r="G268" s="21"/>
      <c r="H268" s="21"/>
      <c r="I268" s="19"/>
      <c r="J268" s="21"/>
    </row>
    <row r="269" spans="1:24" x14ac:dyDescent="0.3">
      <c r="A269" s="21"/>
      <c r="B269" s="19"/>
      <c r="C269" s="19"/>
      <c r="D269" s="21"/>
      <c r="E269" s="21"/>
      <c r="F269" s="21"/>
      <c r="G269" s="21"/>
      <c r="H269" s="21"/>
      <c r="I269" s="19"/>
      <c r="J269" s="21"/>
    </row>
    <row r="270" spans="1:24" x14ac:dyDescent="0.3">
      <c r="A270" s="21"/>
      <c r="B270" s="19"/>
      <c r="C270" s="19"/>
      <c r="D270" s="21"/>
      <c r="E270" s="21"/>
      <c r="F270" s="21"/>
      <c r="G270" s="21"/>
      <c r="H270" s="21"/>
      <c r="I270" s="19"/>
      <c r="J270" s="21"/>
    </row>
    <row r="271" spans="1:24" x14ac:dyDescent="0.3">
      <c r="A271" s="21"/>
      <c r="B271" s="19"/>
      <c r="C271" s="19"/>
      <c r="D271" s="21"/>
      <c r="E271" s="21"/>
      <c r="F271" s="21"/>
      <c r="G271" s="21"/>
      <c r="H271" s="21"/>
      <c r="I271" s="21"/>
      <c r="J271" s="21"/>
    </row>
    <row r="272" spans="1:24" x14ac:dyDescent="0.3">
      <c r="A272" s="21"/>
      <c r="B272" s="19"/>
      <c r="C272" s="19"/>
      <c r="D272" s="21"/>
      <c r="E272" s="21"/>
      <c r="F272" s="21"/>
      <c r="G272" s="21"/>
      <c r="H272" s="21"/>
      <c r="I272" s="21"/>
      <c r="J272" s="21"/>
    </row>
    <row r="273" spans="1:10" x14ac:dyDescent="0.3">
      <c r="A273" s="21"/>
      <c r="B273" s="19"/>
      <c r="C273" s="19"/>
      <c r="D273" s="21"/>
      <c r="E273" s="21"/>
      <c r="F273" s="21"/>
      <c r="G273" s="21"/>
      <c r="H273" s="21"/>
      <c r="I273" s="21"/>
      <c r="J273" s="21"/>
    </row>
    <row r="274" spans="1:10" x14ac:dyDescent="0.3">
      <c r="A274" s="21"/>
      <c r="B274" s="19"/>
      <c r="C274" s="19"/>
      <c r="D274" s="21"/>
      <c r="E274" s="21"/>
      <c r="F274" s="21"/>
      <c r="G274" s="21"/>
      <c r="H274" s="21"/>
      <c r="I274" s="21"/>
      <c r="J274" s="21"/>
    </row>
    <row r="275" spans="1:10" x14ac:dyDescent="0.3">
      <c r="A275" s="21"/>
      <c r="B275" s="19"/>
      <c r="C275" s="19"/>
      <c r="D275" s="21"/>
      <c r="E275" s="21"/>
      <c r="F275" s="21"/>
      <c r="G275" s="21"/>
      <c r="H275" s="21"/>
      <c r="I275" s="21"/>
      <c r="J275" s="21"/>
    </row>
    <row r="276" spans="1:10" x14ac:dyDescent="0.3">
      <c r="A276" s="21"/>
      <c r="B276" s="19"/>
      <c r="C276" s="19"/>
      <c r="D276" s="21"/>
      <c r="E276" s="21"/>
      <c r="F276" s="21"/>
      <c r="G276" s="21"/>
      <c r="H276" s="21"/>
      <c r="I276" s="21"/>
      <c r="J276" s="21"/>
    </row>
    <row r="277" spans="1:10" x14ac:dyDescent="0.3">
      <c r="A277" s="21"/>
      <c r="B277" s="19"/>
      <c r="C277" s="19"/>
      <c r="D277" s="21"/>
      <c r="E277" s="21"/>
      <c r="F277" s="21"/>
      <c r="G277" s="21"/>
      <c r="H277" s="21"/>
      <c r="I277" s="21"/>
      <c r="J277" s="21"/>
    </row>
    <row r="278" spans="1:10" x14ac:dyDescent="0.3">
      <c r="A278" s="21"/>
      <c r="B278" s="19"/>
      <c r="C278" s="19"/>
      <c r="D278" s="21"/>
      <c r="E278" s="21"/>
      <c r="F278" s="21"/>
      <c r="G278" s="21"/>
      <c r="H278" s="21"/>
      <c r="I278" s="21"/>
      <c r="J278" s="21"/>
    </row>
    <row r="279" spans="1:10" x14ac:dyDescent="0.3">
      <c r="A279" s="21"/>
      <c r="B279" s="19"/>
      <c r="C279" s="19"/>
      <c r="D279" s="21"/>
      <c r="E279" s="21"/>
      <c r="F279" s="21"/>
      <c r="G279" s="21"/>
      <c r="H279" s="21"/>
      <c r="I279" s="21"/>
      <c r="J279" s="21"/>
    </row>
    <row r="280" spans="1:10" x14ac:dyDescent="0.3">
      <c r="A280" s="21"/>
      <c r="B280" s="21"/>
      <c r="C280" s="19"/>
      <c r="D280" s="21"/>
      <c r="E280" s="21"/>
      <c r="F280" s="21"/>
      <c r="G280" s="21"/>
      <c r="H280" s="21"/>
      <c r="I280" s="21"/>
      <c r="J280" s="21"/>
    </row>
    <row r="281" spans="1:10" x14ac:dyDescent="0.3">
      <c r="A281" s="21"/>
      <c r="B281" s="21"/>
      <c r="C281" s="19"/>
      <c r="D281" s="21"/>
      <c r="E281" s="21"/>
      <c r="F281" s="21"/>
      <c r="G281" s="21"/>
      <c r="H281" s="21"/>
      <c r="I281" s="21"/>
      <c r="J281" s="21"/>
    </row>
    <row r="282" spans="1:10" x14ac:dyDescent="0.3">
      <c r="A282" s="21"/>
      <c r="B282" s="21"/>
      <c r="C282" s="19"/>
      <c r="D282" s="21"/>
      <c r="E282" s="21"/>
      <c r="F282" s="21"/>
      <c r="G282" s="21"/>
      <c r="H282" s="21"/>
      <c r="I282" s="21"/>
      <c r="J282" s="21"/>
    </row>
    <row r="283" spans="1:10" x14ac:dyDescent="0.3">
      <c r="A283" s="21"/>
      <c r="B283" s="21"/>
      <c r="C283" s="19"/>
      <c r="D283" s="21"/>
      <c r="E283" s="21"/>
      <c r="F283" s="21"/>
      <c r="G283" s="21"/>
      <c r="H283" s="21"/>
      <c r="I283" s="21"/>
      <c r="J283" s="21"/>
    </row>
    <row r="284" spans="1:10" x14ac:dyDescent="0.3">
      <c r="A284" s="21"/>
      <c r="B284" s="21"/>
      <c r="C284" s="19"/>
      <c r="D284" s="21"/>
      <c r="E284" s="21"/>
      <c r="F284" s="21"/>
      <c r="G284" s="21"/>
      <c r="H284" s="21"/>
      <c r="I284" s="21"/>
      <c r="J284" s="21"/>
    </row>
    <row r="285" spans="1:10" x14ac:dyDescent="0.3">
      <c r="A285" s="21"/>
      <c r="B285" s="21"/>
      <c r="C285" s="19"/>
      <c r="D285" s="21"/>
      <c r="E285" s="21"/>
      <c r="F285" s="21"/>
      <c r="G285" s="21"/>
      <c r="H285" s="21"/>
      <c r="I285" s="21"/>
      <c r="J285" s="21"/>
    </row>
    <row r="286" spans="1:10" x14ac:dyDescent="0.3">
      <c r="A286" s="21"/>
      <c r="B286" s="21"/>
      <c r="C286" s="19"/>
      <c r="D286" s="21"/>
      <c r="E286" s="21"/>
      <c r="F286" s="21"/>
      <c r="G286" s="21"/>
      <c r="H286" s="21"/>
      <c r="I286" s="21"/>
      <c r="J286" s="21"/>
    </row>
    <row r="287" spans="1:10" x14ac:dyDescent="0.3">
      <c r="A287" s="21"/>
      <c r="B287" s="21"/>
      <c r="C287" s="19"/>
      <c r="D287" s="21"/>
      <c r="E287" s="21"/>
      <c r="F287" s="21"/>
      <c r="G287" s="21"/>
      <c r="H287" s="21"/>
      <c r="I287" s="21"/>
      <c r="J287" s="21"/>
    </row>
    <row r="288" spans="1:10" x14ac:dyDescent="0.3">
      <c r="A288" s="21"/>
      <c r="B288" s="21"/>
      <c r="C288" s="19"/>
      <c r="D288" s="21"/>
      <c r="E288" s="21"/>
      <c r="F288" s="21"/>
      <c r="G288" s="21"/>
      <c r="H288" s="21"/>
      <c r="I288" s="21"/>
      <c r="J288" s="21"/>
    </row>
    <row r="289" spans="1:10" x14ac:dyDescent="0.3">
      <c r="A289" s="21"/>
      <c r="B289" s="21"/>
      <c r="C289" s="19"/>
      <c r="D289" s="21"/>
      <c r="E289" s="21"/>
      <c r="F289" s="21"/>
      <c r="G289" s="21"/>
      <c r="H289" s="21"/>
      <c r="I289" s="21"/>
      <c r="J289" s="21"/>
    </row>
    <row r="290" spans="1:10" x14ac:dyDescent="0.3">
      <c r="A290" s="21"/>
      <c r="B290" s="21"/>
      <c r="C290" s="19"/>
      <c r="D290" s="21"/>
      <c r="E290" s="21"/>
      <c r="F290" s="21"/>
      <c r="G290" s="21"/>
      <c r="H290" s="21"/>
      <c r="I290" s="21"/>
      <c r="J290" s="21"/>
    </row>
    <row r="291" spans="1:10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</row>
    <row r="292" spans="1:10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</row>
    <row r="293" spans="1:10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</row>
    <row r="294" spans="1:10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</row>
    <row r="295" spans="1:10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</row>
    <row r="296" spans="1:10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</row>
    <row r="297" spans="1:10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</row>
    <row r="298" spans="1:10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</row>
    <row r="299" spans="1:10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</row>
    <row r="300" spans="1:10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</row>
    <row r="301" spans="1:10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</row>
    <row r="302" spans="1:10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</row>
    <row r="303" spans="1:10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</row>
    <row r="304" spans="1:10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</row>
    <row r="305" spans="1:10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</row>
    <row r="306" spans="1:10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</row>
    <row r="307" spans="1:10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</row>
    <row r="308" spans="1:10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</row>
    <row r="309" spans="1:10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</row>
    <row r="310" spans="1:10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</row>
    <row r="311" spans="1:10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</row>
    <row r="312" spans="1:10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</row>
    <row r="313" spans="1:10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</row>
    <row r="314" spans="1:10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</row>
    <row r="315" spans="1:10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</row>
    <row r="316" spans="1:10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</row>
    <row r="317" spans="1:10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</row>
    <row r="318" spans="1:10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</row>
    <row r="319" spans="1:10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</row>
    <row r="320" spans="1:10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</row>
    <row r="321" spans="1:10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</row>
    <row r="322" spans="1:10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</row>
    <row r="323" spans="1:10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</row>
    <row r="324" spans="1:10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</row>
    <row r="325" spans="1:10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</row>
    <row r="326" spans="1:10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</row>
    <row r="327" spans="1:10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</row>
    <row r="328" spans="1:10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</row>
    <row r="329" spans="1:10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</row>
    <row r="330" spans="1:10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</row>
    <row r="331" spans="1:10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</row>
    <row r="332" spans="1:10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</row>
    <row r="333" spans="1:10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</row>
    <row r="334" spans="1:10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</row>
    <row r="335" spans="1:10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</row>
    <row r="336" spans="1:10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</row>
    <row r="337" spans="1:10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</row>
    <row r="338" spans="1:10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</row>
    <row r="339" spans="1:10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</row>
    <row r="340" spans="1:10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</row>
    <row r="341" spans="1:10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</row>
    <row r="342" spans="1:10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</row>
    <row r="343" spans="1:10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</row>
    <row r="344" spans="1:10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</row>
    <row r="345" spans="1:10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</row>
    <row r="346" spans="1:10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</row>
    <row r="347" spans="1:10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</row>
    <row r="348" spans="1:10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</row>
    <row r="349" spans="1:10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</row>
    <row r="350" spans="1:10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</row>
    <row r="351" spans="1:10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</row>
    <row r="352" spans="1:10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</row>
    <row r="353" spans="1:10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</row>
    <row r="354" spans="1:10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</row>
    <row r="355" spans="1:10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</row>
    <row r="356" spans="1:10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</row>
    <row r="357" spans="1:10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</row>
    <row r="358" spans="1:10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</row>
    <row r="359" spans="1:10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</row>
    <row r="360" spans="1:10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</row>
    <row r="361" spans="1:10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</row>
    <row r="362" spans="1:10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</row>
  </sheetData>
  <mergeCells count="502">
    <mergeCell ref="A255:B255"/>
    <mergeCell ref="A242:B242"/>
    <mergeCell ref="A243:B243"/>
    <mergeCell ref="A244:B244"/>
    <mergeCell ref="A239:B239"/>
    <mergeCell ref="A240:B240"/>
    <mergeCell ref="A241:B241"/>
    <mergeCell ref="A254:B254"/>
    <mergeCell ref="A251:B251"/>
    <mergeCell ref="A252:B252"/>
    <mergeCell ref="A253:B253"/>
    <mergeCell ref="A248:B248"/>
    <mergeCell ref="A249:B249"/>
    <mergeCell ref="A250:B250"/>
    <mergeCell ref="A245:B245"/>
    <mergeCell ref="A246:B246"/>
    <mergeCell ref="A247:B247"/>
    <mergeCell ref="A230:B230"/>
    <mergeCell ref="A231:B231"/>
    <mergeCell ref="A232:B232"/>
    <mergeCell ref="A227:B227"/>
    <mergeCell ref="A228:B228"/>
    <mergeCell ref="A229:B229"/>
    <mergeCell ref="A236:B236"/>
    <mergeCell ref="A237:B237"/>
    <mergeCell ref="A238:B238"/>
    <mergeCell ref="A233:B233"/>
    <mergeCell ref="A234:B234"/>
    <mergeCell ref="A235:B235"/>
    <mergeCell ref="A218:B218"/>
    <mergeCell ref="A219:B219"/>
    <mergeCell ref="A220:B220"/>
    <mergeCell ref="A215:B215"/>
    <mergeCell ref="A216:B216"/>
    <mergeCell ref="A217:B217"/>
    <mergeCell ref="A224:B224"/>
    <mergeCell ref="A225:B225"/>
    <mergeCell ref="A226:B226"/>
    <mergeCell ref="A221:B221"/>
    <mergeCell ref="A222:B222"/>
    <mergeCell ref="A223:B223"/>
    <mergeCell ref="A206:B206"/>
    <mergeCell ref="A207:B207"/>
    <mergeCell ref="A208:B208"/>
    <mergeCell ref="A203:B203"/>
    <mergeCell ref="A204:B204"/>
    <mergeCell ref="A205:B205"/>
    <mergeCell ref="A212:B212"/>
    <mergeCell ref="A213:B213"/>
    <mergeCell ref="A214:B214"/>
    <mergeCell ref="A209:B209"/>
    <mergeCell ref="A210:B210"/>
    <mergeCell ref="A211:B211"/>
    <mergeCell ref="A194:B194"/>
    <mergeCell ref="A195:B195"/>
    <mergeCell ref="A196:B196"/>
    <mergeCell ref="A191:B191"/>
    <mergeCell ref="A192:B192"/>
    <mergeCell ref="A193:B193"/>
    <mergeCell ref="A200:B200"/>
    <mergeCell ref="A201:B201"/>
    <mergeCell ref="A202:B202"/>
    <mergeCell ref="A197:B197"/>
    <mergeCell ref="A198:B198"/>
    <mergeCell ref="A199:B199"/>
    <mergeCell ref="A182:B182"/>
    <mergeCell ref="A183:B183"/>
    <mergeCell ref="A184:B184"/>
    <mergeCell ref="A179:B179"/>
    <mergeCell ref="A180:B180"/>
    <mergeCell ref="A181:B181"/>
    <mergeCell ref="A188:B188"/>
    <mergeCell ref="A189:B189"/>
    <mergeCell ref="A190:B190"/>
    <mergeCell ref="A185:B185"/>
    <mergeCell ref="A186:B186"/>
    <mergeCell ref="A187:B187"/>
    <mergeCell ref="A170:B170"/>
    <mergeCell ref="A171:B171"/>
    <mergeCell ref="A172:B172"/>
    <mergeCell ref="A167:B167"/>
    <mergeCell ref="A168:B168"/>
    <mergeCell ref="A169:B169"/>
    <mergeCell ref="A176:B176"/>
    <mergeCell ref="A177:B177"/>
    <mergeCell ref="A178:B178"/>
    <mergeCell ref="A173:B173"/>
    <mergeCell ref="A174:B174"/>
    <mergeCell ref="A175:B175"/>
    <mergeCell ref="A158:B158"/>
    <mergeCell ref="A159:B159"/>
    <mergeCell ref="A160:B160"/>
    <mergeCell ref="A155:B155"/>
    <mergeCell ref="A156:B156"/>
    <mergeCell ref="A157:B157"/>
    <mergeCell ref="A164:B164"/>
    <mergeCell ref="A165:B165"/>
    <mergeCell ref="A166:B166"/>
    <mergeCell ref="A161:B161"/>
    <mergeCell ref="A162:B162"/>
    <mergeCell ref="A163:B163"/>
    <mergeCell ref="A146:B146"/>
    <mergeCell ref="A147:B147"/>
    <mergeCell ref="A148:B148"/>
    <mergeCell ref="A143:B143"/>
    <mergeCell ref="A144:B144"/>
    <mergeCell ref="A145:B145"/>
    <mergeCell ref="A152:B152"/>
    <mergeCell ref="A153:B153"/>
    <mergeCell ref="A154:B154"/>
    <mergeCell ref="A149:B149"/>
    <mergeCell ref="A150:B150"/>
    <mergeCell ref="A151:B151"/>
    <mergeCell ref="A134:B134"/>
    <mergeCell ref="A135:B135"/>
    <mergeCell ref="A136:B136"/>
    <mergeCell ref="A131:B131"/>
    <mergeCell ref="A132:B132"/>
    <mergeCell ref="A133:B133"/>
    <mergeCell ref="A140:B140"/>
    <mergeCell ref="A141:B141"/>
    <mergeCell ref="A142:B142"/>
    <mergeCell ref="A137:B137"/>
    <mergeCell ref="A138:B138"/>
    <mergeCell ref="A139:B139"/>
    <mergeCell ref="A122:B122"/>
    <mergeCell ref="A123:B123"/>
    <mergeCell ref="A124:B124"/>
    <mergeCell ref="A119:B119"/>
    <mergeCell ref="A120:B120"/>
    <mergeCell ref="A121:B121"/>
    <mergeCell ref="A128:B128"/>
    <mergeCell ref="A129:B129"/>
    <mergeCell ref="A130:B130"/>
    <mergeCell ref="A125:B125"/>
    <mergeCell ref="A126:B126"/>
    <mergeCell ref="A127:B127"/>
    <mergeCell ref="A110:B110"/>
    <mergeCell ref="A111:B111"/>
    <mergeCell ref="A112:B112"/>
    <mergeCell ref="A107:B107"/>
    <mergeCell ref="A108:B108"/>
    <mergeCell ref="A109:B109"/>
    <mergeCell ref="A116:B116"/>
    <mergeCell ref="A117:B117"/>
    <mergeCell ref="A118:B118"/>
    <mergeCell ref="A113:B113"/>
    <mergeCell ref="A114:B114"/>
    <mergeCell ref="A115:B115"/>
    <mergeCell ref="A98:B98"/>
    <mergeCell ref="A99:B99"/>
    <mergeCell ref="A100:B100"/>
    <mergeCell ref="A95:B95"/>
    <mergeCell ref="A96:B96"/>
    <mergeCell ref="A97:B97"/>
    <mergeCell ref="A104:B104"/>
    <mergeCell ref="A105:B105"/>
    <mergeCell ref="A106:B106"/>
    <mergeCell ref="A101:B101"/>
    <mergeCell ref="A102:B102"/>
    <mergeCell ref="A103:B103"/>
    <mergeCell ref="A86:B86"/>
    <mergeCell ref="A87:B87"/>
    <mergeCell ref="A88:B88"/>
    <mergeCell ref="A83:B83"/>
    <mergeCell ref="A84:B84"/>
    <mergeCell ref="A85:B85"/>
    <mergeCell ref="A92:B92"/>
    <mergeCell ref="A93:B93"/>
    <mergeCell ref="A94:B94"/>
    <mergeCell ref="A89:B89"/>
    <mergeCell ref="A90:B90"/>
    <mergeCell ref="A91:B91"/>
    <mergeCell ref="A74:B74"/>
    <mergeCell ref="A75:B75"/>
    <mergeCell ref="A76:B76"/>
    <mergeCell ref="A71:B71"/>
    <mergeCell ref="A72:B72"/>
    <mergeCell ref="A73:B73"/>
    <mergeCell ref="A80:B80"/>
    <mergeCell ref="A81:B81"/>
    <mergeCell ref="A82:B82"/>
    <mergeCell ref="A77:B77"/>
    <mergeCell ref="A78:B78"/>
    <mergeCell ref="A79:B79"/>
    <mergeCell ref="A62:B62"/>
    <mergeCell ref="A63:B63"/>
    <mergeCell ref="A64:B64"/>
    <mergeCell ref="A59:B59"/>
    <mergeCell ref="A60:B60"/>
    <mergeCell ref="A61:B61"/>
    <mergeCell ref="A68:B68"/>
    <mergeCell ref="A69:B69"/>
    <mergeCell ref="A70:B70"/>
    <mergeCell ref="A65:B65"/>
    <mergeCell ref="A66:B66"/>
    <mergeCell ref="A67:B67"/>
    <mergeCell ref="A50:B50"/>
    <mergeCell ref="A51:B51"/>
    <mergeCell ref="A52:B52"/>
    <mergeCell ref="A47:B47"/>
    <mergeCell ref="A48:B48"/>
    <mergeCell ref="A49:B49"/>
    <mergeCell ref="A56:B56"/>
    <mergeCell ref="A57:B57"/>
    <mergeCell ref="A58:B58"/>
    <mergeCell ref="A53:B53"/>
    <mergeCell ref="A54:B54"/>
    <mergeCell ref="A55:B55"/>
    <mergeCell ref="A38:B38"/>
    <mergeCell ref="A39:B39"/>
    <mergeCell ref="A40:B40"/>
    <mergeCell ref="A35:B35"/>
    <mergeCell ref="A36:B36"/>
    <mergeCell ref="A37:B37"/>
    <mergeCell ref="A44:B44"/>
    <mergeCell ref="A45:B45"/>
    <mergeCell ref="A46:B46"/>
    <mergeCell ref="A41:B41"/>
    <mergeCell ref="A42:B42"/>
    <mergeCell ref="A43:B43"/>
    <mergeCell ref="A26:B26"/>
    <mergeCell ref="A27:B27"/>
    <mergeCell ref="A28:B28"/>
    <mergeCell ref="A23:B23"/>
    <mergeCell ref="A24:B24"/>
    <mergeCell ref="A25:B25"/>
    <mergeCell ref="A32:B32"/>
    <mergeCell ref="A33:B33"/>
    <mergeCell ref="A34:B34"/>
    <mergeCell ref="A29:B29"/>
    <mergeCell ref="A30:B30"/>
    <mergeCell ref="A31:B31"/>
    <mergeCell ref="A14:B14"/>
    <mergeCell ref="A15:B15"/>
    <mergeCell ref="A16:B16"/>
    <mergeCell ref="A11:B11"/>
    <mergeCell ref="A12:B12"/>
    <mergeCell ref="A13:B13"/>
    <mergeCell ref="A20:B20"/>
    <mergeCell ref="A21:B21"/>
    <mergeCell ref="A22:B22"/>
    <mergeCell ref="A17:B17"/>
    <mergeCell ref="A18:B18"/>
    <mergeCell ref="A19:B19"/>
    <mergeCell ref="A4:K4"/>
    <mergeCell ref="N4:X4"/>
    <mergeCell ref="A5:K5"/>
    <mergeCell ref="N5:X5"/>
    <mergeCell ref="N7:O7"/>
    <mergeCell ref="N8:O8"/>
    <mergeCell ref="N9:O9"/>
    <mergeCell ref="N10:O10"/>
    <mergeCell ref="N11:O11"/>
    <mergeCell ref="A8:B8"/>
    <mergeCell ref="A9:B9"/>
    <mergeCell ref="A10:B10"/>
    <mergeCell ref="A6:B6"/>
    <mergeCell ref="A7:B7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N70:O70"/>
    <mergeCell ref="N71:O71"/>
    <mergeCell ref="N72:O72"/>
    <mergeCell ref="N73:O73"/>
    <mergeCell ref="N74:O74"/>
    <mergeCell ref="N75:O75"/>
    <mergeCell ref="N76:O76"/>
    <mergeCell ref="N77:O77"/>
    <mergeCell ref="N78:O78"/>
    <mergeCell ref="N79:O79"/>
    <mergeCell ref="N80:O80"/>
    <mergeCell ref="N81:O81"/>
    <mergeCell ref="N82:O82"/>
    <mergeCell ref="N83:O83"/>
    <mergeCell ref="N84:O84"/>
    <mergeCell ref="N85:O85"/>
    <mergeCell ref="N86:O86"/>
    <mergeCell ref="N87:O87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97:O97"/>
    <mergeCell ref="N98:O98"/>
    <mergeCell ref="N99:O99"/>
    <mergeCell ref="N100:O100"/>
    <mergeCell ref="N101:O101"/>
    <mergeCell ref="N102:O102"/>
    <mergeCell ref="N103:O103"/>
    <mergeCell ref="N104:O104"/>
    <mergeCell ref="N105:O105"/>
    <mergeCell ref="N106:O106"/>
    <mergeCell ref="N107:O107"/>
    <mergeCell ref="N108:O108"/>
    <mergeCell ref="N109:O109"/>
    <mergeCell ref="N110:O110"/>
    <mergeCell ref="N111:O111"/>
    <mergeCell ref="N112:O112"/>
    <mergeCell ref="N113:O113"/>
    <mergeCell ref="N114:O114"/>
    <mergeCell ref="N115:O115"/>
    <mergeCell ref="N116:O116"/>
    <mergeCell ref="N117:O117"/>
    <mergeCell ref="N118:O118"/>
    <mergeCell ref="N119:O119"/>
    <mergeCell ref="N120:O120"/>
    <mergeCell ref="N121:O121"/>
    <mergeCell ref="N122:O122"/>
    <mergeCell ref="N123:O123"/>
    <mergeCell ref="N124:O124"/>
    <mergeCell ref="N125:O125"/>
    <mergeCell ref="N126:O126"/>
    <mergeCell ref="N127:O127"/>
    <mergeCell ref="N128:O128"/>
    <mergeCell ref="N129:O129"/>
    <mergeCell ref="N130:O130"/>
    <mergeCell ref="N131:O131"/>
    <mergeCell ref="N132:O132"/>
    <mergeCell ref="N133:O133"/>
    <mergeCell ref="N134:O134"/>
    <mergeCell ref="N135:O135"/>
    <mergeCell ref="N136:O136"/>
    <mergeCell ref="N137:O137"/>
    <mergeCell ref="N138:O138"/>
    <mergeCell ref="N139:O139"/>
    <mergeCell ref="N140:O140"/>
    <mergeCell ref="N141:O141"/>
    <mergeCell ref="N142:O142"/>
    <mergeCell ref="N143:O143"/>
    <mergeCell ref="N144:O144"/>
    <mergeCell ref="N145:O145"/>
    <mergeCell ref="N146:O146"/>
    <mergeCell ref="N147:O147"/>
    <mergeCell ref="N148:O148"/>
    <mergeCell ref="N149:O149"/>
    <mergeCell ref="N150:O150"/>
    <mergeCell ref="N151:O151"/>
    <mergeCell ref="N152:O152"/>
    <mergeCell ref="N153:O153"/>
    <mergeCell ref="N154:O154"/>
    <mergeCell ref="N155:O155"/>
    <mergeCell ref="N156:O156"/>
    <mergeCell ref="N157:O157"/>
    <mergeCell ref="N158:O158"/>
    <mergeCell ref="N159:O159"/>
    <mergeCell ref="N160:O160"/>
    <mergeCell ref="N161:O161"/>
    <mergeCell ref="N162:O162"/>
    <mergeCell ref="N163:O163"/>
    <mergeCell ref="N164:O164"/>
    <mergeCell ref="N165:O165"/>
    <mergeCell ref="N166:O166"/>
    <mergeCell ref="N167:O167"/>
    <mergeCell ref="N168:O168"/>
    <mergeCell ref="N169:O169"/>
    <mergeCell ref="N170:O170"/>
    <mergeCell ref="N171:O171"/>
    <mergeCell ref="N172:O172"/>
    <mergeCell ref="N173:O173"/>
    <mergeCell ref="N174:O174"/>
    <mergeCell ref="N175:O175"/>
    <mergeCell ref="N176:O176"/>
    <mergeCell ref="N177:O177"/>
    <mergeCell ref="N178:O178"/>
    <mergeCell ref="N179:O179"/>
    <mergeCell ref="N180:O180"/>
    <mergeCell ref="N181:O181"/>
    <mergeCell ref="N182:O182"/>
    <mergeCell ref="N183:O183"/>
    <mergeCell ref="N184:O184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93:O193"/>
    <mergeCell ref="N194:O194"/>
    <mergeCell ref="N195:O195"/>
    <mergeCell ref="N196:O196"/>
    <mergeCell ref="N197:O197"/>
    <mergeCell ref="N198:O198"/>
    <mergeCell ref="N199:O199"/>
    <mergeCell ref="N200:O200"/>
    <mergeCell ref="N201:O201"/>
    <mergeCell ref="N202:O202"/>
    <mergeCell ref="N203:O203"/>
    <mergeCell ref="N204:O204"/>
    <mergeCell ref="N205:O205"/>
    <mergeCell ref="N206:O206"/>
    <mergeCell ref="N207:O207"/>
    <mergeCell ref="N208:O208"/>
    <mergeCell ref="N209:O209"/>
    <mergeCell ref="N210:O210"/>
    <mergeCell ref="N211:O211"/>
    <mergeCell ref="N212:O212"/>
    <mergeCell ref="N213:O213"/>
    <mergeCell ref="N214:O214"/>
    <mergeCell ref="N215:O215"/>
    <mergeCell ref="N216:O216"/>
    <mergeCell ref="N217:O217"/>
    <mergeCell ref="N218:O218"/>
    <mergeCell ref="N219:O219"/>
    <mergeCell ref="N220:O220"/>
    <mergeCell ref="N221:O221"/>
    <mergeCell ref="N222:O222"/>
    <mergeCell ref="N223:O223"/>
    <mergeCell ref="N224:O224"/>
    <mergeCell ref="N225:O225"/>
    <mergeCell ref="N226:O226"/>
    <mergeCell ref="N227:O227"/>
    <mergeCell ref="N228:O228"/>
    <mergeCell ref="N229:O229"/>
    <mergeCell ref="N230:O230"/>
    <mergeCell ref="N231:O231"/>
    <mergeCell ref="N232:O232"/>
    <mergeCell ref="N233:O233"/>
    <mergeCell ref="N234:O234"/>
    <mergeCell ref="N235:O235"/>
    <mergeCell ref="N236:O236"/>
    <mergeCell ref="N237:O237"/>
    <mergeCell ref="N238:O238"/>
    <mergeCell ref="N239:O239"/>
    <mergeCell ref="N240:O240"/>
    <mergeCell ref="N241:O241"/>
    <mergeCell ref="N242:O242"/>
    <mergeCell ref="N243:O243"/>
    <mergeCell ref="N244:O244"/>
    <mergeCell ref="N245:O245"/>
    <mergeCell ref="N246:O246"/>
    <mergeCell ref="N247:O247"/>
    <mergeCell ref="N248:O248"/>
    <mergeCell ref="N249:O249"/>
    <mergeCell ref="N250:O250"/>
    <mergeCell ref="N251:O251"/>
    <mergeCell ref="N252:O252"/>
    <mergeCell ref="N253:O253"/>
    <mergeCell ref="N254:O2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0B78-F4BF-4DF0-A40C-20BAEA29E88A}">
  <dimension ref="A1:X360"/>
  <sheetViews>
    <sheetView zoomScale="85" zoomScaleNormal="85" workbookViewId="0">
      <selection activeCell="U6" sqref="U6"/>
    </sheetView>
  </sheetViews>
  <sheetFormatPr defaultRowHeight="14.4" x14ac:dyDescent="0.3"/>
  <cols>
    <col min="1" max="1" width="11.44140625" style="4" customWidth="1"/>
    <col min="2" max="2" width="10.109375" style="4" customWidth="1"/>
    <col min="3" max="3" width="17.44140625" style="4" customWidth="1"/>
    <col min="4" max="4" width="18.88671875" style="4" customWidth="1"/>
    <col min="5" max="5" width="14.109375" style="4" customWidth="1"/>
    <col min="6" max="6" width="11.6640625" style="4" customWidth="1"/>
    <col min="7" max="7" width="10.5546875" style="4" customWidth="1"/>
    <col min="8" max="9" width="12.21875" style="4" customWidth="1"/>
    <col min="10" max="10" width="18.6640625" style="4" customWidth="1"/>
    <col min="11" max="11" width="41.77734375" style="4" customWidth="1"/>
    <col min="12" max="12" width="1.33203125" style="4" customWidth="1"/>
    <col min="13" max="15" width="8.88671875" style="4"/>
    <col min="16" max="16" width="13.33203125" style="4" customWidth="1"/>
    <col min="17" max="17" width="19.88671875" style="4" customWidth="1"/>
    <col min="18" max="18" width="13.6640625" style="4" customWidth="1"/>
    <col min="19" max="19" width="11" style="4" customWidth="1"/>
    <col min="20" max="20" width="10.5546875" style="4" customWidth="1"/>
    <col min="21" max="21" width="10.33203125" style="4" customWidth="1"/>
    <col min="22" max="22" width="10.109375" style="4" customWidth="1"/>
    <col min="23" max="23" width="14.109375" style="4" customWidth="1"/>
    <col min="24" max="24" width="38.6640625" style="4" customWidth="1"/>
    <col min="25" max="16384" width="8.88671875" style="4"/>
  </cols>
  <sheetData>
    <row r="1" spans="1:24" s="87" customFormat="1" ht="33.6" x14ac:dyDescent="0.65">
      <c r="A1" s="87" t="s">
        <v>12</v>
      </c>
      <c r="D1" s="2"/>
      <c r="S1" s="24"/>
    </row>
    <row r="2" spans="1:24" s="87" customFormat="1" ht="33.6" x14ac:dyDescent="0.65">
      <c r="A2" s="87" t="s">
        <v>0</v>
      </c>
      <c r="D2" s="2"/>
      <c r="S2" s="24"/>
    </row>
    <row r="3" spans="1:24" x14ac:dyDescent="0.3">
      <c r="H3" s="178"/>
      <c r="I3" s="178"/>
    </row>
    <row r="4" spans="1:24" s="52" customFormat="1" x14ac:dyDescent="0.3">
      <c r="A4" s="180" t="s">
        <v>4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N4" s="168" t="s">
        <v>1</v>
      </c>
      <c r="O4" s="168"/>
      <c r="P4" s="168"/>
      <c r="Q4" s="168"/>
      <c r="R4" s="168"/>
      <c r="S4" s="168"/>
      <c r="T4" s="168"/>
      <c r="U4" s="168"/>
      <c r="V4" s="168"/>
      <c r="W4" s="168"/>
      <c r="X4" s="168"/>
    </row>
    <row r="5" spans="1:24" s="52" customFormat="1" x14ac:dyDescent="0.3">
      <c r="A5" s="180" t="s">
        <v>22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N5" s="169" t="s">
        <v>22</v>
      </c>
      <c r="O5" s="169"/>
      <c r="P5" s="169"/>
      <c r="Q5" s="169"/>
      <c r="R5" s="169"/>
      <c r="S5" s="169"/>
      <c r="T5" s="169"/>
      <c r="U5" s="169"/>
      <c r="V5" s="169"/>
      <c r="W5" s="169"/>
      <c r="X5" s="169"/>
    </row>
    <row r="6" spans="1:24" s="52" customFormat="1" x14ac:dyDescent="0.3">
      <c r="A6" s="172" t="s">
        <v>3</v>
      </c>
      <c r="B6" s="172"/>
      <c r="C6" s="55" t="s">
        <v>10</v>
      </c>
      <c r="D6" s="55" t="s">
        <v>11</v>
      </c>
      <c r="E6" s="9"/>
      <c r="F6" s="9" t="s">
        <v>13</v>
      </c>
      <c r="G6" s="9" t="s">
        <v>24</v>
      </c>
      <c r="H6" s="9" t="s">
        <v>143</v>
      </c>
      <c r="I6" s="55" t="s">
        <v>26</v>
      </c>
      <c r="J6" s="9" t="s">
        <v>27</v>
      </c>
      <c r="K6" s="9" t="s">
        <v>155</v>
      </c>
      <c r="L6" s="69"/>
      <c r="N6" s="172" t="s">
        <v>3</v>
      </c>
      <c r="O6" s="172"/>
      <c r="P6" s="55" t="s">
        <v>10</v>
      </c>
      <c r="Q6" s="55" t="s">
        <v>11</v>
      </c>
      <c r="R6" s="9"/>
      <c r="S6" s="9" t="s">
        <v>13</v>
      </c>
      <c r="T6" s="9" t="s">
        <v>24</v>
      </c>
      <c r="U6" s="9" t="s">
        <v>143</v>
      </c>
      <c r="V6" s="55" t="s">
        <v>26</v>
      </c>
      <c r="W6" s="9" t="s">
        <v>27</v>
      </c>
      <c r="X6" s="9" t="s">
        <v>155</v>
      </c>
    </row>
    <row r="7" spans="1:24" x14ac:dyDescent="0.3">
      <c r="A7" s="173">
        <v>43891</v>
      </c>
      <c r="B7" s="173"/>
      <c r="C7" s="36">
        <v>283.73281900000001</v>
      </c>
      <c r="D7" s="36">
        <v>71.050003000000004</v>
      </c>
      <c r="E7" s="37"/>
      <c r="F7" s="38">
        <v>3822.62</v>
      </c>
      <c r="G7" s="38">
        <v>64.407499999999999</v>
      </c>
      <c r="H7" s="58">
        <v>71.58</v>
      </c>
      <c r="I7" s="68" t="s">
        <v>122</v>
      </c>
      <c r="J7" s="61">
        <v>33.36</v>
      </c>
      <c r="K7" s="57">
        <v>199.60619999999997</v>
      </c>
      <c r="L7" s="51"/>
      <c r="M7" s="51"/>
      <c r="N7" s="173">
        <v>43891</v>
      </c>
      <c r="O7" s="173"/>
      <c r="P7" s="36">
        <v>283.78216600000002</v>
      </c>
      <c r="Q7" s="36">
        <v>71.050003000000004</v>
      </c>
      <c r="R7" s="37"/>
      <c r="S7" s="38">
        <v>3822.62</v>
      </c>
      <c r="T7" s="38">
        <v>64.407499999999999</v>
      </c>
      <c r="U7" s="58">
        <v>71.58</v>
      </c>
      <c r="V7" s="68" t="s">
        <v>122</v>
      </c>
      <c r="W7" s="61">
        <v>33.36</v>
      </c>
      <c r="X7" s="57">
        <v>199.60619999999997</v>
      </c>
    </row>
    <row r="8" spans="1:24" x14ac:dyDescent="0.3">
      <c r="A8" s="173">
        <v>43922</v>
      </c>
      <c r="B8" s="173"/>
      <c r="C8" s="36">
        <v>365.08383199999997</v>
      </c>
      <c r="D8" s="36">
        <v>93.25</v>
      </c>
      <c r="E8" s="37"/>
      <c r="F8" s="38">
        <v>4132.55</v>
      </c>
      <c r="G8" s="38">
        <v>33.987499999999997</v>
      </c>
      <c r="H8" s="58">
        <v>74.534999999999997</v>
      </c>
      <c r="I8" s="68" t="s">
        <v>126</v>
      </c>
      <c r="J8" s="61">
        <v>19.899999999999999</v>
      </c>
      <c r="K8" s="57">
        <v>89.74799999999999</v>
      </c>
      <c r="L8" s="51"/>
      <c r="M8" s="51"/>
      <c r="N8" s="173">
        <v>43922</v>
      </c>
      <c r="O8" s="173"/>
      <c r="P8" s="36">
        <v>365.033478</v>
      </c>
      <c r="Q8" s="36">
        <v>93.099997999999999</v>
      </c>
      <c r="R8" s="37"/>
      <c r="S8" s="38">
        <v>4132.55</v>
      </c>
      <c r="T8" s="38">
        <v>33.987499999999997</v>
      </c>
      <c r="U8" s="58">
        <v>74.534999999999997</v>
      </c>
      <c r="V8" s="68" t="s">
        <v>126</v>
      </c>
      <c r="W8" s="61">
        <v>19.899999999999999</v>
      </c>
      <c r="X8" s="57">
        <v>89.74799999999999</v>
      </c>
    </row>
    <row r="9" spans="1:24" x14ac:dyDescent="0.3">
      <c r="A9" s="173">
        <v>43952</v>
      </c>
      <c r="B9" s="173"/>
      <c r="C9" s="36">
        <v>434.48611499999998</v>
      </c>
      <c r="D9" s="36">
        <v>87</v>
      </c>
      <c r="E9" s="37"/>
      <c r="F9" s="38">
        <v>4178.32</v>
      </c>
      <c r="G9" s="38">
        <v>30.22</v>
      </c>
      <c r="H9" s="58">
        <v>76.221999999999994</v>
      </c>
      <c r="I9" s="68" t="s">
        <v>127</v>
      </c>
      <c r="J9" s="61">
        <v>30.6</v>
      </c>
      <c r="K9" s="57">
        <v>149.91239999999999</v>
      </c>
      <c r="L9" s="51"/>
      <c r="M9" s="51"/>
      <c r="N9" s="173">
        <v>43952</v>
      </c>
      <c r="O9" s="173"/>
      <c r="P9" s="36">
        <v>434.53521699999999</v>
      </c>
      <c r="Q9" s="36">
        <v>86.900002000000001</v>
      </c>
      <c r="R9" s="37"/>
      <c r="S9" s="38">
        <v>4178.32</v>
      </c>
      <c r="T9" s="38">
        <v>30.22</v>
      </c>
      <c r="U9" s="58">
        <v>76.221999999999994</v>
      </c>
      <c r="V9" s="68" t="s">
        <v>127</v>
      </c>
      <c r="W9" s="61">
        <v>30.6</v>
      </c>
      <c r="X9" s="57">
        <v>149.91239999999999</v>
      </c>
    </row>
    <row r="10" spans="1:24" x14ac:dyDescent="0.3">
      <c r="A10" s="173">
        <v>43983</v>
      </c>
      <c r="B10" s="173"/>
      <c r="C10" s="36">
        <v>508.51852400000001</v>
      </c>
      <c r="D10" s="36">
        <v>98.25</v>
      </c>
      <c r="E10" s="37"/>
      <c r="F10" s="38">
        <v>4226.12</v>
      </c>
      <c r="G10" s="38">
        <v>29.1175</v>
      </c>
      <c r="H10" s="58">
        <v>75.665999999999997</v>
      </c>
      <c r="I10" s="68" t="s">
        <v>128</v>
      </c>
      <c r="J10" s="61">
        <v>40.630000000000003</v>
      </c>
      <c r="K10" s="57">
        <v>179.32980000000001</v>
      </c>
      <c r="L10" s="51"/>
      <c r="M10" s="51"/>
      <c r="N10" s="173">
        <v>43983</v>
      </c>
      <c r="O10" s="173"/>
      <c r="P10" s="36">
        <v>508.51773100000003</v>
      </c>
      <c r="Q10" s="36">
        <v>98.25</v>
      </c>
      <c r="R10" s="37"/>
      <c r="S10" s="38">
        <v>4226.12</v>
      </c>
      <c r="T10" s="38">
        <v>29.1175</v>
      </c>
      <c r="U10" s="58">
        <v>75.665999999999997</v>
      </c>
      <c r="V10" s="68" t="s">
        <v>128</v>
      </c>
      <c r="W10" s="61">
        <v>40.630000000000003</v>
      </c>
      <c r="X10" s="57">
        <v>179.32980000000001</v>
      </c>
    </row>
    <row r="11" spans="1:24" x14ac:dyDescent="0.3">
      <c r="A11" s="173">
        <v>44013</v>
      </c>
      <c r="B11" s="173"/>
      <c r="C11" s="36">
        <v>603.85949700000003</v>
      </c>
      <c r="D11" s="36">
        <v>104.650002</v>
      </c>
      <c r="E11" s="39"/>
      <c r="F11" s="38">
        <v>4443.4399999999996</v>
      </c>
      <c r="G11" s="38">
        <v>24.46</v>
      </c>
      <c r="H11" s="58">
        <v>75.763000000000005</v>
      </c>
      <c r="I11" s="68" t="s">
        <v>129</v>
      </c>
      <c r="J11" s="62">
        <v>43.35</v>
      </c>
      <c r="K11" s="57">
        <v>195.94980000000001</v>
      </c>
      <c r="L11" s="51"/>
      <c r="M11" s="51"/>
      <c r="N11" s="173">
        <v>44013</v>
      </c>
      <c r="O11" s="173"/>
      <c r="P11" s="36">
        <v>603.90832499999999</v>
      </c>
      <c r="Q11" s="36">
        <v>104.699997</v>
      </c>
      <c r="R11" s="39"/>
      <c r="S11" s="38">
        <v>4443.4399999999996</v>
      </c>
      <c r="T11" s="38">
        <v>24.46</v>
      </c>
      <c r="U11" s="58">
        <v>75.763000000000005</v>
      </c>
      <c r="V11" s="68" t="s">
        <v>129</v>
      </c>
      <c r="W11" s="62">
        <v>43.35</v>
      </c>
      <c r="X11" s="57">
        <v>195.94980000000001</v>
      </c>
    </row>
    <row r="12" spans="1:24" x14ac:dyDescent="0.3">
      <c r="A12" s="173">
        <v>44044</v>
      </c>
      <c r="B12" s="173"/>
      <c r="C12" s="36">
        <v>606.90002400000003</v>
      </c>
      <c r="D12" s="36">
        <v>143.199997</v>
      </c>
      <c r="E12" s="39"/>
      <c r="F12" s="38">
        <v>4721.5200000000004</v>
      </c>
      <c r="G12" s="38">
        <v>26.41</v>
      </c>
      <c r="H12" s="58">
        <v>74.909000000000006</v>
      </c>
      <c r="I12" s="68" t="s">
        <v>130</v>
      </c>
      <c r="J12" s="62">
        <v>44.19</v>
      </c>
      <c r="K12" s="57">
        <v>194.78639999999999</v>
      </c>
      <c r="L12" s="51"/>
      <c r="M12" s="51"/>
      <c r="N12" s="173">
        <v>44044</v>
      </c>
      <c r="O12" s="173"/>
      <c r="P12" s="36">
        <v>606.5</v>
      </c>
      <c r="Q12" s="36">
        <v>143.199997</v>
      </c>
      <c r="R12" s="39"/>
      <c r="S12" s="38">
        <v>4721.5200000000004</v>
      </c>
      <c r="T12" s="38">
        <v>26.41</v>
      </c>
      <c r="U12" s="58">
        <v>74.909000000000006</v>
      </c>
      <c r="V12" s="68" t="s">
        <v>130</v>
      </c>
      <c r="W12" s="62">
        <v>44.19</v>
      </c>
      <c r="X12" s="57">
        <v>194.78639999999999</v>
      </c>
    </row>
    <row r="13" spans="1:24" x14ac:dyDescent="0.3">
      <c r="A13" s="173">
        <v>44075</v>
      </c>
      <c r="B13" s="173"/>
      <c r="C13" s="36">
        <v>607.90002400000003</v>
      </c>
      <c r="D13" s="36">
        <v>133.300003</v>
      </c>
      <c r="E13" s="39"/>
      <c r="F13" s="38">
        <v>4544.21</v>
      </c>
      <c r="G13" s="38">
        <v>26.37</v>
      </c>
      <c r="H13" s="58">
        <v>74.573999999999998</v>
      </c>
      <c r="I13" s="68" t="s">
        <v>131</v>
      </c>
      <c r="J13" s="62">
        <v>41.35</v>
      </c>
      <c r="K13" s="57">
        <v>206.25419999999997</v>
      </c>
      <c r="L13" s="51"/>
      <c r="M13" s="51"/>
      <c r="N13" s="173">
        <v>44075</v>
      </c>
      <c r="O13" s="173"/>
      <c r="P13" s="36">
        <v>607.65002400000003</v>
      </c>
      <c r="Q13" s="36">
        <v>133.300003</v>
      </c>
      <c r="R13" s="39"/>
      <c r="S13" s="38">
        <v>4544.21</v>
      </c>
      <c r="T13" s="38">
        <v>26.37</v>
      </c>
      <c r="U13" s="58">
        <v>74.573999999999998</v>
      </c>
      <c r="V13" s="68" t="s">
        <v>131</v>
      </c>
      <c r="W13" s="62">
        <v>41.35</v>
      </c>
      <c r="X13" s="57">
        <v>206.25419999999997</v>
      </c>
    </row>
    <row r="14" spans="1:24" ht="15" thickBot="1" x14ac:dyDescent="0.35">
      <c r="A14" s="175">
        <v>44106</v>
      </c>
      <c r="B14" s="175"/>
      <c r="C14" s="40">
        <v>594</v>
      </c>
      <c r="D14" s="40">
        <v>132.64999399999999</v>
      </c>
      <c r="E14" s="41"/>
      <c r="F14" s="42">
        <v>4494.1000000000004</v>
      </c>
      <c r="G14" s="42">
        <v>24.75</v>
      </c>
      <c r="H14" s="59">
        <v>73.518000000000001</v>
      </c>
      <c r="I14" s="68" t="s">
        <v>132</v>
      </c>
      <c r="J14" s="63">
        <v>40.659999999999997</v>
      </c>
      <c r="K14" s="57">
        <v>215.39519999999999</v>
      </c>
      <c r="L14" s="51"/>
      <c r="M14" s="51"/>
      <c r="N14" s="173">
        <v>44105</v>
      </c>
      <c r="O14" s="173"/>
      <c r="P14" s="36">
        <v>593.84997599999997</v>
      </c>
      <c r="Q14" s="36">
        <v>132.699997</v>
      </c>
      <c r="R14" s="41"/>
      <c r="S14" s="42">
        <v>4494.1000000000004</v>
      </c>
      <c r="T14" s="42">
        <v>24.75</v>
      </c>
      <c r="U14" s="59">
        <v>73.518000000000001</v>
      </c>
      <c r="V14" s="68" t="s">
        <v>132</v>
      </c>
      <c r="W14" s="63">
        <v>40.659999999999997</v>
      </c>
      <c r="X14" s="57">
        <v>215.39519999999999</v>
      </c>
    </row>
    <row r="15" spans="1:24" ht="15" thickBot="1" x14ac:dyDescent="0.35">
      <c r="A15" s="173">
        <v>44138</v>
      </c>
      <c r="B15" s="173"/>
      <c r="C15" s="44">
        <v>722</v>
      </c>
      <c r="D15" s="45">
        <v>180.35</v>
      </c>
      <c r="E15" s="10"/>
      <c r="F15" s="43">
        <v>4377.3500000000004</v>
      </c>
      <c r="G15" s="48">
        <v>19.82</v>
      </c>
      <c r="H15" s="60">
        <v>73.531999999999996</v>
      </c>
      <c r="I15" s="68" t="s">
        <v>133</v>
      </c>
      <c r="J15" s="64">
        <v>40.98</v>
      </c>
      <c r="K15" s="57">
        <v>210.5754</v>
      </c>
      <c r="L15" s="51"/>
      <c r="M15" s="51"/>
      <c r="N15" s="173">
        <v>44138</v>
      </c>
      <c r="O15" s="173"/>
      <c r="P15" s="46">
        <v>720.05</v>
      </c>
      <c r="Q15" s="22">
        <v>180.25</v>
      </c>
      <c r="R15" s="10"/>
      <c r="S15" s="43">
        <v>4377.3500000000004</v>
      </c>
      <c r="T15" s="48">
        <v>19.82</v>
      </c>
      <c r="U15" s="60">
        <v>73.531999999999996</v>
      </c>
      <c r="V15" s="68" t="s">
        <v>133</v>
      </c>
      <c r="W15" s="64">
        <v>40.98</v>
      </c>
      <c r="X15" s="57">
        <v>210.5754</v>
      </c>
    </row>
    <row r="16" spans="1:24" ht="15" thickBot="1" x14ac:dyDescent="0.35">
      <c r="A16" s="173">
        <v>44169</v>
      </c>
      <c r="B16" s="173"/>
      <c r="C16" s="44">
        <v>720.6</v>
      </c>
      <c r="D16" s="45">
        <v>183.85</v>
      </c>
      <c r="E16" s="10"/>
      <c r="F16" s="43">
        <v>4498.3</v>
      </c>
      <c r="G16" s="48">
        <v>21.1</v>
      </c>
      <c r="H16" s="60">
        <v>74.200999999999993</v>
      </c>
      <c r="I16" s="68" t="s">
        <v>134</v>
      </c>
      <c r="J16" s="64">
        <v>41.68</v>
      </c>
      <c r="K16" s="57">
        <v>227.02919999999997</v>
      </c>
      <c r="L16" s="51"/>
      <c r="M16" s="51"/>
      <c r="N16" s="173">
        <v>44169</v>
      </c>
      <c r="O16" s="173"/>
      <c r="P16" s="46">
        <v>720.6</v>
      </c>
      <c r="Q16" s="22">
        <v>183.7</v>
      </c>
      <c r="R16" s="10"/>
      <c r="S16" s="43">
        <v>4498.3</v>
      </c>
      <c r="T16" s="48">
        <v>21.1</v>
      </c>
      <c r="U16" s="60">
        <v>74.200999999999993</v>
      </c>
      <c r="V16" s="68" t="s">
        <v>134</v>
      </c>
      <c r="W16" s="64">
        <v>41.68</v>
      </c>
      <c r="X16" s="57">
        <v>227.02919999999997</v>
      </c>
    </row>
    <row r="17" spans="1:24" ht="15" thickBot="1" x14ac:dyDescent="0.35">
      <c r="A17" s="173">
        <v>44201</v>
      </c>
      <c r="B17" s="173"/>
      <c r="C17" s="44">
        <v>749.6</v>
      </c>
      <c r="D17" s="45">
        <v>262.7</v>
      </c>
      <c r="E17" s="10"/>
      <c r="F17" s="43">
        <v>4362.95</v>
      </c>
      <c r="G17" s="48">
        <v>25.34</v>
      </c>
      <c r="H17" s="10">
        <v>73.644000000000005</v>
      </c>
      <c r="I17" s="68" t="s">
        <v>135</v>
      </c>
      <c r="J17" s="43">
        <v>49.48</v>
      </c>
      <c r="K17" s="57">
        <v>226.36439999999996</v>
      </c>
      <c r="L17" s="51"/>
      <c r="M17" s="51"/>
      <c r="N17" s="173">
        <v>44201</v>
      </c>
      <c r="O17" s="173"/>
      <c r="P17" s="46">
        <v>749.9</v>
      </c>
      <c r="Q17" s="22">
        <v>262.60000000000002</v>
      </c>
      <c r="R17" s="10"/>
      <c r="S17" s="43">
        <v>4362.95</v>
      </c>
      <c r="T17" s="48">
        <v>25.34</v>
      </c>
      <c r="U17" s="10">
        <v>73.644000000000005</v>
      </c>
      <c r="V17" s="68" t="s">
        <v>135</v>
      </c>
      <c r="W17" s="43">
        <v>49.48</v>
      </c>
      <c r="X17" s="57">
        <v>226.36439999999996</v>
      </c>
    </row>
    <row r="18" spans="1:24" ht="15" thickBot="1" x14ac:dyDescent="0.35">
      <c r="A18" s="173">
        <v>44233</v>
      </c>
      <c r="B18" s="173"/>
      <c r="C18" s="44">
        <v>806.4</v>
      </c>
      <c r="D18" s="45">
        <v>322.95</v>
      </c>
      <c r="E18" s="10"/>
      <c r="F18" s="43">
        <v>4126.3</v>
      </c>
      <c r="G18" s="48">
        <v>28.14</v>
      </c>
      <c r="H18" s="10">
        <v>73.117999999999995</v>
      </c>
      <c r="I18" s="65">
        <v>156.6</v>
      </c>
      <c r="J18" s="43">
        <v>54.41</v>
      </c>
      <c r="K18" s="57">
        <v>215.06280000000001</v>
      </c>
      <c r="L18" s="51"/>
      <c r="M18" s="51"/>
      <c r="N18" s="173">
        <v>44233</v>
      </c>
      <c r="O18" s="173"/>
      <c r="P18" s="47">
        <v>804.85</v>
      </c>
      <c r="Q18" s="22">
        <v>323</v>
      </c>
      <c r="R18" s="10"/>
      <c r="S18" s="43">
        <v>4126.3</v>
      </c>
      <c r="T18" s="48">
        <v>28.14</v>
      </c>
      <c r="U18" s="10">
        <v>73.117999999999995</v>
      </c>
      <c r="V18" s="65">
        <v>156.6</v>
      </c>
      <c r="W18" s="43">
        <v>54.41</v>
      </c>
      <c r="X18" s="57">
        <v>215.06280000000001</v>
      </c>
    </row>
    <row r="19" spans="1:24" ht="15" thickBot="1" x14ac:dyDescent="0.35">
      <c r="A19" s="173">
        <v>44262</v>
      </c>
      <c r="B19" s="173"/>
      <c r="C19" s="44">
        <v>795.25</v>
      </c>
      <c r="D19" s="45">
        <v>301.8</v>
      </c>
      <c r="E19" s="10"/>
      <c r="F19" s="43">
        <v>3940.8</v>
      </c>
      <c r="G19" s="48">
        <v>20.65</v>
      </c>
      <c r="H19" s="10">
        <v>72.825000000000003</v>
      </c>
      <c r="I19" s="65">
        <v>156.80000000000001</v>
      </c>
      <c r="J19" s="43">
        <v>60.12</v>
      </c>
      <c r="K19" s="10"/>
      <c r="L19" s="51"/>
      <c r="M19" s="51"/>
      <c r="N19" s="173">
        <v>44262</v>
      </c>
      <c r="O19" s="173"/>
      <c r="P19" s="44">
        <v>795.1</v>
      </c>
      <c r="Q19" s="31">
        <v>301.85000000000002</v>
      </c>
      <c r="R19" s="10"/>
      <c r="S19" s="43">
        <v>3940.8</v>
      </c>
      <c r="T19" s="48">
        <v>20.65</v>
      </c>
      <c r="U19" s="10">
        <v>72.825000000000003</v>
      </c>
      <c r="V19" s="65">
        <v>156.80000000000001</v>
      </c>
      <c r="W19" s="43">
        <v>60.12</v>
      </c>
      <c r="X19" s="10"/>
    </row>
    <row r="20" spans="1:24" x14ac:dyDescent="0.3">
      <c r="A20" s="174"/>
      <c r="B20" s="174"/>
      <c r="C20" s="54"/>
      <c r="D20" s="35"/>
      <c r="E20" s="54"/>
      <c r="F20" s="51"/>
      <c r="G20" s="51"/>
      <c r="H20" s="174"/>
      <c r="I20" s="174"/>
      <c r="J20" s="54"/>
      <c r="K20" s="35"/>
      <c r="L20" s="54"/>
      <c r="M20" s="51"/>
      <c r="N20" s="51"/>
      <c r="O20" s="51"/>
      <c r="P20" s="51"/>
      <c r="Q20" s="51"/>
    </row>
    <row r="21" spans="1:24" x14ac:dyDescent="0.3">
      <c r="A21" s="174"/>
      <c r="B21" s="174"/>
      <c r="C21" s="54"/>
      <c r="D21" s="35"/>
      <c r="E21" s="54"/>
      <c r="F21" s="51"/>
      <c r="G21" s="51"/>
      <c r="H21" s="174"/>
      <c r="I21" s="174"/>
      <c r="J21" s="54"/>
      <c r="K21" s="35"/>
      <c r="L21" s="54"/>
      <c r="M21" s="51"/>
      <c r="N21" s="51"/>
      <c r="O21" s="51"/>
      <c r="P21" s="51"/>
      <c r="Q21" s="51"/>
    </row>
    <row r="22" spans="1:24" x14ac:dyDescent="0.3">
      <c r="A22" s="174"/>
      <c r="B22" s="174"/>
      <c r="C22" s="54"/>
      <c r="D22" s="35"/>
      <c r="E22" s="54"/>
      <c r="F22" s="51"/>
      <c r="G22" s="51"/>
      <c r="H22" s="174"/>
      <c r="I22" s="174"/>
      <c r="J22" s="54"/>
      <c r="K22" s="35"/>
      <c r="L22" s="54"/>
      <c r="M22" s="51"/>
      <c r="N22" s="51"/>
      <c r="O22" s="51"/>
      <c r="P22" s="51"/>
      <c r="Q22" s="51"/>
    </row>
    <row r="23" spans="1:24" x14ac:dyDescent="0.3">
      <c r="A23" s="174"/>
      <c r="B23" s="174"/>
      <c r="C23" s="54"/>
      <c r="D23" s="35"/>
      <c r="E23" s="54"/>
      <c r="F23" s="51"/>
      <c r="G23" s="51"/>
      <c r="H23" s="174"/>
      <c r="I23" s="174"/>
      <c r="J23" s="54"/>
      <c r="K23" s="35"/>
      <c r="L23" s="54"/>
      <c r="M23" s="51"/>
      <c r="N23" s="51"/>
      <c r="O23" s="51"/>
      <c r="P23" s="51"/>
      <c r="Q23" s="51"/>
    </row>
    <row r="24" spans="1:24" x14ac:dyDescent="0.3">
      <c r="A24" s="174"/>
      <c r="B24" s="174"/>
      <c r="C24" s="54"/>
      <c r="D24" s="35"/>
      <c r="E24" s="54"/>
      <c r="F24" s="51"/>
      <c r="G24" s="51"/>
      <c r="H24" s="174"/>
      <c r="I24" s="174"/>
      <c r="J24" s="54"/>
      <c r="K24" s="35"/>
      <c r="L24" s="54"/>
      <c r="M24" s="51"/>
      <c r="N24" s="51"/>
      <c r="O24" s="51"/>
      <c r="P24" s="51"/>
      <c r="Q24" s="51"/>
    </row>
    <row r="25" spans="1:24" x14ac:dyDescent="0.3">
      <c r="A25" s="174"/>
      <c r="B25" s="174"/>
      <c r="C25" s="54"/>
      <c r="D25" s="35"/>
      <c r="E25" s="54"/>
      <c r="F25" s="51"/>
      <c r="G25" s="51"/>
      <c r="H25" s="174"/>
      <c r="I25" s="174"/>
      <c r="J25" s="54"/>
      <c r="K25" s="35"/>
      <c r="L25" s="54"/>
      <c r="M25" s="51"/>
      <c r="N25" s="51"/>
      <c r="O25" s="51"/>
      <c r="P25" s="51"/>
      <c r="Q25" s="51"/>
    </row>
    <row r="26" spans="1:24" x14ac:dyDescent="0.3">
      <c r="A26" s="174"/>
      <c r="B26" s="174"/>
      <c r="C26" s="54"/>
      <c r="D26" s="35"/>
      <c r="E26" s="54"/>
      <c r="F26" s="51"/>
      <c r="G26" s="51"/>
      <c r="H26" s="174"/>
      <c r="I26" s="174"/>
      <c r="J26" s="54"/>
      <c r="K26" s="35"/>
      <c r="L26" s="54"/>
      <c r="M26" s="51"/>
      <c r="N26" s="51"/>
      <c r="O26" s="51"/>
      <c r="P26" s="51"/>
      <c r="Q26" s="51"/>
    </row>
    <row r="27" spans="1:24" x14ac:dyDescent="0.3">
      <c r="A27" s="174"/>
      <c r="B27" s="174"/>
      <c r="C27" s="54"/>
      <c r="D27" s="35"/>
      <c r="E27" s="54"/>
      <c r="F27" s="51"/>
      <c r="G27" s="51"/>
      <c r="H27" s="174"/>
      <c r="I27" s="174"/>
      <c r="J27" s="54"/>
      <c r="K27" s="35"/>
      <c r="L27" s="54"/>
      <c r="M27" s="51"/>
      <c r="N27" s="51"/>
      <c r="O27" s="51"/>
      <c r="P27" s="51"/>
      <c r="Q27" s="51"/>
    </row>
    <row r="28" spans="1:24" x14ac:dyDescent="0.3">
      <c r="A28" s="174"/>
      <c r="B28" s="174"/>
      <c r="C28" s="54"/>
      <c r="D28" s="35"/>
      <c r="E28" s="54"/>
      <c r="F28" s="51"/>
      <c r="G28" s="51"/>
      <c r="H28" s="174"/>
      <c r="I28" s="174"/>
      <c r="J28" s="54"/>
      <c r="K28" s="35"/>
      <c r="L28" s="54"/>
      <c r="M28" s="51"/>
      <c r="N28" s="51"/>
      <c r="O28" s="51"/>
      <c r="P28" s="51"/>
      <c r="Q28" s="51"/>
    </row>
    <row r="29" spans="1:24" x14ac:dyDescent="0.3">
      <c r="A29" s="174"/>
      <c r="B29" s="174"/>
      <c r="C29" s="54"/>
      <c r="D29" s="35"/>
      <c r="E29" s="54"/>
      <c r="F29" s="51"/>
      <c r="G29" s="51"/>
      <c r="H29" s="174"/>
      <c r="I29" s="174"/>
      <c r="J29" s="54"/>
      <c r="K29" s="35"/>
      <c r="L29" s="54"/>
      <c r="M29" s="51"/>
      <c r="N29" s="51"/>
      <c r="O29" s="51"/>
      <c r="P29" s="51"/>
      <c r="Q29" s="51"/>
    </row>
    <row r="30" spans="1:24" x14ac:dyDescent="0.3">
      <c r="A30" s="174"/>
      <c r="B30" s="174"/>
      <c r="C30" s="54"/>
      <c r="D30" s="35"/>
      <c r="E30" s="54"/>
      <c r="F30" s="51"/>
      <c r="G30" s="51"/>
      <c r="H30" s="174"/>
      <c r="I30" s="174"/>
      <c r="J30" s="54"/>
      <c r="K30" s="35"/>
      <c r="L30" s="54"/>
      <c r="M30" s="51"/>
      <c r="N30" s="51"/>
      <c r="O30" s="51"/>
      <c r="P30" s="51"/>
      <c r="Q30" s="51"/>
    </row>
    <row r="31" spans="1:24" x14ac:dyDescent="0.3">
      <c r="A31" s="174"/>
      <c r="B31" s="174"/>
      <c r="C31" s="54"/>
      <c r="D31" s="35"/>
      <c r="E31" s="54"/>
      <c r="F31" s="51"/>
      <c r="G31" s="51"/>
      <c r="H31" s="174"/>
      <c r="I31" s="174"/>
      <c r="J31" s="54"/>
      <c r="K31" s="35"/>
      <c r="L31" s="54"/>
      <c r="M31" s="51"/>
      <c r="N31" s="51"/>
      <c r="O31" s="51"/>
      <c r="P31" s="51"/>
      <c r="Q31" s="51"/>
    </row>
    <row r="32" spans="1:24" x14ac:dyDescent="0.3">
      <c r="A32" s="174"/>
      <c r="B32" s="174"/>
      <c r="C32" s="54"/>
      <c r="D32" s="35"/>
      <c r="E32" s="54"/>
      <c r="F32" s="51"/>
      <c r="G32" s="51"/>
      <c r="H32" s="174"/>
      <c r="I32" s="174"/>
      <c r="J32" s="54"/>
      <c r="K32" s="35"/>
      <c r="L32" s="54"/>
      <c r="M32" s="51"/>
      <c r="N32" s="51"/>
      <c r="O32" s="51"/>
      <c r="P32" s="51"/>
      <c r="Q32" s="51"/>
    </row>
    <row r="33" spans="1:17" x14ac:dyDescent="0.3">
      <c r="A33" s="174"/>
      <c r="B33" s="174"/>
      <c r="C33" s="54"/>
      <c r="D33" s="35"/>
      <c r="E33" s="54"/>
      <c r="F33" s="51"/>
      <c r="G33" s="51"/>
      <c r="H33" s="174"/>
      <c r="I33" s="174"/>
      <c r="J33" s="54"/>
      <c r="K33" s="35"/>
      <c r="L33" s="54"/>
      <c r="M33" s="51"/>
      <c r="N33" s="51"/>
      <c r="O33" s="51"/>
      <c r="P33" s="51"/>
      <c r="Q33" s="51"/>
    </row>
    <row r="34" spans="1:17" x14ac:dyDescent="0.3">
      <c r="A34" s="174"/>
      <c r="B34" s="174"/>
      <c r="C34" s="54"/>
      <c r="D34" s="35"/>
      <c r="E34" s="54"/>
      <c r="F34" s="51"/>
      <c r="G34" s="51"/>
      <c r="H34" s="174"/>
      <c r="I34" s="174"/>
      <c r="J34" s="54"/>
      <c r="K34" s="35"/>
      <c r="L34" s="54"/>
      <c r="M34" s="51"/>
      <c r="N34" s="51"/>
      <c r="O34" s="51"/>
      <c r="P34" s="51"/>
      <c r="Q34" s="51"/>
    </row>
    <row r="35" spans="1:17" x14ac:dyDescent="0.3">
      <c r="A35" s="174"/>
      <c r="B35" s="174"/>
      <c r="C35" s="54"/>
      <c r="D35" s="35"/>
      <c r="E35" s="54"/>
      <c r="F35" s="51"/>
      <c r="G35" s="51"/>
      <c r="H35" s="174"/>
      <c r="I35" s="174"/>
      <c r="J35" s="54"/>
      <c r="K35" s="35"/>
      <c r="L35" s="54"/>
      <c r="M35" s="51"/>
      <c r="N35" s="51"/>
      <c r="O35" s="51"/>
      <c r="P35" s="51"/>
      <c r="Q35" s="51"/>
    </row>
    <row r="36" spans="1:17" x14ac:dyDescent="0.3">
      <c r="A36" s="174"/>
      <c r="B36" s="174"/>
      <c r="C36" s="54"/>
      <c r="D36" s="35"/>
      <c r="E36" s="54"/>
      <c r="F36" s="51"/>
      <c r="G36" s="51"/>
      <c r="H36" s="174"/>
      <c r="I36" s="174"/>
      <c r="J36" s="54"/>
      <c r="K36" s="35"/>
      <c r="L36" s="54"/>
      <c r="M36" s="51"/>
      <c r="N36" s="51"/>
      <c r="O36" s="51"/>
      <c r="P36" s="51"/>
      <c r="Q36" s="51"/>
    </row>
    <row r="37" spans="1:17" x14ac:dyDescent="0.3">
      <c r="A37" s="174"/>
      <c r="B37" s="174"/>
      <c r="C37" s="54"/>
      <c r="D37" s="35"/>
      <c r="E37" s="54"/>
      <c r="F37" s="51"/>
      <c r="G37" s="51"/>
      <c r="H37" s="174"/>
      <c r="I37" s="174"/>
      <c r="J37" s="54"/>
      <c r="K37" s="35"/>
      <c r="L37" s="54"/>
      <c r="M37" s="51"/>
      <c r="N37" s="51"/>
      <c r="O37" s="51"/>
      <c r="P37" s="51"/>
      <c r="Q37" s="51"/>
    </row>
    <row r="38" spans="1:17" x14ac:dyDescent="0.3">
      <c r="A38" s="174"/>
      <c r="B38" s="174"/>
      <c r="C38" s="54"/>
      <c r="D38" s="35"/>
      <c r="E38" s="54"/>
      <c r="F38" s="51"/>
      <c r="G38" s="51"/>
      <c r="H38" s="174"/>
      <c r="I38" s="174"/>
      <c r="J38" s="54"/>
      <c r="K38" s="35"/>
      <c r="L38" s="54"/>
      <c r="M38" s="51"/>
      <c r="N38" s="51"/>
      <c r="O38" s="51"/>
      <c r="P38" s="51"/>
      <c r="Q38" s="51"/>
    </row>
    <row r="39" spans="1:17" x14ac:dyDescent="0.3">
      <c r="A39" s="174"/>
      <c r="B39" s="174"/>
      <c r="C39" s="54"/>
      <c r="D39" s="35"/>
      <c r="E39" s="54"/>
      <c r="F39" s="51"/>
      <c r="G39" s="51"/>
      <c r="H39" s="174"/>
      <c r="I39" s="174"/>
      <c r="J39" s="54"/>
      <c r="K39" s="35"/>
      <c r="L39" s="54"/>
      <c r="M39" s="51"/>
      <c r="N39" s="51"/>
      <c r="O39" s="51"/>
      <c r="P39" s="51"/>
      <c r="Q39" s="51"/>
    </row>
    <row r="40" spans="1:17" x14ac:dyDescent="0.3">
      <c r="A40" s="174"/>
      <c r="B40" s="174"/>
      <c r="C40" s="54"/>
      <c r="D40" s="35"/>
      <c r="E40" s="54"/>
      <c r="F40" s="51"/>
      <c r="G40" s="51"/>
      <c r="H40" s="174"/>
      <c r="I40" s="174"/>
      <c r="J40" s="54"/>
      <c r="K40" s="35"/>
      <c r="L40" s="54"/>
      <c r="M40" s="51"/>
      <c r="N40" s="51"/>
      <c r="O40" s="51"/>
      <c r="P40" s="51"/>
      <c r="Q40" s="51"/>
    </row>
    <row r="41" spans="1:17" x14ac:dyDescent="0.3">
      <c r="A41" s="174"/>
      <c r="B41" s="174"/>
      <c r="C41" s="54"/>
      <c r="D41" s="35"/>
      <c r="E41" s="54"/>
      <c r="F41" s="51"/>
      <c r="G41" s="51"/>
      <c r="H41" s="174"/>
      <c r="I41" s="174"/>
      <c r="J41" s="54"/>
      <c r="K41" s="35"/>
      <c r="L41" s="54"/>
      <c r="M41" s="51"/>
      <c r="N41" s="51"/>
      <c r="O41" s="51"/>
      <c r="P41" s="51"/>
      <c r="Q41" s="51"/>
    </row>
    <row r="42" spans="1:17" x14ac:dyDescent="0.3">
      <c r="A42" s="174"/>
      <c r="B42" s="174"/>
      <c r="C42" s="54"/>
      <c r="D42" s="35"/>
      <c r="E42" s="54"/>
      <c r="F42" s="51"/>
      <c r="G42" s="51"/>
      <c r="H42" s="174"/>
      <c r="I42" s="174"/>
      <c r="J42" s="54"/>
      <c r="K42" s="35"/>
      <c r="L42" s="54"/>
      <c r="M42" s="51"/>
      <c r="N42" s="51"/>
      <c r="O42" s="51"/>
      <c r="P42" s="51"/>
      <c r="Q42" s="51"/>
    </row>
    <row r="43" spans="1:17" x14ac:dyDescent="0.3">
      <c r="A43" s="174"/>
      <c r="B43" s="174"/>
      <c r="C43" s="54"/>
      <c r="D43" s="35"/>
      <c r="E43" s="54"/>
      <c r="F43" s="51"/>
      <c r="G43" s="51"/>
      <c r="H43" s="174"/>
      <c r="I43" s="174"/>
      <c r="J43" s="54"/>
      <c r="K43" s="35"/>
      <c r="L43" s="54"/>
      <c r="M43" s="51"/>
      <c r="N43" s="51"/>
      <c r="O43" s="51"/>
      <c r="P43" s="51"/>
      <c r="Q43" s="51"/>
    </row>
    <row r="44" spans="1:17" x14ac:dyDescent="0.3">
      <c r="A44" s="174"/>
      <c r="B44" s="174"/>
      <c r="C44" s="54"/>
      <c r="D44" s="35"/>
      <c r="E44" s="54"/>
      <c r="F44" s="51"/>
      <c r="G44" s="51"/>
      <c r="H44" s="174"/>
      <c r="I44" s="174"/>
      <c r="J44" s="54"/>
      <c r="K44" s="35"/>
      <c r="L44" s="54"/>
      <c r="M44" s="51"/>
      <c r="N44" s="51"/>
      <c r="O44" s="51"/>
      <c r="P44" s="51"/>
      <c r="Q44" s="51"/>
    </row>
    <row r="45" spans="1:17" x14ac:dyDescent="0.3">
      <c r="A45" s="174"/>
      <c r="B45" s="174"/>
      <c r="C45" s="54"/>
      <c r="D45" s="35"/>
      <c r="E45" s="54"/>
      <c r="F45" s="51"/>
      <c r="G45" s="51"/>
      <c r="H45" s="174"/>
      <c r="I45" s="174"/>
      <c r="J45" s="54"/>
      <c r="K45" s="35"/>
      <c r="L45" s="54"/>
      <c r="M45" s="51"/>
      <c r="N45" s="51"/>
      <c r="O45" s="51"/>
      <c r="P45" s="51"/>
      <c r="Q45" s="51"/>
    </row>
    <row r="46" spans="1:17" x14ac:dyDescent="0.3">
      <c r="A46" s="174"/>
      <c r="B46" s="174"/>
      <c r="C46" s="54"/>
      <c r="D46" s="35"/>
      <c r="E46" s="54"/>
      <c r="F46" s="51"/>
      <c r="G46" s="51"/>
      <c r="H46" s="174"/>
      <c r="I46" s="174"/>
      <c r="J46" s="54"/>
      <c r="K46" s="35"/>
      <c r="L46" s="54"/>
      <c r="M46" s="51"/>
      <c r="N46" s="51"/>
      <c r="O46" s="51"/>
      <c r="P46" s="51"/>
      <c r="Q46" s="51"/>
    </row>
    <row r="47" spans="1:17" x14ac:dyDescent="0.3">
      <c r="A47" s="174"/>
      <c r="B47" s="174"/>
      <c r="C47" s="54"/>
      <c r="D47" s="35"/>
      <c r="E47" s="54"/>
      <c r="F47" s="51"/>
      <c r="G47" s="51"/>
      <c r="H47" s="174"/>
      <c r="I47" s="174"/>
      <c r="J47" s="54"/>
      <c r="K47" s="35"/>
      <c r="L47" s="54"/>
      <c r="M47" s="51"/>
      <c r="N47" s="51"/>
      <c r="O47" s="51"/>
      <c r="P47" s="51"/>
      <c r="Q47" s="51"/>
    </row>
    <row r="48" spans="1:17" x14ac:dyDescent="0.3">
      <c r="A48" s="174"/>
      <c r="B48" s="174"/>
      <c r="C48" s="54"/>
      <c r="D48" s="35"/>
      <c r="E48" s="54"/>
      <c r="F48" s="51"/>
      <c r="G48" s="51"/>
      <c r="H48" s="174"/>
      <c r="I48" s="174"/>
      <c r="J48" s="54"/>
      <c r="K48" s="35"/>
      <c r="L48" s="54"/>
      <c r="M48" s="51"/>
      <c r="N48" s="51"/>
      <c r="O48" s="51"/>
      <c r="P48" s="51"/>
      <c r="Q48" s="51"/>
    </row>
    <row r="49" spans="1:17" x14ac:dyDescent="0.3">
      <c r="A49" s="174"/>
      <c r="B49" s="174"/>
      <c r="C49" s="54"/>
      <c r="D49" s="35"/>
      <c r="E49" s="54"/>
      <c r="F49" s="51"/>
      <c r="G49" s="51"/>
      <c r="H49" s="174"/>
      <c r="I49" s="174"/>
      <c r="J49" s="54"/>
      <c r="K49" s="35"/>
      <c r="L49" s="54"/>
      <c r="M49" s="51"/>
      <c r="N49" s="51"/>
      <c r="O49" s="51"/>
      <c r="P49" s="51"/>
      <c r="Q49" s="51"/>
    </row>
    <row r="50" spans="1:17" x14ac:dyDescent="0.3">
      <c r="A50" s="174"/>
      <c r="B50" s="174"/>
      <c r="C50" s="54"/>
      <c r="D50" s="35"/>
      <c r="E50" s="54"/>
      <c r="F50" s="51"/>
      <c r="G50" s="51"/>
      <c r="H50" s="174"/>
      <c r="I50" s="174"/>
      <c r="J50" s="54"/>
      <c r="K50" s="35"/>
      <c r="L50" s="54"/>
      <c r="M50" s="51"/>
      <c r="N50" s="51"/>
      <c r="O50" s="51"/>
      <c r="P50" s="51"/>
      <c r="Q50" s="51"/>
    </row>
    <row r="51" spans="1:17" x14ac:dyDescent="0.3">
      <c r="A51" s="174"/>
      <c r="B51" s="174"/>
      <c r="C51" s="54"/>
      <c r="D51" s="35"/>
      <c r="E51" s="54"/>
      <c r="F51" s="51"/>
      <c r="G51" s="51"/>
      <c r="H51" s="174"/>
      <c r="I51" s="174"/>
      <c r="J51" s="54"/>
      <c r="K51" s="35"/>
      <c r="L51" s="54"/>
      <c r="M51" s="51"/>
      <c r="N51" s="51"/>
      <c r="O51" s="51"/>
      <c r="P51" s="51"/>
      <c r="Q51" s="51"/>
    </row>
    <row r="52" spans="1:17" x14ac:dyDescent="0.3">
      <c r="A52" s="174"/>
      <c r="B52" s="174"/>
      <c r="C52" s="54"/>
      <c r="D52" s="35"/>
      <c r="E52" s="54"/>
      <c r="F52" s="51"/>
      <c r="G52" s="51"/>
      <c r="H52" s="174"/>
      <c r="I52" s="174"/>
      <c r="J52" s="54"/>
      <c r="K52" s="35"/>
      <c r="L52" s="54"/>
      <c r="M52" s="51"/>
      <c r="N52" s="51"/>
      <c r="O52" s="51"/>
      <c r="P52" s="51"/>
      <c r="Q52" s="51"/>
    </row>
    <row r="53" spans="1:17" x14ac:dyDescent="0.3">
      <c r="A53" s="174"/>
      <c r="B53" s="174"/>
      <c r="C53" s="54"/>
      <c r="D53" s="35"/>
      <c r="E53" s="54"/>
      <c r="F53" s="51"/>
      <c r="G53" s="51"/>
      <c r="H53" s="174"/>
      <c r="I53" s="174"/>
      <c r="J53" s="54"/>
      <c r="K53" s="35"/>
      <c r="L53" s="54"/>
      <c r="M53" s="51"/>
      <c r="N53" s="51"/>
      <c r="O53" s="51"/>
      <c r="P53" s="51"/>
      <c r="Q53" s="51"/>
    </row>
    <row r="54" spans="1:17" x14ac:dyDescent="0.3">
      <c r="A54" s="174"/>
      <c r="B54" s="174"/>
      <c r="C54" s="54"/>
      <c r="D54" s="35"/>
      <c r="E54" s="54"/>
      <c r="F54" s="51"/>
      <c r="G54" s="51"/>
      <c r="H54" s="174"/>
      <c r="I54" s="174"/>
      <c r="J54" s="54"/>
      <c r="K54" s="35"/>
      <c r="L54" s="54"/>
      <c r="M54" s="51"/>
      <c r="N54" s="51"/>
      <c r="O54" s="51"/>
      <c r="P54" s="51"/>
      <c r="Q54" s="51"/>
    </row>
    <row r="55" spans="1:17" x14ac:dyDescent="0.3">
      <c r="A55" s="174"/>
      <c r="B55" s="174"/>
      <c r="C55" s="54"/>
      <c r="D55" s="35"/>
      <c r="E55" s="54"/>
      <c r="F55" s="51"/>
      <c r="G55" s="51"/>
      <c r="H55" s="174"/>
      <c r="I55" s="174"/>
      <c r="J55" s="54"/>
      <c r="K55" s="35"/>
      <c r="L55" s="54"/>
      <c r="M55" s="51"/>
      <c r="N55" s="51"/>
      <c r="O55" s="51"/>
      <c r="P55" s="51"/>
      <c r="Q55" s="51"/>
    </row>
    <row r="56" spans="1:17" x14ac:dyDescent="0.3">
      <c r="A56" s="176"/>
      <c r="B56" s="176"/>
      <c r="C56" s="54"/>
      <c r="D56" s="35"/>
      <c r="E56" s="54"/>
      <c r="F56" s="51"/>
      <c r="G56" s="51"/>
      <c r="H56" s="174"/>
      <c r="I56" s="174"/>
      <c r="J56" s="54"/>
      <c r="K56" s="51"/>
      <c r="L56" s="54"/>
      <c r="M56" s="51"/>
      <c r="N56" s="51"/>
      <c r="O56" s="51"/>
      <c r="P56" s="51"/>
      <c r="Q56" s="51"/>
    </row>
    <row r="57" spans="1:17" x14ac:dyDescent="0.3">
      <c r="A57" s="54"/>
      <c r="B57" s="54"/>
      <c r="C57" s="54"/>
      <c r="D57" s="51"/>
      <c r="E57" s="51"/>
      <c r="F57" s="51"/>
      <c r="G57" s="51"/>
      <c r="H57" s="177"/>
      <c r="I57" s="177"/>
      <c r="J57" s="54"/>
      <c r="K57" s="51"/>
      <c r="L57" s="51"/>
      <c r="M57" s="51"/>
      <c r="N57" s="51"/>
      <c r="O57" s="51"/>
      <c r="P57" s="51"/>
      <c r="Q57" s="51"/>
    </row>
    <row r="58" spans="1:17" x14ac:dyDescent="0.3">
      <c r="A58" s="54"/>
      <c r="B58" s="54"/>
      <c r="C58" s="54"/>
      <c r="D58" s="51"/>
      <c r="E58" s="51"/>
      <c r="F58" s="51"/>
      <c r="G58" s="51"/>
      <c r="H58" s="177"/>
      <c r="I58" s="177"/>
      <c r="J58" s="54"/>
      <c r="K58" s="51"/>
      <c r="L58" s="51"/>
      <c r="M58" s="51"/>
      <c r="N58" s="51"/>
      <c r="O58" s="51"/>
      <c r="P58" s="51"/>
      <c r="Q58" s="51"/>
    </row>
    <row r="59" spans="1:17" x14ac:dyDescent="0.3">
      <c r="A59" s="53"/>
      <c r="B59" s="53"/>
      <c r="C59" s="54"/>
      <c r="D59" s="51"/>
      <c r="E59" s="51"/>
      <c r="F59" s="51"/>
      <c r="G59" s="51"/>
      <c r="H59" s="174"/>
      <c r="I59" s="174"/>
      <c r="J59" s="54"/>
      <c r="K59" s="51"/>
      <c r="L59" s="51"/>
      <c r="M59" s="51"/>
      <c r="N59" s="51"/>
      <c r="O59" s="51"/>
      <c r="P59" s="51"/>
      <c r="Q59" s="51"/>
    </row>
    <row r="60" spans="1:17" x14ac:dyDescent="0.3">
      <c r="A60" s="8"/>
      <c r="B60" s="8"/>
      <c r="C60" s="7"/>
      <c r="D60" s="6"/>
      <c r="E60" s="6"/>
      <c r="F60" s="6"/>
      <c r="G60" s="6"/>
      <c r="H60" s="174"/>
      <c r="I60" s="174"/>
      <c r="J60" s="7"/>
    </row>
    <row r="61" spans="1:17" x14ac:dyDescent="0.3">
      <c r="A61" s="8"/>
      <c r="B61" s="8"/>
      <c r="C61" s="7"/>
      <c r="D61" s="6"/>
      <c r="E61" s="6"/>
      <c r="F61" s="6"/>
      <c r="G61" s="6"/>
      <c r="H61" s="174"/>
      <c r="I61" s="174"/>
      <c r="J61" s="7"/>
    </row>
    <row r="62" spans="1:17" x14ac:dyDescent="0.3">
      <c r="A62" s="8"/>
      <c r="B62" s="8"/>
      <c r="C62" s="7"/>
      <c r="D62" s="6"/>
      <c r="E62" s="6"/>
      <c r="F62" s="6"/>
      <c r="G62" s="6"/>
      <c r="H62" s="174"/>
      <c r="I62" s="174"/>
      <c r="J62" s="7"/>
    </row>
    <row r="63" spans="1:17" x14ac:dyDescent="0.3">
      <c r="A63" s="8"/>
      <c r="B63" s="8"/>
      <c r="C63" s="7"/>
      <c r="D63" s="6"/>
      <c r="E63" s="6"/>
      <c r="F63" s="6"/>
      <c r="G63" s="6"/>
      <c r="H63" s="174"/>
      <c r="I63" s="174"/>
      <c r="J63" s="7"/>
    </row>
    <row r="64" spans="1:17" x14ac:dyDescent="0.3">
      <c r="A64" s="8"/>
      <c r="B64" s="8"/>
      <c r="C64" s="7"/>
      <c r="D64" s="6"/>
      <c r="E64" s="6"/>
      <c r="F64" s="6"/>
      <c r="G64" s="6"/>
      <c r="H64" s="174"/>
      <c r="I64" s="174"/>
      <c r="J64" s="7"/>
    </row>
    <row r="65" spans="1:10" x14ac:dyDescent="0.3">
      <c r="A65" s="8"/>
      <c r="B65" s="8"/>
      <c r="C65" s="7"/>
      <c r="D65" s="6"/>
      <c r="E65" s="6"/>
      <c r="F65" s="6"/>
      <c r="G65" s="6"/>
      <c r="H65" s="174"/>
      <c r="I65" s="174"/>
      <c r="J65" s="7"/>
    </row>
    <row r="66" spans="1:10" x14ac:dyDescent="0.3">
      <c r="A66" s="8"/>
      <c r="B66" s="8"/>
      <c r="C66" s="7"/>
      <c r="D66" s="6"/>
      <c r="E66" s="6"/>
      <c r="F66" s="6"/>
      <c r="G66" s="6"/>
      <c r="H66" s="174"/>
      <c r="I66" s="174"/>
      <c r="J66" s="7"/>
    </row>
    <row r="67" spans="1:10" x14ac:dyDescent="0.3">
      <c r="A67" s="8"/>
      <c r="B67" s="8"/>
      <c r="C67" s="7"/>
      <c r="D67" s="6"/>
      <c r="E67" s="6"/>
      <c r="F67" s="6"/>
      <c r="G67" s="6"/>
      <c r="H67" s="174"/>
      <c r="I67" s="174"/>
      <c r="J67" s="7"/>
    </row>
    <row r="68" spans="1:10" x14ac:dyDescent="0.3">
      <c r="A68" s="8"/>
      <c r="B68" s="8"/>
      <c r="C68" s="7"/>
      <c r="D68" s="6"/>
      <c r="E68" s="6"/>
      <c r="F68" s="6"/>
      <c r="G68" s="6"/>
      <c r="H68" s="174"/>
      <c r="I68" s="174"/>
      <c r="J68" s="7"/>
    </row>
    <row r="69" spans="1:10" x14ac:dyDescent="0.3">
      <c r="A69" s="8"/>
      <c r="B69" s="8"/>
      <c r="C69" s="7"/>
      <c r="D69" s="6"/>
      <c r="E69" s="6"/>
      <c r="F69" s="6"/>
      <c r="G69" s="6"/>
      <c r="H69" s="174"/>
      <c r="I69" s="174"/>
      <c r="J69" s="7"/>
    </row>
    <row r="70" spans="1:10" x14ac:dyDescent="0.3">
      <c r="A70" s="8"/>
      <c r="B70" s="8"/>
      <c r="C70" s="7"/>
      <c r="D70" s="6"/>
      <c r="E70" s="6"/>
      <c r="F70" s="6"/>
      <c r="G70" s="6"/>
      <c r="H70" s="174"/>
      <c r="I70" s="174"/>
      <c r="J70" s="7"/>
    </row>
    <row r="71" spans="1:10" x14ac:dyDescent="0.3">
      <c r="A71" s="8"/>
      <c r="B71" s="8"/>
      <c r="C71" s="7"/>
      <c r="D71" s="6"/>
      <c r="E71" s="6"/>
      <c r="F71" s="6"/>
      <c r="G71" s="6"/>
      <c r="H71" s="174"/>
      <c r="I71" s="174"/>
      <c r="J71" s="7"/>
    </row>
    <row r="72" spans="1:10" x14ac:dyDescent="0.3">
      <c r="A72" s="8"/>
      <c r="B72" s="8"/>
      <c r="C72" s="7"/>
      <c r="D72" s="6"/>
      <c r="E72" s="6"/>
      <c r="F72" s="6"/>
      <c r="G72" s="6"/>
      <c r="H72" s="174"/>
      <c r="I72" s="174"/>
      <c r="J72" s="7"/>
    </row>
    <row r="73" spans="1:10" x14ac:dyDescent="0.3">
      <c r="A73" s="8"/>
      <c r="B73" s="8"/>
      <c r="C73" s="7"/>
      <c r="D73" s="6"/>
      <c r="E73" s="6"/>
      <c r="F73" s="6"/>
      <c r="G73" s="6"/>
      <c r="H73" s="174"/>
      <c r="I73" s="174"/>
      <c r="J73" s="7"/>
    </row>
    <row r="74" spans="1:10" x14ac:dyDescent="0.3">
      <c r="A74" s="8"/>
      <c r="B74" s="8"/>
      <c r="C74" s="7"/>
      <c r="D74" s="6"/>
      <c r="E74" s="6"/>
      <c r="F74" s="6"/>
      <c r="G74" s="6"/>
      <c r="H74" s="174"/>
      <c r="I74" s="174"/>
      <c r="J74" s="7"/>
    </row>
    <row r="75" spans="1:10" x14ac:dyDescent="0.3">
      <c r="A75" s="8"/>
      <c r="B75" s="8"/>
      <c r="C75" s="7"/>
      <c r="D75" s="6"/>
      <c r="E75" s="6"/>
      <c r="F75" s="6"/>
      <c r="G75" s="6"/>
      <c r="H75" s="174"/>
      <c r="I75" s="174"/>
      <c r="J75" s="7"/>
    </row>
    <row r="76" spans="1:10" x14ac:dyDescent="0.3">
      <c r="A76" s="8"/>
      <c r="B76" s="8"/>
      <c r="C76" s="7"/>
      <c r="D76" s="6"/>
      <c r="E76" s="6"/>
      <c r="F76" s="6"/>
      <c r="G76" s="6"/>
      <c r="H76" s="174"/>
      <c r="I76" s="174"/>
      <c r="J76" s="7"/>
    </row>
    <row r="77" spans="1:10" x14ac:dyDescent="0.3">
      <c r="A77" s="8"/>
      <c r="B77" s="8"/>
      <c r="C77" s="7"/>
      <c r="D77" s="6"/>
      <c r="E77" s="6"/>
      <c r="F77" s="6"/>
      <c r="G77" s="6"/>
      <c r="H77" s="174"/>
      <c r="I77" s="174"/>
      <c r="J77" s="7"/>
    </row>
    <row r="78" spans="1:10" x14ac:dyDescent="0.3">
      <c r="A78" s="8"/>
      <c r="B78" s="8"/>
      <c r="C78" s="7"/>
      <c r="D78" s="6"/>
      <c r="E78" s="6"/>
      <c r="F78" s="6"/>
      <c r="G78" s="6"/>
      <c r="H78" s="174"/>
      <c r="I78" s="174"/>
      <c r="J78" s="7"/>
    </row>
    <row r="79" spans="1:10" x14ac:dyDescent="0.3">
      <c r="A79" s="8"/>
      <c r="B79" s="8"/>
      <c r="C79" s="7"/>
      <c r="D79" s="6"/>
      <c r="E79" s="6"/>
      <c r="F79" s="6"/>
      <c r="G79" s="6"/>
      <c r="H79" s="174"/>
      <c r="I79" s="174"/>
      <c r="J79" s="7"/>
    </row>
    <row r="80" spans="1:10" x14ac:dyDescent="0.3">
      <c r="A80" s="8"/>
      <c r="B80" s="8"/>
      <c r="C80" s="7"/>
      <c r="D80" s="6"/>
      <c r="E80" s="6"/>
      <c r="F80" s="6"/>
      <c r="G80" s="6"/>
      <c r="H80" s="174"/>
      <c r="I80" s="174"/>
      <c r="J80" s="7"/>
    </row>
    <row r="81" spans="1:10" x14ac:dyDescent="0.3">
      <c r="A81" s="8"/>
      <c r="B81" s="8"/>
      <c r="C81" s="7"/>
      <c r="D81" s="6"/>
      <c r="E81" s="6"/>
      <c r="F81" s="6"/>
      <c r="G81" s="6"/>
      <c r="H81" s="174"/>
      <c r="I81" s="174"/>
      <c r="J81" s="7"/>
    </row>
    <row r="82" spans="1:10" x14ac:dyDescent="0.3">
      <c r="A82" s="8"/>
      <c r="B82" s="8"/>
      <c r="C82" s="7"/>
      <c r="D82" s="6"/>
      <c r="E82" s="6"/>
      <c r="F82" s="6"/>
      <c r="G82" s="6"/>
      <c r="H82" s="174"/>
      <c r="I82" s="174"/>
      <c r="J82" s="7"/>
    </row>
    <row r="83" spans="1:10" x14ac:dyDescent="0.3">
      <c r="A83" s="8"/>
      <c r="B83" s="8"/>
      <c r="C83" s="7"/>
      <c r="D83" s="6"/>
      <c r="E83" s="6"/>
      <c r="F83" s="6"/>
      <c r="G83" s="6"/>
      <c r="H83" s="174"/>
      <c r="I83" s="174"/>
      <c r="J83" s="7"/>
    </row>
    <row r="84" spans="1:10" x14ac:dyDescent="0.3">
      <c r="A84" s="8"/>
      <c r="B84" s="8"/>
      <c r="C84" s="7"/>
      <c r="D84" s="6"/>
      <c r="E84" s="6"/>
      <c r="F84" s="6"/>
      <c r="G84" s="6"/>
      <c r="H84" s="174"/>
      <c r="I84" s="174"/>
      <c r="J84" s="7"/>
    </row>
    <row r="85" spans="1:10" x14ac:dyDescent="0.3">
      <c r="A85" s="8"/>
      <c r="B85" s="8"/>
      <c r="C85" s="7"/>
      <c r="D85" s="6"/>
      <c r="E85" s="6"/>
      <c r="F85" s="6"/>
      <c r="G85" s="6"/>
      <c r="H85" s="174"/>
      <c r="I85" s="174"/>
      <c r="J85" s="7"/>
    </row>
    <row r="86" spans="1:10" x14ac:dyDescent="0.3">
      <c r="A86" s="8"/>
      <c r="B86" s="8"/>
      <c r="C86" s="7"/>
      <c r="D86" s="6"/>
      <c r="E86" s="6"/>
      <c r="F86" s="6"/>
      <c r="G86" s="6"/>
      <c r="H86" s="174"/>
      <c r="I86" s="174"/>
      <c r="J86" s="7"/>
    </row>
    <row r="87" spans="1:10" x14ac:dyDescent="0.3">
      <c r="A87" s="8"/>
      <c r="B87" s="8"/>
      <c r="C87" s="7"/>
      <c r="D87" s="6"/>
      <c r="E87" s="6"/>
      <c r="F87" s="6"/>
      <c r="G87" s="6"/>
      <c r="H87" s="174"/>
      <c r="I87" s="174"/>
      <c r="J87" s="7"/>
    </row>
    <row r="88" spans="1:10" x14ac:dyDescent="0.3">
      <c r="A88" s="8"/>
      <c r="B88" s="8"/>
      <c r="C88" s="7"/>
      <c r="D88" s="6"/>
      <c r="E88" s="6"/>
      <c r="F88" s="6"/>
      <c r="G88" s="6"/>
      <c r="H88" s="174"/>
      <c r="I88" s="174"/>
      <c r="J88" s="7"/>
    </row>
    <row r="89" spans="1:10" x14ac:dyDescent="0.3">
      <c r="A89" s="8"/>
      <c r="B89" s="8"/>
      <c r="C89" s="7"/>
      <c r="D89" s="6"/>
      <c r="E89" s="6"/>
      <c r="F89" s="6"/>
      <c r="G89" s="6"/>
      <c r="H89" s="174"/>
      <c r="I89" s="174"/>
      <c r="J89" s="7"/>
    </row>
    <row r="90" spans="1:10" x14ac:dyDescent="0.3">
      <c r="A90" s="8"/>
      <c r="B90" s="8"/>
      <c r="C90" s="7"/>
      <c r="D90" s="6"/>
      <c r="E90" s="6"/>
      <c r="F90" s="6"/>
      <c r="G90" s="6"/>
      <c r="H90" s="174"/>
      <c r="I90" s="174"/>
      <c r="J90" s="7"/>
    </row>
    <row r="91" spans="1:10" x14ac:dyDescent="0.3">
      <c r="A91" s="8"/>
      <c r="B91" s="8"/>
      <c r="C91" s="7"/>
      <c r="D91" s="6"/>
      <c r="E91" s="6"/>
      <c r="F91" s="6"/>
      <c r="G91" s="6"/>
      <c r="H91" s="174"/>
      <c r="I91" s="174"/>
      <c r="J91" s="7"/>
    </row>
    <row r="92" spans="1:10" x14ac:dyDescent="0.3">
      <c r="A92" s="8"/>
      <c r="B92" s="8"/>
      <c r="C92" s="7"/>
      <c r="D92" s="6"/>
      <c r="E92" s="6"/>
      <c r="F92" s="6"/>
      <c r="G92" s="6"/>
      <c r="H92" s="174"/>
      <c r="I92" s="174"/>
      <c r="J92" s="7"/>
    </row>
    <row r="93" spans="1:10" x14ac:dyDescent="0.3">
      <c r="A93" s="8"/>
      <c r="B93" s="8"/>
      <c r="C93" s="7"/>
      <c r="D93" s="6"/>
      <c r="E93" s="6"/>
      <c r="F93" s="6"/>
      <c r="G93" s="6"/>
      <c r="H93" s="174"/>
      <c r="I93" s="174"/>
      <c r="J93" s="7"/>
    </row>
    <row r="94" spans="1:10" x14ac:dyDescent="0.3">
      <c r="A94" s="8"/>
      <c r="B94" s="8"/>
      <c r="C94" s="7"/>
      <c r="D94" s="6"/>
      <c r="E94" s="6"/>
      <c r="F94" s="6"/>
      <c r="G94" s="6"/>
      <c r="H94" s="174"/>
      <c r="I94" s="174"/>
      <c r="J94" s="7"/>
    </row>
    <row r="95" spans="1:10" x14ac:dyDescent="0.3">
      <c r="A95" s="8"/>
      <c r="B95" s="8"/>
      <c r="C95" s="7"/>
      <c r="D95" s="6"/>
      <c r="E95" s="6"/>
      <c r="F95" s="6"/>
      <c r="G95" s="6"/>
      <c r="H95" s="174"/>
      <c r="I95" s="174"/>
      <c r="J95" s="7"/>
    </row>
    <row r="96" spans="1:10" x14ac:dyDescent="0.3">
      <c r="A96" s="8"/>
      <c r="B96" s="8"/>
      <c r="C96" s="7"/>
      <c r="D96" s="6"/>
      <c r="E96" s="6"/>
      <c r="F96" s="6"/>
      <c r="G96" s="6"/>
      <c r="H96" s="174"/>
      <c r="I96" s="174"/>
      <c r="J96" s="7"/>
    </row>
    <row r="97" spans="1:10" x14ac:dyDescent="0.3">
      <c r="A97" s="8"/>
      <c r="B97" s="8"/>
      <c r="C97" s="7"/>
      <c r="D97" s="6"/>
      <c r="E97" s="6"/>
      <c r="F97" s="6"/>
      <c r="G97" s="6"/>
      <c r="H97" s="174"/>
      <c r="I97" s="174"/>
      <c r="J97" s="7"/>
    </row>
    <row r="98" spans="1:10" x14ac:dyDescent="0.3">
      <c r="A98" s="8"/>
      <c r="B98" s="8"/>
      <c r="C98" s="7"/>
      <c r="D98" s="6"/>
      <c r="E98" s="6"/>
      <c r="F98" s="6"/>
      <c r="G98" s="6"/>
      <c r="H98" s="174"/>
      <c r="I98" s="174"/>
      <c r="J98" s="7"/>
    </row>
    <row r="99" spans="1:10" x14ac:dyDescent="0.3">
      <c r="A99" s="8"/>
      <c r="B99" s="8"/>
      <c r="C99" s="7"/>
      <c r="D99" s="6"/>
      <c r="E99" s="6"/>
      <c r="F99" s="6"/>
      <c r="G99" s="6"/>
      <c r="H99" s="174"/>
      <c r="I99" s="174"/>
      <c r="J99" s="7"/>
    </row>
    <row r="100" spans="1:10" x14ac:dyDescent="0.3">
      <c r="A100" s="8"/>
      <c r="B100" s="8"/>
      <c r="C100" s="7"/>
      <c r="D100" s="6"/>
      <c r="E100" s="6"/>
      <c r="F100" s="6"/>
      <c r="G100" s="6"/>
      <c r="H100" s="174"/>
      <c r="I100" s="174"/>
      <c r="J100" s="7"/>
    </row>
    <row r="101" spans="1:10" x14ac:dyDescent="0.3">
      <c r="A101" s="8"/>
      <c r="B101" s="8"/>
      <c r="C101" s="7"/>
      <c r="D101" s="6"/>
      <c r="E101" s="6"/>
      <c r="F101" s="6"/>
      <c r="G101" s="6"/>
      <c r="H101" s="174"/>
      <c r="I101" s="174"/>
      <c r="J101" s="7"/>
    </row>
    <row r="102" spans="1:10" x14ac:dyDescent="0.3">
      <c r="A102" s="8"/>
      <c r="B102" s="8"/>
      <c r="C102" s="7"/>
      <c r="D102" s="6"/>
      <c r="E102" s="6"/>
      <c r="F102" s="6"/>
      <c r="G102" s="6"/>
      <c r="H102" s="174"/>
      <c r="I102" s="174"/>
      <c r="J102" s="7"/>
    </row>
    <row r="103" spans="1:10" x14ac:dyDescent="0.3">
      <c r="A103" s="8"/>
      <c r="B103" s="8"/>
      <c r="C103" s="7"/>
      <c r="D103" s="6"/>
      <c r="E103" s="6"/>
      <c r="F103" s="6"/>
      <c r="G103" s="6"/>
      <c r="H103" s="174"/>
      <c r="I103" s="174"/>
      <c r="J103" s="7"/>
    </row>
    <row r="104" spans="1:10" x14ac:dyDescent="0.3">
      <c r="A104" s="8"/>
      <c r="B104" s="8"/>
      <c r="C104" s="7"/>
      <c r="D104" s="6"/>
      <c r="E104" s="6"/>
      <c r="F104" s="6"/>
      <c r="G104" s="6"/>
      <c r="H104" s="174"/>
      <c r="I104" s="174"/>
      <c r="J104" s="7"/>
    </row>
    <row r="105" spans="1:10" x14ac:dyDescent="0.3">
      <c r="A105" s="8"/>
      <c r="B105" s="8"/>
      <c r="C105" s="7"/>
      <c r="D105" s="6"/>
      <c r="E105" s="6"/>
      <c r="F105" s="6"/>
      <c r="G105" s="6"/>
      <c r="H105" s="174"/>
      <c r="I105" s="174"/>
      <c r="J105" s="7"/>
    </row>
    <row r="106" spans="1:10" x14ac:dyDescent="0.3">
      <c r="A106" s="8"/>
      <c r="B106" s="8"/>
      <c r="C106" s="7"/>
      <c r="D106" s="6"/>
      <c r="E106" s="6"/>
      <c r="F106" s="6"/>
      <c r="G106" s="6"/>
      <c r="H106" s="174"/>
      <c r="I106" s="174"/>
      <c r="J106" s="7"/>
    </row>
    <row r="107" spans="1:10" x14ac:dyDescent="0.3">
      <c r="A107" s="8"/>
      <c r="B107" s="8"/>
      <c r="C107" s="7"/>
      <c r="D107" s="6"/>
      <c r="E107" s="6"/>
      <c r="F107" s="6"/>
      <c r="G107" s="6"/>
      <c r="H107" s="174"/>
      <c r="I107" s="174"/>
      <c r="J107" s="7"/>
    </row>
    <row r="108" spans="1:10" x14ac:dyDescent="0.3">
      <c r="A108" s="8"/>
      <c r="B108" s="8"/>
      <c r="C108" s="7"/>
      <c r="D108" s="6"/>
      <c r="E108" s="6"/>
      <c r="F108" s="6"/>
      <c r="G108" s="6"/>
      <c r="H108" s="174"/>
      <c r="I108" s="174"/>
      <c r="J108" s="7"/>
    </row>
    <row r="109" spans="1:10" x14ac:dyDescent="0.3">
      <c r="A109" s="8"/>
      <c r="B109" s="8"/>
      <c r="C109" s="7"/>
      <c r="D109" s="6"/>
      <c r="E109" s="6"/>
      <c r="F109" s="6"/>
      <c r="G109" s="6"/>
      <c r="H109" s="174"/>
      <c r="I109" s="174"/>
      <c r="J109" s="7"/>
    </row>
    <row r="110" spans="1:10" x14ac:dyDescent="0.3">
      <c r="A110" s="8"/>
      <c r="B110" s="8"/>
      <c r="C110" s="7"/>
      <c r="D110" s="6"/>
      <c r="E110" s="6"/>
      <c r="F110" s="6"/>
      <c r="G110" s="6"/>
      <c r="H110" s="174"/>
      <c r="I110" s="174"/>
      <c r="J110" s="7"/>
    </row>
    <row r="111" spans="1:10" x14ac:dyDescent="0.3">
      <c r="A111" s="8"/>
      <c r="B111" s="8"/>
      <c r="C111" s="7"/>
      <c r="D111" s="6"/>
      <c r="E111" s="6"/>
      <c r="F111" s="6"/>
      <c r="G111" s="6"/>
      <c r="H111" s="174"/>
      <c r="I111" s="174"/>
      <c r="J111" s="7"/>
    </row>
    <row r="112" spans="1:10" x14ac:dyDescent="0.3">
      <c r="A112" s="8"/>
      <c r="B112" s="8"/>
      <c r="C112" s="7"/>
      <c r="D112" s="6"/>
      <c r="E112" s="6"/>
      <c r="F112" s="6"/>
      <c r="G112" s="6"/>
      <c r="H112" s="174"/>
      <c r="I112" s="174"/>
      <c r="J112" s="7"/>
    </row>
    <row r="113" spans="1:10" x14ac:dyDescent="0.3">
      <c r="A113" s="8"/>
      <c r="B113" s="8"/>
      <c r="C113" s="7"/>
      <c r="D113" s="6"/>
      <c r="E113" s="6"/>
      <c r="F113" s="6"/>
      <c r="G113" s="6"/>
      <c r="H113" s="174"/>
      <c r="I113" s="174"/>
      <c r="J113" s="7"/>
    </row>
    <row r="114" spans="1:10" x14ac:dyDescent="0.3">
      <c r="A114" s="8"/>
      <c r="B114" s="8"/>
      <c r="C114" s="7"/>
      <c r="D114" s="6"/>
      <c r="E114" s="6"/>
      <c r="F114" s="6"/>
      <c r="G114" s="6"/>
      <c r="H114" s="174"/>
      <c r="I114" s="174"/>
      <c r="J114" s="7"/>
    </row>
    <row r="115" spans="1:10" x14ac:dyDescent="0.3">
      <c r="A115" s="8"/>
      <c r="B115" s="8"/>
      <c r="C115" s="7"/>
      <c r="D115" s="6"/>
      <c r="E115" s="6"/>
      <c r="F115" s="6"/>
      <c r="G115" s="6"/>
      <c r="H115" s="174"/>
      <c r="I115" s="174"/>
      <c r="J115" s="7"/>
    </row>
    <row r="116" spans="1:10" x14ac:dyDescent="0.3">
      <c r="A116" s="8"/>
      <c r="B116" s="8"/>
      <c r="C116" s="7"/>
      <c r="D116" s="6"/>
      <c r="E116" s="6"/>
      <c r="F116" s="6"/>
      <c r="G116" s="6"/>
      <c r="H116" s="174"/>
      <c r="I116" s="174"/>
      <c r="J116" s="7"/>
    </row>
    <row r="117" spans="1:10" x14ac:dyDescent="0.3">
      <c r="A117" s="8"/>
      <c r="B117" s="8"/>
      <c r="C117" s="7"/>
      <c r="D117" s="6"/>
      <c r="E117" s="6"/>
      <c r="F117" s="6"/>
      <c r="G117" s="6"/>
      <c r="H117" s="174"/>
      <c r="I117" s="174"/>
      <c r="J117" s="7"/>
    </row>
    <row r="118" spans="1:10" x14ac:dyDescent="0.3">
      <c r="A118" s="8"/>
      <c r="B118" s="8"/>
      <c r="C118" s="7"/>
      <c r="D118" s="6"/>
      <c r="E118" s="6"/>
      <c r="F118" s="6"/>
      <c r="G118" s="6"/>
      <c r="H118" s="174"/>
      <c r="I118" s="174"/>
      <c r="J118" s="7"/>
    </row>
    <row r="119" spans="1:10" x14ac:dyDescent="0.3">
      <c r="A119" s="8"/>
      <c r="B119" s="8"/>
      <c r="C119" s="7"/>
      <c r="D119" s="6"/>
      <c r="E119" s="6"/>
      <c r="F119" s="6"/>
      <c r="G119" s="6"/>
      <c r="H119" s="174"/>
      <c r="I119" s="174"/>
      <c r="J119" s="7"/>
    </row>
    <row r="120" spans="1:10" x14ac:dyDescent="0.3">
      <c r="A120" s="8"/>
      <c r="B120" s="8"/>
      <c r="C120" s="7"/>
      <c r="D120" s="6"/>
      <c r="E120" s="6"/>
      <c r="F120" s="6"/>
      <c r="G120" s="6"/>
      <c r="H120" s="174"/>
      <c r="I120" s="174"/>
      <c r="J120" s="7"/>
    </row>
    <row r="121" spans="1:10" x14ac:dyDescent="0.3">
      <c r="A121" s="8"/>
      <c r="B121" s="8"/>
      <c r="C121" s="7"/>
      <c r="D121" s="6"/>
      <c r="E121" s="6"/>
      <c r="F121" s="6"/>
      <c r="G121" s="6"/>
      <c r="H121" s="174"/>
      <c r="I121" s="174"/>
      <c r="J121" s="7"/>
    </row>
    <row r="122" spans="1:10" x14ac:dyDescent="0.3">
      <c r="A122" s="8"/>
      <c r="B122" s="8"/>
      <c r="C122" s="7"/>
      <c r="D122" s="6"/>
      <c r="E122" s="6"/>
      <c r="F122" s="6"/>
      <c r="G122" s="6"/>
      <c r="H122" s="174"/>
      <c r="I122" s="174"/>
      <c r="J122" s="7"/>
    </row>
    <row r="123" spans="1:10" x14ac:dyDescent="0.3">
      <c r="A123" s="8"/>
      <c r="B123" s="8"/>
      <c r="C123" s="7"/>
      <c r="D123" s="6"/>
      <c r="E123" s="6"/>
      <c r="F123" s="6"/>
      <c r="G123" s="6"/>
      <c r="H123" s="174"/>
      <c r="I123" s="174"/>
      <c r="J123" s="7"/>
    </row>
    <row r="124" spans="1:10" x14ac:dyDescent="0.3">
      <c r="A124" s="8"/>
      <c r="B124" s="8"/>
      <c r="C124" s="7"/>
      <c r="D124" s="6"/>
      <c r="E124" s="6"/>
      <c r="F124" s="6"/>
      <c r="G124" s="6"/>
      <c r="H124" s="174"/>
      <c r="I124" s="174"/>
      <c r="J124" s="7"/>
    </row>
    <row r="125" spans="1:10" x14ac:dyDescent="0.3">
      <c r="A125" s="8"/>
      <c r="B125" s="8"/>
      <c r="C125" s="7"/>
      <c r="D125" s="6"/>
      <c r="E125" s="6"/>
      <c r="F125" s="6"/>
      <c r="G125" s="6"/>
      <c r="H125" s="174"/>
      <c r="I125" s="174"/>
      <c r="J125" s="7"/>
    </row>
    <row r="126" spans="1:10" x14ac:dyDescent="0.3">
      <c r="A126" s="8"/>
      <c r="B126" s="8"/>
      <c r="C126" s="7"/>
      <c r="D126" s="6"/>
      <c r="E126" s="6"/>
      <c r="F126" s="6"/>
      <c r="G126" s="6"/>
      <c r="H126" s="174"/>
      <c r="I126" s="174"/>
      <c r="J126" s="7"/>
    </row>
    <row r="127" spans="1:10" x14ac:dyDescent="0.3">
      <c r="A127" s="8"/>
      <c r="B127" s="8"/>
      <c r="C127" s="7"/>
      <c r="D127" s="6"/>
      <c r="E127" s="6"/>
      <c r="F127" s="6"/>
      <c r="G127" s="6"/>
      <c r="H127" s="174"/>
      <c r="I127" s="174"/>
      <c r="J127" s="7"/>
    </row>
    <row r="128" spans="1:10" x14ac:dyDescent="0.3">
      <c r="A128" s="8"/>
      <c r="B128" s="8"/>
      <c r="C128" s="7"/>
      <c r="D128" s="6"/>
      <c r="E128" s="6"/>
      <c r="F128" s="6"/>
      <c r="G128" s="6"/>
      <c r="H128" s="174"/>
      <c r="I128" s="174"/>
      <c r="J128" s="7"/>
    </row>
    <row r="129" spans="1:10" x14ac:dyDescent="0.3">
      <c r="A129" s="8"/>
      <c r="B129" s="8"/>
      <c r="C129" s="7"/>
      <c r="D129" s="6"/>
      <c r="E129" s="6"/>
      <c r="F129" s="6"/>
      <c r="G129" s="6"/>
      <c r="H129" s="174"/>
      <c r="I129" s="174"/>
      <c r="J129" s="7"/>
    </row>
    <row r="130" spans="1:10" x14ac:dyDescent="0.3">
      <c r="A130" s="8"/>
      <c r="B130" s="8"/>
      <c r="C130" s="7"/>
      <c r="D130" s="6"/>
      <c r="E130" s="6"/>
      <c r="F130" s="6"/>
      <c r="G130" s="6"/>
      <c r="H130" s="174"/>
      <c r="I130" s="174"/>
      <c r="J130" s="7"/>
    </row>
    <row r="131" spans="1:10" x14ac:dyDescent="0.3">
      <c r="A131" s="8"/>
      <c r="B131" s="8"/>
      <c r="C131" s="7"/>
      <c r="D131" s="6"/>
      <c r="E131" s="6"/>
      <c r="F131" s="6"/>
      <c r="G131" s="6"/>
      <c r="H131" s="174"/>
      <c r="I131" s="174"/>
      <c r="J131" s="7"/>
    </row>
    <row r="132" spans="1:10" x14ac:dyDescent="0.3">
      <c r="A132" s="8"/>
      <c r="B132" s="8"/>
      <c r="C132" s="7"/>
      <c r="D132" s="6"/>
      <c r="E132" s="6"/>
      <c r="F132" s="6"/>
      <c r="G132" s="6"/>
      <c r="H132" s="174"/>
      <c r="I132" s="174"/>
      <c r="J132" s="7"/>
    </row>
    <row r="133" spans="1:10" x14ac:dyDescent="0.3">
      <c r="A133" s="8"/>
      <c r="B133" s="8"/>
      <c r="C133" s="7"/>
      <c r="D133" s="6"/>
      <c r="E133" s="6"/>
      <c r="F133" s="6"/>
      <c r="G133" s="6"/>
      <c r="H133" s="174"/>
      <c r="I133" s="174"/>
      <c r="J133" s="7"/>
    </row>
    <row r="134" spans="1:10" x14ac:dyDescent="0.3">
      <c r="A134" s="8"/>
      <c r="B134" s="8"/>
      <c r="C134" s="7"/>
      <c r="D134" s="6"/>
      <c r="E134" s="6"/>
      <c r="F134" s="6"/>
      <c r="G134" s="6"/>
      <c r="H134" s="174"/>
      <c r="I134" s="174"/>
      <c r="J134" s="7"/>
    </row>
    <row r="135" spans="1:10" x14ac:dyDescent="0.3">
      <c r="A135" s="8"/>
      <c r="B135" s="8"/>
      <c r="C135" s="7"/>
      <c r="D135" s="6"/>
      <c r="E135" s="6"/>
      <c r="F135" s="6"/>
      <c r="G135" s="6"/>
      <c r="H135" s="174"/>
      <c r="I135" s="174"/>
      <c r="J135" s="7"/>
    </row>
    <row r="136" spans="1:10" x14ac:dyDescent="0.3">
      <c r="A136" s="8"/>
      <c r="B136" s="8"/>
      <c r="C136" s="7"/>
      <c r="D136" s="6"/>
      <c r="E136" s="6"/>
      <c r="F136" s="6"/>
      <c r="G136" s="6"/>
      <c r="H136" s="174"/>
      <c r="I136" s="174"/>
      <c r="J136" s="7"/>
    </row>
    <row r="137" spans="1:10" x14ac:dyDescent="0.3">
      <c r="A137" s="8"/>
      <c r="B137" s="8"/>
      <c r="C137" s="7"/>
      <c r="D137" s="6"/>
      <c r="E137" s="6"/>
      <c r="F137" s="6"/>
      <c r="G137" s="6"/>
      <c r="H137" s="174"/>
      <c r="I137" s="174"/>
      <c r="J137" s="7"/>
    </row>
    <row r="138" spans="1:10" x14ac:dyDescent="0.3">
      <c r="A138" s="8"/>
      <c r="B138" s="8"/>
      <c r="C138" s="7"/>
      <c r="D138" s="6"/>
      <c r="E138" s="6"/>
      <c r="F138" s="6"/>
      <c r="G138" s="6"/>
      <c r="H138" s="174"/>
      <c r="I138" s="174"/>
      <c r="J138" s="7"/>
    </row>
    <row r="139" spans="1:10" x14ac:dyDescent="0.3">
      <c r="A139" s="8"/>
      <c r="B139" s="8"/>
      <c r="C139" s="7"/>
      <c r="D139" s="6"/>
      <c r="E139" s="6"/>
      <c r="F139" s="6"/>
      <c r="G139" s="6"/>
      <c r="H139" s="174"/>
      <c r="I139" s="174"/>
      <c r="J139" s="7"/>
    </row>
    <row r="140" spans="1:10" x14ac:dyDescent="0.3">
      <c r="A140" s="8"/>
      <c r="B140" s="8"/>
      <c r="C140" s="7"/>
      <c r="D140" s="6"/>
      <c r="E140" s="6"/>
      <c r="F140" s="6"/>
      <c r="G140" s="6"/>
      <c r="H140" s="174"/>
      <c r="I140" s="174"/>
      <c r="J140" s="7"/>
    </row>
    <row r="141" spans="1:10" x14ac:dyDescent="0.3">
      <c r="A141" s="8"/>
      <c r="B141" s="8"/>
      <c r="C141" s="7"/>
      <c r="D141" s="6"/>
      <c r="E141" s="6"/>
      <c r="F141" s="6"/>
      <c r="G141" s="6"/>
      <c r="H141" s="174"/>
      <c r="I141" s="174"/>
      <c r="J141" s="7"/>
    </row>
    <row r="142" spans="1:10" x14ac:dyDescent="0.3">
      <c r="A142" s="8"/>
      <c r="B142" s="8"/>
      <c r="C142" s="7"/>
      <c r="D142" s="6"/>
      <c r="E142" s="6"/>
      <c r="F142" s="6"/>
      <c r="G142" s="6"/>
      <c r="H142" s="174"/>
      <c r="I142" s="174"/>
      <c r="J142" s="7"/>
    </row>
    <row r="143" spans="1:10" x14ac:dyDescent="0.3">
      <c r="A143" s="8"/>
      <c r="B143" s="8"/>
      <c r="C143" s="7"/>
      <c r="D143" s="6"/>
      <c r="E143" s="6"/>
      <c r="F143" s="6"/>
      <c r="G143" s="6"/>
      <c r="H143" s="174"/>
      <c r="I143" s="174"/>
      <c r="J143" s="7"/>
    </row>
    <row r="144" spans="1:10" x14ac:dyDescent="0.3">
      <c r="A144" s="8"/>
      <c r="B144" s="8"/>
      <c r="C144" s="7"/>
      <c r="D144" s="6"/>
      <c r="E144" s="6"/>
      <c r="F144" s="6"/>
      <c r="G144" s="6"/>
      <c r="H144" s="174"/>
      <c r="I144" s="174"/>
      <c r="J144" s="7"/>
    </row>
    <row r="145" spans="1:10" x14ac:dyDescent="0.3">
      <c r="A145" s="8"/>
      <c r="B145" s="8"/>
      <c r="C145" s="7"/>
      <c r="D145" s="6"/>
      <c r="E145" s="6"/>
      <c r="F145" s="6"/>
      <c r="G145" s="6"/>
      <c r="H145" s="174"/>
      <c r="I145" s="174"/>
      <c r="J145" s="7"/>
    </row>
    <row r="146" spans="1:10" x14ac:dyDescent="0.3">
      <c r="A146" s="8"/>
      <c r="B146" s="8"/>
      <c r="C146" s="7"/>
      <c r="D146" s="6"/>
      <c r="E146" s="6"/>
      <c r="F146" s="6"/>
      <c r="G146" s="6"/>
      <c r="H146" s="174"/>
      <c r="I146" s="174"/>
      <c r="J146" s="7"/>
    </row>
    <row r="147" spans="1:10" x14ac:dyDescent="0.3">
      <c r="A147" s="8"/>
      <c r="B147" s="8"/>
      <c r="C147" s="7"/>
      <c r="D147" s="6"/>
      <c r="E147" s="6"/>
      <c r="F147" s="6"/>
      <c r="G147" s="6"/>
      <c r="H147" s="174"/>
      <c r="I147" s="174"/>
      <c r="J147" s="7"/>
    </row>
    <row r="148" spans="1:10" x14ac:dyDescent="0.3">
      <c r="A148" s="8"/>
      <c r="B148" s="8"/>
      <c r="C148" s="7"/>
      <c r="D148" s="6"/>
      <c r="E148" s="6"/>
      <c r="F148" s="6"/>
      <c r="G148" s="6"/>
      <c r="H148" s="174"/>
      <c r="I148" s="174"/>
      <c r="J148" s="7"/>
    </row>
    <row r="149" spans="1:10" x14ac:dyDescent="0.3">
      <c r="A149" s="8"/>
      <c r="B149" s="8"/>
      <c r="C149" s="7"/>
      <c r="D149" s="6"/>
      <c r="E149" s="6"/>
      <c r="F149" s="6"/>
      <c r="G149" s="6"/>
      <c r="H149" s="174"/>
      <c r="I149" s="174"/>
      <c r="J149" s="7"/>
    </row>
    <row r="150" spans="1:10" x14ac:dyDescent="0.3">
      <c r="A150" s="8"/>
      <c r="B150" s="8"/>
      <c r="C150" s="7"/>
      <c r="D150" s="6"/>
      <c r="E150" s="6"/>
      <c r="F150" s="6"/>
      <c r="G150" s="6"/>
      <c r="H150" s="174"/>
      <c r="I150" s="174"/>
      <c r="J150" s="7"/>
    </row>
    <row r="151" spans="1:10" x14ac:dyDescent="0.3">
      <c r="A151" s="8"/>
      <c r="B151" s="8"/>
      <c r="C151" s="7"/>
      <c r="D151" s="6"/>
      <c r="E151" s="6"/>
      <c r="F151" s="6"/>
      <c r="G151" s="6"/>
      <c r="H151" s="174"/>
      <c r="I151" s="174"/>
      <c r="J151" s="7"/>
    </row>
    <row r="152" spans="1:10" x14ac:dyDescent="0.3">
      <c r="A152" s="8"/>
      <c r="B152" s="8"/>
      <c r="C152" s="7"/>
      <c r="D152" s="6"/>
      <c r="E152" s="6"/>
      <c r="F152" s="6"/>
      <c r="G152" s="6"/>
      <c r="H152" s="174"/>
      <c r="I152" s="174"/>
      <c r="J152" s="7"/>
    </row>
    <row r="153" spans="1:10" x14ac:dyDescent="0.3">
      <c r="A153" s="8"/>
      <c r="B153" s="8"/>
      <c r="C153" s="7"/>
      <c r="D153" s="6"/>
      <c r="E153" s="6"/>
      <c r="F153" s="6"/>
      <c r="G153" s="6"/>
      <c r="H153" s="174"/>
      <c r="I153" s="174"/>
      <c r="J153" s="7"/>
    </row>
    <row r="154" spans="1:10" x14ac:dyDescent="0.3">
      <c r="A154" s="8"/>
      <c r="B154" s="8"/>
      <c r="C154" s="7"/>
      <c r="D154" s="6"/>
      <c r="E154" s="6"/>
      <c r="F154" s="6"/>
      <c r="G154" s="6"/>
      <c r="H154" s="174"/>
      <c r="I154" s="174"/>
      <c r="J154" s="7"/>
    </row>
    <row r="155" spans="1:10" x14ac:dyDescent="0.3">
      <c r="A155" s="8"/>
      <c r="B155" s="8"/>
      <c r="C155" s="7"/>
      <c r="D155" s="6"/>
      <c r="E155" s="6"/>
      <c r="F155" s="6"/>
      <c r="G155" s="6"/>
      <c r="H155" s="174"/>
      <c r="I155" s="174"/>
      <c r="J155" s="7"/>
    </row>
    <row r="156" spans="1:10" x14ac:dyDescent="0.3">
      <c r="A156" s="8"/>
      <c r="B156" s="8"/>
      <c r="C156" s="7"/>
      <c r="D156" s="6"/>
      <c r="E156" s="6"/>
      <c r="F156" s="6"/>
      <c r="G156" s="6"/>
      <c r="H156" s="174"/>
      <c r="I156" s="174"/>
      <c r="J156" s="7"/>
    </row>
    <row r="157" spans="1:10" x14ac:dyDescent="0.3">
      <c r="A157" s="8"/>
      <c r="B157" s="8"/>
      <c r="C157" s="7"/>
      <c r="D157" s="6"/>
      <c r="E157" s="6"/>
      <c r="F157" s="6"/>
      <c r="G157" s="6"/>
      <c r="H157" s="174"/>
      <c r="I157" s="174"/>
      <c r="J157" s="7"/>
    </row>
    <row r="158" spans="1:10" x14ac:dyDescent="0.3">
      <c r="A158" s="8"/>
      <c r="B158" s="8"/>
      <c r="C158" s="7"/>
      <c r="D158" s="6"/>
      <c r="E158" s="6"/>
      <c r="F158" s="6"/>
      <c r="G158" s="6"/>
      <c r="H158" s="174"/>
      <c r="I158" s="174"/>
      <c r="J158" s="7"/>
    </row>
    <row r="159" spans="1:10" x14ac:dyDescent="0.3">
      <c r="A159" s="8"/>
      <c r="B159" s="8"/>
      <c r="C159" s="7"/>
      <c r="D159" s="6"/>
      <c r="E159" s="6"/>
      <c r="F159" s="6"/>
      <c r="G159" s="6"/>
      <c r="H159" s="174"/>
      <c r="I159" s="174"/>
      <c r="J159" s="7"/>
    </row>
    <row r="160" spans="1:10" x14ac:dyDescent="0.3">
      <c r="A160" s="8"/>
      <c r="B160" s="8"/>
      <c r="C160" s="7"/>
      <c r="D160" s="6"/>
      <c r="E160" s="6"/>
      <c r="F160" s="6"/>
      <c r="G160" s="6"/>
      <c r="H160" s="174"/>
      <c r="I160" s="174"/>
      <c r="J160" s="7"/>
    </row>
    <row r="161" spans="1:10" x14ac:dyDescent="0.3">
      <c r="A161" s="8"/>
      <c r="B161" s="8"/>
      <c r="C161" s="7"/>
      <c r="D161" s="6"/>
      <c r="E161" s="6"/>
      <c r="F161" s="6"/>
      <c r="G161" s="6"/>
      <c r="H161" s="174"/>
      <c r="I161" s="174"/>
      <c r="J161" s="7"/>
    </row>
    <row r="162" spans="1:10" x14ac:dyDescent="0.3">
      <c r="A162" s="8"/>
      <c r="B162" s="8"/>
      <c r="C162" s="7"/>
      <c r="D162" s="6"/>
      <c r="E162" s="6"/>
      <c r="F162" s="6"/>
      <c r="G162" s="6"/>
      <c r="H162" s="174"/>
      <c r="I162" s="174"/>
      <c r="J162" s="7"/>
    </row>
    <row r="163" spans="1:10" x14ac:dyDescent="0.3">
      <c r="A163" s="8"/>
      <c r="B163" s="8"/>
      <c r="C163" s="7"/>
      <c r="D163" s="6"/>
      <c r="E163" s="6"/>
      <c r="F163" s="6"/>
      <c r="G163" s="6"/>
      <c r="H163" s="174"/>
      <c r="I163" s="174"/>
      <c r="J163" s="7"/>
    </row>
    <row r="164" spans="1:10" x14ac:dyDescent="0.3">
      <c r="A164" s="8"/>
      <c r="B164" s="8"/>
      <c r="C164" s="7"/>
      <c r="D164" s="6"/>
      <c r="E164" s="6"/>
      <c r="F164" s="6"/>
      <c r="G164" s="6"/>
      <c r="H164" s="174"/>
      <c r="I164" s="174"/>
      <c r="J164" s="7"/>
    </row>
    <row r="165" spans="1:10" x14ac:dyDescent="0.3">
      <c r="A165" s="8"/>
      <c r="B165" s="8"/>
      <c r="C165" s="7"/>
      <c r="D165" s="6"/>
      <c r="E165" s="6"/>
      <c r="F165" s="6"/>
      <c r="G165" s="6"/>
      <c r="H165" s="174"/>
      <c r="I165" s="174"/>
      <c r="J165" s="7"/>
    </row>
    <row r="166" spans="1:10" x14ac:dyDescent="0.3">
      <c r="A166" s="8"/>
      <c r="B166" s="8"/>
      <c r="C166" s="7"/>
      <c r="D166" s="6"/>
      <c r="E166" s="6"/>
      <c r="F166" s="6"/>
      <c r="G166" s="6"/>
      <c r="H166" s="174"/>
      <c r="I166" s="174"/>
      <c r="J166" s="7"/>
    </row>
    <row r="167" spans="1:10" x14ac:dyDescent="0.3">
      <c r="A167" s="8"/>
      <c r="B167" s="8"/>
      <c r="C167" s="7"/>
      <c r="D167" s="6"/>
      <c r="E167" s="6"/>
      <c r="F167" s="6"/>
      <c r="G167" s="6"/>
      <c r="H167" s="174"/>
      <c r="I167" s="174"/>
      <c r="J167" s="7"/>
    </row>
    <row r="168" spans="1:10" x14ac:dyDescent="0.3">
      <c r="A168" s="8"/>
      <c r="B168" s="8"/>
      <c r="C168" s="7"/>
      <c r="D168" s="6"/>
      <c r="E168" s="6"/>
      <c r="F168" s="6"/>
      <c r="G168" s="6"/>
      <c r="H168" s="174"/>
      <c r="I168" s="174"/>
      <c r="J168" s="7"/>
    </row>
    <row r="169" spans="1:10" x14ac:dyDescent="0.3">
      <c r="A169" s="8"/>
      <c r="B169" s="8"/>
      <c r="C169" s="7"/>
      <c r="D169" s="6"/>
      <c r="E169" s="6"/>
      <c r="F169" s="6"/>
      <c r="G169" s="6"/>
      <c r="H169" s="174"/>
      <c r="I169" s="174"/>
      <c r="J169" s="7"/>
    </row>
    <row r="170" spans="1:10" x14ac:dyDescent="0.3">
      <c r="A170" s="8"/>
      <c r="B170" s="8"/>
      <c r="C170" s="7"/>
      <c r="D170" s="6"/>
      <c r="E170" s="6"/>
      <c r="F170" s="6"/>
      <c r="G170" s="6"/>
      <c r="H170" s="174"/>
      <c r="I170" s="174"/>
      <c r="J170" s="7"/>
    </row>
    <row r="171" spans="1:10" x14ac:dyDescent="0.3">
      <c r="A171" s="8"/>
      <c r="B171" s="8"/>
      <c r="C171" s="7"/>
      <c r="D171" s="6"/>
      <c r="E171" s="6"/>
      <c r="F171" s="6"/>
      <c r="G171" s="6"/>
      <c r="H171" s="174"/>
      <c r="I171" s="174"/>
      <c r="J171" s="7"/>
    </row>
    <row r="172" spans="1:10" x14ac:dyDescent="0.3">
      <c r="A172" s="8"/>
      <c r="B172" s="8"/>
      <c r="C172" s="7"/>
      <c r="D172" s="6"/>
      <c r="E172" s="6"/>
      <c r="F172" s="6"/>
      <c r="G172" s="6"/>
      <c r="H172" s="174"/>
      <c r="I172" s="174"/>
      <c r="J172" s="7"/>
    </row>
    <row r="173" spans="1:10" x14ac:dyDescent="0.3">
      <c r="A173" s="8"/>
      <c r="B173" s="8"/>
      <c r="C173" s="7"/>
      <c r="D173" s="6"/>
      <c r="E173" s="6"/>
      <c r="F173" s="6"/>
      <c r="G173" s="6"/>
      <c r="H173" s="174"/>
      <c r="I173" s="174"/>
      <c r="J173" s="7"/>
    </row>
    <row r="174" spans="1:10" x14ac:dyDescent="0.3">
      <c r="A174" s="8"/>
      <c r="B174" s="8"/>
      <c r="C174" s="7"/>
      <c r="D174" s="6"/>
      <c r="E174" s="6"/>
      <c r="F174" s="6"/>
      <c r="G174" s="6"/>
      <c r="H174" s="174"/>
      <c r="I174" s="174"/>
      <c r="J174" s="7"/>
    </row>
    <row r="175" spans="1:10" x14ac:dyDescent="0.3">
      <c r="A175" s="8"/>
      <c r="B175" s="8"/>
      <c r="C175" s="7"/>
      <c r="D175" s="6"/>
      <c r="E175" s="6"/>
      <c r="F175" s="6"/>
      <c r="G175" s="6"/>
      <c r="H175" s="174"/>
      <c r="I175" s="174"/>
      <c r="J175" s="7"/>
    </row>
    <row r="176" spans="1:10" x14ac:dyDescent="0.3">
      <c r="A176" s="8"/>
      <c r="B176" s="8"/>
      <c r="C176" s="7"/>
      <c r="D176" s="6"/>
      <c r="E176" s="6"/>
      <c r="F176" s="6"/>
      <c r="G176" s="6"/>
      <c r="H176" s="174"/>
      <c r="I176" s="174"/>
      <c r="J176" s="7"/>
    </row>
    <row r="177" spans="1:10" x14ac:dyDescent="0.3">
      <c r="A177" s="8"/>
      <c r="B177" s="8"/>
      <c r="C177" s="7"/>
      <c r="D177" s="6"/>
      <c r="E177" s="6"/>
      <c r="F177" s="6"/>
      <c r="G177" s="6"/>
      <c r="H177" s="174"/>
      <c r="I177" s="174"/>
      <c r="J177" s="7"/>
    </row>
    <row r="178" spans="1:10" x14ac:dyDescent="0.3">
      <c r="A178" s="8"/>
      <c r="B178" s="8"/>
      <c r="C178" s="7"/>
      <c r="D178" s="6"/>
      <c r="E178" s="6"/>
      <c r="F178" s="6"/>
      <c r="G178" s="6"/>
      <c r="H178" s="174"/>
      <c r="I178" s="174"/>
      <c r="J178" s="7"/>
    </row>
    <row r="179" spans="1:10" x14ac:dyDescent="0.3">
      <c r="A179" s="8"/>
      <c r="B179" s="8"/>
      <c r="C179" s="7"/>
      <c r="D179" s="6"/>
      <c r="E179" s="6"/>
      <c r="F179" s="6"/>
      <c r="G179" s="6"/>
      <c r="H179" s="174"/>
      <c r="I179" s="174"/>
      <c r="J179" s="7"/>
    </row>
    <row r="180" spans="1:10" x14ac:dyDescent="0.3">
      <c r="A180" s="8"/>
      <c r="B180" s="8"/>
      <c r="C180" s="7"/>
      <c r="D180" s="6"/>
      <c r="E180" s="6"/>
      <c r="F180" s="6"/>
      <c r="G180" s="6"/>
      <c r="H180" s="174"/>
      <c r="I180" s="174"/>
      <c r="J180" s="7"/>
    </row>
    <row r="181" spans="1:10" x14ac:dyDescent="0.3">
      <c r="A181" s="8"/>
      <c r="B181" s="8"/>
      <c r="C181" s="7"/>
      <c r="D181" s="6"/>
      <c r="E181" s="6"/>
      <c r="F181" s="6"/>
      <c r="G181" s="6"/>
      <c r="H181" s="174"/>
      <c r="I181" s="174"/>
      <c r="J181" s="7"/>
    </row>
    <row r="182" spans="1:10" x14ac:dyDescent="0.3">
      <c r="A182" s="8"/>
      <c r="B182" s="8"/>
      <c r="C182" s="7"/>
      <c r="D182" s="6"/>
      <c r="E182" s="6"/>
      <c r="F182" s="6"/>
      <c r="G182" s="6"/>
      <c r="H182" s="174"/>
      <c r="I182" s="174"/>
      <c r="J182" s="7"/>
    </row>
    <row r="183" spans="1:10" x14ac:dyDescent="0.3">
      <c r="A183" s="8"/>
      <c r="B183" s="8"/>
      <c r="C183" s="7"/>
      <c r="D183" s="6"/>
      <c r="E183" s="6"/>
      <c r="F183" s="6"/>
      <c r="G183" s="6"/>
      <c r="H183" s="174"/>
      <c r="I183" s="174"/>
      <c r="J183" s="7"/>
    </row>
    <row r="184" spans="1:10" x14ac:dyDescent="0.3">
      <c r="A184" s="8"/>
      <c r="B184" s="8"/>
      <c r="C184" s="7"/>
      <c r="D184" s="6"/>
      <c r="E184" s="6"/>
      <c r="F184" s="6"/>
      <c r="G184" s="6"/>
      <c r="H184" s="174"/>
      <c r="I184" s="174"/>
      <c r="J184" s="7"/>
    </row>
    <row r="185" spans="1:10" x14ac:dyDescent="0.3">
      <c r="A185" s="8"/>
      <c r="B185" s="8"/>
      <c r="C185" s="7"/>
      <c r="D185" s="6"/>
      <c r="E185" s="6"/>
      <c r="F185" s="6"/>
      <c r="G185" s="6"/>
      <c r="H185" s="174"/>
      <c r="I185" s="174"/>
      <c r="J185" s="7"/>
    </row>
    <row r="186" spans="1:10" x14ac:dyDescent="0.3">
      <c r="A186" s="8"/>
      <c r="B186" s="8"/>
      <c r="C186" s="7"/>
      <c r="D186" s="6"/>
      <c r="E186" s="6"/>
      <c r="F186" s="6"/>
      <c r="G186" s="6"/>
      <c r="H186" s="174"/>
      <c r="I186" s="174"/>
      <c r="J186" s="7"/>
    </row>
    <row r="187" spans="1:10" x14ac:dyDescent="0.3">
      <c r="A187" s="8"/>
      <c r="B187" s="8"/>
      <c r="C187" s="7"/>
      <c r="D187" s="6"/>
      <c r="E187" s="6"/>
      <c r="F187" s="6"/>
      <c r="G187" s="6"/>
      <c r="H187" s="174"/>
      <c r="I187" s="174"/>
      <c r="J187" s="7"/>
    </row>
    <row r="188" spans="1:10" x14ac:dyDescent="0.3">
      <c r="A188" s="8"/>
      <c r="B188" s="8"/>
      <c r="C188" s="7"/>
      <c r="D188" s="6"/>
      <c r="E188" s="6"/>
      <c r="F188" s="6"/>
      <c r="G188" s="6"/>
      <c r="H188" s="174"/>
      <c r="I188" s="174"/>
      <c r="J188" s="7"/>
    </row>
    <row r="189" spans="1:10" x14ac:dyDescent="0.3">
      <c r="A189" s="8"/>
      <c r="B189" s="8"/>
      <c r="C189" s="7"/>
      <c r="D189" s="6"/>
      <c r="E189" s="6"/>
      <c r="F189" s="6"/>
      <c r="G189" s="6"/>
      <c r="H189" s="174"/>
      <c r="I189" s="174"/>
      <c r="J189" s="7"/>
    </row>
    <row r="190" spans="1:10" x14ac:dyDescent="0.3">
      <c r="A190" s="8"/>
      <c r="B190" s="8"/>
      <c r="C190" s="7"/>
      <c r="D190" s="6"/>
      <c r="E190" s="6"/>
      <c r="F190" s="6"/>
      <c r="G190" s="6"/>
      <c r="H190" s="174"/>
      <c r="I190" s="174"/>
      <c r="J190" s="7"/>
    </row>
    <row r="191" spans="1:10" x14ac:dyDescent="0.3">
      <c r="A191" s="8"/>
      <c r="B191" s="8"/>
      <c r="C191" s="7"/>
      <c r="D191" s="6"/>
      <c r="E191" s="6"/>
      <c r="F191" s="6"/>
      <c r="G191" s="6"/>
      <c r="H191" s="174"/>
      <c r="I191" s="174"/>
      <c r="J191" s="7"/>
    </row>
    <row r="192" spans="1:10" x14ac:dyDescent="0.3">
      <c r="A192" s="8"/>
      <c r="B192" s="8"/>
      <c r="C192" s="7"/>
      <c r="D192" s="6"/>
      <c r="E192" s="6"/>
      <c r="F192" s="6"/>
      <c r="G192" s="6"/>
      <c r="H192" s="174"/>
      <c r="I192" s="174"/>
      <c r="J192" s="7"/>
    </row>
    <row r="193" spans="1:10" x14ac:dyDescent="0.3">
      <c r="A193" s="8"/>
      <c r="B193" s="8"/>
      <c r="C193" s="7"/>
      <c r="D193" s="6"/>
      <c r="E193" s="6"/>
      <c r="F193" s="6"/>
      <c r="G193" s="6"/>
      <c r="H193" s="174"/>
      <c r="I193" s="174"/>
      <c r="J193" s="7"/>
    </row>
    <row r="194" spans="1:10" x14ac:dyDescent="0.3">
      <c r="A194" s="8"/>
      <c r="B194" s="8"/>
      <c r="C194" s="7"/>
      <c r="D194" s="6"/>
      <c r="E194" s="6"/>
      <c r="F194" s="6"/>
      <c r="G194" s="6"/>
      <c r="H194" s="174"/>
      <c r="I194" s="174"/>
      <c r="J194" s="7"/>
    </row>
    <row r="195" spans="1:10" x14ac:dyDescent="0.3">
      <c r="A195" s="8"/>
      <c r="B195" s="8"/>
      <c r="C195" s="7"/>
      <c r="D195" s="6"/>
      <c r="E195" s="6"/>
      <c r="F195" s="6"/>
      <c r="G195" s="6"/>
      <c r="H195" s="174"/>
      <c r="I195" s="174"/>
      <c r="J195" s="7"/>
    </row>
    <row r="196" spans="1:10" x14ac:dyDescent="0.3">
      <c r="A196" s="8"/>
      <c r="B196" s="8"/>
      <c r="C196" s="7"/>
      <c r="D196" s="6"/>
      <c r="E196" s="6"/>
      <c r="F196" s="6"/>
      <c r="G196" s="6"/>
      <c r="H196" s="174"/>
      <c r="I196" s="174"/>
      <c r="J196" s="7"/>
    </row>
    <row r="197" spans="1:10" x14ac:dyDescent="0.3">
      <c r="A197" s="8"/>
      <c r="B197" s="8"/>
      <c r="C197" s="7"/>
      <c r="D197" s="6"/>
      <c r="E197" s="6"/>
      <c r="F197" s="6"/>
      <c r="G197" s="6"/>
      <c r="H197" s="174"/>
      <c r="I197" s="174"/>
      <c r="J197" s="7"/>
    </row>
    <row r="198" spans="1:10" x14ac:dyDescent="0.3">
      <c r="A198" s="8"/>
      <c r="B198" s="8"/>
      <c r="C198" s="7"/>
      <c r="D198" s="6"/>
      <c r="E198" s="6"/>
      <c r="F198" s="6"/>
      <c r="G198" s="6"/>
      <c r="H198" s="174"/>
      <c r="I198" s="174"/>
      <c r="J198" s="7"/>
    </row>
    <row r="199" spans="1:10" x14ac:dyDescent="0.3">
      <c r="A199" s="8"/>
      <c r="B199" s="8"/>
      <c r="C199" s="7"/>
      <c r="D199" s="6"/>
      <c r="E199" s="6"/>
      <c r="F199" s="6"/>
      <c r="G199" s="6"/>
      <c r="H199" s="174"/>
      <c r="I199" s="174"/>
      <c r="J199" s="7"/>
    </row>
    <row r="200" spans="1:10" x14ac:dyDescent="0.3">
      <c r="A200" s="8"/>
      <c r="B200" s="8"/>
      <c r="C200" s="7"/>
      <c r="D200" s="6"/>
      <c r="E200" s="6"/>
      <c r="F200" s="6"/>
      <c r="G200" s="6"/>
      <c r="H200" s="174"/>
      <c r="I200" s="174"/>
      <c r="J200" s="7"/>
    </row>
    <row r="201" spans="1:10" x14ac:dyDescent="0.3">
      <c r="A201" s="8"/>
      <c r="B201" s="8"/>
      <c r="C201" s="7"/>
      <c r="D201" s="6"/>
      <c r="E201" s="6"/>
      <c r="F201" s="6"/>
      <c r="G201" s="6"/>
      <c r="H201" s="174"/>
      <c r="I201" s="174"/>
      <c r="J201" s="7"/>
    </row>
    <row r="202" spans="1:10" x14ac:dyDescent="0.3">
      <c r="A202" s="8"/>
      <c r="B202" s="8"/>
      <c r="C202" s="7"/>
      <c r="D202" s="6"/>
      <c r="E202" s="6"/>
      <c r="F202" s="6"/>
      <c r="G202" s="6"/>
      <c r="H202" s="174"/>
      <c r="I202" s="174"/>
      <c r="J202" s="7"/>
    </row>
    <row r="203" spans="1:10" x14ac:dyDescent="0.3">
      <c r="A203" s="8"/>
      <c r="B203" s="8"/>
      <c r="C203" s="7"/>
      <c r="D203" s="6"/>
      <c r="E203" s="6"/>
      <c r="F203" s="6"/>
      <c r="G203" s="6"/>
      <c r="H203" s="174"/>
      <c r="I203" s="174"/>
      <c r="J203" s="7"/>
    </row>
    <row r="204" spans="1:10" x14ac:dyDescent="0.3">
      <c r="A204" s="8"/>
      <c r="B204" s="8"/>
      <c r="C204" s="7"/>
      <c r="D204" s="6"/>
      <c r="E204" s="6"/>
      <c r="F204" s="6"/>
      <c r="G204" s="6"/>
      <c r="H204" s="174"/>
      <c r="I204" s="174"/>
      <c r="J204" s="7"/>
    </row>
    <row r="205" spans="1:10" x14ac:dyDescent="0.3">
      <c r="A205" s="8"/>
      <c r="B205" s="8"/>
      <c r="C205" s="7"/>
      <c r="D205" s="6"/>
      <c r="E205" s="6"/>
      <c r="F205" s="6"/>
      <c r="G205" s="6"/>
      <c r="H205" s="174"/>
      <c r="I205" s="174"/>
      <c r="J205" s="7"/>
    </row>
    <row r="206" spans="1:10" x14ac:dyDescent="0.3">
      <c r="A206" s="8"/>
      <c r="B206" s="8"/>
      <c r="C206" s="7"/>
      <c r="D206" s="6"/>
      <c r="E206" s="6"/>
      <c r="F206" s="6"/>
      <c r="G206" s="6"/>
      <c r="H206" s="174"/>
      <c r="I206" s="174"/>
      <c r="J206" s="7"/>
    </row>
    <row r="207" spans="1:10" x14ac:dyDescent="0.3">
      <c r="A207" s="8"/>
      <c r="B207" s="8"/>
      <c r="C207" s="7"/>
      <c r="D207" s="6"/>
      <c r="E207" s="6"/>
      <c r="F207" s="6"/>
      <c r="G207" s="6"/>
      <c r="H207" s="174"/>
      <c r="I207" s="174"/>
      <c r="J207" s="7"/>
    </row>
    <row r="208" spans="1:10" x14ac:dyDescent="0.3">
      <c r="A208" s="8"/>
      <c r="B208" s="8"/>
      <c r="C208" s="7"/>
      <c r="D208" s="6"/>
      <c r="E208" s="6"/>
      <c r="F208" s="6"/>
      <c r="G208" s="6"/>
      <c r="H208" s="174"/>
      <c r="I208" s="174"/>
      <c r="J208" s="7"/>
    </row>
    <row r="209" spans="1:10" x14ac:dyDescent="0.3">
      <c r="A209" s="8"/>
      <c r="B209" s="8"/>
      <c r="C209" s="7"/>
      <c r="D209" s="6"/>
      <c r="E209" s="6"/>
      <c r="F209" s="6"/>
      <c r="G209" s="6"/>
      <c r="H209" s="174"/>
      <c r="I209" s="174"/>
      <c r="J209" s="7"/>
    </row>
    <row r="210" spans="1:10" x14ac:dyDescent="0.3">
      <c r="A210" s="8"/>
      <c r="B210" s="8"/>
      <c r="C210" s="7"/>
      <c r="D210" s="6"/>
      <c r="E210" s="6"/>
      <c r="F210" s="6"/>
      <c r="G210" s="6"/>
      <c r="H210" s="174"/>
      <c r="I210" s="174"/>
      <c r="J210" s="7"/>
    </row>
    <row r="211" spans="1:10" x14ac:dyDescent="0.3">
      <c r="A211" s="8"/>
      <c r="B211" s="8"/>
      <c r="C211" s="7"/>
      <c r="D211" s="6"/>
      <c r="E211" s="6"/>
      <c r="F211" s="6"/>
      <c r="G211" s="6"/>
      <c r="H211" s="174"/>
      <c r="I211" s="174"/>
      <c r="J211" s="7"/>
    </row>
    <row r="212" spans="1:10" x14ac:dyDescent="0.3">
      <c r="A212" s="8"/>
      <c r="B212" s="8"/>
      <c r="C212" s="7"/>
      <c r="D212" s="6"/>
      <c r="E212" s="6"/>
      <c r="F212" s="6"/>
      <c r="G212" s="6"/>
      <c r="H212" s="174"/>
      <c r="I212" s="174"/>
      <c r="J212" s="7"/>
    </row>
    <row r="213" spans="1:10" x14ac:dyDescent="0.3">
      <c r="A213" s="8"/>
      <c r="B213" s="8"/>
      <c r="C213" s="7"/>
      <c r="D213" s="6"/>
      <c r="E213" s="6"/>
      <c r="F213" s="6"/>
      <c r="G213" s="6"/>
      <c r="H213" s="174"/>
      <c r="I213" s="174"/>
      <c r="J213" s="7"/>
    </row>
    <row r="214" spans="1:10" x14ac:dyDescent="0.3">
      <c r="A214" s="8"/>
      <c r="B214" s="8"/>
      <c r="C214" s="7"/>
      <c r="D214" s="6"/>
      <c r="E214" s="6"/>
      <c r="F214" s="6"/>
      <c r="G214" s="6"/>
      <c r="H214" s="174"/>
      <c r="I214" s="174"/>
      <c r="J214" s="7"/>
    </row>
    <row r="215" spans="1:10" x14ac:dyDescent="0.3">
      <c r="A215" s="8"/>
      <c r="B215" s="8"/>
      <c r="C215" s="7"/>
      <c r="D215" s="6"/>
      <c r="E215" s="6"/>
      <c r="F215" s="6"/>
      <c r="G215" s="6"/>
      <c r="H215" s="174"/>
      <c r="I215" s="174"/>
      <c r="J215" s="7"/>
    </row>
    <row r="216" spans="1:10" x14ac:dyDescent="0.3">
      <c r="A216" s="8"/>
      <c r="B216" s="8"/>
      <c r="C216" s="7"/>
      <c r="D216" s="6"/>
      <c r="E216" s="6"/>
      <c r="F216" s="6"/>
      <c r="G216" s="6"/>
      <c r="H216" s="174"/>
      <c r="I216" s="174"/>
      <c r="J216" s="7"/>
    </row>
    <row r="217" spans="1:10" x14ac:dyDescent="0.3">
      <c r="A217" s="8"/>
      <c r="B217" s="8"/>
      <c r="C217" s="7"/>
      <c r="D217" s="6"/>
      <c r="E217" s="6"/>
      <c r="F217" s="6"/>
      <c r="G217" s="6"/>
      <c r="H217" s="174"/>
      <c r="I217" s="174"/>
      <c r="J217" s="7"/>
    </row>
    <row r="218" spans="1:10" x14ac:dyDescent="0.3">
      <c r="A218" s="8"/>
      <c r="B218" s="8"/>
      <c r="C218" s="7"/>
      <c r="D218" s="6"/>
      <c r="E218" s="6"/>
      <c r="F218" s="6"/>
      <c r="G218" s="6"/>
      <c r="H218" s="174"/>
      <c r="I218" s="174"/>
      <c r="J218" s="7"/>
    </row>
    <row r="219" spans="1:10" x14ac:dyDescent="0.3">
      <c r="A219" s="8"/>
      <c r="B219" s="8"/>
      <c r="C219" s="7"/>
      <c r="D219" s="6"/>
      <c r="E219" s="6"/>
      <c r="F219" s="6"/>
      <c r="G219" s="6"/>
      <c r="H219" s="174"/>
      <c r="I219" s="174"/>
      <c r="J219" s="7"/>
    </row>
    <row r="220" spans="1:10" x14ac:dyDescent="0.3">
      <c r="A220" s="8"/>
      <c r="B220" s="8"/>
      <c r="C220" s="7"/>
      <c r="D220" s="6"/>
      <c r="E220" s="6"/>
      <c r="F220" s="6"/>
      <c r="G220" s="6"/>
      <c r="H220" s="174"/>
      <c r="I220" s="174"/>
      <c r="J220" s="7"/>
    </row>
    <row r="221" spans="1:10" x14ac:dyDescent="0.3">
      <c r="A221" s="8"/>
      <c r="B221" s="8"/>
      <c r="C221" s="7"/>
      <c r="D221" s="6"/>
      <c r="E221" s="6"/>
      <c r="F221" s="6"/>
      <c r="G221" s="6"/>
      <c r="H221" s="174"/>
      <c r="I221" s="174"/>
      <c r="J221" s="7"/>
    </row>
    <row r="222" spans="1:10" x14ac:dyDescent="0.3">
      <c r="A222" s="8"/>
      <c r="B222" s="8"/>
      <c r="C222" s="7"/>
      <c r="D222" s="6"/>
      <c r="E222" s="6"/>
      <c r="F222" s="6"/>
      <c r="G222" s="6"/>
      <c r="H222" s="174"/>
      <c r="I222" s="174"/>
      <c r="J222" s="7"/>
    </row>
    <row r="223" spans="1:10" x14ac:dyDescent="0.3">
      <c r="A223" s="8"/>
      <c r="B223" s="8"/>
      <c r="C223" s="7"/>
      <c r="D223" s="6"/>
      <c r="E223" s="6"/>
      <c r="F223" s="6"/>
      <c r="G223" s="6"/>
      <c r="H223" s="174"/>
      <c r="I223" s="174"/>
      <c r="J223" s="7"/>
    </row>
    <row r="224" spans="1:10" x14ac:dyDescent="0.3">
      <c r="A224" s="8"/>
      <c r="B224" s="8"/>
      <c r="C224" s="7"/>
      <c r="D224" s="6"/>
      <c r="E224" s="6"/>
      <c r="F224" s="6"/>
      <c r="G224" s="6"/>
      <c r="H224" s="174"/>
      <c r="I224" s="174"/>
      <c r="J224" s="7"/>
    </row>
    <row r="225" spans="1:10" x14ac:dyDescent="0.3">
      <c r="A225" s="8"/>
      <c r="B225" s="8"/>
      <c r="C225" s="7"/>
      <c r="D225" s="6"/>
      <c r="E225" s="6"/>
      <c r="F225" s="6"/>
      <c r="G225" s="6"/>
      <c r="H225" s="174"/>
      <c r="I225" s="174"/>
      <c r="J225" s="7"/>
    </row>
    <row r="226" spans="1:10" x14ac:dyDescent="0.3">
      <c r="A226" s="8"/>
      <c r="B226" s="8"/>
      <c r="C226" s="7"/>
      <c r="D226" s="6"/>
      <c r="E226" s="6"/>
      <c r="F226" s="6"/>
      <c r="G226" s="6"/>
      <c r="H226" s="174"/>
      <c r="I226" s="174"/>
      <c r="J226" s="7"/>
    </row>
    <row r="227" spans="1:10" x14ac:dyDescent="0.3">
      <c r="A227" s="8"/>
      <c r="B227" s="8"/>
      <c r="C227" s="7"/>
      <c r="D227" s="6"/>
      <c r="E227" s="6"/>
      <c r="F227" s="6"/>
      <c r="G227" s="6"/>
      <c r="H227" s="174"/>
      <c r="I227" s="174"/>
      <c r="J227" s="7"/>
    </row>
    <row r="228" spans="1:10" x14ac:dyDescent="0.3">
      <c r="A228" s="8"/>
      <c r="B228" s="8"/>
      <c r="C228" s="7"/>
      <c r="D228" s="6"/>
      <c r="E228" s="6"/>
      <c r="F228" s="6"/>
      <c r="G228" s="6"/>
      <c r="H228" s="174"/>
      <c r="I228" s="174"/>
      <c r="J228" s="7"/>
    </row>
    <row r="229" spans="1:10" x14ac:dyDescent="0.3">
      <c r="A229" s="8"/>
      <c r="B229" s="8"/>
      <c r="C229" s="7"/>
      <c r="D229" s="6"/>
      <c r="E229" s="6"/>
      <c r="F229" s="6"/>
      <c r="G229" s="6"/>
      <c r="H229" s="174"/>
      <c r="I229" s="174"/>
      <c r="J229" s="7"/>
    </row>
    <row r="230" spans="1:10" x14ac:dyDescent="0.3">
      <c r="A230" s="8"/>
      <c r="B230" s="8"/>
      <c r="C230" s="7"/>
      <c r="D230" s="6"/>
      <c r="E230" s="6"/>
      <c r="F230" s="6"/>
      <c r="G230" s="6"/>
      <c r="H230" s="174"/>
      <c r="I230" s="174"/>
      <c r="J230" s="7"/>
    </row>
    <row r="231" spans="1:10" x14ac:dyDescent="0.3">
      <c r="A231" s="8"/>
      <c r="B231" s="8"/>
      <c r="C231" s="7"/>
      <c r="D231" s="6"/>
      <c r="E231" s="6"/>
      <c r="F231" s="6"/>
      <c r="G231" s="6"/>
      <c r="H231" s="174"/>
      <c r="I231" s="174"/>
      <c r="J231" s="7"/>
    </row>
    <row r="232" spans="1:10" x14ac:dyDescent="0.3">
      <c r="A232" s="8"/>
      <c r="B232" s="8"/>
      <c r="C232" s="7"/>
      <c r="D232" s="6"/>
      <c r="E232" s="6"/>
      <c r="F232" s="6"/>
      <c r="G232" s="6"/>
      <c r="H232" s="174"/>
      <c r="I232" s="174"/>
      <c r="J232" s="7"/>
    </row>
    <row r="233" spans="1:10" x14ac:dyDescent="0.3">
      <c r="A233" s="8"/>
      <c r="B233" s="8"/>
      <c r="C233" s="7"/>
      <c r="D233" s="6"/>
      <c r="E233" s="6"/>
      <c r="F233" s="6"/>
      <c r="G233" s="6"/>
      <c r="H233" s="174"/>
      <c r="I233" s="174"/>
      <c r="J233" s="7"/>
    </row>
    <row r="234" spans="1:10" x14ac:dyDescent="0.3">
      <c r="A234" s="8"/>
      <c r="B234" s="8"/>
      <c r="C234" s="7"/>
      <c r="D234" s="6"/>
      <c r="E234" s="6"/>
      <c r="F234" s="6"/>
      <c r="G234" s="6"/>
      <c r="H234" s="174"/>
      <c r="I234" s="174"/>
      <c r="J234" s="7"/>
    </row>
    <row r="235" spans="1:10" x14ac:dyDescent="0.3">
      <c r="A235" s="8"/>
      <c r="B235" s="8"/>
      <c r="C235" s="7"/>
      <c r="D235" s="6"/>
      <c r="E235" s="6"/>
      <c r="F235" s="6"/>
      <c r="G235" s="6"/>
      <c r="H235" s="174"/>
      <c r="I235" s="174"/>
      <c r="J235" s="7"/>
    </row>
    <row r="236" spans="1:10" x14ac:dyDescent="0.3">
      <c r="A236" s="8"/>
      <c r="B236" s="8"/>
      <c r="C236" s="7"/>
      <c r="D236" s="6"/>
      <c r="E236" s="6"/>
      <c r="F236" s="6"/>
      <c r="G236" s="6"/>
      <c r="H236" s="174"/>
      <c r="I236" s="174"/>
      <c r="J236" s="7"/>
    </row>
    <row r="237" spans="1:10" x14ac:dyDescent="0.3">
      <c r="A237" s="8"/>
      <c r="B237" s="8"/>
      <c r="C237" s="7"/>
      <c r="D237" s="6"/>
      <c r="E237" s="6"/>
      <c r="F237" s="6"/>
      <c r="G237" s="6"/>
      <c r="H237" s="174"/>
      <c r="I237" s="174"/>
      <c r="J237" s="7"/>
    </row>
    <row r="238" spans="1:10" x14ac:dyDescent="0.3">
      <c r="A238" s="8"/>
      <c r="B238" s="8"/>
      <c r="C238" s="7"/>
      <c r="D238" s="6"/>
      <c r="E238" s="6"/>
      <c r="F238" s="6"/>
      <c r="G238" s="6"/>
      <c r="H238" s="174"/>
      <c r="I238" s="174"/>
      <c r="J238" s="7"/>
    </row>
    <row r="239" spans="1:10" x14ac:dyDescent="0.3">
      <c r="A239" s="8"/>
      <c r="B239" s="8"/>
      <c r="C239" s="7"/>
      <c r="D239" s="6"/>
      <c r="E239" s="6"/>
      <c r="F239" s="6"/>
      <c r="G239" s="6"/>
      <c r="H239" s="174"/>
      <c r="I239" s="174"/>
      <c r="J239" s="7"/>
    </row>
    <row r="240" spans="1:10" x14ac:dyDescent="0.3">
      <c r="A240" s="8"/>
      <c r="B240" s="8"/>
      <c r="C240" s="7"/>
      <c r="D240" s="6"/>
      <c r="E240" s="6"/>
      <c r="F240" s="6"/>
      <c r="G240" s="6"/>
      <c r="H240" s="174"/>
      <c r="I240" s="174"/>
      <c r="J240" s="7"/>
    </row>
    <row r="241" spans="1:10" x14ac:dyDescent="0.3">
      <c r="A241" s="8"/>
      <c r="B241" s="8"/>
      <c r="C241" s="7"/>
      <c r="D241" s="6"/>
      <c r="E241" s="6"/>
      <c r="F241" s="6"/>
      <c r="G241" s="6"/>
      <c r="H241" s="174"/>
      <c r="I241" s="174"/>
      <c r="J241" s="7"/>
    </row>
    <row r="242" spans="1:10" x14ac:dyDescent="0.3">
      <c r="A242" s="8"/>
      <c r="B242" s="8"/>
      <c r="C242" s="7"/>
      <c r="D242" s="6"/>
      <c r="E242" s="6"/>
      <c r="F242" s="6"/>
      <c r="G242" s="6"/>
      <c r="H242" s="174"/>
      <c r="I242" s="174"/>
      <c r="J242" s="7"/>
    </row>
    <row r="243" spans="1:10" x14ac:dyDescent="0.3">
      <c r="A243" s="8"/>
      <c r="B243" s="8"/>
      <c r="C243" s="7"/>
      <c r="D243" s="6"/>
      <c r="E243" s="6"/>
      <c r="F243" s="6"/>
      <c r="G243" s="6"/>
      <c r="H243" s="174"/>
      <c r="I243" s="174"/>
      <c r="J243" s="7"/>
    </row>
    <row r="244" spans="1:10" x14ac:dyDescent="0.3">
      <c r="A244" s="8"/>
      <c r="B244" s="8"/>
      <c r="C244" s="7"/>
      <c r="D244" s="6"/>
      <c r="E244" s="6"/>
      <c r="F244" s="6"/>
      <c r="G244" s="6"/>
      <c r="H244" s="174"/>
      <c r="I244" s="174"/>
      <c r="J244" s="7"/>
    </row>
    <row r="245" spans="1:10" x14ac:dyDescent="0.3">
      <c r="A245" s="8"/>
      <c r="B245" s="8"/>
      <c r="C245" s="7"/>
      <c r="D245" s="6"/>
      <c r="E245" s="6"/>
      <c r="F245" s="6"/>
      <c r="G245" s="6"/>
      <c r="H245" s="174"/>
      <c r="I245" s="174"/>
      <c r="J245" s="7"/>
    </row>
    <row r="246" spans="1:10" x14ac:dyDescent="0.3">
      <c r="A246" s="8"/>
      <c r="B246" s="8"/>
      <c r="C246" s="7"/>
      <c r="D246" s="6"/>
      <c r="E246" s="6"/>
      <c r="F246" s="6"/>
      <c r="G246" s="6"/>
      <c r="H246" s="174"/>
      <c r="I246" s="174"/>
      <c r="J246" s="7"/>
    </row>
    <row r="247" spans="1:10" x14ac:dyDescent="0.3">
      <c r="A247" s="8"/>
      <c r="B247" s="8"/>
      <c r="C247" s="7"/>
      <c r="D247" s="6"/>
      <c r="E247" s="6"/>
      <c r="F247" s="6"/>
      <c r="G247" s="6"/>
      <c r="H247" s="174"/>
      <c r="I247" s="174"/>
      <c r="J247" s="7"/>
    </row>
    <row r="248" spans="1:10" x14ac:dyDescent="0.3">
      <c r="A248" s="8"/>
      <c r="B248" s="8"/>
      <c r="C248" s="7"/>
      <c r="D248" s="6"/>
      <c r="E248" s="6"/>
      <c r="F248" s="6"/>
      <c r="G248" s="6"/>
      <c r="H248" s="174"/>
      <c r="I248" s="174"/>
      <c r="J248" s="7"/>
    </row>
    <row r="249" spans="1:10" x14ac:dyDescent="0.3">
      <c r="A249" s="8"/>
      <c r="B249" s="8"/>
      <c r="C249" s="7"/>
      <c r="D249" s="6"/>
      <c r="E249" s="6"/>
      <c r="F249" s="6"/>
      <c r="G249" s="6"/>
      <c r="H249" s="174"/>
      <c r="I249" s="174"/>
      <c r="J249" s="7"/>
    </row>
    <row r="250" spans="1:10" x14ac:dyDescent="0.3">
      <c r="A250" s="8"/>
      <c r="B250" s="8"/>
      <c r="C250" s="7"/>
      <c r="D250" s="6"/>
      <c r="E250" s="6"/>
      <c r="F250" s="6"/>
      <c r="G250" s="6"/>
      <c r="H250" s="174"/>
      <c r="I250" s="174"/>
      <c r="J250" s="7"/>
    </row>
    <row r="251" spans="1:10" x14ac:dyDescent="0.3">
      <c r="A251" s="8"/>
      <c r="B251" s="8"/>
      <c r="C251" s="7"/>
      <c r="D251" s="6"/>
      <c r="E251" s="6"/>
      <c r="F251" s="6"/>
      <c r="G251" s="6"/>
      <c r="H251" s="174"/>
      <c r="I251" s="174"/>
      <c r="J251" s="7"/>
    </row>
    <row r="252" spans="1:10" x14ac:dyDescent="0.3">
      <c r="A252" s="8"/>
      <c r="B252" s="8"/>
      <c r="C252" s="7"/>
      <c r="D252" s="6"/>
      <c r="E252" s="6"/>
      <c r="F252" s="6"/>
      <c r="G252" s="6"/>
      <c r="H252" s="174"/>
      <c r="I252" s="174"/>
      <c r="J252" s="7"/>
    </row>
    <row r="253" spans="1:10" x14ac:dyDescent="0.3">
      <c r="A253" s="6"/>
      <c r="B253" s="6"/>
      <c r="C253" s="7"/>
      <c r="D253" s="6"/>
      <c r="E253" s="6"/>
      <c r="F253" s="6"/>
      <c r="G253" s="6"/>
      <c r="H253" s="179"/>
      <c r="I253" s="179"/>
      <c r="J253" s="7"/>
    </row>
    <row r="254" spans="1:10" x14ac:dyDescent="0.3">
      <c r="A254" s="6"/>
      <c r="B254" s="6"/>
      <c r="C254" s="7"/>
      <c r="D254" s="6"/>
      <c r="E254" s="6"/>
      <c r="F254" s="6"/>
      <c r="G254" s="6"/>
      <c r="H254" s="179"/>
      <c r="I254" s="179"/>
      <c r="J254" s="7"/>
    </row>
    <row r="255" spans="1:10" x14ac:dyDescent="0.3">
      <c r="A255" s="6"/>
      <c r="B255" s="6"/>
      <c r="C255" s="7"/>
      <c r="D255" s="6"/>
      <c r="E255" s="6"/>
      <c r="F255" s="6"/>
      <c r="G255" s="6"/>
      <c r="H255" s="179"/>
      <c r="I255" s="179"/>
      <c r="J255" s="7"/>
    </row>
    <row r="256" spans="1:10" x14ac:dyDescent="0.3">
      <c r="A256" s="6"/>
      <c r="B256" s="6"/>
      <c r="C256" s="7"/>
      <c r="D256" s="6"/>
      <c r="E256" s="6"/>
      <c r="F256" s="6"/>
      <c r="G256" s="6"/>
      <c r="H256" s="179"/>
      <c r="I256" s="179"/>
      <c r="J256" s="7"/>
    </row>
    <row r="257" spans="1:10" x14ac:dyDescent="0.3">
      <c r="A257" s="6"/>
      <c r="B257" s="6"/>
      <c r="C257" s="7"/>
      <c r="D257" s="6"/>
      <c r="E257" s="6"/>
      <c r="F257" s="6"/>
      <c r="G257" s="6"/>
      <c r="H257" s="179"/>
      <c r="I257" s="179"/>
      <c r="J257" s="7"/>
    </row>
    <row r="258" spans="1:10" x14ac:dyDescent="0.3">
      <c r="A258" s="6"/>
      <c r="B258" s="6"/>
      <c r="C258" s="7"/>
      <c r="D258" s="6"/>
      <c r="E258" s="6"/>
      <c r="F258" s="6"/>
      <c r="G258" s="6"/>
      <c r="H258" s="179"/>
      <c r="I258" s="179"/>
      <c r="J258" s="7"/>
    </row>
    <row r="259" spans="1:10" x14ac:dyDescent="0.3">
      <c r="A259" s="6"/>
      <c r="B259" s="6"/>
      <c r="C259" s="7"/>
      <c r="D259" s="6"/>
      <c r="E259" s="6"/>
      <c r="F259" s="6"/>
      <c r="G259" s="6"/>
      <c r="H259" s="179"/>
      <c r="I259" s="179"/>
      <c r="J259" s="6"/>
    </row>
    <row r="260" spans="1:10" x14ac:dyDescent="0.3">
      <c r="A260" s="6"/>
      <c r="B260" s="6"/>
      <c r="C260" s="7"/>
      <c r="D260" s="6"/>
      <c r="E260" s="6"/>
      <c r="F260" s="6"/>
      <c r="G260" s="6"/>
      <c r="H260" s="179"/>
      <c r="I260" s="179"/>
      <c r="J260" s="6"/>
    </row>
    <row r="261" spans="1:10" x14ac:dyDescent="0.3">
      <c r="A261" s="6"/>
      <c r="B261" s="6"/>
      <c r="C261" s="7"/>
      <c r="D261" s="6"/>
      <c r="E261" s="6"/>
      <c r="F261" s="6"/>
      <c r="G261" s="6"/>
      <c r="H261" s="179"/>
      <c r="I261" s="179"/>
      <c r="J261" s="6"/>
    </row>
    <row r="262" spans="1:10" x14ac:dyDescent="0.3">
      <c r="A262" s="6"/>
      <c r="B262" s="6"/>
      <c r="C262" s="7"/>
      <c r="D262" s="6"/>
      <c r="E262" s="6"/>
      <c r="F262" s="6"/>
      <c r="G262" s="6"/>
      <c r="H262" s="179"/>
      <c r="I262" s="179"/>
      <c r="J262" s="6"/>
    </row>
    <row r="263" spans="1:10" x14ac:dyDescent="0.3">
      <c r="A263" s="6"/>
      <c r="B263" s="6"/>
      <c r="C263" s="7"/>
      <c r="D263" s="6"/>
      <c r="E263" s="6"/>
      <c r="F263" s="6"/>
      <c r="G263" s="6"/>
      <c r="H263" s="179"/>
      <c r="I263" s="179"/>
      <c r="J263" s="6"/>
    </row>
    <row r="264" spans="1:10" x14ac:dyDescent="0.3">
      <c r="A264" s="6"/>
      <c r="B264" s="6"/>
      <c r="C264" s="7"/>
      <c r="D264" s="6"/>
      <c r="E264" s="6"/>
      <c r="F264" s="6"/>
      <c r="G264" s="6"/>
      <c r="H264" s="179"/>
      <c r="I264" s="179"/>
      <c r="J264" s="6"/>
    </row>
    <row r="265" spans="1:10" x14ac:dyDescent="0.3">
      <c r="A265" s="6"/>
      <c r="B265" s="6"/>
      <c r="C265" s="7"/>
      <c r="D265" s="6"/>
      <c r="E265" s="6"/>
      <c r="F265" s="6"/>
      <c r="G265" s="6"/>
      <c r="H265" s="179"/>
      <c r="I265" s="179"/>
      <c r="J265" s="6"/>
    </row>
    <row r="266" spans="1:10" x14ac:dyDescent="0.3">
      <c r="A266" s="6"/>
      <c r="B266" s="6"/>
      <c r="C266" s="7"/>
      <c r="D266" s="6"/>
      <c r="E266" s="6"/>
      <c r="F266" s="6"/>
      <c r="G266" s="6"/>
      <c r="H266" s="179"/>
      <c r="I266" s="179"/>
      <c r="J266" s="6"/>
    </row>
    <row r="267" spans="1:10" x14ac:dyDescent="0.3">
      <c r="A267" s="6"/>
      <c r="B267" s="6"/>
      <c r="C267" s="7"/>
      <c r="D267" s="6"/>
      <c r="E267" s="6"/>
      <c r="F267" s="6"/>
      <c r="G267" s="6"/>
      <c r="H267" s="179"/>
      <c r="I267" s="179"/>
      <c r="J267" s="6"/>
    </row>
    <row r="268" spans="1:10" x14ac:dyDescent="0.3">
      <c r="A268" s="6"/>
      <c r="B268" s="6"/>
      <c r="C268" s="7"/>
      <c r="D268" s="6"/>
      <c r="E268" s="6"/>
      <c r="F268" s="6"/>
      <c r="G268" s="6"/>
      <c r="H268" s="179"/>
      <c r="I268" s="179"/>
      <c r="J268" s="6"/>
    </row>
    <row r="269" spans="1:10" x14ac:dyDescent="0.3">
      <c r="A269" s="6"/>
      <c r="B269" s="6"/>
      <c r="C269" s="7"/>
      <c r="D269" s="6"/>
      <c r="E269" s="6"/>
      <c r="F269" s="6"/>
      <c r="G269" s="6"/>
      <c r="H269" s="179"/>
      <c r="I269" s="179"/>
      <c r="J269" s="6"/>
    </row>
    <row r="270" spans="1:10" x14ac:dyDescent="0.3">
      <c r="A270" s="6"/>
      <c r="B270" s="6"/>
      <c r="C270" s="7"/>
      <c r="D270" s="6"/>
      <c r="E270" s="6"/>
      <c r="F270" s="6"/>
      <c r="G270" s="6"/>
      <c r="H270" s="179"/>
      <c r="I270" s="179"/>
      <c r="J270" s="6"/>
    </row>
    <row r="271" spans="1:10" x14ac:dyDescent="0.3">
      <c r="A271" s="6"/>
      <c r="B271" s="6"/>
      <c r="C271" s="7"/>
      <c r="D271" s="6"/>
      <c r="E271" s="6"/>
      <c r="F271" s="6"/>
      <c r="G271" s="6"/>
      <c r="H271" s="179"/>
      <c r="I271" s="179"/>
      <c r="J271" s="6"/>
    </row>
    <row r="272" spans="1:10" x14ac:dyDescent="0.3">
      <c r="A272" s="6"/>
      <c r="B272" s="6"/>
      <c r="C272" s="7"/>
      <c r="D272" s="6"/>
      <c r="E272" s="6"/>
      <c r="F272" s="6"/>
      <c r="G272" s="6"/>
      <c r="H272" s="179"/>
      <c r="I272" s="179"/>
      <c r="J272" s="6"/>
    </row>
    <row r="273" spans="1:10" x14ac:dyDescent="0.3">
      <c r="A273" s="6"/>
      <c r="B273" s="6"/>
      <c r="C273" s="7"/>
      <c r="D273" s="6"/>
      <c r="E273" s="6"/>
      <c r="F273" s="6"/>
      <c r="G273" s="6"/>
      <c r="H273" s="179"/>
      <c r="I273" s="179"/>
      <c r="J273" s="6"/>
    </row>
    <row r="274" spans="1:10" x14ac:dyDescent="0.3">
      <c r="A274" s="6"/>
      <c r="B274" s="6"/>
      <c r="C274" s="7"/>
      <c r="D274" s="6"/>
      <c r="E274" s="6"/>
      <c r="F274" s="6"/>
      <c r="G274" s="6"/>
      <c r="H274" s="179"/>
      <c r="I274" s="179"/>
      <c r="J274" s="6"/>
    </row>
    <row r="275" spans="1:10" x14ac:dyDescent="0.3">
      <c r="A275" s="6"/>
      <c r="B275" s="6"/>
      <c r="C275" s="7"/>
      <c r="D275" s="6"/>
      <c r="E275" s="6"/>
      <c r="F275" s="6"/>
      <c r="G275" s="6"/>
      <c r="H275" s="179"/>
      <c r="I275" s="179"/>
      <c r="J275" s="6"/>
    </row>
    <row r="276" spans="1:10" x14ac:dyDescent="0.3">
      <c r="A276" s="6"/>
      <c r="B276" s="6"/>
      <c r="C276" s="7"/>
      <c r="D276" s="6"/>
      <c r="E276" s="6"/>
      <c r="F276" s="6"/>
      <c r="G276" s="6"/>
      <c r="H276" s="179"/>
      <c r="I276" s="179"/>
      <c r="J276" s="6"/>
    </row>
    <row r="277" spans="1:10" x14ac:dyDescent="0.3">
      <c r="A277" s="6"/>
      <c r="B277" s="6"/>
      <c r="C277" s="7"/>
      <c r="D277" s="6"/>
      <c r="E277" s="6"/>
      <c r="F277" s="6"/>
      <c r="G277" s="6"/>
      <c r="H277" s="179"/>
      <c r="I277" s="179"/>
      <c r="J277" s="6"/>
    </row>
    <row r="278" spans="1:10" x14ac:dyDescent="0.3">
      <c r="A278" s="6"/>
      <c r="B278" s="6"/>
      <c r="C278" s="7"/>
      <c r="D278" s="6"/>
      <c r="E278" s="6"/>
      <c r="F278" s="6"/>
      <c r="G278" s="6"/>
      <c r="H278" s="179"/>
      <c r="I278" s="179"/>
      <c r="J278" s="6"/>
    </row>
    <row r="279" spans="1:10" x14ac:dyDescent="0.3">
      <c r="A279" s="6"/>
      <c r="B279" s="6"/>
      <c r="C279" s="7"/>
      <c r="D279" s="6"/>
      <c r="E279" s="6"/>
      <c r="F279" s="6"/>
      <c r="G279" s="6"/>
      <c r="H279" s="179"/>
      <c r="I279" s="179"/>
      <c r="J279" s="6"/>
    </row>
    <row r="280" spans="1:10" x14ac:dyDescent="0.3">
      <c r="A280" s="6"/>
      <c r="B280" s="6"/>
      <c r="C280" s="7"/>
      <c r="D280" s="6"/>
      <c r="E280" s="6"/>
      <c r="F280" s="6"/>
      <c r="G280" s="6"/>
      <c r="H280" s="179"/>
      <c r="I280" s="179"/>
      <c r="J280" s="6"/>
    </row>
    <row r="281" spans="1:10" x14ac:dyDescent="0.3">
      <c r="A281" s="6"/>
      <c r="B281" s="6"/>
      <c r="C281" s="7"/>
      <c r="D281" s="6"/>
      <c r="E281" s="6"/>
      <c r="F281" s="6"/>
      <c r="G281" s="6"/>
      <c r="H281" s="179"/>
      <c r="I281" s="179"/>
      <c r="J281" s="6"/>
    </row>
    <row r="282" spans="1:10" x14ac:dyDescent="0.3">
      <c r="A282" s="6"/>
      <c r="B282" s="6"/>
      <c r="C282" s="7"/>
      <c r="D282" s="6"/>
      <c r="E282" s="6"/>
      <c r="F282" s="6"/>
      <c r="G282" s="6"/>
      <c r="H282" s="179"/>
      <c r="I282" s="179"/>
      <c r="J282" s="6"/>
    </row>
    <row r="283" spans="1:10" x14ac:dyDescent="0.3">
      <c r="A283" s="6"/>
      <c r="B283" s="6"/>
      <c r="C283" s="7"/>
      <c r="D283" s="6"/>
      <c r="E283" s="6"/>
      <c r="F283" s="6"/>
      <c r="G283" s="6"/>
      <c r="H283" s="179"/>
      <c r="I283" s="179"/>
      <c r="J283" s="6"/>
    </row>
    <row r="284" spans="1:10" x14ac:dyDescent="0.3">
      <c r="A284" s="6"/>
      <c r="B284" s="6"/>
      <c r="C284" s="7"/>
      <c r="D284" s="6"/>
      <c r="E284" s="6"/>
      <c r="F284" s="6"/>
      <c r="G284" s="6"/>
      <c r="H284" s="179"/>
      <c r="I284" s="179"/>
      <c r="J284" s="6"/>
    </row>
    <row r="285" spans="1:10" x14ac:dyDescent="0.3">
      <c r="A285" s="6"/>
      <c r="B285" s="6"/>
      <c r="C285" s="7"/>
      <c r="D285" s="6"/>
      <c r="E285" s="6"/>
      <c r="F285" s="6"/>
      <c r="G285" s="6"/>
      <c r="H285" s="179"/>
      <c r="I285" s="179"/>
      <c r="J285" s="6"/>
    </row>
    <row r="286" spans="1:10" x14ac:dyDescent="0.3">
      <c r="A286" s="6"/>
      <c r="B286" s="6"/>
      <c r="C286" s="7"/>
      <c r="D286" s="6"/>
      <c r="E286" s="6"/>
      <c r="F286" s="6"/>
      <c r="G286" s="6"/>
      <c r="H286" s="179"/>
      <c r="I286" s="179"/>
      <c r="J286" s="6"/>
    </row>
    <row r="287" spans="1:10" x14ac:dyDescent="0.3">
      <c r="A287" s="6"/>
      <c r="B287" s="6"/>
      <c r="C287" s="7"/>
      <c r="D287" s="6"/>
      <c r="E287" s="6"/>
      <c r="F287" s="6"/>
      <c r="G287" s="6"/>
      <c r="H287" s="179"/>
      <c r="I287" s="179"/>
      <c r="J287" s="6"/>
    </row>
    <row r="288" spans="1:10" x14ac:dyDescent="0.3">
      <c r="A288" s="6"/>
      <c r="B288" s="6"/>
      <c r="C288" s="7"/>
      <c r="D288" s="6"/>
      <c r="E288" s="6"/>
      <c r="F288" s="6"/>
      <c r="G288" s="6"/>
      <c r="H288" s="179"/>
      <c r="I288" s="179"/>
      <c r="J288" s="6"/>
    </row>
    <row r="289" spans="1:10" x14ac:dyDescent="0.3">
      <c r="A289" s="6"/>
      <c r="B289" s="6"/>
      <c r="C289" s="6"/>
      <c r="D289" s="6"/>
      <c r="E289" s="6"/>
      <c r="F289" s="6"/>
      <c r="G289" s="6"/>
      <c r="H289" s="179"/>
      <c r="I289" s="179"/>
      <c r="J289" s="6"/>
    </row>
    <row r="290" spans="1:10" x14ac:dyDescent="0.3">
      <c r="A290" s="6"/>
      <c r="B290" s="6"/>
      <c r="C290" s="6"/>
      <c r="D290" s="6"/>
      <c r="E290" s="6"/>
      <c r="F290" s="6"/>
      <c r="G290" s="6"/>
      <c r="H290" s="179"/>
      <c r="I290" s="179"/>
      <c r="J290" s="6"/>
    </row>
    <row r="291" spans="1:10" x14ac:dyDescent="0.3">
      <c r="A291" s="6"/>
      <c r="B291" s="6"/>
      <c r="C291" s="6"/>
      <c r="D291" s="6"/>
      <c r="E291" s="6"/>
      <c r="F291" s="6"/>
      <c r="G291" s="6"/>
      <c r="H291" s="179"/>
      <c r="I291" s="179"/>
      <c r="J291" s="6"/>
    </row>
    <row r="292" spans="1:10" x14ac:dyDescent="0.3">
      <c r="A292" s="6"/>
      <c r="B292" s="6"/>
      <c r="C292" s="6"/>
      <c r="D292" s="6"/>
      <c r="E292" s="6"/>
      <c r="F292" s="6"/>
      <c r="G292" s="6"/>
      <c r="H292" s="179"/>
      <c r="I292" s="179"/>
      <c r="J292" s="6"/>
    </row>
    <row r="293" spans="1:10" x14ac:dyDescent="0.3">
      <c r="A293" s="6"/>
      <c r="B293" s="6"/>
      <c r="C293" s="6"/>
      <c r="D293" s="6"/>
      <c r="E293" s="6"/>
      <c r="F293" s="6"/>
      <c r="G293" s="6"/>
      <c r="H293" s="179"/>
      <c r="I293" s="179"/>
      <c r="J293" s="6"/>
    </row>
    <row r="294" spans="1:10" x14ac:dyDescent="0.3">
      <c r="A294" s="6"/>
      <c r="B294" s="6"/>
      <c r="C294" s="6"/>
      <c r="D294" s="6"/>
      <c r="E294" s="6"/>
      <c r="F294" s="6"/>
      <c r="G294" s="6"/>
      <c r="H294" s="179"/>
      <c r="I294" s="179"/>
      <c r="J294" s="6"/>
    </row>
    <row r="295" spans="1:10" x14ac:dyDescent="0.3">
      <c r="A295" s="6"/>
      <c r="B295" s="6"/>
      <c r="C295" s="6"/>
      <c r="D295" s="6"/>
      <c r="E295" s="6"/>
      <c r="F295" s="6"/>
      <c r="G295" s="6"/>
      <c r="H295" s="179"/>
      <c r="I295" s="179"/>
      <c r="J295" s="6"/>
    </row>
    <row r="296" spans="1:10" x14ac:dyDescent="0.3">
      <c r="A296" s="6"/>
      <c r="B296" s="6"/>
      <c r="C296" s="6"/>
      <c r="D296" s="6"/>
      <c r="E296" s="6"/>
      <c r="F296" s="6"/>
      <c r="G296" s="6"/>
      <c r="H296" s="179"/>
      <c r="I296" s="179"/>
      <c r="J296" s="6"/>
    </row>
    <row r="297" spans="1:10" x14ac:dyDescent="0.3">
      <c r="A297" s="6"/>
      <c r="B297" s="6"/>
      <c r="C297" s="6"/>
      <c r="D297" s="6"/>
      <c r="E297" s="6"/>
      <c r="F297" s="6"/>
      <c r="G297" s="6"/>
      <c r="H297" s="179"/>
      <c r="I297" s="179"/>
      <c r="J297" s="6"/>
    </row>
    <row r="298" spans="1:10" x14ac:dyDescent="0.3">
      <c r="A298" s="6"/>
      <c r="B298" s="6"/>
      <c r="C298" s="6"/>
      <c r="D298" s="6"/>
      <c r="E298" s="6"/>
      <c r="F298" s="6"/>
      <c r="G298" s="6"/>
      <c r="H298" s="179"/>
      <c r="I298" s="179"/>
      <c r="J298" s="6"/>
    </row>
    <row r="299" spans="1:10" x14ac:dyDescent="0.3">
      <c r="A299" s="6"/>
      <c r="B299" s="6"/>
      <c r="C299" s="6"/>
      <c r="D299" s="6"/>
      <c r="E299" s="6"/>
      <c r="F299" s="6"/>
      <c r="G299" s="6"/>
      <c r="H299" s="179"/>
      <c r="I299" s="179"/>
      <c r="J299" s="6"/>
    </row>
    <row r="300" spans="1:10" x14ac:dyDescent="0.3">
      <c r="A300" s="6"/>
      <c r="B300" s="6"/>
      <c r="C300" s="6"/>
      <c r="D300" s="6"/>
      <c r="E300" s="6"/>
      <c r="F300" s="6"/>
      <c r="G300" s="6"/>
      <c r="H300" s="179"/>
      <c r="I300" s="179"/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179"/>
      <c r="I301" s="179"/>
      <c r="J301" s="6"/>
    </row>
    <row r="302" spans="1:10" x14ac:dyDescent="0.3">
      <c r="A302" s="6"/>
      <c r="B302" s="6"/>
      <c r="C302" s="6"/>
      <c r="D302" s="6"/>
      <c r="E302" s="6"/>
      <c r="F302" s="6"/>
      <c r="G302" s="6"/>
      <c r="H302" s="179"/>
      <c r="I302" s="179"/>
      <c r="J302" s="6"/>
    </row>
    <row r="303" spans="1:10" x14ac:dyDescent="0.3">
      <c r="A303" s="6"/>
      <c r="B303" s="6"/>
      <c r="C303" s="6"/>
      <c r="D303" s="6"/>
      <c r="E303" s="6"/>
      <c r="F303" s="6"/>
      <c r="G303" s="6"/>
      <c r="H303" s="179"/>
      <c r="I303" s="179"/>
      <c r="J303" s="6"/>
    </row>
    <row r="304" spans="1:10" x14ac:dyDescent="0.3">
      <c r="A304" s="6"/>
      <c r="B304" s="6"/>
      <c r="C304" s="6"/>
      <c r="D304" s="6"/>
      <c r="E304" s="6"/>
      <c r="F304" s="6"/>
      <c r="G304" s="6"/>
      <c r="H304" s="179"/>
      <c r="I304" s="179"/>
      <c r="J304" s="6"/>
    </row>
    <row r="305" spans="1:10" x14ac:dyDescent="0.3">
      <c r="A305" s="6"/>
      <c r="B305" s="6"/>
      <c r="C305" s="6"/>
      <c r="D305" s="6"/>
      <c r="E305" s="6"/>
      <c r="F305" s="6"/>
      <c r="G305" s="6"/>
      <c r="H305" s="179"/>
      <c r="I305" s="179"/>
      <c r="J305" s="6"/>
    </row>
    <row r="306" spans="1:10" x14ac:dyDescent="0.3">
      <c r="A306" s="6"/>
      <c r="B306" s="6"/>
      <c r="C306" s="6"/>
      <c r="D306" s="6"/>
      <c r="E306" s="6"/>
      <c r="F306" s="6"/>
      <c r="G306" s="6"/>
      <c r="H306" s="179"/>
      <c r="I306" s="179"/>
      <c r="J306" s="6"/>
    </row>
    <row r="307" spans="1:10" x14ac:dyDescent="0.3">
      <c r="A307" s="6"/>
      <c r="B307" s="6"/>
      <c r="C307" s="6"/>
      <c r="D307" s="6"/>
      <c r="E307" s="6"/>
      <c r="F307" s="6"/>
      <c r="G307" s="6"/>
      <c r="H307" s="179"/>
      <c r="I307" s="179"/>
      <c r="J307" s="6"/>
    </row>
    <row r="308" spans="1:10" x14ac:dyDescent="0.3">
      <c r="A308" s="6"/>
      <c r="B308" s="6"/>
      <c r="C308" s="6"/>
      <c r="D308" s="6"/>
      <c r="E308" s="6"/>
      <c r="F308" s="6"/>
      <c r="G308" s="6"/>
      <c r="H308" s="179"/>
      <c r="I308" s="179"/>
      <c r="J308" s="6"/>
    </row>
    <row r="309" spans="1:10" x14ac:dyDescent="0.3">
      <c r="A309" s="6"/>
      <c r="B309" s="6"/>
      <c r="C309" s="6"/>
      <c r="D309" s="6"/>
      <c r="E309" s="6"/>
      <c r="F309" s="6"/>
      <c r="G309" s="6"/>
      <c r="H309" s="179"/>
      <c r="I309" s="179"/>
      <c r="J309" s="6"/>
    </row>
    <row r="310" spans="1:10" x14ac:dyDescent="0.3">
      <c r="A310" s="6"/>
      <c r="B310" s="6"/>
      <c r="C310" s="6"/>
      <c r="D310" s="6"/>
      <c r="E310" s="6"/>
      <c r="F310" s="6"/>
      <c r="G310" s="6"/>
      <c r="H310" s="179"/>
      <c r="I310" s="179"/>
      <c r="J310" s="6"/>
    </row>
    <row r="311" spans="1:10" x14ac:dyDescent="0.3">
      <c r="A311" s="6"/>
      <c r="B311" s="6"/>
      <c r="C311" s="6"/>
      <c r="D311" s="6"/>
      <c r="E311" s="6"/>
      <c r="F311" s="6"/>
      <c r="G311" s="6"/>
      <c r="H311" s="179"/>
      <c r="I311" s="179"/>
      <c r="J311" s="6"/>
    </row>
    <row r="312" spans="1:10" x14ac:dyDescent="0.3">
      <c r="A312" s="6"/>
      <c r="B312" s="6"/>
      <c r="C312" s="6"/>
      <c r="D312" s="6"/>
      <c r="E312" s="6"/>
      <c r="F312" s="6"/>
      <c r="G312" s="6"/>
      <c r="H312" s="179"/>
      <c r="I312" s="179"/>
      <c r="J312" s="6"/>
    </row>
    <row r="313" spans="1:10" x14ac:dyDescent="0.3">
      <c r="A313" s="6"/>
      <c r="B313" s="6"/>
      <c r="C313" s="6"/>
      <c r="D313" s="6"/>
      <c r="E313" s="6"/>
      <c r="F313" s="6"/>
      <c r="G313" s="6"/>
      <c r="H313" s="179"/>
      <c r="I313" s="179"/>
      <c r="J313" s="6"/>
    </row>
    <row r="314" spans="1:10" x14ac:dyDescent="0.3">
      <c r="A314" s="6"/>
      <c r="B314" s="6"/>
      <c r="C314" s="6"/>
      <c r="D314" s="6"/>
      <c r="E314" s="6"/>
      <c r="F314" s="6"/>
      <c r="G314" s="6"/>
      <c r="H314" s="179"/>
      <c r="I314" s="179"/>
      <c r="J314" s="6"/>
    </row>
    <row r="315" spans="1:10" x14ac:dyDescent="0.3">
      <c r="A315" s="6"/>
      <c r="B315" s="6"/>
      <c r="C315" s="6"/>
      <c r="D315" s="6"/>
      <c r="E315" s="6"/>
      <c r="F315" s="6"/>
      <c r="G315" s="6"/>
      <c r="H315" s="179"/>
      <c r="I315" s="179"/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179"/>
      <c r="I316" s="179"/>
      <c r="J316" s="6"/>
    </row>
    <row r="317" spans="1:10" x14ac:dyDescent="0.3">
      <c r="A317" s="6"/>
      <c r="B317" s="6"/>
      <c r="C317" s="6"/>
      <c r="D317" s="6"/>
      <c r="E317" s="6"/>
      <c r="F317" s="6"/>
      <c r="G317" s="6"/>
      <c r="H317" s="179"/>
      <c r="I317" s="179"/>
      <c r="J317" s="6"/>
    </row>
    <row r="318" spans="1:10" x14ac:dyDescent="0.3">
      <c r="A318" s="6"/>
      <c r="B318" s="6"/>
      <c r="C318" s="6"/>
      <c r="D318" s="6"/>
      <c r="E318" s="6"/>
      <c r="F318" s="6"/>
      <c r="G318" s="6"/>
      <c r="H318" s="179"/>
      <c r="I318" s="179"/>
      <c r="J318" s="6"/>
    </row>
    <row r="319" spans="1:10" x14ac:dyDescent="0.3">
      <c r="A319" s="6"/>
      <c r="B319" s="6"/>
      <c r="C319" s="6"/>
      <c r="D319" s="6"/>
      <c r="E319" s="6"/>
      <c r="F319" s="6"/>
      <c r="G319" s="6"/>
      <c r="H319" s="179"/>
      <c r="I319" s="179"/>
      <c r="J319" s="6"/>
    </row>
    <row r="320" spans="1:10" x14ac:dyDescent="0.3">
      <c r="A320" s="6"/>
      <c r="B320" s="6"/>
      <c r="C320" s="6"/>
      <c r="D320" s="6"/>
      <c r="E320" s="6"/>
      <c r="F320" s="6"/>
      <c r="G320" s="6"/>
      <c r="H320" s="179"/>
      <c r="I320" s="179"/>
      <c r="J320" s="6"/>
    </row>
    <row r="321" spans="1:10" x14ac:dyDescent="0.3">
      <c r="A321" s="6"/>
      <c r="B321" s="6"/>
      <c r="C321" s="6"/>
      <c r="D321" s="6"/>
      <c r="E321" s="6"/>
      <c r="F321" s="6"/>
      <c r="G321" s="6"/>
      <c r="H321" s="179"/>
      <c r="I321" s="179"/>
      <c r="J321" s="6"/>
    </row>
    <row r="322" spans="1:10" x14ac:dyDescent="0.3">
      <c r="A322" s="6"/>
      <c r="B322" s="6"/>
      <c r="C322" s="6"/>
      <c r="D322" s="6"/>
      <c r="E322" s="6"/>
      <c r="F322" s="6"/>
      <c r="G322" s="6"/>
      <c r="H322" s="179"/>
      <c r="I322" s="179"/>
      <c r="J322" s="6"/>
    </row>
    <row r="323" spans="1:10" x14ac:dyDescent="0.3">
      <c r="A323" s="6"/>
      <c r="B323" s="6"/>
      <c r="C323" s="6"/>
      <c r="D323" s="6"/>
      <c r="E323" s="6"/>
      <c r="F323" s="6"/>
      <c r="G323" s="6"/>
      <c r="H323" s="179"/>
      <c r="I323" s="179"/>
      <c r="J323" s="6"/>
    </row>
    <row r="324" spans="1:10" x14ac:dyDescent="0.3">
      <c r="A324" s="6"/>
      <c r="B324" s="6"/>
      <c r="C324" s="6"/>
      <c r="D324" s="6"/>
      <c r="E324" s="6"/>
      <c r="F324" s="6"/>
      <c r="G324" s="6"/>
      <c r="H324" s="179"/>
      <c r="I324" s="179"/>
      <c r="J324" s="6"/>
    </row>
    <row r="325" spans="1:10" x14ac:dyDescent="0.3">
      <c r="A325" s="6"/>
      <c r="B325" s="6"/>
      <c r="C325" s="6"/>
      <c r="D325" s="6"/>
      <c r="E325" s="6"/>
      <c r="F325" s="6"/>
      <c r="G325" s="6"/>
      <c r="H325" s="179"/>
      <c r="I325" s="179"/>
      <c r="J325" s="6"/>
    </row>
    <row r="326" spans="1:10" x14ac:dyDescent="0.3">
      <c r="A326" s="6"/>
      <c r="B326" s="6"/>
      <c r="C326" s="6"/>
      <c r="D326" s="6"/>
      <c r="E326" s="6"/>
      <c r="F326" s="6"/>
      <c r="G326" s="6"/>
      <c r="H326" s="179"/>
      <c r="I326" s="179"/>
      <c r="J326" s="6"/>
    </row>
    <row r="327" spans="1:10" x14ac:dyDescent="0.3">
      <c r="A327" s="6"/>
      <c r="B327" s="6"/>
      <c r="C327" s="6"/>
      <c r="D327" s="6"/>
      <c r="E327" s="6"/>
      <c r="F327" s="6"/>
      <c r="G327" s="6"/>
      <c r="H327" s="179"/>
      <c r="I327" s="179"/>
      <c r="J327" s="6"/>
    </row>
    <row r="328" spans="1:10" x14ac:dyDescent="0.3">
      <c r="A328" s="6"/>
      <c r="B328" s="6"/>
      <c r="C328" s="6"/>
      <c r="D328" s="6"/>
      <c r="E328" s="6"/>
      <c r="F328" s="6"/>
      <c r="G328" s="6"/>
      <c r="H328" s="179"/>
      <c r="I328" s="179"/>
      <c r="J328" s="6"/>
    </row>
    <row r="329" spans="1:10" x14ac:dyDescent="0.3">
      <c r="A329" s="6"/>
      <c r="B329" s="6"/>
      <c r="C329" s="6"/>
      <c r="D329" s="6"/>
      <c r="E329" s="6"/>
      <c r="F329" s="6"/>
      <c r="G329" s="6"/>
      <c r="H329" s="179"/>
      <c r="I329" s="179"/>
      <c r="J329" s="6"/>
    </row>
    <row r="330" spans="1:10" x14ac:dyDescent="0.3">
      <c r="A330" s="6"/>
      <c r="B330" s="6"/>
      <c r="C330" s="6"/>
      <c r="D330" s="6"/>
      <c r="E330" s="6"/>
      <c r="F330" s="6"/>
      <c r="G330" s="6"/>
      <c r="H330" s="179"/>
      <c r="I330" s="179"/>
      <c r="J330" s="6"/>
    </row>
    <row r="331" spans="1:10" x14ac:dyDescent="0.3">
      <c r="A331" s="6"/>
      <c r="B331" s="6"/>
      <c r="C331" s="6"/>
      <c r="D331" s="6"/>
      <c r="E331" s="6"/>
      <c r="F331" s="6"/>
      <c r="G331" s="6"/>
      <c r="H331" s="179"/>
      <c r="I331" s="179"/>
      <c r="J331" s="6"/>
    </row>
    <row r="332" spans="1:10" x14ac:dyDescent="0.3">
      <c r="A332" s="6"/>
      <c r="B332" s="6"/>
      <c r="C332" s="6"/>
      <c r="D332" s="6"/>
      <c r="E332" s="6"/>
      <c r="F332" s="6"/>
      <c r="G332" s="6"/>
      <c r="H332" s="179"/>
      <c r="I332" s="179"/>
      <c r="J332" s="6"/>
    </row>
    <row r="333" spans="1:10" x14ac:dyDescent="0.3">
      <c r="A333" s="6"/>
      <c r="B333" s="6"/>
      <c r="C333" s="6"/>
      <c r="D333" s="6"/>
      <c r="E333" s="6"/>
      <c r="F333" s="6"/>
      <c r="G333" s="6"/>
      <c r="H333" s="179"/>
      <c r="I333" s="179"/>
      <c r="J333" s="6"/>
    </row>
    <row r="334" spans="1:10" x14ac:dyDescent="0.3">
      <c r="A334" s="6"/>
      <c r="B334" s="6"/>
      <c r="C334" s="6"/>
      <c r="D334" s="6"/>
      <c r="E334" s="6"/>
      <c r="F334" s="6"/>
      <c r="G334" s="6"/>
      <c r="H334" s="179"/>
      <c r="I334" s="179"/>
      <c r="J334" s="6"/>
    </row>
    <row r="335" spans="1:10" x14ac:dyDescent="0.3">
      <c r="A335" s="6"/>
      <c r="B335" s="6"/>
      <c r="C335" s="6"/>
      <c r="D335" s="6"/>
      <c r="E335" s="6"/>
      <c r="F335" s="6"/>
      <c r="G335" s="6"/>
      <c r="H335" s="179"/>
      <c r="I335" s="179"/>
      <c r="J335" s="6"/>
    </row>
    <row r="336" spans="1:10" x14ac:dyDescent="0.3">
      <c r="A336" s="6"/>
      <c r="B336" s="6"/>
      <c r="C336" s="6"/>
      <c r="D336" s="6"/>
      <c r="E336" s="6"/>
      <c r="F336" s="6"/>
      <c r="G336" s="6"/>
      <c r="H336" s="179"/>
      <c r="I336" s="179"/>
      <c r="J336" s="6"/>
    </row>
    <row r="337" spans="1:10" x14ac:dyDescent="0.3">
      <c r="A337" s="6"/>
      <c r="B337" s="6"/>
      <c r="C337" s="6"/>
      <c r="D337" s="6"/>
      <c r="E337" s="6"/>
      <c r="F337" s="6"/>
      <c r="G337" s="6"/>
      <c r="H337" s="179"/>
      <c r="I337" s="179"/>
      <c r="J337" s="6"/>
    </row>
    <row r="338" spans="1:10" x14ac:dyDescent="0.3">
      <c r="A338" s="6"/>
      <c r="B338" s="6"/>
      <c r="C338" s="6"/>
      <c r="D338" s="6"/>
      <c r="E338" s="6"/>
      <c r="F338" s="6"/>
      <c r="G338" s="6"/>
      <c r="H338" s="179"/>
      <c r="I338" s="179"/>
      <c r="J338" s="6"/>
    </row>
    <row r="339" spans="1:10" x14ac:dyDescent="0.3">
      <c r="A339" s="6"/>
      <c r="B339" s="6"/>
      <c r="C339" s="6"/>
      <c r="D339" s="6"/>
      <c r="E339" s="6"/>
      <c r="F339" s="6"/>
      <c r="G339" s="6"/>
      <c r="H339" s="179"/>
      <c r="I339" s="179"/>
      <c r="J339" s="6"/>
    </row>
    <row r="340" spans="1:10" x14ac:dyDescent="0.3">
      <c r="A340" s="6"/>
      <c r="B340" s="6"/>
      <c r="C340" s="6"/>
      <c r="D340" s="6"/>
      <c r="E340" s="6"/>
      <c r="F340" s="6"/>
      <c r="G340" s="6"/>
      <c r="H340" s="179"/>
      <c r="I340" s="179"/>
      <c r="J340" s="6"/>
    </row>
    <row r="341" spans="1:10" x14ac:dyDescent="0.3">
      <c r="A341" s="6"/>
      <c r="B341" s="6"/>
      <c r="C341" s="6"/>
      <c r="D341" s="6"/>
      <c r="E341" s="6"/>
      <c r="F341" s="6"/>
      <c r="G341" s="6"/>
      <c r="H341" s="179"/>
      <c r="I341" s="179"/>
      <c r="J341" s="6"/>
    </row>
    <row r="342" spans="1:10" x14ac:dyDescent="0.3">
      <c r="A342" s="6"/>
      <c r="B342" s="6"/>
      <c r="C342" s="6"/>
      <c r="D342" s="6"/>
      <c r="E342" s="6"/>
      <c r="F342" s="6"/>
      <c r="G342" s="6"/>
      <c r="H342" s="179"/>
      <c r="I342" s="179"/>
      <c r="J342" s="6"/>
    </row>
    <row r="343" spans="1:10" x14ac:dyDescent="0.3">
      <c r="A343" s="6"/>
      <c r="B343" s="6"/>
      <c r="C343" s="6"/>
      <c r="D343" s="6"/>
      <c r="E343" s="6"/>
      <c r="F343" s="6"/>
      <c r="G343" s="6"/>
      <c r="H343" s="179"/>
      <c r="I343" s="179"/>
      <c r="J343" s="6"/>
    </row>
    <row r="344" spans="1:10" x14ac:dyDescent="0.3">
      <c r="A344" s="6"/>
      <c r="B344" s="6"/>
      <c r="C344" s="6"/>
      <c r="D344" s="6"/>
      <c r="E344" s="6"/>
      <c r="F344" s="6"/>
      <c r="G344" s="6"/>
      <c r="H344" s="179"/>
      <c r="I344" s="179"/>
      <c r="J344" s="6"/>
    </row>
    <row r="345" spans="1:10" x14ac:dyDescent="0.3">
      <c r="A345" s="6"/>
      <c r="B345" s="6"/>
      <c r="C345" s="6"/>
      <c r="D345" s="6"/>
      <c r="E345" s="6"/>
      <c r="F345" s="6"/>
      <c r="G345" s="6"/>
      <c r="H345" s="179"/>
      <c r="I345" s="179"/>
      <c r="J345" s="6"/>
    </row>
    <row r="346" spans="1:10" x14ac:dyDescent="0.3">
      <c r="A346" s="6"/>
      <c r="B346" s="6"/>
      <c r="C346" s="6"/>
      <c r="D346" s="6"/>
      <c r="E346" s="6"/>
      <c r="F346" s="6"/>
      <c r="G346" s="6"/>
      <c r="H346" s="179"/>
      <c r="I346" s="179"/>
      <c r="J346" s="6"/>
    </row>
    <row r="347" spans="1:10" x14ac:dyDescent="0.3">
      <c r="A347" s="6"/>
      <c r="B347" s="6"/>
      <c r="C347" s="6"/>
      <c r="D347" s="6"/>
      <c r="E347" s="6"/>
      <c r="F347" s="6"/>
      <c r="G347" s="6"/>
      <c r="H347" s="179"/>
      <c r="I347" s="179"/>
      <c r="J347" s="6"/>
    </row>
    <row r="348" spans="1:10" x14ac:dyDescent="0.3">
      <c r="A348" s="6"/>
      <c r="B348" s="6"/>
      <c r="C348" s="6"/>
      <c r="D348" s="6"/>
      <c r="E348" s="6"/>
      <c r="F348" s="6"/>
      <c r="G348" s="6"/>
      <c r="H348" s="179"/>
      <c r="I348" s="179"/>
      <c r="J348" s="6"/>
    </row>
    <row r="349" spans="1:10" x14ac:dyDescent="0.3">
      <c r="A349" s="6"/>
      <c r="B349" s="6"/>
      <c r="C349" s="6"/>
      <c r="D349" s="6"/>
      <c r="E349" s="6"/>
      <c r="F349" s="6"/>
      <c r="G349" s="6"/>
      <c r="H349" s="179"/>
      <c r="I349" s="179"/>
      <c r="J349" s="6"/>
    </row>
    <row r="350" spans="1:10" x14ac:dyDescent="0.3">
      <c r="A350" s="6"/>
      <c r="B350" s="6"/>
      <c r="C350" s="6"/>
      <c r="D350" s="6"/>
      <c r="E350" s="6"/>
      <c r="F350" s="6"/>
      <c r="G350" s="6"/>
      <c r="H350" s="179"/>
      <c r="I350" s="179"/>
      <c r="J350" s="6"/>
    </row>
    <row r="351" spans="1:10" x14ac:dyDescent="0.3">
      <c r="A351" s="6"/>
      <c r="B351" s="6"/>
      <c r="C351" s="6"/>
      <c r="D351" s="6"/>
      <c r="E351" s="6"/>
      <c r="F351" s="6"/>
      <c r="G351" s="6"/>
      <c r="H351" s="179"/>
      <c r="I351" s="179"/>
      <c r="J351" s="6"/>
    </row>
    <row r="352" spans="1:10" x14ac:dyDescent="0.3">
      <c r="A352" s="6"/>
      <c r="B352" s="6"/>
      <c r="C352" s="6"/>
      <c r="D352" s="6"/>
      <c r="E352" s="6"/>
      <c r="F352" s="6"/>
      <c r="G352" s="6"/>
      <c r="H352" s="179"/>
      <c r="I352" s="179"/>
      <c r="J352" s="6"/>
    </row>
    <row r="353" spans="1:10" x14ac:dyDescent="0.3">
      <c r="A353" s="6"/>
      <c r="B353" s="6"/>
      <c r="C353" s="6"/>
      <c r="D353" s="6"/>
      <c r="E353" s="6"/>
      <c r="F353" s="6"/>
      <c r="G353" s="6"/>
      <c r="H353" s="179"/>
      <c r="I353" s="179"/>
      <c r="J353" s="6"/>
    </row>
    <row r="354" spans="1:10" x14ac:dyDescent="0.3">
      <c r="A354" s="6"/>
      <c r="B354" s="6"/>
      <c r="C354" s="6"/>
      <c r="D354" s="6"/>
      <c r="E354" s="6"/>
      <c r="F354" s="6"/>
      <c r="G354" s="6"/>
      <c r="H354" s="179"/>
      <c r="I354" s="179"/>
      <c r="J354" s="6"/>
    </row>
    <row r="355" spans="1:10" x14ac:dyDescent="0.3">
      <c r="A355" s="6"/>
      <c r="B355" s="6"/>
      <c r="C355" s="6"/>
      <c r="D355" s="6"/>
      <c r="E355" s="6"/>
      <c r="F355" s="6"/>
      <c r="G355" s="6"/>
      <c r="H355" s="179"/>
      <c r="I355" s="179"/>
      <c r="J355" s="6"/>
    </row>
    <row r="356" spans="1:10" x14ac:dyDescent="0.3">
      <c r="A356" s="6"/>
      <c r="B356" s="6"/>
      <c r="C356" s="6"/>
      <c r="D356" s="6"/>
      <c r="E356" s="6"/>
      <c r="F356" s="6"/>
      <c r="G356" s="6"/>
      <c r="H356" s="179"/>
      <c r="I356" s="179"/>
      <c r="J356" s="6"/>
    </row>
    <row r="357" spans="1:10" x14ac:dyDescent="0.3">
      <c r="A357" s="6"/>
      <c r="B357" s="6"/>
      <c r="C357" s="6"/>
      <c r="D357" s="6"/>
      <c r="E357" s="6"/>
      <c r="F357" s="6"/>
      <c r="G357" s="6"/>
      <c r="H357" s="179"/>
      <c r="I357" s="179"/>
      <c r="J357" s="6"/>
    </row>
    <row r="358" spans="1:10" x14ac:dyDescent="0.3">
      <c r="A358" s="6"/>
      <c r="B358" s="6"/>
      <c r="C358" s="6"/>
      <c r="D358" s="6"/>
      <c r="E358" s="6"/>
      <c r="F358" s="6"/>
      <c r="G358" s="6"/>
      <c r="H358" s="179"/>
      <c r="I358" s="179"/>
      <c r="J358" s="6"/>
    </row>
    <row r="359" spans="1:10" x14ac:dyDescent="0.3">
      <c r="A359" s="6"/>
      <c r="B359" s="6"/>
      <c r="C359" s="6"/>
      <c r="D359" s="6"/>
      <c r="E359" s="6"/>
      <c r="F359" s="6"/>
      <c r="G359" s="6"/>
      <c r="H359" s="179"/>
      <c r="I359" s="179"/>
      <c r="J359" s="6"/>
    </row>
    <row r="360" spans="1:10" x14ac:dyDescent="0.3">
      <c r="A360" s="6"/>
      <c r="B360" s="6"/>
      <c r="C360" s="6"/>
      <c r="D360" s="6"/>
      <c r="E360" s="6"/>
      <c r="F360" s="6"/>
      <c r="G360" s="6"/>
      <c r="H360" s="179"/>
      <c r="I360" s="179"/>
      <c r="J360" s="6"/>
    </row>
  </sheetData>
  <mergeCells count="411">
    <mergeCell ref="N18:O18"/>
    <mergeCell ref="N19:O19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6:O6"/>
    <mergeCell ref="A4:K4"/>
    <mergeCell ref="N4:X4"/>
    <mergeCell ref="A5:K5"/>
    <mergeCell ref="N5:X5"/>
    <mergeCell ref="N7:O7"/>
    <mergeCell ref="N8:O8"/>
    <mergeCell ref="H343:I343"/>
    <mergeCell ref="H344:I344"/>
    <mergeCell ref="H331:I331"/>
    <mergeCell ref="H332:I332"/>
    <mergeCell ref="H333:I333"/>
    <mergeCell ref="H334:I334"/>
    <mergeCell ref="H335:I335"/>
    <mergeCell ref="H336:I336"/>
    <mergeCell ref="H325:I325"/>
    <mergeCell ref="H326:I326"/>
    <mergeCell ref="H327:I327"/>
    <mergeCell ref="H328:I328"/>
    <mergeCell ref="H329:I329"/>
    <mergeCell ref="H330:I330"/>
    <mergeCell ref="H319:I319"/>
    <mergeCell ref="H320:I320"/>
    <mergeCell ref="H321:I321"/>
    <mergeCell ref="H345:I345"/>
    <mergeCell ref="H346:I346"/>
    <mergeCell ref="H347:I347"/>
    <mergeCell ref="H348:I348"/>
    <mergeCell ref="H337:I337"/>
    <mergeCell ref="H338:I338"/>
    <mergeCell ref="H339:I339"/>
    <mergeCell ref="H340:I340"/>
    <mergeCell ref="H341:I341"/>
    <mergeCell ref="H342:I342"/>
    <mergeCell ref="H355:I355"/>
    <mergeCell ref="H356:I356"/>
    <mergeCell ref="H357:I357"/>
    <mergeCell ref="H358:I358"/>
    <mergeCell ref="H359:I359"/>
    <mergeCell ref="H360:I360"/>
    <mergeCell ref="H349:I349"/>
    <mergeCell ref="H350:I350"/>
    <mergeCell ref="H351:I351"/>
    <mergeCell ref="H352:I352"/>
    <mergeCell ref="H353:I353"/>
    <mergeCell ref="H354:I354"/>
    <mergeCell ref="H322:I322"/>
    <mergeCell ref="H323:I323"/>
    <mergeCell ref="H324:I324"/>
    <mergeCell ref="H313:I313"/>
    <mergeCell ref="H314:I314"/>
    <mergeCell ref="H315:I315"/>
    <mergeCell ref="H316:I316"/>
    <mergeCell ref="H317:I317"/>
    <mergeCell ref="H318:I318"/>
    <mergeCell ref="H307:I307"/>
    <mergeCell ref="H308:I308"/>
    <mergeCell ref="H309:I309"/>
    <mergeCell ref="H310:I310"/>
    <mergeCell ref="H311:I311"/>
    <mergeCell ref="H312:I312"/>
    <mergeCell ref="H301:I301"/>
    <mergeCell ref="H302:I302"/>
    <mergeCell ref="H303:I303"/>
    <mergeCell ref="H304:I304"/>
    <mergeCell ref="H305:I305"/>
    <mergeCell ref="H306:I306"/>
    <mergeCell ref="H295:I295"/>
    <mergeCell ref="H296:I296"/>
    <mergeCell ref="H297:I297"/>
    <mergeCell ref="H298:I298"/>
    <mergeCell ref="H299:I299"/>
    <mergeCell ref="H300:I300"/>
    <mergeCell ref="H289:I289"/>
    <mergeCell ref="H290:I290"/>
    <mergeCell ref="H291:I291"/>
    <mergeCell ref="H292:I292"/>
    <mergeCell ref="H293:I293"/>
    <mergeCell ref="H294:I294"/>
    <mergeCell ref="H283:I283"/>
    <mergeCell ref="H284:I284"/>
    <mergeCell ref="H285:I285"/>
    <mergeCell ref="H286:I286"/>
    <mergeCell ref="H287:I287"/>
    <mergeCell ref="H288:I288"/>
    <mergeCell ref="H277:I277"/>
    <mergeCell ref="H278:I278"/>
    <mergeCell ref="H279:I279"/>
    <mergeCell ref="H280:I280"/>
    <mergeCell ref="H281:I281"/>
    <mergeCell ref="H282:I282"/>
    <mergeCell ref="H271:I271"/>
    <mergeCell ref="H272:I272"/>
    <mergeCell ref="H273:I273"/>
    <mergeCell ref="H274:I274"/>
    <mergeCell ref="H275:I275"/>
    <mergeCell ref="H276:I276"/>
    <mergeCell ref="H265:I265"/>
    <mergeCell ref="H266:I266"/>
    <mergeCell ref="H267:I267"/>
    <mergeCell ref="H268:I268"/>
    <mergeCell ref="H269:I269"/>
    <mergeCell ref="H270:I270"/>
    <mergeCell ref="H259:I259"/>
    <mergeCell ref="H260:I260"/>
    <mergeCell ref="H261:I261"/>
    <mergeCell ref="H262:I262"/>
    <mergeCell ref="H263:I263"/>
    <mergeCell ref="H264:I264"/>
    <mergeCell ref="H253:I253"/>
    <mergeCell ref="H254:I254"/>
    <mergeCell ref="H255:I255"/>
    <mergeCell ref="H256:I256"/>
    <mergeCell ref="H257:I257"/>
    <mergeCell ref="H258:I258"/>
    <mergeCell ref="H3:I3"/>
    <mergeCell ref="H252:I252"/>
    <mergeCell ref="H249:I249"/>
    <mergeCell ref="H250:I250"/>
    <mergeCell ref="H251:I251"/>
    <mergeCell ref="H246:I246"/>
    <mergeCell ref="H247:I247"/>
    <mergeCell ref="H248:I248"/>
    <mergeCell ref="H243:I243"/>
    <mergeCell ref="H244:I244"/>
    <mergeCell ref="H245:I245"/>
    <mergeCell ref="H240:I240"/>
    <mergeCell ref="H241:I241"/>
    <mergeCell ref="H242:I242"/>
    <mergeCell ref="H237:I237"/>
    <mergeCell ref="H238:I238"/>
    <mergeCell ref="H239:I239"/>
    <mergeCell ref="H234:I234"/>
    <mergeCell ref="H235:I235"/>
    <mergeCell ref="H236:I236"/>
    <mergeCell ref="H231:I231"/>
    <mergeCell ref="H232:I232"/>
    <mergeCell ref="H233:I233"/>
    <mergeCell ref="H228:I228"/>
    <mergeCell ref="H229:I229"/>
    <mergeCell ref="H230:I230"/>
    <mergeCell ref="H225:I225"/>
    <mergeCell ref="H226:I226"/>
    <mergeCell ref="H227:I227"/>
    <mergeCell ref="H222:I222"/>
    <mergeCell ref="H223:I223"/>
    <mergeCell ref="H224:I224"/>
    <mergeCell ref="H219:I219"/>
    <mergeCell ref="H220:I220"/>
    <mergeCell ref="H221:I221"/>
    <mergeCell ref="H216:I216"/>
    <mergeCell ref="H217:I217"/>
    <mergeCell ref="H218:I218"/>
    <mergeCell ref="H213:I213"/>
    <mergeCell ref="H214:I214"/>
    <mergeCell ref="H215:I215"/>
    <mergeCell ref="H210:I210"/>
    <mergeCell ref="H211:I211"/>
    <mergeCell ref="H212:I212"/>
    <mergeCell ref="H207:I207"/>
    <mergeCell ref="H208:I208"/>
    <mergeCell ref="H209:I209"/>
    <mergeCell ref="H204:I204"/>
    <mergeCell ref="H205:I205"/>
    <mergeCell ref="H206:I206"/>
    <mergeCell ref="H201:I201"/>
    <mergeCell ref="H202:I202"/>
    <mergeCell ref="H203:I203"/>
    <mergeCell ref="H198:I198"/>
    <mergeCell ref="H199:I199"/>
    <mergeCell ref="H200:I200"/>
    <mergeCell ref="H195:I195"/>
    <mergeCell ref="H196:I196"/>
    <mergeCell ref="H197:I197"/>
    <mergeCell ref="H192:I192"/>
    <mergeCell ref="H193:I193"/>
    <mergeCell ref="H194:I194"/>
    <mergeCell ref="H189:I189"/>
    <mergeCell ref="H190:I190"/>
    <mergeCell ref="H191:I191"/>
    <mergeCell ref="H186:I186"/>
    <mergeCell ref="H187:I187"/>
    <mergeCell ref="H188:I188"/>
    <mergeCell ref="H183:I183"/>
    <mergeCell ref="H184:I184"/>
    <mergeCell ref="H185:I185"/>
    <mergeCell ref="H180:I180"/>
    <mergeCell ref="H181:I181"/>
    <mergeCell ref="H182:I182"/>
    <mergeCell ref="H177:I177"/>
    <mergeCell ref="H178:I178"/>
    <mergeCell ref="H179:I179"/>
    <mergeCell ref="H174:I174"/>
    <mergeCell ref="H175:I175"/>
    <mergeCell ref="H176:I176"/>
    <mergeCell ref="H171:I171"/>
    <mergeCell ref="H172:I172"/>
    <mergeCell ref="H173:I173"/>
    <mergeCell ref="H168:I168"/>
    <mergeCell ref="H169:I169"/>
    <mergeCell ref="H170:I170"/>
    <mergeCell ref="H165:I165"/>
    <mergeCell ref="H166:I166"/>
    <mergeCell ref="H167:I167"/>
    <mergeCell ref="H162:I162"/>
    <mergeCell ref="H163:I163"/>
    <mergeCell ref="H164:I164"/>
    <mergeCell ref="H159:I159"/>
    <mergeCell ref="H160:I160"/>
    <mergeCell ref="H161:I161"/>
    <mergeCell ref="H156:I156"/>
    <mergeCell ref="H157:I157"/>
    <mergeCell ref="H158:I158"/>
    <mergeCell ref="H153:I153"/>
    <mergeCell ref="H154:I154"/>
    <mergeCell ref="H155:I155"/>
    <mergeCell ref="H150:I150"/>
    <mergeCell ref="H151:I151"/>
    <mergeCell ref="H152:I152"/>
    <mergeCell ref="H147:I147"/>
    <mergeCell ref="H148:I148"/>
    <mergeCell ref="H149:I149"/>
    <mergeCell ref="H144:I144"/>
    <mergeCell ref="H145:I145"/>
    <mergeCell ref="H146:I146"/>
    <mergeCell ref="H141:I141"/>
    <mergeCell ref="H142:I142"/>
    <mergeCell ref="H143:I143"/>
    <mergeCell ref="H138:I138"/>
    <mergeCell ref="H139:I139"/>
    <mergeCell ref="H140:I140"/>
    <mergeCell ref="H135:I135"/>
    <mergeCell ref="H136:I136"/>
    <mergeCell ref="H137:I137"/>
    <mergeCell ref="H132:I132"/>
    <mergeCell ref="H133:I133"/>
    <mergeCell ref="H134:I134"/>
    <mergeCell ref="H129:I129"/>
    <mergeCell ref="H130:I130"/>
    <mergeCell ref="H131:I131"/>
    <mergeCell ref="H126:I126"/>
    <mergeCell ref="H127:I127"/>
    <mergeCell ref="H128:I128"/>
    <mergeCell ref="H123:I123"/>
    <mergeCell ref="H124:I124"/>
    <mergeCell ref="H125:I125"/>
    <mergeCell ref="H120:I120"/>
    <mergeCell ref="H121:I121"/>
    <mergeCell ref="H122:I122"/>
    <mergeCell ref="H117:I117"/>
    <mergeCell ref="H118:I118"/>
    <mergeCell ref="H119:I119"/>
    <mergeCell ref="H114:I114"/>
    <mergeCell ref="H115:I115"/>
    <mergeCell ref="H116:I116"/>
    <mergeCell ref="H111:I111"/>
    <mergeCell ref="H112:I112"/>
    <mergeCell ref="H113:I113"/>
    <mergeCell ref="H108:I108"/>
    <mergeCell ref="H109:I109"/>
    <mergeCell ref="H110:I110"/>
    <mergeCell ref="H105:I105"/>
    <mergeCell ref="H106:I106"/>
    <mergeCell ref="H107:I107"/>
    <mergeCell ref="H102:I102"/>
    <mergeCell ref="H103:I103"/>
    <mergeCell ref="H104:I104"/>
    <mergeCell ref="H99:I99"/>
    <mergeCell ref="H100:I100"/>
    <mergeCell ref="H101:I101"/>
    <mergeCell ref="H96:I96"/>
    <mergeCell ref="H97:I97"/>
    <mergeCell ref="H98:I98"/>
    <mergeCell ref="H93:I93"/>
    <mergeCell ref="H94:I94"/>
    <mergeCell ref="H95:I95"/>
    <mergeCell ref="H90:I90"/>
    <mergeCell ref="H91:I91"/>
    <mergeCell ref="H92:I92"/>
    <mergeCell ref="H87:I87"/>
    <mergeCell ref="H88:I88"/>
    <mergeCell ref="H89:I89"/>
    <mergeCell ref="H84:I84"/>
    <mergeCell ref="H85:I85"/>
    <mergeCell ref="H86:I86"/>
    <mergeCell ref="H81:I81"/>
    <mergeCell ref="H82:I82"/>
    <mergeCell ref="H83:I83"/>
    <mergeCell ref="H78:I78"/>
    <mergeCell ref="H79:I79"/>
    <mergeCell ref="H80:I80"/>
    <mergeCell ref="H75:I75"/>
    <mergeCell ref="H76:I76"/>
    <mergeCell ref="H77:I77"/>
    <mergeCell ref="H72:I72"/>
    <mergeCell ref="H73:I73"/>
    <mergeCell ref="H74:I74"/>
    <mergeCell ref="H69:I69"/>
    <mergeCell ref="H70:I70"/>
    <mergeCell ref="H71:I71"/>
    <mergeCell ref="H66:I66"/>
    <mergeCell ref="H67:I67"/>
    <mergeCell ref="H68:I68"/>
    <mergeCell ref="H63:I63"/>
    <mergeCell ref="H64:I64"/>
    <mergeCell ref="H65:I65"/>
    <mergeCell ref="H60:I60"/>
    <mergeCell ref="H61:I61"/>
    <mergeCell ref="H62:I62"/>
    <mergeCell ref="H57:I57"/>
    <mergeCell ref="H58:I58"/>
    <mergeCell ref="H59:I59"/>
    <mergeCell ref="A54:B54"/>
    <mergeCell ref="H54:I54"/>
    <mergeCell ref="A55:B55"/>
    <mergeCell ref="H55:I55"/>
    <mergeCell ref="A56:B56"/>
    <mergeCell ref="H56:I56"/>
    <mergeCell ref="A51:B51"/>
    <mergeCell ref="H51:I51"/>
    <mergeCell ref="A52:B52"/>
    <mergeCell ref="H52:I52"/>
    <mergeCell ref="A53:B53"/>
    <mergeCell ref="H53:I53"/>
    <mergeCell ref="A48:B48"/>
    <mergeCell ref="H48:I48"/>
    <mergeCell ref="A49:B49"/>
    <mergeCell ref="H49:I49"/>
    <mergeCell ref="A50:B50"/>
    <mergeCell ref="H50:I50"/>
    <mergeCell ref="A45:B45"/>
    <mergeCell ref="H45:I45"/>
    <mergeCell ref="A46:B46"/>
    <mergeCell ref="H46:I46"/>
    <mergeCell ref="A47:B47"/>
    <mergeCell ref="H47:I47"/>
    <mergeCell ref="A42:B42"/>
    <mergeCell ref="H42:I42"/>
    <mergeCell ref="A43:B43"/>
    <mergeCell ref="H43:I43"/>
    <mergeCell ref="A44:B44"/>
    <mergeCell ref="H44:I44"/>
    <mergeCell ref="A39:B39"/>
    <mergeCell ref="H39:I39"/>
    <mergeCell ref="A40:B40"/>
    <mergeCell ref="H40:I40"/>
    <mergeCell ref="A41:B41"/>
    <mergeCell ref="H41:I41"/>
    <mergeCell ref="A36:B36"/>
    <mergeCell ref="H36:I36"/>
    <mergeCell ref="A37:B37"/>
    <mergeCell ref="H37:I37"/>
    <mergeCell ref="A38:B38"/>
    <mergeCell ref="H38:I38"/>
    <mergeCell ref="A33:B33"/>
    <mergeCell ref="H33:I33"/>
    <mergeCell ref="A34:B34"/>
    <mergeCell ref="H34:I34"/>
    <mergeCell ref="A35:B35"/>
    <mergeCell ref="H35:I35"/>
    <mergeCell ref="A30:B30"/>
    <mergeCell ref="H30:I30"/>
    <mergeCell ref="A31:B31"/>
    <mergeCell ref="H31:I31"/>
    <mergeCell ref="A32:B32"/>
    <mergeCell ref="H32:I32"/>
    <mergeCell ref="A27:B27"/>
    <mergeCell ref="H27:I27"/>
    <mergeCell ref="A28:B28"/>
    <mergeCell ref="H28:I28"/>
    <mergeCell ref="A29:B29"/>
    <mergeCell ref="H29:I29"/>
    <mergeCell ref="A25:B25"/>
    <mergeCell ref="H25:I25"/>
    <mergeCell ref="A26:B26"/>
    <mergeCell ref="H26:I26"/>
    <mergeCell ref="A21:B21"/>
    <mergeCell ref="H21:I21"/>
    <mergeCell ref="A22:B22"/>
    <mergeCell ref="H22:I22"/>
    <mergeCell ref="A23:B23"/>
    <mergeCell ref="H23:I23"/>
    <mergeCell ref="A20:B20"/>
    <mergeCell ref="H20:I20"/>
    <mergeCell ref="A16:B16"/>
    <mergeCell ref="A17:B17"/>
    <mergeCell ref="A12:B12"/>
    <mergeCell ref="A13:B13"/>
    <mergeCell ref="A14:B14"/>
    <mergeCell ref="A24:B24"/>
    <mergeCell ref="H24:I24"/>
    <mergeCell ref="A6:B6"/>
    <mergeCell ref="A15:B15"/>
    <mergeCell ref="A9:B9"/>
    <mergeCell ref="A10:B10"/>
    <mergeCell ref="A11:B11"/>
    <mergeCell ref="A7:B7"/>
    <mergeCell ref="A8:B8"/>
    <mergeCell ref="A18:B18"/>
    <mergeCell ref="A1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1D71-38DA-4648-84DE-79BCFB3B1FA4}">
  <dimension ref="A1:Z360"/>
  <sheetViews>
    <sheetView zoomScale="63" zoomScaleNormal="63" workbookViewId="0">
      <selection activeCell="O30" sqref="O30"/>
    </sheetView>
  </sheetViews>
  <sheetFormatPr defaultRowHeight="13.8" x14ac:dyDescent="0.3"/>
  <cols>
    <col min="1" max="1" width="20.44140625" style="197" customWidth="1"/>
    <col min="2" max="2" width="2" style="197" customWidth="1"/>
    <col min="3" max="3" width="17.44140625" style="197" customWidth="1"/>
    <col min="4" max="4" width="18.88671875" style="197" customWidth="1"/>
    <col min="5" max="10" width="14.6640625" style="197" customWidth="1"/>
    <col min="11" max="11" width="21.44140625" style="197" customWidth="1"/>
    <col min="12" max="12" width="1.33203125" style="197" customWidth="1"/>
    <col min="13" max="13" width="7.109375" style="197" customWidth="1"/>
    <col min="14" max="14" width="13.109375" style="197" customWidth="1"/>
    <col min="15" max="15" width="14.88671875" style="197" customWidth="1"/>
    <col min="16" max="16" width="13.33203125" style="197" customWidth="1"/>
    <col min="17" max="17" width="19.88671875" style="197" customWidth="1"/>
    <col min="18" max="23" width="15.33203125" style="197" customWidth="1"/>
    <col min="24" max="24" width="20.6640625" style="197" customWidth="1"/>
    <col min="25" max="16384" width="8.88671875" style="197"/>
  </cols>
  <sheetData>
    <row r="1" spans="1:24" s="194" customFormat="1" x14ac:dyDescent="0.3">
      <c r="A1" s="194" t="s">
        <v>12</v>
      </c>
      <c r="D1" s="195"/>
      <c r="S1" s="196"/>
    </row>
    <row r="2" spans="1:24" s="194" customFormat="1" x14ac:dyDescent="0.3">
      <c r="A2" s="194" t="s">
        <v>0</v>
      </c>
      <c r="D2" s="195"/>
      <c r="S2" s="196"/>
    </row>
    <row r="3" spans="1:24" x14ac:dyDescent="0.3">
      <c r="H3" s="198"/>
      <c r="I3" s="198"/>
    </row>
    <row r="4" spans="1:24" x14ac:dyDescent="0.3">
      <c r="A4" s="199" t="s">
        <v>4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N4" s="199" t="s">
        <v>1</v>
      </c>
      <c r="O4" s="199"/>
      <c r="P4" s="199"/>
      <c r="Q4" s="199"/>
      <c r="R4" s="199"/>
      <c r="S4" s="199"/>
      <c r="T4" s="199"/>
      <c r="U4" s="199"/>
      <c r="V4" s="199"/>
      <c r="W4" s="199"/>
      <c r="X4" s="199"/>
    </row>
    <row r="5" spans="1:24" x14ac:dyDescent="0.3">
      <c r="A5" s="199" t="s">
        <v>22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N5" s="199" t="s">
        <v>22</v>
      </c>
      <c r="O5" s="199"/>
      <c r="P5" s="199"/>
      <c r="Q5" s="199"/>
      <c r="R5" s="199"/>
      <c r="S5" s="199"/>
      <c r="T5" s="199"/>
      <c r="U5" s="199"/>
      <c r="V5" s="199"/>
      <c r="W5" s="199"/>
      <c r="X5" s="199"/>
    </row>
    <row r="6" spans="1:24" x14ac:dyDescent="0.3">
      <c r="A6" s="200" t="s">
        <v>3</v>
      </c>
      <c r="B6" s="200"/>
      <c r="C6" s="201" t="s">
        <v>10</v>
      </c>
      <c r="D6" s="201" t="s">
        <v>11</v>
      </c>
      <c r="E6" s="202"/>
      <c r="F6" s="202" t="s">
        <v>13</v>
      </c>
      <c r="G6" s="202" t="s">
        <v>24</v>
      </c>
      <c r="H6" s="202" t="s">
        <v>143</v>
      </c>
      <c r="I6" s="201" t="s">
        <v>26</v>
      </c>
      <c r="J6" s="202" t="s">
        <v>27</v>
      </c>
      <c r="K6" s="202" t="s">
        <v>155</v>
      </c>
      <c r="L6" s="203"/>
      <c r="N6" s="200" t="s">
        <v>3</v>
      </c>
      <c r="O6" s="200"/>
      <c r="P6" s="201" t="s">
        <v>10</v>
      </c>
      <c r="Q6" s="201" t="s">
        <v>11</v>
      </c>
      <c r="R6" s="202"/>
      <c r="S6" s="202" t="s">
        <v>13</v>
      </c>
      <c r="T6" s="202" t="s">
        <v>24</v>
      </c>
      <c r="U6" s="202" t="s">
        <v>143</v>
      </c>
      <c r="V6" s="201" t="s">
        <v>26</v>
      </c>
      <c r="W6" s="202" t="s">
        <v>27</v>
      </c>
      <c r="X6" s="202" t="s">
        <v>155</v>
      </c>
    </row>
    <row r="7" spans="1:24" x14ac:dyDescent="0.3">
      <c r="A7" s="173">
        <v>43891</v>
      </c>
      <c r="B7" s="173"/>
      <c r="C7" s="204"/>
      <c r="D7" s="39"/>
      <c r="E7" s="37"/>
      <c r="F7" s="38"/>
      <c r="G7" s="38"/>
      <c r="H7" s="39"/>
      <c r="I7" s="68"/>
      <c r="J7" s="37"/>
      <c r="K7" s="205"/>
      <c r="L7" s="203"/>
      <c r="M7" s="203"/>
      <c r="N7" s="173">
        <v>43891</v>
      </c>
      <c r="O7" s="173"/>
      <c r="P7" s="39"/>
      <c r="Q7" s="39"/>
      <c r="R7" s="37"/>
      <c r="S7" s="38"/>
      <c r="T7" s="38"/>
      <c r="U7" s="39"/>
      <c r="V7" s="68"/>
      <c r="W7" s="37"/>
      <c r="X7" s="205"/>
    </row>
    <row r="8" spans="1:24" x14ac:dyDescent="0.3">
      <c r="A8" s="173">
        <v>43922</v>
      </c>
      <c r="B8" s="173"/>
      <c r="C8" s="39">
        <f>'LockDown Prices'!C8/'LockDown Prices'!C7-1</f>
        <v>0.28671696593547735</v>
      </c>
      <c r="D8" s="39">
        <f>'LockDown Prices'!D8/'LockDown Prices'!D7-1</f>
        <v>0.31245596147265453</v>
      </c>
      <c r="E8" s="39"/>
      <c r="F8" s="39">
        <f>'LockDown Prices'!F8/'LockDown Prices'!F7-1</f>
        <v>8.1077899451161839E-2</v>
      </c>
      <c r="G8" s="39">
        <f>'LockDown Prices'!G8/'LockDown Prices'!G7-1</f>
        <v>-0.47230524395450846</v>
      </c>
      <c r="H8" s="39">
        <f>'LockDown Prices'!H8/'LockDown Prices'!H7-1</f>
        <v>4.1282481139983229E-2</v>
      </c>
      <c r="I8" s="39">
        <f>'LockDown Prices'!I8/'LockDown Prices'!I7-1</f>
        <v>1.8842530282638048E-2</v>
      </c>
      <c r="J8" s="39">
        <f>'LockDown Prices'!J8/'LockDown Prices'!J7-1</f>
        <v>-0.40347721822541971</v>
      </c>
      <c r="K8" s="39">
        <f>'LockDown Prices'!K8/'LockDown Prices'!K7-1</f>
        <v>-0.55037468776019982</v>
      </c>
      <c r="L8" s="203"/>
      <c r="M8" s="203"/>
      <c r="N8" s="173">
        <v>43922</v>
      </c>
      <c r="O8" s="173"/>
      <c r="P8" s="39">
        <f>'LockDown Prices'!P8/'LockDown Prices'!P7-1</f>
        <v>0.28631577926570606</v>
      </c>
      <c r="Q8" s="39">
        <f>'LockDown Prices'!Q8/'LockDown Prices'!Q7-1</f>
        <v>0.31034474410929991</v>
      </c>
      <c r="R8" s="39"/>
      <c r="S8" s="39">
        <f>'LockDown Prices'!S8/'LockDown Prices'!S7-1</f>
        <v>8.1077899451161839E-2</v>
      </c>
      <c r="T8" s="39">
        <f>'LockDown Prices'!T8/'LockDown Prices'!T7-1</f>
        <v>-0.47230524395450846</v>
      </c>
      <c r="U8" s="39">
        <f>'LockDown Prices'!U8/'LockDown Prices'!U7-1</f>
        <v>4.1282481139983229E-2</v>
      </c>
      <c r="V8" s="39">
        <f>'LockDown Prices'!V8/'LockDown Prices'!V7-1</f>
        <v>1.8842530282638048E-2</v>
      </c>
      <c r="W8" s="39">
        <f>'LockDown Prices'!W8/'LockDown Prices'!W7-1</f>
        <v>-0.40347721822541971</v>
      </c>
      <c r="X8" s="39">
        <f>'LockDown Prices'!X8/'LockDown Prices'!X7-1</f>
        <v>-0.55037468776019982</v>
      </c>
    </row>
    <row r="9" spans="1:24" x14ac:dyDescent="0.3">
      <c r="A9" s="173">
        <v>43952</v>
      </c>
      <c r="B9" s="173"/>
      <c r="C9" s="39">
        <f>'LockDown Prices'!C9/'LockDown Prices'!C8-1</f>
        <v>0.19009957964942159</v>
      </c>
      <c r="D9" s="39">
        <f>'LockDown Prices'!D9/'LockDown Prices'!D8-1</f>
        <v>-6.7024128686327122E-2</v>
      </c>
      <c r="E9" s="39"/>
      <c r="F9" s="39">
        <f>'LockDown Prices'!F9/'LockDown Prices'!F8-1</f>
        <v>1.1075486080023067E-2</v>
      </c>
      <c r="G9" s="39">
        <f>'LockDown Prices'!G9/'LockDown Prices'!G8-1</f>
        <v>-0.11084957705038612</v>
      </c>
      <c r="H9" s="39">
        <f>'LockDown Prices'!H9/'LockDown Prices'!H8-1</f>
        <v>2.2633662037968794E-2</v>
      </c>
      <c r="I9" s="39">
        <f>'LockDown Prices'!I9/'LockDown Prices'!I8-1</f>
        <v>-3.3025099075296716E-3</v>
      </c>
      <c r="J9" s="39">
        <f>'LockDown Prices'!J9/'LockDown Prices'!J8-1</f>
        <v>0.5376884422110555</v>
      </c>
      <c r="K9" s="39">
        <f>'LockDown Prices'!K9/'LockDown Prices'!K8-1</f>
        <v>0.67037037037037051</v>
      </c>
      <c r="L9" s="203"/>
      <c r="M9" s="203"/>
      <c r="N9" s="173">
        <v>43952</v>
      </c>
      <c r="O9" s="173"/>
      <c r="P9" s="39">
        <f>'LockDown Prices'!P9/'LockDown Prices'!P8-1</f>
        <v>0.1903982598549494</v>
      </c>
      <c r="Q9" s="39">
        <f>'LockDown Prices'!Q9/'LockDown Prices'!Q8-1</f>
        <v>-6.6595017542320445E-2</v>
      </c>
      <c r="R9" s="39"/>
      <c r="S9" s="39">
        <f>'LockDown Prices'!S9/'LockDown Prices'!S8-1</f>
        <v>1.1075486080023067E-2</v>
      </c>
      <c r="T9" s="39">
        <f>'LockDown Prices'!T9/'LockDown Prices'!T8-1</f>
        <v>-0.11084957705038612</v>
      </c>
      <c r="U9" s="39">
        <f>'LockDown Prices'!U9/'LockDown Prices'!U8-1</f>
        <v>2.2633662037968794E-2</v>
      </c>
      <c r="V9" s="39">
        <f>'LockDown Prices'!V9/'LockDown Prices'!V8-1</f>
        <v>-3.3025099075296716E-3</v>
      </c>
      <c r="W9" s="39">
        <f>'LockDown Prices'!W9/'LockDown Prices'!W8-1</f>
        <v>0.5376884422110555</v>
      </c>
      <c r="X9" s="39">
        <f>'LockDown Prices'!X9/'LockDown Prices'!X8-1</f>
        <v>0.67037037037037051</v>
      </c>
    </row>
    <row r="10" spans="1:24" x14ac:dyDescent="0.3">
      <c r="A10" s="173">
        <v>43983</v>
      </c>
      <c r="B10" s="173"/>
      <c r="C10" s="39">
        <f>'LockDown Prices'!C10/'LockDown Prices'!C9-1</f>
        <v>0.17039073619188039</v>
      </c>
      <c r="D10" s="39">
        <f>'LockDown Prices'!D10/'LockDown Prices'!D9-1</f>
        <v>0.1293103448275863</v>
      </c>
      <c r="E10" s="39"/>
      <c r="F10" s="39">
        <f>'LockDown Prices'!F10/'LockDown Prices'!F9-1</f>
        <v>1.1440004595148379E-2</v>
      </c>
      <c r="G10" s="39">
        <f>'LockDown Prices'!G10/'LockDown Prices'!G9-1</f>
        <v>-3.6482461945731237E-2</v>
      </c>
      <c r="H10" s="39">
        <f>'LockDown Prices'!H10/'LockDown Prices'!H9-1</f>
        <v>-7.2944819081104395E-3</v>
      </c>
      <c r="I10" s="39">
        <f>'LockDown Prices'!I10/'LockDown Prices'!I9-1</f>
        <v>5.9642147117295874E-3</v>
      </c>
      <c r="J10" s="39">
        <f>'LockDown Prices'!J10/'LockDown Prices'!J9-1</f>
        <v>0.32777777777777772</v>
      </c>
      <c r="K10" s="39">
        <f>'LockDown Prices'!K10/'LockDown Prices'!K9-1</f>
        <v>0.19623059866962311</v>
      </c>
      <c r="L10" s="203"/>
      <c r="M10" s="203"/>
      <c r="N10" s="173">
        <v>43983</v>
      </c>
      <c r="O10" s="173"/>
      <c r="P10" s="39">
        <f>'LockDown Prices'!P10/'LockDown Prices'!P9-1</f>
        <v>0.17025665839185611</v>
      </c>
      <c r="Q10" s="39">
        <f>'LockDown Prices'!Q10/'LockDown Prices'!Q9-1</f>
        <v>0.13060987041174066</v>
      </c>
      <c r="R10" s="39"/>
      <c r="S10" s="39">
        <f>'LockDown Prices'!S10/'LockDown Prices'!S9-1</f>
        <v>1.1440004595148379E-2</v>
      </c>
      <c r="T10" s="39">
        <f>'LockDown Prices'!T10/'LockDown Prices'!T9-1</f>
        <v>-3.6482461945731237E-2</v>
      </c>
      <c r="U10" s="39">
        <f>'LockDown Prices'!U10/'LockDown Prices'!U9-1</f>
        <v>-7.2944819081104395E-3</v>
      </c>
      <c r="V10" s="39">
        <f>'LockDown Prices'!V10/'LockDown Prices'!V9-1</f>
        <v>5.9642147117295874E-3</v>
      </c>
      <c r="W10" s="39">
        <f>'LockDown Prices'!W10/'LockDown Prices'!W9-1</f>
        <v>0.32777777777777772</v>
      </c>
      <c r="X10" s="39">
        <f>'LockDown Prices'!X10/'LockDown Prices'!X9-1</f>
        <v>0.19623059866962311</v>
      </c>
    </row>
    <row r="11" spans="1:24" x14ac:dyDescent="0.3">
      <c r="A11" s="173">
        <v>44013</v>
      </c>
      <c r="B11" s="173"/>
      <c r="C11" s="39">
        <f>'LockDown Prices'!C11/'LockDown Prices'!C10-1</f>
        <v>0.18748770890399258</v>
      </c>
      <c r="D11" s="39">
        <f>'LockDown Prices'!D11/'LockDown Prices'!D10-1</f>
        <v>6.5139969465648928E-2</v>
      </c>
      <c r="E11" s="39"/>
      <c r="F11" s="39">
        <f>'LockDown Prices'!F11/'LockDown Prices'!F10-1</f>
        <v>5.1423054716856154E-2</v>
      </c>
      <c r="G11" s="39">
        <f>'LockDown Prices'!G11/'LockDown Prices'!G10-1</f>
        <v>-0.15995535330986521</v>
      </c>
      <c r="H11" s="39">
        <f>'LockDown Prices'!H11/'LockDown Prices'!H10-1</f>
        <v>1.2819496207017167E-3</v>
      </c>
      <c r="I11" s="39">
        <f>'LockDown Prices'!I11/'LockDown Prices'!I10-1</f>
        <v>1.383399209486158E-2</v>
      </c>
      <c r="J11" s="39">
        <f>'LockDown Prices'!J11/'LockDown Prices'!J10-1</f>
        <v>6.6945606694560622E-2</v>
      </c>
      <c r="K11" s="39">
        <f>'LockDown Prices'!K11/'LockDown Prices'!K10-1</f>
        <v>9.2678405931418073E-2</v>
      </c>
      <c r="L11" s="203"/>
      <c r="M11" s="203"/>
      <c r="N11" s="173">
        <v>44013</v>
      </c>
      <c r="O11" s="173"/>
      <c r="P11" s="39">
        <f>'LockDown Prices'!P11/'LockDown Prices'!P10-1</f>
        <v>0.18758558096374411</v>
      </c>
      <c r="Q11" s="39">
        <f>'LockDown Prices'!Q11/'LockDown Prices'!Q10-1</f>
        <v>6.5648824427480879E-2</v>
      </c>
      <c r="R11" s="39"/>
      <c r="S11" s="39">
        <f>'LockDown Prices'!S11/'LockDown Prices'!S10-1</f>
        <v>5.1423054716856154E-2</v>
      </c>
      <c r="T11" s="39">
        <f>'LockDown Prices'!T11/'LockDown Prices'!T10-1</f>
        <v>-0.15995535330986521</v>
      </c>
      <c r="U11" s="39">
        <f>'LockDown Prices'!U11/'LockDown Prices'!U10-1</f>
        <v>1.2819496207017167E-3</v>
      </c>
      <c r="V11" s="39">
        <f>'LockDown Prices'!V11/'LockDown Prices'!V10-1</f>
        <v>1.383399209486158E-2</v>
      </c>
      <c r="W11" s="39">
        <f>'LockDown Prices'!W11/'LockDown Prices'!W10-1</f>
        <v>6.6945606694560622E-2</v>
      </c>
      <c r="X11" s="39">
        <f>'LockDown Prices'!X11/'LockDown Prices'!X10-1</f>
        <v>9.2678405931418073E-2</v>
      </c>
    </row>
    <row r="12" spans="1:24" x14ac:dyDescent="0.3">
      <c r="A12" s="173">
        <v>44044</v>
      </c>
      <c r="B12" s="173"/>
      <c r="C12" s="39">
        <f>'LockDown Prices'!C12/'LockDown Prices'!C11-1</f>
        <v>5.0351563817501166E-3</v>
      </c>
      <c r="D12" s="39">
        <f>'LockDown Prices'!D12/'LockDown Prices'!D11-1</f>
        <v>0.36837070485674706</v>
      </c>
      <c r="E12" s="39"/>
      <c r="F12" s="39">
        <f>'LockDown Prices'!F12/'LockDown Prices'!F11-1</f>
        <v>6.2582143564445802E-2</v>
      </c>
      <c r="G12" s="39">
        <f>'LockDown Prices'!G12/'LockDown Prices'!G11-1</f>
        <v>7.9721995094031106E-2</v>
      </c>
      <c r="H12" s="39">
        <f>'LockDown Prices'!H12/'LockDown Prices'!H11-1</f>
        <v>-1.1271992925306562E-2</v>
      </c>
      <c r="I12" s="39">
        <f>'LockDown Prices'!I12/'LockDown Prices'!I11-1</f>
        <v>5.1981806367771277E-3</v>
      </c>
      <c r="J12" s="39">
        <f>'LockDown Prices'!J12/'LockDown Prices'!J11-1</f>
        <v>1.9377162629757638E-2</v>
      </c>
      <c r="K12" s="39">
        <f>'LockDown Prices'!K12/'LockDown Prices'!K11-1</f>
        <v>-5.9372349448686412E-3</v>
      </c>
      <c r="L12" s="203"/>
      <c r="M12" s="203"/>
      <c r="N12" s="173">
        <v>44044</v>
      </c>
      <c r="O12" s="173"/>
      <c r="P12" s="39">
        <f>'LockDown Prices'!P12/'LockDown Prices'!P11-1</f>
        <v>4.2915040126330073E-3</v>
      </c>
      <c r="Q12" s="39">
        <f>'LockDown Prices'!Q12/'LockDown Prices'!Q11-1</f>
        <v>0.36771729802437347</v>
      </c>
      <c r="R12" s="39"/>
      <c r="S12" s="39">
        <f>'LockDown Prices'!S12/'LockDown Prices'!S11-1</f>
        <v>6.2582143564445802E-2</v>
      </c>
      <c r="T12" s="39">
        <f>'LockDown Prices'!T12/'LockDown Prices'!T11-1</f>
        <v>7.9721995094031106E-2</v>
      </c>
      <c r="U12" s="39">
        <f>'LockDown Prices'!U12/'LockDown Prices'!U11-1</f>
        <v>-1.1271992925306562E-2</v>
      </c>
      <c r="V12" s="39">
        <f>'LockDown Prices'!V12/'LockDown Prices'!V11-1</f>
        <v>5.1981806367771277E-3</v>
      </c>
      <c r="W12" s="39">
        <f>'LockDown Prices'!W12/'LockDown Prices'!W11-1</f>
        <v>1.9377162629757638E-2</v>
      </c>
      <c r="X12" s="39">
        <f>'LockDown Prices'!X12/'LockDown Prices'!X11-1</f>
        <v>-5.9372349448686412E-3</v>
      </c>
    </row>
    <row r="13" spans="1:24" x14ac:dyDescent="0.3">
      <c r="A13" s="173">
        <v>44075</v>
      </c>
      <c r="B13" s="173"/>
      <c r="C13" s="39">
        <f>'LockDown Prices'!C13/'LockDown Prices'!C12-1</f>
        <v>1.6477178455343022E-3</v>
      </c>
      <c r="D13" s="39">
        <f>'LockDown Prices'!D13/'LockDown Prices'!D12-1</f>
        <v>-6.9134037761187872E-2</v>
      </c>
      <c r="E13" s="39"/>
      <c r="F13" s="39">
        <f>'LockDown Prices'!F13/'LockDown Prices'!F12-1</f>
        <v>-3.7553584438909549E-2</v>
      </c>
      <c r="G13" s="39">
        <f>'LockDown Prices'!G13/'LockDown Prices'!G12-1</f>
        <v>-1.5145778114350472E-3</v>
      </c>
      <c r="H13" s="39">
        <f>'LockDown Prices'!H13/'LockDown Prices'!H12-1</f>
        <v>-4.4720928059379661E-3</v>
      </c>
      <c r="I13" s="39">
        <f>'LockDown Prices'!I13/'LockDown Prices'!I12-1</f>
        <v>1.0989010989011172E-2</v>
      </c>
      <c r="J13" s="39">
        <f>'LockDown Prices'!J13/'LockDown Prices'!J12-1</f>
        <v>-6.4267933921701714E-2</v>
      </c>
      <c r="K13" s="39">
        <f>'LockDown Prices'!K13/'LockDown Prices'!K12-1</f>
        <v>5.8873720136518592E-2</v>
      </c>
      <c r="L13" s="203"/>
      <c r="M13" s="203"/>
      <c r="N13" s="173">
        <v>44075</v>
      </c>
      <c r="O13" s="173"/>
      <c r="P13" s="39">
        <f>'LockDown Prices'!P13/'LockDown Prices'!P12-1</f>
        <v>1.896164880461626E-3</v>
      </c>
      <c r="Q13" s="39">
        <f>'LockDown Prices'!Q13/'LockDown Prices'!Q12-1</f>
        <v>-6.9134037761187872E-2</v>
      </c>
      <c r="R13" s="39"/>
      <c r="S13" s="39">
        <f>'LockDown Prices'!S13/'LockDown Prices'!S12-1</f>
        <v>-3.7553584438909549E-2</v>
      </c>
      <c r="T13" s="39">
        <f>'LockDown Prices'!T13/'LockDown Prices'!T12-1</f>
        <v>-1.5145778114350472E-3</v>
      </c>
      <c r="U13" s="39">
        <f>'LockDown Prices'!U13/'LockDown Prices'!U12-1</f>
        <v>-4.4720928059379661E-3</v>
      </c>
      <c r="V13" s="39">
        <f>'LockDown Prices'!V13/'LockDown Prices'!V12-1</f>
        <v>1.0989010989011172E-2</v>
      </c>
      <c r="W13" s="39">
        <f>'LockDown Prices'!W13/'LockDown Prices'!W12-1</f>
        <v>-6.4267933921701714E-2</v>
      </c>
      <c r="X13" s="39">
        <f>'LockDown Prices'!X13/'LockDown Prices'!X12-1</f>
        <v>5.8873720136518592E-2</v>
      </c>
    </row>
    <row r="14" spans="1:24" x14ac:dyDescent="0.3">
      <c r="A14" s="173">
        <v>44106</v>
      </c>
      <c r="B14" s="173"/>
      <c r="C14" s="39">
        <f>'LockDown Prices'!C14/'LockDown Prices'!C13-1</f>
        <v>-2.2865641472651133E-2</v>
      </c>
      <c r="D14" s="39">
        <f>'LockDown Prices'!D14/'LockDown Prices'!D13-1</f>
        <v>-4.876286461899082E-3</v>
      </c>
      <c r="E14" s="39"/>
      <c r="F14" s="39">
        <f>'LockDown Prices'!F14/'LockDown Prices'!F13-1</f>
        <v>-1.1027219252631282E-2</v>
      </c>
      <c r="G14" s="39">
        <f>'LockDown Prices'!G14/'LockDown Prices'!G13-1</f>
        <v>-6.1433447098976135E-2</v>
      </c>
      <c r="H14" s="39">
        <f>'LockDown Prices'!H14/'LockDown Prices'!H13-1</f>
        <v>-1.4160431249497063E-2</v>
      </c>
      <c r="I14" s="39">
        <f>'LockDown Prices'!I14/'LockDown Prices'!I13-1</f>
        <v>1.2787723785166349E-2</v>
      </c>
      <c r="J14" s="39">
        <f>'LockDown Prices'!J14/'LockDown Prices'!J13-1</f>
        <v>-1.6686819830713517E-2</v>
      </c>
      <c r="K14" s="39">
        <f>'LockDown Prices'!K14/'LockDown Prices'!K13-1</f>
        <v>4.4319097502014682E-2</v>
      </c>
      <c r="L14" s="203"/>
      <c r="M14" s="203"/>
      <c r="N14" s="173">
        <v>44105</v>
      </c>
      <c r="O14" s="173"/>
      <c r="P14" s="39">
        <f>'LockDown Prices'!P14/'LockDown Prices'!P13-1</f>
        <v>-2.2710519962062969E-2</v>
      </c>
      <c r="Q14" s="39">
        <f>'LockDown Prices'!Q14/'LockDown Prices'!Q13-1</f>
        <v>-4.5011701912714974E-3</v>
      </c>
      <c r="R14" s="39"/>
      <c r="S14" s="39">
        <f>'LockDown Prices'!S14/'LockDown Prices'!S13-1</f>
        <v>-1.1027219252631282E-2</v>
      </c>
      <c r="T14" s="39">
        <f>'LockDown Prices'!T14/'LockDown Prices'!T13-1</f>
        <v>-6.1433447098976135E-2</v>
      </c>
      <c r="U14" s="39">
        <f>'LockDown Prices'!U14/'LockDown Prices'!U13-1</f>
        <v>-1.4160431249497063E-2</v>
      </c>
      <c r="V14" s="39">
        <f>'LockDown Prices'!V14/'LockDown Prices'!V13-1</f>
        <v>1.2787723785166349E-2</v>
      </c>
      <c r="W14" s="39">
        <f>'LockDown Prices'!W14/'LockDown Prices'!W13-1</f>
        <v>-1.6686819830713517E-2</v>
      </c>
      <c r="X14" s="39">
        <f>'LockDown Prices'!X14/'LockDown Prices'!X13-1</f>
        <v>4.4319097502014682E-2</v>
      </c>
    </row>
    <row r="15" spans="1:24" x14ac:dyDescent="0.3">
      <c r="A15" s="173">
        <v>44138</v>
      </c>
      <c r="B15" s="173"/>
      <c r="C15" s="39">
        <f>'LockDown Prices'!C15/'LockDown Prices'!C14-1</f>
        <v>0.2154882154882154</v>
      </c>
      <c r="D15" s="39">
        <f>'LockDown Prices'!D15/'LockDown Prices'!D14-1</f>
        <v>0.35959297517947864</v>
      </c>
      <c r="E15" s="39"/>
      <c r="F15" s="39">
        <f>'LockDown Prices'!F15/'LockDown Prices'!F14-1</f>
        <v>-2.5978505151198261E-2</v>
      </c>
      <c r="G15" s="39">
        <f>'LockDown Prices'!G15/'LockDown Prices'!G14-1</f>
        <v>-0.19919191919191914</v>
      </c>
      <c r="H15" s="39">
        <f>'LockDown Prices'!H15/'LockDown Prices'!H14-1</f>
        <v>1.9042955466685996E-4</v>
      </c>
      <c r="I15" s="39">
        <f>'LockDown Prices'!I15/'LockDown Prices'!I14-1</f>
        <v>3.1565656565657463E-3</v>
      </c>
      <c r="J15" s="39">
        <f>'LockDown Prices'!J15/'LockDown Prices'!J14-1</f>
        <v>7.870142646335454E-3</v>
      </c>
      <c r="K15" s="39">
        <f>'LockDown Prices'!K15/'LockDown Prices'!K14-1</f>
        <v>-2.2376543209876476E-2</v>
      </c>
      <c r="L15" s="203"/>
      <c r="M15" s="203"/>
      <c r="N15" s="173">
        <v>44138</v>
      </c>
      <c r="O15" s="173"/>
      <c r="P15" s="39">
        <f>'LockDown Prices'!P15/'LockDown Prices'!P14-1</f>
        <v>0.21251162600030149</v>
      </c>
      <c r="Q15" s="39">
        <f>'LockDown Prices'!Q15/'LockDown Prices'!Q14-1</f>
        <v>0.35832708421236825</v>
      </c>
      <c r="R15" s="39"/>
      <c r="S15" s="39">
        <f>'LockDown Prices'!S15/'LockDown Prices'!S14-1</f>
        <v>-2.5978505151198261E-2</v>
      </c>
      <c r="T15" s="39">
        <f>'LockDown Prices'!T15/'LockDown Prices'!T14-1</f>
        <v>-0.19919191919191914</v>
      </c>
      <c r="U15" s="39">
        <f>'LockDown Prices'!U15/'LockDown Prices'!U14-1</f>
        <v>1.9042955466685996E-4</v>
      </c>
      <c r="V15" s="39">
        <f>'LockDown Prices'!V15/'LockDown Prices'!V14-1</f>
        <v>3.1565656565657463E-3</v>
      </c>
      <c r="W15" s="39">
        <f>'LockDown Prices'!W15/'LockDown Prices'!W14-1</f>
        <v>7.870142646335454E-3</v>
      </c>
      <c r="X15" s="39">
        <f>'LockDown Prices'!X15/'LockDown Prices'!X14-1</f>
        <v>-2.2376543209876476E-2</v>
      </c>
    </row>
    <row r="16" spans="1:24" x14ac:dyDescent="0.3">
      <c r="A16" s="173">
        <v>44169</v>
      </c>
      <c r="B16" s="173"/>
      <c r="C16" s="39">
        <f>'LockDown Prices'!C16/'LockDown Prices'!C15-1</f>
        <v>-1.9390581717451116E-3</v>
      </c>
      <c r="D16" s="39">
        <f>'LockDown Prices'!D16/'LockDown Prices'!D15-1</f>
        <v>1.9406709176601034E-2</v>
      </c>
      <c r="E16" s="39"/>
      <c r="F16" s="39">
        <f>'LockDown Prices'!F16/'LockDown Prices'!F15-1</f>
        <v>2.7630872559882169E-2</v>
      </c>
      <c r="G16" s="39">
        <f>'LockDown Prices'!G16/'LockDown Prices'!G15-1</f>
        <v>6.4581231079717583E-2</v>
      </c>
      <c r="H16" s="39">
        <f>'LockDown Prices'!H16/'LockDown Prices'!H15-1</f>
        <v>9.0980797475928021E-3</v>
      </c>
      <c r="I16" s="39">
        <f>'LockDown Prices'!I16/'LockDown Prices'!I15-1</f>
        <v>-1.0069225928256764E-2</v>
      </c>
      <c r="J16" s="39">
        <f>'LockDown Prices'!J16/'LockDown Prices'!J15-1</f>
        <v>1.70815031722793E-2</v>
      </c>
      <c r="K16" s="39">
        <f>'LockDown Prices'!K16/'LockDown Prices'!K15-1</f>
        <v>7.8137332280978633E-2</v>
      </c>
      <c r="L16" s="203"/>
      <c r="M16" s="203"/>
      <c r="N16" s="173">
        <v>44169</v>
      </c>
      <c r="O16" s="173"/>
      <c r="P16" s="39">
        <f>'LockDown Prices'!P16/'LockDown Prices'!P15-1</f>
        <v>7.6383584473305177E-4</v>
      </c>
      <c r="Q16" s="39">
        <f>'LockDown Prices'!Q16/'LockDown Prices'!Q15-1</f>
        <v>1.9140083217753068E-2</v>
      </c>
      <c r="R16" s="39"/>
      <c r="S16" s="39">
        <f>'LockDown Prices'!S16/'LockDown Prices'!S15-1</f>
        <v>2.7630872559882169E-2</v>
      </c>
      <c r="T16" s="39">
        <f>'LockDown Prices'!T16/'LockDown Prices'!T15-1</f>
        <v>6.4581231079717583E-2</v>
      </c>
      <c r="U16" s="39">
        <f>'LockDown Prices'!U16/'LockDown Prices'!U15-1</f>
        <v>9.0980797475928021E-3</v>
      </c>
      <c r="V16" s="39">
        <f>'LockDown Prices'!V16/'LockDown Prices'!V15-1</f>
        <v>-1.0069225928256764E-2</v>
      </c>
      <c r="W16" s="39">
        <f>'LockDown Prices'!W16/'LockDown Prices'!W15-1</f>
        <v>1.70815031722793E-2</v>
      </c>
      <c r="X16" s="39">
        <f>'LockDown Prices'!X16/'LockDown Prices'!X15-1</f>
        <v>7.8137332280978633E-2</v>
      </c>
    </row>
    <row r="17" spans="1:26" x14ac:dyDescent="0.3">
      <c r="A17" s="173">
        <v>44201</v>
      </c>
      <c r="B17" s="173"/>
      <c r="C17" s="39">
        <f>'LockDown Prices'!C17/'LockDown Prices'!C16-1</f>
        <v>4.0244240910352502E-2</v>
      </c>
      <c r="D17" s="39">
        <f>'LockDown Prices'!D17/'LockDown Prices'!D16-1</f>
        <v>0.4288822409573021</v>
      </c>
      <c r="E17" s="39"/>
      <c r="F17" s="39">
        <f>'LockDown Prices'!F17/'LockDown Prices'!F16-1</f>
        <v>-3.0089144788031152E-2</v>
      </c>
      <c r="G17" s="39">
        <f>'LockDown Prices'!G17/'LockDown Prices'!G16-1</f>
        <v>0.20094786729857805</v>
      </c>
      <c r="H17" s="39">
        <f>'LockDown Prices'!H17/'LockDown Prices'!H16-1</f>
        <v>-7.5066373768546413E-3</v>
      </c>
      <c r="I17" s="39">
        <f>'LockDown Prices'!I17/'LockDown Prices'!I16-1</f>
        <v>-6.357279084551859E-3</v>
      </c>
      <c r="J17" s="39">
        <f>'LockDown Prices'!J17/'LockDown Prices'!J16-1</f>
        <v>0.18714011516314777</v>
      </c>
      <c r="K17" s="39">
        <f>'LockDown Prices'!K17/'LockDown Prices'!K16-1</f>
        <v>-2.9282576866764831E-3</v>
      </c>
      <c r="L17" s="203"/>
      <c r="M17" s="203"/>
      <c r="N17" s="173">
        <v>44201</v>
      </c>
      <c r="O17" s="173"/>
      <c r="P17" s="39">
        <f>'LockDown Prices'!P17/'LockDown Prices'!P16-1</f>
        <v>4.0660560643907884E-2</v>
      </c>
      <c r="Q17" s="39">
        <f>'LockDown Prices'!Q17/'LockDown Prices'!Q16-1</f>
        <v>0.42950462710941784</v>
      </c>
      <c r="R17" s="39"/>
      <c r="S17" s="39">
        <f>'LockDown Prices'!S17/'LockDown Prices'!S16-1</f>
        <v>-3.0089144788031152E-2</v>
      </c>
      <c r="T17" s="39">
        <f>'LockDown Prices'!T17/'LockDown Prices'!T16-1</f>
        <v>0.20094786729857805</v>
      </c>
      <c r="U17" s="39">
        <f>'LockDown Prices'!U17/'LockDown Prices'!U16-1</f>
        <v>-7.5066373768546413E-3</v>
      </c>
      <c r="V17" s="39">
        <f>'LockDown Prices'!V17/'LockDown Prices'!V16-1</f>
        <v>-6.357279084551859E-3</v>
      </c>
      <c r="W17" s="39">
        <f>'LockDown Prices'!W17/'LockDown Prices'!W16-1</f>
        <v>0.18714011516314777</v>
      </c>
      <c r="X17" s="39">
        <f>'LockDown Prices'!X17/'LockDown Prices'!X16-1</f>
        <v>-2.9282576866764831E-3</v>
      </c>
    </row>
    <row r="18" spans="1:26" x14ac:dyDescent="0.3">
      <c r="A18" s="173">
        <v>44233</v>
      </c>
      <c r="B18" s="173"/>
      <c r="C18" s="39">
        <f>'LockDown Prices'!C18/'LockDown Prices'!C17-1</f>
        <v>7.5773745997865571E-2</v>
      </c>
      <c r="D18" s="39">
        <f>'LockDown Prices'!D18/'LockDown Prices'!D17-1</f>
        <v>0.22934906737723648</v>
      </c>
      <c r="E18" s="39"/>
      <c r="F18" s="39">
        <f>'LockDown Prices'!F18/'LockDown Prices'!F17-1</f>
        <v>-5.4240823296164198E-2</v>
      </c>
      <c r="G18" s="39">
        <f>'LockDown Prices'!G18/'LockDown Prices'!G17-1</f>
        <v>0.11049723756906071</v>
      </c>
      <c r="H18" s="39">
        <f>'LockDown Prices'!H18/'LockDown Prices'!H17-1</f>
        <v>-7.1424691760362258E-3</v>
      </c>
      <c r="I18" s="39">
        <f>'LockDown Prices'!I18/'LockDown Prices'!I17-1</f>
        <v>1.9193857965449368E-3</v>
      </c>
      <c r="J18" s="39">
        <f>'LockDown Prices'!J18/'LockDown Prices'!J17-1</f>
        <v>9.9636216653193221E-2</v>
      </c>
      <c r="K18" s="39">
        <f>'LockDown Prices'!K18/'LockDown Prices'!K17-1</f>
        <v>-4.9926578560939627E-2</v>
      </c>
      <c r="L18" s="203"/>
      <c r="M18" s="203"/>
      <c r="N18" s="173">
        <v>44233</v>
      </c>
      <c r="O18" s="173"/>
      <c r="P18" s="39">
        <f>'LockDown Prices'!P18/'LockDown Prices'!P17-1</f>
        <v>7.3276436858247918E-2</v>
      </c>
      <c r="Q18" s="39">
        <f>'LockDown Prices'!Q18/'LockDown Prices'!Q17-1</f>
        <v>0.23000761614622989</v>
      </c>
      <c r="R18" s="39"/>
      <c r="S18" s="39">
        <f>'LockDown Prices'!S18/'LockDown Prices'!S17-1</f>
        <v>-5.4240823296164198E-2</v>
      </c>
      <c r="T18" s="39">
        <f>'LockDown Prices'!T18/'LockDown Prices'!T17-1</f>
        <v>0.11049723756906071</v>
      </c>
      <c r="U18" s="39">
        <f>'LockDown Prices'!U18/'LockDown Prices'!U17-1</f>
        <v>-7.1424691760362258E-3</v>
      </c>
      <c r="V18" s="39">
        <f>'LockDown Prices'!V18/'LockDown Prices'!V17-1</f>
        <v>1.9193857965449368E-3</v>
      </c>
      <c r="W18" s="39">
        <f>'LockDown Prices'!W18/'LockDown Prices'!W17-1</f>
        <v>9.9636216653193221E-2</v>
      </c>
      <c r="X18" s="39">
        <f>'LockDown Prices'!X18/'LockDown Prices'!X17-1</f>
        <v>-4.9926578560939627E-2</v>
      </c>
    </row>
    <row r="19" spans="1:26" x14ac:dyDescent="0.3">
      <c r="A19" s="173">
        <v>44262</v>
      </c>
      <c r="B19" s="173"/>
      <c r="C19" s="39">
        <f>'LockDown Prices'!C19/'LockDown Prices'!C18-1</f>
        <v>-1.3826884920634885E-2</v>
      </c>
      <c r="D19" s="39">
        <f>'LockDown Prices'!D19/'LockDown Prices'!D18-1</f>
        <v>-6.549001393404541E-2</v>
      </c>
      <c r="E19" s="39"/>
      <c r="F19" s="39">
        <f>'LockDown Prices'!F19/'LockDown Prices'!F18-1</f>
        <v>-4.4955529166565644E-2</v>
      </c>
      <c r="G19" s="39">
        <f>'LockDown Prices'!G19/'LockDown Prices'!G18-1</f>
        <v>-0.26616915422885579</v>
      </c>
      <c r="H19" s="39">
        <f>'LockDown Prices'!H19/'LockDown Prices'!H18-1</f>
        <v>-4.0072212040809241E-3</v>
      </c>
      <c r="I19" s="39">
        <f>'LockDown Prices'!I19/'LockDown Prices'!I18-1</f>
        <v>1.2771392081738497E-3</v>
      </c>
      <c r="J19" s="39">
        <f>'LockDown Prices'!J19/'LockDown Prices'!J18-1</f>
        <v>0.10494394412791763</v>
      </c>
      <c r="K19" s="39"/>
      <c r="L19" s="203"/>
      <c r="M19" s="203"/>
      <c r="N19" s="173">
        <v>44262</v>
      </c>
      <c r="O19" s="173"/>
      <c r="P19" s="39">
        <f>'LockDown Prices'!P19/'LockDown Prices'!P18-1</f>
        <v>-1.2114058520221183E-2</v>
      </c>
      <c r="Q19" s="39">
        <f>'LockDown Prices'!Q19/'LockDown Prices'!Q18-1</f>
        <v>-6.5479876160990602E-2</v>
      </c>
      <c r="R19" s="39"/>
      <c r="S19" s="39">
        <f>'LockDown Prices'!S19/'LockDown Prices'!S18-1</f>
        <v>-4.4955529166565644E-2</v>
      </c>
      <c r="T19" s="39">
        <f>'LockDown Prices'!T19/'LockDown Prices'!T18-1</f>
        <v>-0.26616915422885579</v>
      </c>
      <c r="U19" s="39">
        <f>'LockDown Prices'!U19/'LockDown Prices'!U18-1</f>
        <v>-4.0072212040809241E-3</v>
      </c>
      <c r="V19" s="39">
        <f>'LockDown Prices'!V19/'LockDown Prices'!V18-1</f>
        <v>1.2771392081738497E-3</v>
      </c>
      <c r="W19" s="39">
        <f>'LockDown Prices'!W19/'LockDown Prices'!W18-1</f>
        <v>0.10494394412791763</v>
      </c>
      <c r="X19" s="39"/>
    </row>
    <row r="20" spans="1:26" x14ac:dyDescent="0.3">
      <c r="A20" s="174"/>
      <c r="B20" s="174"/>
      <c r="C20" s="153"/>
      <c r="D20" s="35"/>
      <c r="E20" s="153"/>
      <c r="F20" s="203"/>
      <c r="G20" s="203"/>
      <c r="H20" s="174"/>
      <c r="I20" s="174"/>
      <c r="J20" s="153"/>
      <c r="K20" s="35"/>
      <c r="L20" s="153"/>
      <c r="M20" s="203"/>
      <c r="N20" s="203"/>
      <c r="O20" s="203"/>
      <c r="P20" s="203"/>
      <c r="Q20" s="203"/>
    </row>
    <row r="21" spans="1:26" x14ac:dyDescent="0.3">
      <c r="A21" s="200"/>
      <c r="B21" s="200"/>
      <c r="C21" s="201" t="s">
        <v>10</v>
      </c>
      <c r="D21" s="201" t="s">
        <v>11</v>
      </c>
      <c r="E21" s="202"/>
      <c r="F21" s="202" t="s">
        <v>13</v>
      </c>
      <c r="G21" s="202" t="s">
        <v>24</v>
      </c>
      <c r="H21" s="202" t="s">
        <v>143</v>
      </c>
      <c r="I21" s="201" t="s">
        <v>26</v>
      </c>
      <c r="J21" s="202" t="s">
        <v>27</v>
      </c>
      <c r="K21" s="202" t="s">
        <v>155</v>
      </c>
      <c r="L21" s="203"/>
      <c r="M21" s="203"/>
      <c r="N21" s="200"/>
      <c r="O21" s="200"/>
      <c r="P21" s="201" t="s">
        <v>10</v>
      </c>
      <c r="Q21" s="201" t="s">
        <v>11</v>
      </c>
      <c r="R21" s="202"/>
      <c r="S21" s="202" t="s">
        <v>13</v>
      </c>
      <c r="T21" s="202" t="s">
        <v>24</v>
      </c>
      <c r="U21" s="202" t="s">
        <v>143</v>
      </c>
      <c r="V21" s="201" t="s">
        <v>26</v>
      </c>
      <c r="W21" s="202" t="s">
        <v>27</v>
      </c>
      <c r="X21" s="202" t="s">
        <v>155</v>
      </c>
    </row>
    <row r="22" spans="1:26" x14ac:dyDescent="0.3">
      <c r="A22" s="206" t="s">
        <v>136</v>
      </c>
      <c r="B22" s="206"/>
      <c r="C22" s="207">
        <v>1.80281</v>
      </c>
      <c r="D22" s="207">
        <v>3.2477100000000001</v>
      </c>
      <c r="E22" s="208"/>
      <c r="F22" s="207">
        <v>3.092E-2</v>
      </c>
      <c r="G22" s="207">
        <v>-0.67939000000000005</v>
      </c>
      <c r="H22" s="307">
        <f>'LockDown Prices'!H19/'LockDown Prices'!H7-1</f>
        <v>1.7393126571668027E-2</v>
      </c>
      <c r="I22" s="207">
        <v>5.518E-2</v>
      </c>
      <c r="J22" s="207">
        <v>0.80215999999999998</v>
      </c>
      <c r="K22" s="207">
        <v>7.7439999999999995E-2</v>
      </c>
      <c r="L22" s="209"/>
      <c r="M22" s="209"/>
      <c r="N22" s="206" t="s">
        <v>136</v>
      </c>
      <c r="O22" s="206"/>
      <c r="P22" s="207">
        <v>1.8018000000000001</v>
      </c>
      <c r="Q22" s="207">
        <v>3.2484199999999999</v>
      </c>
      <c r="R22" s="208"/>
      <c r="S22" s="207">
        <v>3.092E-2</v>
      </c>
      <c r="T22" s="207">
        <v>-0.67939000000000005</v>
      </c>
      <c r="U22" s="207">
        <f>H22</f>
        <v>1.7393126571668027E-2</v>
      </c>
      <c r="V22" s="207">
        <v>5.518E-2</v>
      </c>
      <c r="W22" s="207">
        <v>0.80215999999999998</v>
      </c>
      <c r="X22" s="207">
        <v>7.7439999999999995E-2</v>
      </c>
      <c r="Y22" s="210"/>
      <c r="Z22" s="210"/>
    </row>
    <row r="24" spans="1:26" x14ac:dyDescent="0.3">
      <c r="C24" s="211"/>
      <c r="D24" s="211"/>
      <c r="E24" s="211"/>
      <c r="F24" s="211"/>
      <c r="G24" s="211"/>
      <c r="H24" s="211"/>
      <c r="I24" s="211"/>
      <c r="J24" s="211"/>
      <c r="K24" s="211"/>
      <c r="P24" s="211"/>
      <c r="Q24" s="211"/>
      <c r="R24" s="211"/>
      <c r="S24" s="211"/>
      <c r="T24" s="211"/>
      <c r="U24" s="211"/>
      <c r="V24" s="211"/>
      <c r="W24" s="211"/>
      <c r="X24" s="211"/>
    </row>
    <row r="25" spans="1:26" s="212" customFormat="1" x14ac:dyDescent="0.3">
      <c r="A25" s="212" t="s">
        <v>6</v>
      </c>
      <c r="C25" s="212" t="s">
        <v>20</v>
      </c>
      <c r="D25" s="213"/>
      <c r="E25" s="213"/>
      <c r="F25" s="213">
        <f>_xlfn.COVARIANCE.P($C$8:$C$19,F8:F19)</f>
        <v>1.9320819390184554E-3</v>
      </c>
      <c r="G25" s="213">
        <f>_xlfn.COVARIANCE.P($C$8:$C$19,G8:G19)</f>
        <v>-1.110457717441665E-2</v>
      </c>
      <c r="H25" s="213"/>
      <c r="I25" s="213">
        <f>_xlfn.COVARIANCE.P($C$8:$C$19,I8:I19)</f>
        <v>2.9844725209089181E-4</v>
      </c>
      <c r="J25" s="213">
        <f>_xlfn.COVARIANCE.P($C$8:$C$19,J8:J19)</f>
        <v>-1.0800729815092771E-3</v>
      </c>
      <c r="K25" s="213">
        <f>_xlfn.COVARIANCE.P($C$8:$C$18,K8:K18)</f>
        <v>-3.8640916200469531E-3</v>
      </c>
      <c r="N25" s="212" t="s">
        <v>6</v>
      </c>
      <c r="P25" s="212" t="s">
        <v>20</v>
      </c>
      <c r="Q25" s="213"/>
      <c r="R25" s="213"/>
      <c r="S25" s="213">
        <f>_xlfn.COVARIANCE.P($P$8:$P$19,S8:S19)</f>
        <v>1.9419572359309E-3</v>
      </c>
      <c r="T25" s="213">
        <f>_xlfn.COVARIANCE.P($P$8:$P$19,T8:T19)</f>
        <v>-1.1094900659693872E-2</v>
      </c>
      <c r="U25" s="213"/>
      <c r="V25" s="213">
        <f>_xlfn.COVARIANCE.P($P$8:$P$19,V8:V19)</f>
        <v>2.9478539915176811E-4</v>
      </c>
      <c r="W25" s="213">
        <f>_xlfn.COVARIANCE.P($P$8:$P$19,W8:W19)</f>
        <v>-1.0495525847133943E-3</v>
      </c>
      <c r="X25" s="213">
        <f>_xlfn.COVARIANCE.P($P$8:$P$18,X8:X18)</f>
        <v>-3.7766277508541062E-3</v>
      </c>
    </row>
    <row r="26" spans="1:26" s="212" customFormat="1" x14ac:dyDescent="0.3">
      <c r="C26" s="213"/>
      <c r="D26" s="212" t="s">
        <v>21</v>
      </c>
      <c r="E26" s="213"/>
      <c r="F26" s="213">
        <f>_xlfn.COVARIANCE.P($D$8:$D$19,F8:F19)</f>
        <v>1.5028181219627669E-3</v>
      </c>
      <c r="G26" s="213">
        <f>_xlfn.COVARIANCE.P($D$8:$D$19,G8:G19)</f>
        <v>4.518187309759141E-3</v>
      </c>
      <c r="H26" s="213"/>
      <c r="I26" s="213">
        <f>_xlfn.COVARIANCE.P($D$8:$D$19,I8:I19)</f>
        <v>-2.2276477626462921E-5</v>
      </c>
      <c r="J26" s="213">
        <f>_xlfn.COVARIANCE.P($D$8:$D$19,J8:J19)</f>
        <v>-1.0831295201139004E-2</v>
      </c>
      <c r="K26" s="213">
        <f>_xlfn.COVARIANCE.P($D$8:$D$19,K8:K19)</f>
        <v>-2.665260439311674E-2</v>
      </c>
      <c r="P26" s="213"/>
      <c r="Q26" s="212" t="s">
        <v>21</v>
      </c>
      <c r="R26" s="213"/>
      <c r="S26" s="213">
        <f>_xlfn.COVARIANCE.P($Q$8:$Q$19,S8:S19)</f>
        <v>1.4862812594815837E-3</v>
      </c>
      <c r="T26" s="213">
        <f>_xlfn.COVARIANCE.P($Q$8:$Q$19,T8:T19)</f>
        <v>4.6138343777639796E-3</v>
      </c>
      <c r="U26" s="213"/>
      <c r="V26" s="213">
        <f>_xlfn.COVARIANCE.P($Q$8:$Q$19,V8:V19)</f>
        <v>-2.4544791273812546E-5</v>
      </c>
      <c r="W26" s="213">
        <f>_xlfn.COVARIANCE.P($Q$8:$Q$19,W8:W19)</f>
        <v>-1.0687855356741592E-2</v>
      </c>
      <c r="X26" s="213">
        <f>_xlfn.COVARIANCE.P($Q$8:$Q$19,X8:X19)</f>
        <v>-2.6492262207829329E-2</v>
      </c>
    </row>
    <row r="27" spans="1:26" x14ac:dyDescent="0.3">
      <c r="A27" s="203" t="s">
        <v>7</v>
      </c>
      <c r="B27" s="153"/>
      <c r="C27" s="153" t="s">
        <v>20</v>
      </c>
      <c r="D27" s="203"/>
      <c r="E27" s="214"/>
      <c r="F27" s="214">
        <f>CORREL($C$8:$C$19,F8:F19)</f>
        <v>0.43294198177664361</v>
      </c>
      <c r="G27" s="214">
        <f>CORREL($C$8:$C$19,G8:G19)</f>
        <v>-0.60051319522256663</v>
      </c>
      <c r="H27" s="214">
        <f>CORREL($C$8:$C$19,H8:H19)</f>
        <v>0.67541467508799269</v>
      </c>
      <c r="I27" s="214">
        <f>CORREL($C$8:$C$19,I8:I19)</f>
        <v>0.34788176610192095</v>
      </c>
      <c r="J27" s="214">
        <f>CORREL($C$8:$C$19,J8:J19)</f>
        <v>-4.8070671752372111E-2</v>
      </c>
      <c r="K27" s="214">
        <f>CORREL($C$8:$C$19,K8:K19)</f>
        <v>-0.13973914681615621</v>
      </c>
      <c r="N27" s="203" t="s">
        <v>7</v>
      </c>
      <c r="O27" s="153"/>
      <c r="P27" s="153" t="s">
        <v>20</v>
      </c>
      <c r="Q27" s="203"/>
      <c r="R27" s="214"/>
      <c r="S27" s="214">
        <f>CORREL($P$8:$P$19,S8:S19)</f>
        <v>0.4378379553915917</v>
      </c>
      <c r="T27" s="214">
        <f>CORREL($P$8:$P$19,T8:T19)</f>
        <v>-0.60368937332706363</v>
      </c>
      <c r="U27" s="214">
        <f>CORREL($P$8:$P$19,U8:U19)</f>
        <v>0.6811626420654705</v>
      </c>
      <c r="V27" s="214">
        <f>CORREL($P$8:$P$19,V8:V19)</f>
        <v>0.3457320454746855</v>
      </c>
      <c r="W27" s="214">
        <f>CORREL($P$8:$P$19,W8:W19)</f>
        <v>-4.7000326675156578E-2</v>
      </c>
      <c r="X27" s="214">
        <f>CORREL($P$8:$P$19,X8:X19)</f>
        <v>-0.13725990092539142</v>
      </c>
    </row>
    <row r="28" spans="1:26" x14ac:dyDescent="0.3">
      <c r="A28" s="203"/>
      <c r="B28" s="153"/>
      <c r="C28" s="203"/>
      <c r="D28" s="203" t="s">
        <v>21</v>
      </c>
      <c r="E28" s="214"/>
      <c r="F28" s="214">
        <f>CORREL($D$8:$D$19,F8:F19)</f>
        <v>0.19393045548798218</v>
      </c>
      <c r="G28" s="214">
        <f>CORREL($D$8:$D$19,G8:G19)</f>
        <v>0.14070845468902302</v>
      </c>
      <c r="H28" s="214">
        <f>CORREL($D$8:$D$19,H8:H19)</f>
        <v>-7.5753807160352073E-3</v>
      </c>
      <c r="I28" s="214">
        <f>CORREL($D$8:$D$19,I8:I19)</f>
        <v>-1.4953609548872211E-2</v>
      </c>
      <c r="J28" s="214">
        <f>CORREL($D$8:$D$19,J8:J19)</f>
        <v>-0.27761499195151645</v>
      </c>
      <c r="K28" s="214">
        <f>CORREL($D$8:$D$19,K8:K19)</f>
        <v>-0.56181364856572447</v>
      </c>
      <c r="N28" s="203"/>
      <c r="O28" s="153"/>
      <c r="P28" s="203"/>
      <c r="Q28" s="203" t="s">
        <v>21</v>
      </c>
      <c r="R28" s="214"/>
      <c r="S28" s="214">
        <f>CORREL($Q$8:$Q$19,S8:S19)</f>
        <v>0.19214620687344292</v>
      </c>
      <c r="T28" s="214">
        <f>CORREL($Q$8:$Q$19,T8:T19)</f>
        <v>0.14394917572325894</v>
      </c>
      <c r="U28" s="214">
        <f>CORREL($Q$8:$Q$19,U8:U19)</f>
        <v>-1.0486304147512704E-2</v>
      </c>
      <c r="V28" s="214">
        <f>CORREL($Q$8:$Q$19,V8:V19)</f>
        <v>-1.6506313095518008E-2</v>
      </c>
      <c r="W28" s="214">
        <f>CORREL($Q$8:$Q$19,W8:W19)</f>
        <v>-0.27443804087530577</v>
      </c>
      <c r="X28" s="214">
        <f>CORREL($Q$8:$Q$19,X8:X19)</f>
        <v>-0.55957569793811013</v>
      </c>
    </row>
    <row r="29" spans="1:26" ht="14.4" x14ac:dyDescent="0.3">
      <c r="A29" s="151" t="s">
        <v>222</v>
      </c>
      <c r="B29" s="153"/>
      <c r="C29" s="153" t="s">
        <v>20</v>
      </c>
      <c r="E29" s="203"/>
      <c r="F29" s="203">
        <f>SLOPE($C$8:$C$19,F$8:F$19)</f>
        <v>1.0498572289264752</v>
      </c>
      <c r="G29" s="203">
        <f>SLOPE($C$8:$C$19,G$8:G$19)</f>
        <v>-0.35143051171105982</v>
      </c>
      <c r="H29" s="203">
        <f>SLOPE($C$8:$C$19,H$8:H$19)</f>
        <v>4.6027828406384552</v>
      </c>
      <c r="I29" s="203">
        <f>SLOPE($C$8:$C$19,I$8:I$19)</f>
        <v>4.3882577655587509</v>
      </c>
      <c r="J29" s="203">
        <f>SLOPE($C$8:$C$19,J$8:J$19)</f>
        <v>-2.3152807571564828E-2</v>
      </c>
      <c r="K29" s="203">
        <f>SLOPE($C$8:$C$19,K$8:K$19)</f>
        <v>-5.3775323028963207E-2</v>
      </c>
      <c r="L29" s="203"/>
      <c r="N29" s="151" t="s">
        <v>222</v>
      </c>
      <c r="O29" s="153"/>
      <c r="P29" s="153" t="s">
        <v>20</v>
      </c>
      <c r="R29" s="203"/>
      <c r="S29" s="203">
        <f>SLOPE($P$8:$P$19,S$8:S$19)</f>
        <v>1.0552232807703179</v>
      </c>
      <c r="T29" s="203">
        <f>SLOPE($P$8:$P$19,T$8:T$19)</f>
        <v>-0.35112427560074305</v>
      </c>
      <c r="U29" s="203">
        <f>SLOPE($P$8:$P$19,U$8:U$19)</f>
        <v>4.6135074803217391</v>
      </c>
      <c r="V29" s="203">
        <f>SLOPE($P$8:$P$19,V$8:V$19)</f>
        <v>4.3344152373268283</v>
      </c>
      <c r="W29" s="203">
        <f>SLOPE($P$8:$P$19,W$8:W$19)</f>
        <v>-2.2498562084342803E-2</v>
      </c>
      <c r="X29" s="203">
        <f>SLOPE($P$8:$P$19,X$8:X$19)</f>
        <v>-5.2558116429925278E-2</v>
      </c>
    </row>
    <row r="30" spans="1:26" ht="14.4" x14ac:dyDescent="0.3">
      <c r="A30" s="203"/>
      <c r="B30" s="153"/>
      <c r="C30" s="153"/>
      <c r="D30" s="203" t="s">
        <v>21</v>
      </c>
      <c r="E30" s="203"/>
      <c r="F30" s="203">
        <f>SLOPE($D$8:$D$19,F$8:F$19)</f>
        <v>0.81660329059638781</v>
      </c>
      <c r="G30" s="203">
        <f>SLOPE($D$8:$D$19,G$8:G$19)</f>
        <v>0.14298868415568322</v>
      </c>
      <c r="H30" s="203">
        <f>SLOPE($D$8:$D$19,H$8:H$19)</f>
        <v>-8.9643545046827408E-2</v>
      </c>
      <c r="I30" s="203">
        <f>SLOPE($D$8:$D$19,I$8:I$19)</f>
        <v>-0.32754506951818252</v>
      </c>
      <c r="J30" s="203">
        <f>SLOPE($D$8:$D$19,J$8:J$19)</f>
        <v>-0.23218328560756699</v>
      </c>
      <c r="K30" s="203">
        <f>SLOPE($D$8:$D$19,K$8:K$19)</f>
        <v>-0.37091574210282335</v>
      </c>
      <c r="N30" s="151"/>
      <c r="O30" s="153"/>
      <c r="P30" s="153"/>
      <c r="Q30" s="203" t="s">
        <v>21</v>
      </c>
      <c r="R30" s="203"/>
      <c r="S30" s="203">
        <f>SLOPE($Q$8:$Q$19,S$8:S$19)</f>
        <v>0.80761746847931271</v>
      </c>
      <c r="T30" s="203">
        <f>SLOPE($Q$8:$Q$19,T$8:T$19)</f>
        <v>0.14601566100717858</v>
      </c>
      <c r="U30" s="203">
        <f>SLOPE($Q$8:$Q$19,U$8:U$19)</f>
        <v>-0.12386419629509367</v>
      </c>
      <c r="V30" s="203">
        <f>SLOPE($Q$8:$Q$19,V$8:V$19)</f>
        <v>-0.36089751256454511</v>
      </c>
      <c r="W30" s="203">
        <f>SLOPE($Q$8:$Q$19,W$8:W$19)</f>
        <v>-0.22910846087601255</v>
      </c>
      <c r="X30" s="203">
        <f>SLOPE($Q$8:$Q$19,X$8:X$19)</f>
        <v>-0.36868431136648494</v>
      </c>
    </row>
    <row r="31" spans="1:26" x14ac:dyDescent="0.3">
      <c r="A31" s="174"/>
      <c r="B31" s="174"/>
      <c r="C31" s="153"/>
      <c r="D31" s="35"/>
      <c r="E31" s="153"/>
      <c r="F31" s="203"/>
      <c r="G31" s="203"/>
      <c r="H31" s="174"/>
      <c r="I31" s="174"/>
      <c r="J31" s="153"/>
      <c r="K31" s="35"/>
      <c r="L31" s="153"/>
      <c r="M31" s="203"/>
      <c r="N31" s="203"/>
      <c r="O31" s="203"/>
      <c r="P31" s="203"/>
      <c r="Q31" s="203"/>
    </row>
    <row r="32" spans="1:26" x14ac:dyDescent="0.3">
      <c r="A32" s="174"/>
      <c r="B32" s="174"/>
      <c r="C32" s="153"/>
      <c r="D32" s="35"/>
      <c r="E32" s="153"/>
      <c r="F32" s="203"/>
      <c r="G32" s="203"/>
      <c r="H32" s="174"/>
      <c r="I32" s="174"/>
      <c r="J32" s="153"/>
      <c r="K32" s="35"/>
      <c r="L32" s="153"/>
      <c r="M32" s="203"/>
      <c r="N32" s="203"/>
      <c r="O32" s="203"/>
      <c r="P32" s="203"/>
      <c r="Q32" s="203"/>
    </row>
    <row r="33" spans="1:26" x14ac:dyDescent="0.3">
      <c r="A33" s="174"/>
      <c r="B33" s="174"/>
      <c r="C33" s="153"/>
      <c r="D33" s="35"/>
      <c r="E33" s="153"/>
      <c r="F33" s="203"/>
      <c r="G33" s="203"/>
      <c r="H33" s="174"/>
      <c r="I33" s="174"/>
      <c r="J33" s="153"/>
      <c r="K33" s="35"/>
      <c r="L33" s="153"/>
      <c r="M33" s="203"/>
      <c r="N33" s="203"/>
      <c r="O33" s="203"/>
      <c r="P33" s="203"/>
      <c r="Q33" s="203"/>
    </row>
    <row r="34" spans="1:26" s="215" customFormat="1" ht="14.25" customHeight="1" x14ac:dyDescent="0.3"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</row>
    <row r="35" spans="1:26" s="215" customFormat="1" ht="14.25" customHeight="1" x14ac:dyDescent="0.3">
      <c r="C35" s="217" t="s">
        <v>157</v>
      </c>
      <c r="D35" s="218"/>
      <c r="E35" s="218"/>
      <c r="F35" s="218"/>
      <c r="G35" s="218"/>
      <c r="H35" s="218"/>
      <c r="I35" s="218"/>
      <c r="J35" s="218"/>
      <c r="K35" s="218"/>
      <c r="N35" s="242" t="s">
        <v>160</v>
      </c>
      <c r="O35" s="243"/>
      <c r="P35" s="243"/>
      <c r="Q35" s="243"/>
      <c r="R35" s="243"/>
      <c r="S35" s="243"/>
      <c r="T35" s="243"/>
      <c r="U35" s="243"/>
      <c r="V35" s="243"/>
      <c r="W35" s="216"/>
      <c r="X35" s="216"/>
      <c r="Y35" s="216"/>
      <c r="Z35" s="216"/>
    </row>
    <row r="36" spans="1:26" s="215" customFormat="1" ht="14.25" customHeight="1" x14ac:dyDescent="0.3">
      <c r="A36" s="219" t="s">
        <v>158</v>
      </c>
      <c r="B36" s="220"/>
      <c r="C36" s="221" t="s">
        <v>159</v>
      </c>
      <c r="D36" s="222"/>
      <c r="E36" s="223"/>
      <c r="F36" s="223"/>
      <c r="G36" s="223"/>
      <c r="H36" s="223"/>
      <c r="I36" s="223"/>
      <c r="J36" s="223"/>
      <c r="K36" s="223"/>
      <c r="N36" s="237" t="s">
        <v>159</v>
      </c>
      <c r="O36" s="244"/>
      <c r="P36" s="237"/>
      <c r="Q36" s="237"/>
      <c r="R36" s="237"/>
      <c r="S36" s="237"/>
      <c r="T36" s="237"/>
      <c r="U36" s="237"/>
      <c r="V36" s="237"/>
      <c r="W36" s="216"/>
      <c r="X36" s="216"/>
      <c r="Y36" s="216"/>
      <c r="Z36" s="216"/>
    </row>
    <row r="37" spans="1:26" s="215" customFormat="1" ht="14.25" customHeight="1" x14ac:dyDescent="0.3">
      <c r="C37" s="223"/>
      <c r="D37" s="223"/>
      <c r="E37" s="223"/>
      <c r="F37" s="223"/>
      <c r="G37" s="223"/>
      <c r="H37" s="223"/>
      <c r="I37" s="223"/>
      <c r="J37" s="223"/>
      <c r="K37" s="223"/>
      <c r="N37" s="237"/>
      <c r="O37" s="237"/>
      <c r="P37" s="237"/>
      <c r="Q37" s="237"/>
      <c r="R37" s="237"/>
      <c r="S37" s="237"/>
      <c r="T37" s="237"/>
      <c r="U37" s="237"/>
      <c r="V37" s="237"/>
      <c r="W37" s="225"/>
      <c r="X37" s="216"/>
      <c r="Y37" s="216"/>
      <c r="Z37" s="216"/>
    </row>
    <row r="38" spans="1:26" s="215" customFormat="1" ht="14.25" customHeight="1" x14ac:dyDescent="0.3">
      <c r="C38" s="226" t="s">
        <v>161</v>
      </c>
      <c r="D38" s="222"/>
      <c r="E38" s="223"/>
      <c r="F38" s="223"/>
      <c r="G38" s="223"/>
      <c r="H38" s="223"/>
      <c r="I38" s="223"/>
      <c r="J38" s="223"/>
      <c r="K38" s="223"/>
      <c r="N38" s="246" t="s">
        <v>161</v>
      </c>
      <c r="O38" s="247"/>
      <c r="P38" s="237"/>
      <c r="Q38" s="237"/>
      <c r="R38" s="237"/>
      <c r="S38" s="237"/>
      <c r="T38" s="237"/>
      <c r="U38" s="237"/>
      <c r="V38" s="237"/>
      <c r="W38" s="225"/>
      <c r="X38" s="227"/>
      <c r="Z38" s="216"/>
    </row>
    <row r="39" spans="1:26" s="215" customFormat="1" ht="14.25" customHeight="1" x14ac:dyDescent="0.3">
      <c r="C39" s="223" t="s">
        <v>162</v>
      </c>
      <c r="D39" s="228">
        <v>0.95998499999999998</v>
      </c>
      <c r="E39" s="223"/>
      <c r="F39" s="223"/>
      <c r="G39" s="223"/>
      <c r="H39" s="223"/>
      <c r="I39" s="223"/>
      <c r="J39" s="223"/>
      <c r="K39" s="223"/>
      <c r="N39" s="237" t="s">
        <v>162</v>
      </c>
      <c r="O39" s="239">
        <v>0.83383499999999999</v>
      </c>
      <c r="P39" s="237"/>
      <c r="Q39" s="237"/>
      <c r="R39" s="237"/>
      <c r="S39" s="237"/>
      <c r="T39" s="237"/>
      <c r="U39" s="237"/>
      <c r="V39" s="237"/>
      <c r="W39" s="225"/>
      <c r="X39" s="227"/>
      <c r="Z39" s="216"/>
    </row>
    <row r="40" spans="1:26" s="215" customFormat="1" ht="14.25" customHeight="1" x14ac:dyDescent="0.3">
      <c r="C40" s="223" t="s">
        <v>163</v>
      </c>
      <c r="D40" s="228">
        <v>0.92157100000000003</v>
      </c>
      <c r="E40" s="223"/>
      <c r="F40" s="223"/>
      <c r="G40" s="223"/>
      <c r="H40" s="223"/>
      <c r="I40" s="223"/>
      <c r="J40" s="223"/>
      <c r="K40" s="223"/>
      <c r="N40" s="237" t="s">
        <v>163</v>
      </c>
      <c r="O40" s="239">
        <v>0.69528100000000004</v>
      </c>
      <c r="P40" s="237"/>
      <c r="Q40" s="237"/>
      <c r="R40" s="237"/>
      <c r="S40" s="237"/>
      <c r="T40" s="237"/>
      <c r="U40" s="237"/>
      <c r="V40" s="237"/>
      <c r="W40" s="225"/>
      <c r="X40" s="227"/>
      <c r="Z40" s="216"/>
    </row>
    <row r="41" spans="1:26" s="215" customFormat="1" ht="14.25" customHeight="1" x14ac:dyDescent="0.3">
      <c r="C41" s="223" t="s">
        <v>164</v>
      </c>
      <c r="D41" s="228">
        <v>0.84314199999999995</v>
      </c>
      <c r="E41" s="223"/>
      <c r="F41" s="223"/>
      <c r="G41" s="223"/>
      <c r="H41" s="223"/>
      <c r="I41" s="223"/>
      <c r="J41" s="223"/>
      <c r="K41" s="223"/>
      <c r="N41" s="237" t="s">
        <v>164</v>
      </c>
      <c r="O41" s="239">
        <v>0.39056200000000002</v>
      </c>
      <c r="P41" s="237"/>
      <c r="Q41" s="237"/>
      <c r="R41" s="237"/>
      <c r="S41" s="237"/>
      <c r="T41" s="237"/>
      <c r="U41" s="237"/>
      <c r="V41" s="237"/>
      <c r="W41" s="225"/>
      <c r="X41" s="227"/>
      <c r="Z41" s="216"/>
    </row>
    <row r="42" spans="1:26" s="215" customFormat="1" ht="14.25" customHeight="1" x14ac:dyDescent="0.3">
      <c r="C42" s="223" t="s">
        <v>165</v>
      </c>
      <c r="D42" s="228">
        <v>4.2849999999999999E-2</v>
      </c>
      <c r="E42" s="223"/>
      <c r="F42" s="223"/>
      <c r="G42" s="223"/>
      <c r="H42" s="223"/>
      <c r="I42" s="223"/>
      <c r="J42" s="223"/>
      <c r="K42" s="223"/>
      <c r="N42" s="237" t="s">
        <v>165</v>
      </c>
      <c r="O42" s="239">
        <v>0.144903</v>
      </c>
      <c r="P42" s="237"/>
      <c r="Q42" s="237"/>
      <c r="R42" s="237"/>
      <c r="S42" s="237"/>
      <c r="T42" s="237"/>
      <c r="U42" s="237"/>
      <c r="V42" s="237"/>
      <c r="W42" s="225"/>
      <c r="X42" s="248"/>
      <c r="Z42" s="216"/>
    </row>
    <row r="43" spans="1:26" s="215" customFormat="1" ht="14.25" customHeight="1" x14ac:dyDescent="0.3">
      <c r="C43" s="223" t="s">
        <v>166</v>
      </c>
      <c r="D43" s="228">
        <v>11</v>
      </c>
      <c r="E43" s="223"/>
      <c r="F43" s="223"/>
      <c r="G43" s="223"/>
      <c r="H43" s="223"/>
      <c r="I43" s="223"/>
      <c r="J43" s="223"/>
      <c r="K43" s="223"/>
      <c r="N43" s="237" t="s">
        <v>166</v>
      </c>
      <c r="O43" s="239">
        <v>11</v>
      </c>
      <c r="P43" s="237"/>
      <c r="Q43" s="237"/>
      <c r="R43" s="237"/>
      <c r="S43" s="237"/>
      <c r="T43" s="237"/>
      <c r="U43" s="237"/>
      <c r="V43" s="237"/>
      <c r="W43" s="225"/>
      <c r="X43" s="249"/>
      <c r="Y43" s="216"/>
      <c r="Z43" s="216"/>
    </row>
    <row r="44" spans="1:26" s="215" customFormat="1" ht="14.25" customHeight="1" x14ac:dyDescent="0.3">
      <c r="C44" s="223"/>
      <c r="D44" s="223"/>
      <c r="E44" s="223"/>
      <c r="F44" s="223"/>
      <c r="G44" s="223"/>
      <c r="H44" s="223"/>
      <c r="I44" s="223"/>
      <c r="J44" s="223"/>
      <c r="K44" s="223"/>
      <c r="N44" s="237"/>
      <c r="O44" s="237"/>
      <c r="P44" s="237"/>
      <c r="Q44" s="237"/>
      <c r="R44" s="237"/>
      <c r="S44" s="237"/>
      <c r="T44" s="237"/>
      <c r="U44" s="237"/>
      <c r="V44" s="237"/>
      <c r="W44" s="225"/>
      <c r="X44" s="216"/>
      <c r="Y44" s="216"/>
      <c r="Z44" s="216"/>
    </row>
    <row r="45" spans="1:26" s="215" customFormat="1" ht="14.25" customHeight="1" x14ac:dyDescent="0.3">
      <c r="C45" s="223" t="s">
        <v>167</v>
      </c>
      <c r="D45" s="223"/>
      <c r="E45" s="223"/>
      <c r="F45" s="223"/>
      <c r="G45" s="223"/>
      <c r="H45" s="223"/>
      <c r="I45" s="223"/>
      <c r="J45" s="223"/>
      <c r="K45" s="223"/>
      <c r="N45" s="237" t="s">
        <v>167</v>
      </c>
      <c r="O45" s="237"/>
      <c r="P45" s="237"/>
      <c r="Q45" s="237"/>
      <c r="R45" s="237"/>
      <c r="S45" s="237"/>
      <c r="T45" s="237"/>
      <c r="U45" s="237"/>
      <c r="V45" s="237"/>
      <c r="W45" s="225"/>
      <c r="X45" s="216"/>
      <c r="Y45" s="216"/>
      <c r="Z45" s="216"/>
    </row>
    <row r="46" spans="1:26" s="215" customFormat="1" ht="14.25" customHeight="1" x14ac:dyDescent="0.3">
      <c r="C46" s="229"/>
      <c r="D46" s="229" t="s">
        <v>168</v>
      </c>
      <c r="E46" s="229" t="s">
        <v>169</v>
      </c>
      <c r="F46" s="229" t="s">
        <v>170</v>
      </c>
      <c r="G46" s="229" t="s">
        <v>171</v>
      </c>
      <c r="H46" s="229" t="s">
        <v>172</v>
      </c>
      <c r="I46" s="223"/>
      <c r="J46" s="223"/>
      <c r="K46" s="223"/>
      <c r="N46" s="238"/>
      <c r="O46" s="238" t="s">
        <v>168</v>
      </c>
      <c r="P46" s="238" t="s">
        <v>169</v>
      </c>
      <c r="Q46" s="238" t="s">
        <v>170</v>
      </c>
      <c r="R46" s="238" t="s">
        <v>171</v>
      </c>
      <c r="S46" s="238" t="s">
        <v>172</v>
      </c>
      <c r="T46" s="237"/>
      <c r="U46" s="237"/>
      <c r="V46" s="237"/>
      <c r="W46" s="225"/>
      <c r="X46" s="216"/>
      <c r="Y46" s="216"/>
      <c r="Z46" s="216"/>
    </row>
    <row r="47" spans="1:26" s="215" customFormat="1" ht="14.25" customHeight="1" x14ac:dyDescent="0.3">
      <c r="C47" s="223" t="s">
        <v>173</v>
      </c>
      <c r="D47" s="228">
        <v>5</v>
      </c>
      <c r="E47" s="228">
        <v>0.107874</v>
      </c>
      <c r="F47" s="228">
        <v>2.1575E-2</v>
      </c>
      <c r="G47" s="228">
        <v>11.750349999999999</v>
      </c>
      <c r="H47" s="228">
        <v>8.5839999999999996E-3</v>
      </c>
      <c r="I47" s="223"/>
      <c r="J47" s="223"/>
      <c r="K47" s="223"/>
      <c r="N47" s="237" t="s">
        <v>173</v>
      </c>
      <c r="O47" s="239">
        <v>5</v>
      </c>
      <c r="P47" s="239">
        <v>0.23954300000000001</v>
      </c>
      <c r="Q47" s="239">
        <v>4.7909E-2</v>
      </c>
      <c r="R47" s="239">
        <v>2.2817129999999999</v>
      </c>
      <c r="S47" s="239">
        <v>0.19317599999999999</v>
      </c>
      <c r="T47" s="237"/>
      <c r="U47" s="237"/>
      <c r="V47" s="237"/>
      <c r="W47" s="225"/>
      <c r="X47" s="216"/>
      <c r="Y47" s="216"/>
      <c r="Z47" s="216"/>
    </row>
    <row r="48" spans="1:26" s="215" customFormat="1" ht="14.25" customHeight="1" x14ac:dyDescent="0.3">
      <c r="C48" s="223" t="s">
        <v>174</v>
      </c>
      <c r="D48" s="228">
        <v>5</v>
      </c>
      <c r="E48" s="228">
        <v>9.1800000000000007E-3</v>
      </c>
      <c r="F48" s="228">
        <v>1.836E-3</v>
      </c>
      <c r="G48" s="223"/>
      <c r="H48" s="223"/>
      <c r="I48" s="223"/>
      <c r="J48" s="223"/>
      <c r="K48" s="223"/>
      <c r="N48" s="237" t="s">
        <v>174</v>
      </c>
      <c r="O48" s="239">
        <v>5</v>
      </c>
      <c r="P48" s="239">
        <v>0.10498399999999999</v>
      </c>
      <c r="Q48" s="239">
        <v>2.0996999999999998E-2</v>
      </c>
      <c r="R48" s="237"/>
      <c r="S48" s="237"/>
      <c r="T48" s="237"/>
      <c r="U48" s="237"/>
      <c r="V48" s="237"/>
      <c r="W48" s="225"/>
      <c r="X48" s="216"/>
      <c r="Y48" s="216"/>
      <c r="Z48" s="216"/>
    </row>
    <row r="49" spans="1:26" s="215" customFormat="1" ht="14.25" customHeight="1" x14ac:dyDescent="0.3">
      <c r="C49" s="223" t="s">
        <v>175</v>
      </c>
      <c r="D49" s="228">
        <v>10</v>
      </c>
      <c r="E49" s="228">
        <v>0.11705400000000001</v>
      </c>
      <c r="F49" s="223"/>
      <c r="G49" s="223"/>
      <c r="H49" s="223"/>
      <c r="I49" s="223"/>
      <c r="J49" s="223"/>
      <c r="K49" s="223"/>
      <c r="N49" s="237" t="s">
        <v>175</v>
      </c>
      <c r="O49" s="239">
        <v>10</v>
      </c>
      <c r="P49" s="239">
        <v>0.34452700000000003</v>
      </c>
      <c r="Q49" s="237"/>
      <c r="R49" s="237"/>
      <c r="S49" s="237"/>
      <c r="T49" s="237"/>
      <c r="U49" s="237"/>
      <c r="V49" s="237"/>
      <c r="W49" s="225"/>
      <c r="X49" s="216"/>
      <c r="Y49" s="216"/>
      <c r="Z49" s="216"/>
    </row>
    <row r="50" spans="1:26" s="215" customFormat="1" ht="14.25" customHeight="1" x14ac:dyDescent="0.3">
      <c r="C50" s="223"/>
      <c r="D50" s="223"/>
      <c r="E50" s="223"/>
      <c r="F50" s="223"/>
      <c r="G50" s="223"/>
      <c r="H50" s="223"/>
      <c r="I50" s="223"/>
      <c r="J50" s="223"/>
      <c r="K50" s="223"/>
      <c r="N50" s="237"/>
      <c r="O50" s="237"/>
      <c r="P50" s="237"/>
      <c r="Q50" s="237"/>
      <c r="R50" s="237"/>
      <c r="S50" s="237"/>
      <c r="T50" s="237"/>
      <c r="U50" s="237"/>
      <c r="V50" s="237"/>
      <c r="W50" s="225"/>
      <c r="X50" s="216"/>
      <c r="Y50" s="216"/>
      <c r="Z50" s="216"/>
    </row>
    <row r="51" spans="1:26" s="215" customFormat="1" ht="14.25" customHeight="1" x14ac:dyDescent="0.3">
      <c r="C51" s="229"/>
      <c r="D51" s="229" t="s">
        <v>176</v>
      </c>
      <c r="E51" s="229" t="s">
        <v>165</v>
      </c>
      <c r="F51" s="229" t="s">
        <v>177</v>
      </c>
      <c r="G51" s="229" t="s">
        <v>178</v>
      </c>
      <c r="H51" s="229" t="s">
        <v>179</v>
      </c>
      <c r="I51" s="229" t="s">
        <v>180</v>
      </c>
      <c r="J51" s="229" t="s">
        <v>181</v>
      </c>
      <c r="K51" s="229" t="s">
        <v>182</v>
      </c>
      <c r="N51" s="238"/>
      <c r="O51" s="238" t="s">
        <v>176</v>
      </c>
      <c r="P51" s="238" t="s">
        <v>165</v>
      </c>
      <c r="Q51" s="238" t="s">
        <v>177</v>
      </c>
      <c r="R51" s="238" t="s">
        <v>178</v>
      </c>
      <c r="S51" s="238" t="s">
        <v>179</v>
      </c>
      <c r="T51" s="238" t="s">
        <v>180</v>
      </c>
      <c r="U51" s="238" t="s">
        <v>181</v>
      </c>
      <c r="V51" s="238" t="s">
        <v>182</v>
      </c>
      <c r="W51" s="225"/>
      <c r="X51" s="216"/>
      <c r="Y51" s="216"/>
      <c r="Z51" s="216"/>
    </row>
    <row r="52" spans="1:26" s="215" customFormat="1" ht="14.25" customHeight="1" x14ac:dyDescent="0.3">
      <c r="C52" s="223" t="s">
        <v>183</v>
      </c>
      <c r="D52" s="228">
        <v>5.3228999999999999E-2</v>
      </c>
      <c r="E52" s="228">
        <v>1.8716E-2</v>
      </c>
      <c r="F52" s="228">
        <v>2.8440059999999998</v>
      </c>
      <c r="G52" s="228">
        <v>3.6075999999999997E-2</v>
      </c>
      <c r="H52" s="228">
        <v>5.117E-3</v>
      </c>
      <c r="I52" s="228">
        <v>0.10134</v>
      </c>
      <c r="J52" s="228">
        <v>5.117E-3</v>
      </c>
      <c r="K52" s="228">
        <v>0.10134</v>
      </c>
      <c r="N52" s="237" t="s">
        <v>183</v>
      </c>
      <c r="O52" s="239">
        <v>0.167295</v>
      </c>
      <c r="P52" s="239">
        <v>6.3291E-2</v>
      </c>
      <c r="Q52" s="239">
        <v>2.6432600000000002</v>
      </c>
      <c r="R52" s="239">
        <v>4.5796000000000003E-2</v>
      </c>
      <c r="S52" s="239">
        <v>4.5999999999999999E-3</v>
      </c>
      <c r="T52" s="239">
        <v>0.32999000000000001</v>
      </c>
      <c r="U52" s="239">
        <v>4.5999999999999999E-3</v>
      </c>
      <c r="V52" s="239">
        <v>0.32999000000000001</v>
      </c>
      <c r="W52" s="225"/>
      <c r="X52" s="216"/>
      <c r="Y52" s="216"/>
      <c r="Z52" s="216"/>
    </row>
    <row r="53" spans="1:26" s="215" customFormat="1" ht="14.25" customHeight="1" x14ac:dyDescent="0.3">
      <c r="C53" s="230" t="s">
        <v>184</v>
      </c>
      <c r="D53" s="231">
        <v>-7.46E-2</v>
      </c>
      <c r="E53" s="228">
        <v>0.36327999999999999</v>
      </c>
      <c r="F53" s="228">
        <v>-0.20535999999999999</v>
      </c>
      <c r="G53" s="228">
        <v>0.84539200000000003</v>
      </c>
      <c r="H53" s="228">
        <v>-1.00844</v>
      </c>
      <c r="I53" s="228">
        <v>0.85923799999999995</v>
      </c>
      <c r="J53" s="228">
        <v>-1.00844</v>
      </c>
      <c r="K53" s="228">
        <v>0.85923799999999995</v>
      </c>
      <c r="N53" s="240" t="s">
        <v>184</v>
      </c>
      <c r="O53" s="241">
        <v>0.45243699999999998</v>
      </c>
      <c r="P53" s="239">
        <v>1.228485</v>
      </c>
      <c r="Q53" s="239">
        <v>0.36828899999999998</v>
      </c>
      <c r="R53" s="239">
        <v>0.72773600000000005</v>
      </c>
      <c r="S53" s="239">
        <v>-2.7054800000000001</v>
      </c>
      <c r="T53" s="239">
        <v>3.610357</v>
      </c>
      <c r="U53" s="239">
        <v>-2.7054800000000001</v>
      </c>
      <c r="V53" s="239">
        <v>3.610357</v>
      </c>
      <c r="W53" s="225"/>
      <c r="X53" s="216"/>
      <c r="Y53" s="216"/>
      <c r="Z53" s="216"/>
    </row>
    <row r="54" spans="1:26" s="215" customFormat="1" ht="14.25" customHeight="1" x14ac:dyDescent="0.3">
      <c r="C54" s="230" t="s">
        <v>24</v>
      </c>
      <c r="D54" s="231">
        <v>-0.66537999999999997</v>
      </c>
      <c r="E54" s="228">
        <v>0.1094</v>
      </c>
      <c r="F54" s="228">
        <v>-6.0820800000000004</v>
      </c>
      <c r="G54" s="228">
        <v>1.737E-3</v>
      </c>
      <c r="H54" s="228">
        <v>-0.9466</v>
      </c>
      <c r="I54" s="228">
        <v>-0.38416</v>
      </c>
      <c r="J54" s="228">
        <v>-0.9466</v>
      </c>
      <c r="K54" s="228">
        <v>-0.38416</v>
      </c>
      <c r="N54" s="240" t="s">
        <v>24</v>
      </c>
      <c r="O54" s="241">
        <v>5.2769999999999996E-3</v>
      </c>
      <c r="P54" s="239">
        <v>0.369952</v>
      </c>
      <c r="Q54" s="239">
        <v>1.4264000000000001E-2</v>
      </c>
      <c r="R54" s="239">
        <v>0.98917100000000002</v>
      </c>
      <c r="S54" s="239">
        <v>-0.94572000000000001</v>
      </c>
      <c r="T54" s="239">
        <v>0.95626900000000004</v>
      </c>
      <c r="U54" s="239">
        <v>-0.94572000000000001</v>
      </c>
      <c r="V54" s="239">
        <v>0.95626900000000004</v>
      </c>
      <c r="W54" s="225"/>
      <c r="X54" s="216"/>
      <c r="Y54" s="216"/>
      <c r="Z54" s="216"/>
    </row>
    <row r="55" spans="1:26" s="215" customFormat="1" ht="14.25" customHeight="1" x14ac:dyDescent="0.3">
      <c r="C55" s="230" t="s">
        <v>26</v>
      </c>
      <c r="D55" s="231">
        <v>-1.69865</v>
      </c>
      <c r="E55" s="228">
        <v>2.205692</v>
      </c>
      <c r="F55" s="228">
        <v>-0.77012000000000003</v>
      </c>
      <c r="G55" s="228">
        <v>0.47602100000000003</v>
      </c>
      <c r="H55" s="228">
        <v>-7.3685600000000004</v>
      </c>
      <c r="I55" s="228">
        <v>3.971266</v>
      </c>
      <c r="J55" s="228">
        <v>-7.3685600000000004</v>
      </c>
      <c r="K55" s="228">
        <v>3.971266</v>
      </c>
      <c r="N55" s="240" t="s">
        <v>26</v>
      </c>
      <c r="O55" s="241">
        <v>-5.1832500000000001</v>
      </c>
      <c r="P55" s="239">
        <v>7.458882</v>
      </c>
      <c r="Q55" s="239">
        <v>-0.69491000000000003</v>
      </c>
      <c r="R55" s="239">
        <v>0.51807400000000003</v>
      </c>
      <c r="S55" s="239">
        <v>-24.3569</v>
      </c>
      <c r="T55" s="239">
        <v>13.99042</v>
      </c>
      <c r="U55" s="239">
        <v>-24.3569</v>
      </c>
      <c r="V55" s="239">
        <v>13.99042</v>
      </c>
      <c r="W55" s="225"/>
      <c r="X55" s="216"/>
      <c r="Y55" s="216"/>
      <c r="Z55" s="216"/>
    </row>
    <row r="56" spans="1:26" s="215" customFormat="1" ht="14.25" customHeight="1" x14ac:dyDescent="0.3">
      <c r="C56" s="230" t="s">
        <v>185</v>
      </c>
      <c r="D56" s="231">
        <v>0.59265599999999996</v>
      </c>
      <c r="E56" s="228">
        <v>0.15460399999999999</v>
      </c>
      <c r="F56" s="228">
        <v>3.8333729999999999</v>
      </c>
      <c r="G56" s="228">
        <v>1.2206E-2</v>
      </c>
      <c r="H56" s="228">
        <v>0.19523299999999999</v>
      </c>
      <c r="I56" s="228">
        <v>0.99007800000000001</v>
      </c>
      <c r="J56" s="228">
        <v>0.19523299999999999</v>
      </c>
      <c r="K56" s="228">
        <v>0.99007800000000001</v>
      </c>
      <c r="N56" s="240" t="s">
        <v>185</v>
      </c>
      <c r="O56" s="241">
        <v>1.0094559999999999</v>
      </c>
      <c r="P56" s="239">
        <v>0.52281699999999998</v>
      </c>
      <c r="Q56" s="239">
        <v>1.9307989999999999</v>
      </c>
      <c r="R56" s="239">
        <v>0.111376</v>
      </c>
      <c r="S56" s="239">
        <v>-0.33449000000000001</v>
      </c>
      <c r="T56" s="239">
        <v>2.3534009999999999</v>
      </c>
      <c r="U56" s="239">
        <v>-0.33449000000000001</v>
      </c>
      <c r="V56" s="239">
        <v>2.3534009999999999</v>
      </c>
      <c r="W56" s="225"/>
      <c r="X56" s="216"/>
      <c r="Y56" s="216"/>
      <c r="Z56" s="216"/>
    </row>
    <row r="57" spans="1:26" s="215" customFormat="1" ht="14.25" customHeight="1" x14ac:dyDescent="0.3">
      <c r="C57" s="230" t="s">
        <v>186</v>
      </c>
      <c r="D57" s="231">
        <v>-0.37845000000000001</v>
      </c>
      <c r="E57" s="228">
        <v>0.120826</v>
      </c>
      <c r="F57" s="228">
        <v>-3.1322199999999998</v>
      </c>
      <c r="G57" s="228">
        <v>2.5891999999999998E-2</v>
      </c>
      <c r="H57" s="228">
        <v>-0.68905000000000005</v>
      </c>
      <c r="I57" s="228">
        <v>-6.7860000000000004E-2</v>
      </c>
      <c r="J57" s="228">
        <v>-0.68905000000000005</v>
      </c>
      <c r="K57" s="228">
        <v>-6.7860000000000004E-2</v>
      </c>
      <c r="N57" s="240" t="s">
        <v>186</v>
      </c>
      <c r="O57" s="241">
        <v>-1.2113799999999999</v>
      </c>
      <c r="P57" s="239">
        <v>0.40859200000000001</v>
      </c>
      <c r="Q57" s="239">
        <v>-2.9647700000000001</v>
      </c>
      <c r="R57" s="239">
        <v>3.1345999999999999E-2</v>
      </c>
      <c r="S57" s="239">
        <v>-2.2616999999999998</v>
      </c>
      <c r="T57" s="239">
        <v>-0.16106000000000001</v>
      </c>
      <c r="U57" s="239">
        <v>-2.2616999999999998</v>
      </c>
      <c r="V57" s="239">
        <v>-0.16106000000000001</v>
      </c>
      <c r="W57" s="225"/>
      <c r="X57" s="216"/>
      <c r="Y57" s="216"/>
      <c r="Z57" s="216"/>
    </row>
    <row r="58" spans="1:26" s="215" customFormat="1" ht="14.25" customHeight="1" x14ac:dyDescent="0.3">
      <c r="W58" s="225"/>
      <c r="X58" s="216"/>
      <c r="Y58" s="216"/>
      <c r="Z58" s="216"/>
    </row>
    <row r="59" spans="1:26" s="215" customFormat="1" ht="14.25" customHeight="1" x14ac:dyDescent="0.3"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</row>
    <row r="60" spans="1:26" s="215" customFormat="1" ht="14.25" customHeight="1" x14ac:dyDescent="0.3">
      <c r="A60" s="219" t="s">
        <v>158</v>
      </c>
      <c r="B60" s="220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</row>
    <row r="61" spans="1:26" s="215" customFormat="1" ht="14.25" customHeight="1" x14ac:dyDescent="0.3">
      <c r="A61" s="191"/>
      <c r="B61" s="191"/>
      <c r="C61" s="242" t="s">
        <v>187</v>
      </c>
      <c r="D61" s="243"/>
      <c r="E61" s="243"/>
      <c r="F61" s="243"/>
      <c r="G61" s="243"/>
      <c r="H61" s="254"/>
      <c r="I61" s="255"/>
      <c r="J61" s="256"/>
      <c r="K61" s="243"/>
      <c r="L61" s="216"/>
      <c r="M61" s="216"/>
      <c r="N61" s="257" t="s">
        <v>188</v>
      </c>
      <c r="O61" s="257"/>
      <c r="P61" s="244"/>
      <c r="Q61" s="244"/>
      <c r="R61" s="244"/>
      <c r="S61" s="244"/>
      <c r="T61" s="244"/>
      <c r="U61" s="244"/>
      <c r="V61" s="244"/>
      <c r="W61" s="216"/>
      <c r="X61" s="216"/>
      <c r="Y61" s="216"/>
      <c r="Z61" s="216"/>
    </row>
    <row r="62" spans="1:26" s="215" customFormat="1" ht="14.25" customHeight="1" x14ac:dyDescent="0.3">
      <c r="A62" s="191"/>
      <c r="B62" s="191"/>
      <c r="C62" s="250" t="s">
        <v>159</v>
      </c>
      <c r="D62" s="251"/>
      <c r="E62" s="252"/>
      <c r="F62" s="252"/>
      <c r="G62" s="252"/>
      <c r="H62" s="253"/>
      <c r="I62" s="253"/>
      <c r="J62" s="252"/>
      <c r="K62" s="252"/>
      <c r="L62" s="216"/>
      <c r="M62" s="216"/>
      <c r="N62" s="235" t="s">
        <v>159</v>
      </c>
      <c r="O62" s="236"/>
      <c r="P62" s="237"/>
      <c r="Q62" s="237"/>
      <c r="R62" s="237"/>
      <c r="S62" s="237"/>
      <c r="T62" s="237"/>
      <c r="U62" s="237"/>
      <c r="V62" s="237"/>
      <c r="W62" s="216"/>
      <c r="X62" s="216"/>
      <c r="Y62" s="216"/>
      <c r="Z62" s="216"/>
    </row>
    <row r="63" spans="1:26" s="215" customFormat="1" ht="14.25" customHeight="1" x14ac:dyDescent="0.3">
      <c r="A63" s="191"/>
      <c r="B63" s="191"/>
      <c r="C63" s="223"/>
      <c r="D63" s="223"/>
      <c r="E63" s="223"/>
      <c r="F63" s="223"/>
      <c r="G63" s="223"/>
      <c r="H63" s="232"/>
      <c r="I63" s="232"/>
      <c r="J63" s="223"/>
      <c r="K63" s="223"/>
      <c r="L63" s="216"/>
      <c r="M63" s="216"/>
      <c r="N63" s="237"/>
      <c r="O63" s="237"/>
      <c r="P63" s="237"/>
      <c r="Q63" s="237"/>
      <c r="R63" s="237"/>
      <c r="S63" s="237"/>
      <c r="T63" s="237"/>
      <c r="U63" s="237"/>
      <c r="V63" s="237"/>
      <c r="W63" s="216"/>
      <c r="X63" s="216"/>
      <c r="Y63" s="216"/>
      <c r="Z63" s="216"/>
    </row>
    <row r="64" spans="1:26" s="215" customFormat="1" ht="14.25" customHeight="1" x14ac:dyDescent="0.3">
      <c r="A64" s="191"/>
      <c r="B64" s="191"/>
      <c r="C64" s="226" t="s">
        <v>161</v>
      </c>
      <c r="D64" s="222"/>
      <c r="E64" s="223"/>
      <c r="F64" s="223"/>
      <c r="G64" s="223"/>
      <c r="H64" s="232"/>
      <c r="I64" s="232"/>
      <c r="J64" s="223"/>
      <c r="K64" s="223"/>
      <c r="L64" s="216"/>
      <c r="M64" s="216"/>
      <c r="N64" s="246" t="s">
        <v>161</v>
      </c>
      <c r="O64" s="247"/>
      <c r="P64" s="237"/>
      <c r="Q64" s="237"/>
      <c r="R64" s="237"/>
      <c r="S64" s="237"/>
      <c r="T64" s="237"/>
      <c r="U64" s="237"/>
      <c r="V64" s="237"/>
      <c r="W64" s="216"/>
      <c r="X64" s="216"/>
      <c r="Y64" s="216"/>
      <c r="Z64" s="216"/>
    </row>
    <row r="65" spans="1:26" s="215" customFormat="1" ht="14.25" customHeight="1" x14ac:dyDescent="0.3">
      <c r="A65" s="191"/>
      <c r="B65" s="191"/>
      <c r="C65" s="223" t="s">
        <v>162</v>
      </c>
      <c r="D65" s="228">
        <v>0.95998499999999998</v>
      </c>
      <c r="E65" s="223"/>
      <c r="F65" s="223"/>
      <c r="G65" s="223"/>
      <c r="H65" s="232"/>
      <c r="I65" s="232"/>
      <c r="J65" s="223"/>
      <c r="K65" s="223"/>
      <c r="L65" s="216"/>
      <c r="M65" s="216"/>
      <c r="N65" s="237" t="s">
        <v>162</v>
      </c>
      <c r="O65" s="239">
        <v>0.83383499999999999</v>
      </c>
      <c r="P65" s="237"/>
      <c r="Q65" s="237"/>
      <c r="R65" s="237"/>
      <c r="S65" s="237"/>
      <c r="T65" s="237"/>
      <c r="U65" s="237"/>
      <c r="V65" s="237"/>
      <c r="W65" s="216"/>
      <c r="X65" s="216"/>
      <c r="Y65" s="216"/>
      <c r="Z65" s="216"/>
    </row>
    <row r="66" spans="1:26" s="215" customFormat="1" ht="14.25" customHeight="1" x14ac:dyDescent="0.3">
      <c r="A66" s="191"/>
      <c r="B66" s="191"/>
      <c r="C66" s="223" t="s">
        <v>163</v>
      </c>
      <c r="D66" s="228">
        <v>0.92157100000000003</v>
      </c>
      <c r="E66" s="223"/>
      <c r="F66" s="223"/>
      <c r="G66" s="223"/>
      <c r="H66" s="232"/>
      <c r="I66" s="232"/>
      <c r="J66" s="223"/>
      <c r="K66" s="223"/>
      <c r="L66" s="216"/>
      <c r="M66" s="216"/>
      <c r="N66" s="237" t="s">
        <v>163</v>
      </c>
      <c r="O66" s="239">
        <v>0.69528100000000004</v>
      </c>
      <c r="P66" s="237"/>
      <c r="Q66" s="237"/>
      <c r="R66" s="237"/>
      <c r="S66" s="237"/>
      <c r="T66" s="237"/>
      <c r="U66" s="237"/>
      <c r="V66" s="237"/>
      <c r="W66" s="216"/>
      <c r="X66" s="216"/>
      <c r="Y66" s="216"/>
      <c r="Z66" s="216"/>
    </row>
    <row r="67" spans="1:26" s="215" customFormat="1" ht="14.25" customHeight="1" x14ac:dyDescent="0.3">
      <c r="A67" s="191"/>
      <c r="B67" s="191"/>
      <c r="C67" s="223" t="s">
        <v>164</v>
      </c>
      <c r="D67" s="228">
        <v>0.84314199999999995</v>
      </c>
      <c r="E67" s="223"/>
      <c r="F67" s="223"/>
      <c r="G67" s="223"/>
      <c r="H67" s="232"/>
      <c r="I67" s="232"/>
      <c r="J67" s="223"/>
      <c r="K67" s="223"/>
      <c r="L67" s="216"/>
      <c r="M67" s="216"/>
      <c r="N67" s="237" t="s">
        <v>164</v>
      </c>
      <c r="O67" s="239">
        <v>0.39056200000000002</v>
      </c>
      <c r="P67" s="237"/>
      <c r="Q67" s="237"/>
      <c r="R67" s="237"/>
      <c r="S67" s="237"/>
      <c r="T67" s="237"/>
      <c r="U67" s="237"/>
      <c r="V67" s="237"/>
      <c r="W67" s="216"/>
      <c r="X67" s="216"/>
      <c r="Y67" s="216"/>
      <c r="Z67" s="216"/>
    </row>
    <row r="68" spans="1:26" s="215" customFormat="1" ht="14.25" customHeight="1" x14ac:dyDescent="0.3">
      <c r="A68" s="191"/>
      <c r="B68" s="191"/>
      <c r="C68" s="223" t="s">
        <v>165</v>
      </c>
      <c r="D68" s="228">
        <v>4.2849999999999999E-2</v>
      </c>
      <c r="E68" s="223"/>
      <c r="F68" s="223"/>
      <c r="G68" s="223"/>
      <c r="H68" s="232"/>
      <c r="I68" s="232"/>
      <c r="J68" s="223"/>
      <c r="K68" s="223"/>
      <c r="L68" s="216"/>
      <c r="M68" s="216"/>
      <c r="N68" s="237" t="s">
        <v>165</v>
      </c>
      <c r="O68" s="239">
        <v>0.144903</v>
      </c>
      <c r="P68" s="237"/>
      <c r="Q68" s="237"/>
      <c r="R68" s="237"/>
      <c r="S68" s="237"/>
      <c r="T68" s="237"/>
      <c r="U68" s="237"/>
      <c r="V68" s="237"/>
      <c r="W68" s="216"/>
      <c r="X68" s="216"/>
      <c r="Y68" s="216"/>
      <c r="Z68" s="216"/>
    </row>
    <row r="69" spans="1:26" s="215" customFormat="1" ht="14.25" customHeight="1" x14ac:dyDescent="0.3">
      <c r="A69" s="191"/>
      <c r="B69" s="191"/>
      <c r="C69" s="223" t="s">
        <v>166</v>
      </c>
      <c r="D69" s="228">
        <v>11</v>
      </c>
      <c r="E69" s="223"/>
      <c r="F69" s="223"/>
      <c r="G69" s="223"/>
      <c r="H69" s="232"/>
      <c r="I69" s="232"/>
      <c r="J69" s="223"/>
      <c r="K69" s="223"/>
      <c r="L69" s="216"/>
      <c r="M69" s="216"/>
      <c r="N69" s="237" t="s">
        <v>166</v>
      </c>
      <c r="O69" s="239">
        <v>11</v>
      </c>
      <c r="P69" s="237"/>
      <c r="Q69" s="237"/>
      <c r="R69" s="237"/>
      <c r="S69" s="237"/>
      <c r="T69" s="237"/>
      <c r="U69" s="237"/>
      <c r="V69" s="237"/>
      <c r="W69" s="216"/>
      <c r="X69" s="216"/>
      <c r="Y69" s="216"/>
      <c r="Z69" s="216"/>
    </row>
    <row r="70" spans="1:26" s="215" customFormat="1" ht="14.25" customHeight="1" x14ac:dyDescent="0.3">
      <c r="A70" s="191"/>
      <c r="B70" s="191"/>
      <c r="C70" s="223"/>
      <c r="D70" s="223"/>
      <c r="E70" s="223"/>
      <c r="F70" s="223"/>
      <c r="G70" s="223"/>
      <c r="H70" s="232"/>
      <c r="I70" s="232"/>
      <c r="J70" s="223"/>
      <c r="K70" s="223"/>
      <c r="L70" s="216"/>
      <c r="M70" s="216"/>
      <c r="N70" s="237"/>
      <c r="O70" s="237"/>
      <c r="P70" s="237"/>
      <c r="Q70" s="237"/>
      <c r="R70" s="237"/>
      <c r="S70" s="237"/>
      <c r="T70" s="237"/>
      <c r="U70" s="237"/>
      <c r="V70" s="237"/>
      <c r="W70" s="216"/>
      <c r="X70" s="216"/>
      <c r="Y70" s="216"/>
      <c r="Z70" s="216"/>
    </row>
    <row r="71" spans="1:26" s="215" customFormat="1" ht="14.25" customHeight="1" x14ac:dyDescent="0.3">
      <c r="A71" s="191"/>
      <c r="B71" s="191"/>
      <c r="C71" s="223" t="s">
        <v>167</v>
      </c>
      <c r="D71" s="223"/>
      <c r="E71" s="223"/>
      <c r="F71" s="223"/>
      <c r="G71" s="223"/>
      <c r="H71" s="232"/>
      <c r="I71" s="232"/>
      <c r="J71" s="223"/>
      <c r="K71" s="223"/>
      <c r="L71" s="216"/>
      <c r="M71" s="216"/>
      <c r="N71" s="237" t="s">
        <v>167</v>
      </c>
      <c r="O71" s="237"/>
      <c r="P71" s="237"/>
      <c r="Q71" s="237"/>
      <c r="R71" s="237"/>
      <c r="S71" s="237"/>
      <c r="T71" s="237"/>
      <c r="U71" s="237"/>
      <c r="V71" s="237"/>
      <c r="W71" s="216"/>
      <c r="X71" s="216"/>
      <c r="Y71" s="216"/>
      <c r="Z71" s="216"/>
    </row>
    <row r="72" spans="1:26" s="215" customFormat="1" ht="14.25" customHeight="1" x14ac:dyDescent="0.3">
      <c r="A72" s="191"/>
      <c r="B72" s="191"/>
      <c r="C72" s="229"/>
      <c r="D72" s="229" t="s">
        <v>168</v>
      </c>
      <c r="E72" s="229" t="s">
        <v>169</v>
      </c>
      <c r="F72" s="229" t="s">
        <v>170</v>
      </c>
      <c r="G72" s="229" t="s">
        <v>171</v>
      </c>
      <c r="H72" s="229" t="s">
        <v>172</v>
      </c>
      <c r="I72" s="232"/>
      <c r="J72" s="223"/>
      <c r="K72" s="223"/>
      <c r="L72" s="216"/>
      <c r="M72" s="216"/>
      <c r="N72" s="238"/>
      <c r="O72" s="238" t="s">
        <v>168</v>
      </c>
      <c r="P72" s="238" t="s">
        <v>169</v>
      </c>
      <c r="Q72" s="238" t="s">
        <v>170</v>
      </c>
      <c r="R72" s="238" t="s">
        <v>171</v>
      </c>
      <c r="S72" s="238" t="s">
        <v>172</v>
      </c>
      <c r="T72" s="237"/>
      <c r="U72" s="237"/>
      <c r="V72" s="237"/>
      <c r="W72" s="216"/>
      <c r="X72" s="216"/>
      <c r="Y72" s="216"/>
      <c r="Z72" s="216"/>
    </row>
    <row r="73" spans="1:26" s="215" customFormat="1" ht="14.25" customHeight="1" x14ac:dyDescent="0.3">
      <c r="A73" s="191"/>
      <c r="B73" s="191"/>
      <c r="C73" s="223" t="s">
        <v>173</v>
      </c>
      <c r="D73" s="228">
        <v>5</v>
      </c>
      <c r="E73" s="228">
        <v>0.107874</v>
      </c>
      <c r="F73" s="228">
        <v>2.1575E-2</v>
      </c>
      <c r="G73" s="228">
        <v>11.750349999999999</v>
      </c>
      <c r="H73" s="228">
        <v>8.5839999999999996E-3</v>
      </c>
      <c r="I73" s="232"/>
      <c r="J73" s="223"/>
      <c r="K73" s="223"/>
      <c r="L73" s="216"/>
      <c r="M73" s="216"/>
      <c r="N73" s="237" t="s">
        <v>173</v>
      </c>
      <c r="O73" s="239">
        <v>5</v>
      </c>
      <c r="P73" s="239">
        <v>0.23954300000000001</v>
      </c>
      <c r="Q73" s="239">
        <v>4.7909E-2</v>
      </c>
      <c r="R73" s="239">
        <v>2.2817129999999999</v>
      </c>
      <c r="S73" s="239">
        <v>0.19317599999999999</v>
      </c>
      <c r="T73" s="237"/>
      <c r="U73" s="237"/>
      <c r="V73" s="237"/>
      <c r="W73" s="216"/>
      <c r="X73" s="216"/>
      <c r="Y73" s="216"/>
      <c r="Z73" s="216"/>
    </row>
    <row r="74" spans="1:26" s="215" customFormat="1" ht="14.25" customHeight="1" x14ac:dyDescent="0.3">
      <c r="A74" s="191"/>
      <c r="B74" s="191"/>
      <c r="C74" s="223" t="s">
        <v>174</v>
      </c>
      <c r="D74" s="228">
        <v>5</v>
      </c>
      <c r="E74" s="228">
        <v>9.1800000000000007E-3</v>
      </c>
      <c r="F74" s="228">
        <v>1.836E-3</v>
      </c>
      <c r="G74" s="223"/>
      <c r="H74" s="232"/>
      <c r="I74" s="232"/>
      <c r="J74" s="223"/>
      <c r="K74" s="223"/>
      <c r="L74" s="216"/>
      <c r="M74" s="216"/>
      <c r="N74" s="237" t="s">
        <v>174</v>
      </c>
      <c r="O74" s="239">
        <v>5</v>
      </c>
      <c r="P74" s="239">
        <v>0.10498399999999999</v>
      </c>
      <c r="Q74" s="239">
        <v>2.0996999999999998E-2</v>
      </c>
      <c r="R74" s="237"/>
      <c r="S74" s="237"/>
      <c r="T74" s="237"/>
      <c r="U74" s="237"/>
      <c r="V74" s="237"/>
      <c r="W74" s="216"/>
      <c r="X74" s="216"/>
      <c r="Y74" s="216"/>
      <c r="Z74" s="216"/>
    </row>
    <row r="75" spans="1:26" s="215" customFormat="1" ht="14.25" customHeight="1" x14ac:dyDescent="0.3">
      <c r="A75" s="191"/>
      <c r="B75" s="191"/>
      <c r="C75" s="223" t="s">
        <v>175</v>
      </c>
      <c r="D75" s="228">
        <v>10</v>
      </c>
      <c r="E75" s="228">
        <v>0.11705400000000001</v>
      </c>
      <c r="F75" s="223"/>
      <c r="G75" s="223"/>
      <c r="H75" s="232"/>
      <c r="I75" s="232"/>
      <c r="J75" s="223"/>
      <c r="K75" s="223"/>
      <c r="L75" s="216"/>
      <c r="M75" s="216"/>
      <c r="N75" s="237" t="s">
        <v>175</v>
      </c>
      <c r="O75" s="239">
        <v>10</v>
      </c>
      <c r="P75" s="239">
        <v>0.34452700000000003</v>
      </c>
      <c r="Q75" s="237"/>
      <c r="R75" s="237"/>
      <c r="S75" s="237"/>
      <c r="T75" s="237"/>
      <c r="U75" s="237"/>
      <c r="V75" s="237"/>
      <c r="W75" s="216"/>
      <c r="X75" s="216"/>
      <c r="Y75" s="216"/>
      <c r="Z75" s="216"/>
    </row>
    <row r="76" spans="1:26" s="215" customFormat="1" ht="14.25" customHeight="1" x14ac:dyDescent="0.3">
      <c r="A76" s="191"/>
      <c r="B76" s="191"/>
      <c r="C76" s="223"/>
      <c r="D76" s="223"/>
      <c r="E76" s="223"/>
      <c r="F76" s="223"/>
      <c r="G76" s="223"/>
      <c r="H76" s="232"/>
      <c r="I76" s="232"/>
      <c r="J76" s="223"/>
      <c r="K76" s="223"/>
      <c r="L76" s="216"/>
      <c r="M76" s="216"/>
      <c r="N76" s="237"/>
      <c r="O76" s="237"/>
      <c r="P76" s="237"/>
      <c r="Q76" s="237"/>
      <c r="R76" s="237"/>
      <c r="S76" s="237"/>
      <c r="T76" s="237"/>
      <c r="U76" s="237"/>
      <c r="V76" s="237"/>
      <c r="W76" s="216"/>
      <c r="X76" s="216"/>
      <c r="Y76" s="216"/>
      <c r="Z76" s="216"/>
    </row>
    <row r="77" spans="1:26" s="215" customFormat="1" ht="14.25" customHeight="1" x14ac:dyDescent="0.3">
      <c r="A77" s="191"/>
      <c r="B77" s="191"/>
      <c r="C77" s="229"/>
      <c r="D77" s="229" t="s">
        <v>176</v>
      </c>
      <c r="E77" s="229" t="s">
        <v>165</v>
      </c>
      <c r="F77" s="229" t="s">
        <v>177</v>
      </c>
      <c r="G77" s="229" t="s">
        <v>178</v>
      </c>
      <c r="H77" s="229" t="s">
        <v>179</v>
      </c>
      <c r="I77" s="229" t="s">
        <v>180</v>
      </c>
      <c r="J77" s="229" t="s">
        <v>181</v>
      </c>
      <c r="K77" s="229" t="s">
        <v>182</v>
      </c>
      <c r="L77" s="216"/>
      <c r="M77" s="216"/>
      <c r="N77" s="238"/>
      <c r="O77" s="238" t="s">
        <v>176</v>
      </c>
      <c r="P77" s="238" t="s">
        <v>165</v>
      </c>
      <c r="Q77" s="238" t="s">
        <v>177</v>
      </c>
      <c r="R77" s="238" t="s">
        <v>178</v>
      </c>
      <c r="S77" s="238" t="s">
        <v>179</v>
      </c>
      <c r="T77" s="238" t="s">
        <v>180</v>
      </c>
      <c r="U77" s="238" t="s">
        <v>181</v>
      </c>
      <c r="V77" s="238" t="s">
        <v>182</v>
      </c>
      <c r="W77" s="216"/>
      <c r="X77" s="216"/>
      <c r="Y77" s="216"/>
      <c r="Z77" s="216"/>
    </row>
    <row r="78" spans="1:26" s="215" customFormat="1" ht="14.25" customHeight="1" x14ac:dyDescent="0.3">
      <c r="A78" s="191"/>
      <c r="B78" s="191"/>
      <c r="C78" s="230" t="s">
        <v>183</v>
      </c>
      <c r="D78" s="231">
        <v>5.3228999999999999E-2</v>
      </c>
      <c r="E78" s="228">
        <v>1.8716E-2</v>
      </c>
      <c r="F78" s="228">
        <v>2.8440059999999998</v>
      </c>
      <c r="G78" s="228">
        <v>3.6075999999999997E-2</v>
      </c>
      <c r="H78" s="228">
        <v>5.117E-3</v>
      </c>
      <c r="I78" s="228">
        <v>0.10134</v>
      </c>
      <c r="J78" s="228">
        <v>5.117E-3</v>
      </c>
      <c r="K78" s="228">
        <v>0.10134</v>
      </c>
      <c r="L78" s="216"/>
      <c r="M78" s="216"/>
      <c r="N78" s="240" t="s">
        <v>183</v>
      </c>
      <c r="O78" s="241">
        <v>0.167295</v>
      </c>
      <c r="P78" s="239">
        <v>6.3291E-2</v>
      </c>
      <c r="Q78" s="239">
        <v>2.6432600000000002</v>
      </c>
      <c r="R78" s="239">
        <v>4.5796000000000003E-2</v>
      </c>
      <c r="S78" s="239">
        <v>4.5999999999999999E-3</v>
      </c>
      <c r="T78" s="239">
        <v>0.32999000000000001</v>
      </c>
      <c r="U78" s="239">
        <v>4.5999999999999999E-3</v>
      </c>
      <c r="V78" s="239">
        <v>0.32999000000000001</v>
      </c>
      <c r="W78" s="216"/>
      <c r="X78" s="216"/>
      <c r="Y78" s="216"/>
      <c r="Z78" s="216"/>
    </row>
    <row r="79" spans="1:26" s="215" customFormat="1" ht="14.25" customHeight="1" x14ac:dyDescent="0.3">
      <c r="A79" s="191"/>
      <c r="B79" s="191"/>
      <c r="C79" s="230" t="s">
        <v>184</v>
      </c>
      <c r="D79" s="231">
        <v>-7.46E-2</v>
      </c>
      <c r="E79" s="228">
        <v>0.36327999999999999</v>
      </c>
      <c r="F79" s="228">
        <v>-0.20535999999999999</v>
      </c>
      <c r="G79" s="228">
        <v>0.84539200000000003</v>
      </c>
      <c r="H79" s="228">
        <v>-1.00844</v>
      </c>
      <c r="I79" s="228">
        <v>0.85923799999999995</v>
      </c>
      <c r="J79" s="228">
        <v>-1.00844</v>
      </c>
      <c r="K79" s="228">
        <v>0.85923799999999995</v>
      </c>
      <c r="L79" s="216"/>
      <c r="M79" s="216"/>
      <c r="N79" s="240" t="s">
        <v>184</v>
      </c>
      <c r="O79" s="241">
        <v>0.45243699999999998</v>
      </c>
      <c r="P79" s="239">
        <v>1.228485</v>
      </c>
      <c r="Q79" s="239">
        <v>0.36828899999999998</v>
      </c>
      <c r="R79" s="239">
        <v>0.72773600000000005</v>
      </c>
      <c r="S79" s="239">
        <v>-2.7054800000000001</v>
      </c>
      <c r="T79" s="239">
        <v>3.610357</v>
      </c>
      <c r="U79" s="239">
        <v>-2.7054800000000001</v>
      </c>
      <c r="V79" s="239">
        <v>3.610357</v>
      </c>
      <c r="W79" s="216"/>
      <c r="X79" s="216"/>
      <c r="Y79" s="216"/>
      <c r="Z79" s="216"/>
    </row>
    <row r="80" spans="1:26" s="215" customFormat="1" ht="14.25" customHeight="1" x14ac:dyDescent="0.3">
      <c r="A80" s="191"/>
      <c r="B80" s="191"/>
      <c r="C80" s="230" t="s">
        <v>24</v>
      </c>
      <c r="D80" s="231">
        <v>-0.66537999999999997</v>
      </c>
      <c r="E80" s="228">
        <v>0.1094</v>
      </c>
      <c r="F80" s="228">
        <v>-6.0820800000000004</v>
      </c>
      <c r="G80" s="228">
        <v>1.737E-3</v>
      </c>
      <c r="H80" s="228">
        <v>-0.9466</v>
      </c>
      <c r="I80" s="228">
        <v>-0.38416</v>
      </c>
      <c r="J80" s="228">
        <v>-0.9466</v>
      </c>
      <c r="K80" s="228">
        <v>-0.38416</v>
      </c>
      <c r="L80" s="216"/>
      <c r="M80" s="216"/>
      <c r="N80" s="240" t="s">
        <v>24</v>
      </c>
      <c r="O80" s="241">
        <v>5.2769999999999996E-3</v>
      </c>
      <c r="P80" s="239">
        <v>0.369952</v>
      </c>
      <c r="Q80" s="239">
        <v>1.4264000000000001E-2</v>
      </c>
      <c r="R80" s="239">
        <v>0.98917100000000002</v>
      </c>
      <c r="S80" s="239">
        <v>-0.94572000000000001</v>
      </c>
      <c r="T80" s="239">
        <v>0.95626900000000004</v>
      </c>
      <c r="U80" s="239">
        <v>-0.94572000000000001</v>
      </c>
      <c r="V80" s="239">
        <v>0.95626900000000004</v>
      </c>
      <c r="W80" s="216"/>
      <c r="X80" s="216"/>
      <c r="Y80" s="216"/>
      <c r="Z80" s="216"/>
    </row>
    <row r="81" spans="1:26" s="215" customFormat="1" ht="14.25" customHeight="1" x14ac:dyDescent="0.3">
      <c r="A81" s="191"/>
      <c r="B81" s="191"/>
      <c r="C81" s="230" t="s">
        <v>26</v>
      </c>
      <c r="D81" s="231">
        <v>-1.69865</v>
      </c>
      <c r="E81" s="228">
        <v>2.205692</v>
      </c>
      <c r="F81" s="228">
        <v>-0.77012000000000003</v>
      </c>
      <c r="G81" s="228">
        <v>0.47602100000000003</v>
      </c>
      <c r="H81" s="228">
        <v>-7.3685600000000004</v>
      </c>
      <c r="I81" s="228">
        <v>3.971266</v>
      </c>
      <c r="J81" s="228">
        <v>-7.3685600000000004</v>
      </c>
      <c r="K81" s="228">
        <v>3.971266</v>
      </c>
      <c r="L81" s="216"/>
      <c r="M81" s="216"/>
      <c r="N81" s="240" t="s">
        <v>26</v>
      </c>
      <c r="O81" s="241">
        <v>-5.1832500000000001</v>
      </c>
      <c r="P81" s="239">
        <v>7.458882</v>
      </c>
      <c r="Q81" s="239">
        <v>-0.69491000000000003</v>
      </c>
      <c r="R81" s="239">
        <v>0.51807400000000003</v>
      </c>
      <c r="S81" s="239">
        <v>-24.3569</v>
      </c>
      <c r="T81" s="239">
        <v>13.99042</v>
      </c>
      <c r="U81" s="239">
        <v>-24.3569</v>
      </c>
      <c r="V81" s="239">
        <v>13.99042</v>
      </c>
      <c r="W81" s="216"/>
      <c r="X81" s="216"/>
      <c r="Y81" s="216"/>
      <c r="Z81" s="216"/>
    </row>
    <row r="82" spans="1:26" s="215" customFormat="1" ht="14.25" customHeight="1" x14ac:dyDescent="0.3">
      <c r="A82" s="191"/>
      <c r="B82" s="191"/>
      <c r="C82" s="230" t="s">
        <v>185</v>
      </c>
      <c r="D82" s="231">
        <v>0.59265599999999996</v>
      </c>
      <c r="E82" s="228">
        <v>0.15460399999999999</v>
      </c>
      <c r="F82" s="228">
        <v>3.8333729999999999</v>
      </c>
      <c r="G82" s="228">
        <v>1.2206E-2</v>
      </c>
      <c r="H82" s="228">
        <v>0.19523299999999999</v>
      </c>
      <c r="I82" s="228">
        <v>0.99007800000000001</v>
      </c>
      <c r="J82" s="228">
        <v>0.19523299999999999</v>
      </c>
      <c r="K82" s="228">
        <v>0.99007800000000001</v>
      </c>
      <c r="L82" s="216"/>
      <c r="M82" s="216"/>
      <c r="N82" s="240" t="s">
        <v>185</v>
      </c>
      <c r="O82" s="241">
        <v>1.0094559999999999</v>
      </c>
      <c r="P82" s="239">
        <v>0.52281699999999998</v>
      </c>
      <c r="Q82" s="239">
        <v>1.9307989999999999</v>
      </c>
      <c r="R82" s="239">
        <v>0.111376</v>
      </c>
      <c r="S82" s="239">
        <v>-0.33449000000000001</v>
      </c>
      <c r="T82" s="239">
        <v>2.3534009999999999</v>
      </c>
      <c r="U82" s="239">
        <v>-0.33449000000000001</v>
      </c>
      <c r="V82" s="239">
        <v>2.3534009999999999</v>
      </c>
      <c r="W82" s="216"/>
      <c r="X82" s="216"/>
      <c r="Y82" s="216"/>
      <c r="Z82" s="216"/>
    </row>
    <row r="83" spans="1:26" s="215" customFormat="1" ht="14.25" customHeight="1" x14ac:dyDescent="0.3">
      <c r="A83" s="191"/>
      <c r="B83" s="191"/>
      <c r="C83" s="230" t="s">
        <v>186</v>
      </c>
      <c r="D83" s="231">
        <v>-0.37845000000000001</v>
      </c>
      <c r="E83" s="228">
        <v>0.120826</v>
      </c>
      <c r="F83" s="228">
        <v>-3.1322199999999998</v>
      </c>
      <c r="G83" s="228">
        <v>2.5891999999999998E-2</v>
      </c>
      <c r="H83" s="228">
        <v>-0.68905000000000005</v>
      </c>
      <c r="I83" s="228">
        <v>-6.7860000000000004E-2</v>
      </c>
      <c r="J83" s="228">
        <v>-0.68905000000000005</v>
      </c>
      <c r="K83" s="228">
        <v>-6.7860000000000004E-2</v>
      </c>
      <c r="L83" s="216"/>
      <c r="M83" s="216"/>
      <c r="N83" s="240" t="s">
        <v>186</v>
      </c>
      <c r="O83" s="241">
        <v>-1.2113799999999999</v>
      </c>
      <c r="P83" s="239">
        <v>0.40859200000000001</v>
      </c>
      <c r="Q83" s="239">
        <v>-2.9647700000000001</v>
      </c>
      <c r="R83" s="239">
        <v>3.1345999999999999E-2</v>
      </c>
      <c r="S83" s="239">
        <v>-2.2616999999999998</v>
      </c>
      <c r="T83" s="239">
        <v>-0.16106000000000001</v>
      </c>
      <c r="U83" s="239">
        <v>-2.2616999999999998</v>
      </c>
      <c r="V83" s="239">
        <v>-0.16106000000000001</v>
      </c>
      <c r="W83" s="216"/>
      <c r="X83" s="216"/>
      <c r="Y83" s="216"/>
      <c r="Z83" s="216"/>
    </row>
    <row r="84" spans="1:26" s="215" customFormat="1" ht="14.25" customHeight="1" x14ac:dyDescent="0.3">
      <c r="A84" s="191"/>
      <c r="B84" s="191"/>
      <c r="C84" s="225"/>
      <c r="D84" s="225"/>
      <c r="E84" s="225"/>
      <c r="F84" s="225"/>
      <c r="G84" s="225"/>
      <c r="H84" s="233"/>
      <c r="I84" s="233"/>
      <c r="J84" s="225"/>
      <c r="K84" s="225"/>
      <c r="L84" s="216"/>
      <c r="M84" s="216"/>
      <c r="N84" s="225"/>
      <c r="O84" s="225"/>
      <c r="P84" s="225"/>
      <c r="Q84" s="225"/>
      <c r="R84" s="225"/>
      <c r="S84" s="225"/>
      <c r="T84" s="225"/>
      <c r="U84" s="225"/>
      <c r="V84" s="225"/>
      <c r="W84" s="216"/>
      <c r="X84" s="216"/>
      <c r="Y84" s="216"/>
      <c r="Z84" s="216"/>
    </row>
    <row r="85" spans="1:26" s="215" customFormat="1" ht="14.25" customHeight="1" x14ac:dyDescent="0.3">
      <c r="A85" s="191"/>
      <c r="B85" s="191"/>
      <c r="C85" s="225"/>
      <c r="D85" s="225"/>
      <c r="E85" s="225"/>
      <c r="F85" s="225"/>
      <c r="G85" s="225"/>
      <c r="H85" s="233"/>
      <c r="I85" s="233"/>
      <c r="J85" s="225"/>
      <c r="K85" s="225"/>
      <c r="L85" s="216"/>
      <c r="M85" s="216"/>
      <c r="N85" s="225"/>
      <c r="O85" s="225"/>
      <c r="P85" s="225"/>
      <c r="Q85" s="225"/>
      <c r="R85" s="225"/>
      <c r="S85" s="225"/>
      <c r="T85" s="225"/>
      <c r="U85" s="225"/>
      <c r="V85" s="225"/>
      <c r="W85" s="216"/>
      <c r="X85" s="216"/>
      <c r="Y85" s="216"/>
      <c r="Z85" s="216"/>
    </row>
    <row r="86" spans="1:26" x14ac:dyDescent="0.3">
      <c r="A86" s="152"/>
      <c r="B86" s="152"/>
      <c r="C86" s="153"/>
      <c r="D86" s="203"/>
      <c r="E86" s="203"/>
      <c r="F86" s="203"/>
      <c r="G86" s="203"/>
      <c r="H86" s="174"/>
      <c r="I86" s="174"/>
      <c r="J86" s="153"/>
    </row>
    <row r="87" spans="1:26" x14ac:dyDescent="0.3">
      <c r="A87" s="152"/>
      <c r="B87" s="152"/>
      <c r="C87" s="153"/>
      <c r="D87" s="203"/>
      <c r="E87" s="203"/>
      <c r="F87" s="203"/>
      <c r="G87" s="203"/>
      <c r="H87" s="174"/>
      <c r="I87" s="174"/>
      <c r="J87" s="153"/>
    </row>
    <row r="88" spans="1:26" x14ac:dyDescent="0.3">
      <c r="A88" s="152"/>
      <c r="B88" s="152"/>
      <c r="C88" s="153"/>
      <c r="D88" s="203"/>
      <c r="E88" s="203"/>
      <c r="F88" s="203"/>
      <c r="G88" s="203"/>
      <c r="H88" s="174"/>
      <c r="I88" s="174"/>
      <c r="J88" s="153"/>
    </row>
    <row r="89" spans="1:26" x14ac:dyDescent="0.3">
      <c r="A89" s="152"/>
      <c r="B89" s="152"/>
      <c r="C89" s="153"/>
      <c r="D89" s="203"/>
      <c r="E89" s="203"/>
      <c r="F89" s="203"/>
      <c r="G89" s="203"/>
      <c r="H89" s="174"/>
      <c r="I89" s="174"/>
      <c r="J89" s="153"/>
    </row>
    <row r="90" spans="1:26" x14ac:dyDescent="0.3">
      <c r="A90" s="152"/>
      <c r="B90" s="152"/>
      <c r="C90" s="153"/>
      <c r="D90" s="203"/>
      <c r="E90" s="203"/>
      <c r="F90" s="203"/>
      <c r="G90" s="203"/>
      <c r="H90" s="174"/>
      <c r="I90" s="174"/>
      <c r="J90" s="153"/>
    </row>
    <row r="91" spans="1:26" x14ac:dyDescent="0.3">
      <c r="A91" s="152"/>
      <c r="B91" s="152"/>
      <c r="C91" s="153"/>
      <c r="D91" s="203"/>
      <c r="E91" s="203"/>
      <c r="F91" s="203"/>
      <c r="G91" s="203"/>
      <c r="H91" s="174"/>
      <c r="I91" s="174"/>
      <c r="J91" s="153"/>
    </row>
    <row r="92" spans="1:26" x14ac:dyDescent="0.3">
      <c r="A92" s="152"/>
      <c r="B92" s="152"/>
      <c r="C92" s="153"/>
      <c r="D92" s="203"/>
      <c r="E92" s="203"/>
      <c r="F92" s="203"/>
      <c r="G92" s="203"/>
      <c r="H92" s="174"/>
      <c r="I92" s="174"/>
      <c r="J92" s="153"/>
    </row>
    <row r="93" spans="1:26" x14ac:dyDescent="0.3">
      <c r="A93" s="152"/>
      <c r="B93" s="152"/>
      <c r="C93" s="153"/>
      <c r="D93" s="203"/>
      <c r="E93" s="203"/>
      <c r="F93" s="203"/>
      <c r="G93" s="203"/>
      <c r="H93" s="174"/>
      <c r="I93" s="174"/>
      <c r="J93" s="153"/>
    </row>
    <row r="94" spans="1:26" x14ac:dyDescent="0.3">
      <c r="A94" s="152"/>
      <c r="B94" s="152"/>
      <c r="C94" s="153"/>
      <c r="D94" s="203"/>
      <c r="E94" s="203"/>
      <c r="F94" s="203"/>
      <c r="G94" s="203"/>
      <c r="H94" s="174"/>
      <c r="I94" s="174"/>
      <c r="J94" s="153"/>
    </row>
    <row r="95" spans="1:26" x14ac:dyDescent="0.3">
      <c r="A95" s="152"/>
      <c r="B95" s="152"/>
      <c r="C95" s="153"/>
      <c r="D95" s="203"/>
      <c r="E95" s="203"/>
      <c r="F95" s="203"/>
      <c r="G95" s="203"/>
      <c r="H95" s="174"/>
      <c r="I95" s="174"/>
      <c r="J95" s="153"/>
    </row>
    <row r="96" spans="1:26" x14ac:dyDescent="0.3">
      <c r="A96" s="152"/>
      <c r="B96" s="152"/>
      <c r="C96" s="153"/>
      <c r="D96" s="203"/>
      <c r="E96" s="203"/>
      <c r="F96" s="203"/>
      <c r="G96" s="203"/>
      <c r="H96" s="174"/>
      <c r="I96" s="174"/>
      <c r="J96" s="153"/>
    </row>
    <row r="97" spans="1:10" x14ac:dyDescent="0.3">
      <c r="A97" s="152"/>
      <c r="B97" s="152"/>
      <c r="C97" s="153"/>
      <c r="D97" s="203"/>
      <c r="E97" s="203"/>
      <c r="F97" s="203"/>
      <c r="G97" s="203"/>
      <c r="H97" s="174"/>
      <c r="I97" s="174"/>
      <c r="J97" s="153"/>
    </row>
    <row r="98" spans="1:10" x14ac:dyDescent="0.3">
      <c r="A98" s="152"/>
      <c r="B98" s="152"/>
      <c r="C98" s="153"/>
      <c r="D98" s="203"/>
      <c r="E98" s="203"/>
      <c r="F98" s="203"/>
      <c r="G98" s="203"/>
      <c r="H98" s="174"/>
      <c r="I98" s="174"/>
      <c r="J98" s="153"/>
    </row>
    <row r="99" spans="1:10" x14ac:dyDescent="0.3">
      <c r="A99" s="152"/>
      <c r="B99" s="152"/>
      <c r="C99" s="153"/>
      <c r="D99" s="203"/>
      <c r="E99" s="203"/>
      <c r="F99" s="203"/>
      <c r="G99" s="203"/>
      <c r="H99" s="174"/>
      <c r="I99" s="174"/>
      <c r="J99" s="153"/>
    </row>
    <row r="100" spans="1:10" x14ac:dyDescent="0.3">
      <c r="A100" s="152"/>
      <c r="B100" s="152"/>
      <c r="C100" s="153"/>
      <c r="D100" s="203"/>
      <c r="E100" s="203"/>
      <c r="F100" s="203"/>
      <c r="G100" s="203"/>
      <c r="H100" s="174"/>
      <c r="I100" s="174"/>
      <c r="J100" s="153"/>
    </row>
    <row r="101" spans="1:10" x14ac:dyDescent="0.3">
      <c r="A101" s="152"/>
      <c r="B101" s="152"/>
      <c r="C101" s="153"/>
      <c r="D101" s="203"/>
      <c r="E101" s="203"/>
      <c r="F101" s="203"/>
      <c r="G101" s="203"/>
      <c r="H101" s="174"/>
      <c r="I101" s="174"/>
      <c r="J101" s="153"/>
    </row>
    <row r="102" spans="1:10" x14ac:dyDescent="0.3">
      <c r="A102" s="152"/>
      <c r="B102" s="152"/>
      <c r="C102" s="153"/>
      <c r="D102" s="203"/>
      <c r="E102" s="203"/>
      <c r="F102" s="203"/>
      <c r="G102" s="203"/>
      <c r="H102" s="174"/>
      <c r="I102" s="174"/>
      <c r="J102" s="153"/>
    </row>
    <row r="103" spans="1:10" x14ac:dyDescent="0.3">
      <c r="A103" s="152"/>
      <c r="B103" s="152"/>
      <c r="C103" s="153"/>
      <c r="D103" s="203"/>
      <c r="E103" s="203"/>
      <c r="F103" s="203"/>
      <c r="G103" s="203"/>
      <c r="H103" s="174"/>
      <c r="I103" s="174"/>
      <c r="J103" s="153"/>
    </row>
    <row r="104" spans="1:10" x14ac:dyDescent="0.3">
      <c r="A104" s="152"/>
      <c r="B104" s="152"/>
      <c r="C104" s="153"/>
      <c r="D104" s="203"/>
      <c r="E104" s="203"/>
      <c r="F104" s="203"/>
      <c r="G104" s="203"/>
      <c r="H104" s="174"/>
      <c r="I104" s="174"/>
      <c r="J104" s="153"/>
    </row>
    <row r="105" spans="1:10" x14ac:dyDescent="0.3">
      <c r="A105" s="152"/>
      <c r="B105" s="152"/>
      <c r="C105" s="153"/>
      <c r="D105" s="203"/>
      <c r="E105" s="203"/>
      <c r="F105" s="203"/>
      <c r="G105" s="203"/>
      <c r="H105" s="174"/>
      <c r="I105" s="174"/>
      <c r="J105" s="153"/>
    </row>
    <row r="106" spans="1:10" x14ac:dyDescent="0.3">
      <c r="A106" s="152"/>
      <c r="B106" s="152"/>
      <c r="C106" s="153"/>
      <c r="D106" s="203"/>
      <c r="E106" s="203"/>
      <c r="F106" s="203"/>
      <c r="G106" s="203"/>
      <c r="H106" s="174"/>
      <c r="I106" s="174"/>
      <c r="J106" s="153"/>
    </row>
    <row r="107" spans="1:10" x14ac:dyDescent="0.3">
      <c r="A107" s="152"/>
      <c r="B107" s="152"/>
      <c r="C107" s="153"/>
      <c r="D107" s="203"/>
      <c r="E107" s="203"/>
      <c r="F107" s="203"/>
      <c r="G107" s="203"/>
      <c r="H107" s="174"/>
      <c r="I107" s="174"/>
      <c r="J107" s="153"/>
    </row>
    <row r="108" spans="1:10" x14ac:dyDescent="0.3">
      <c r="A108" s="152"/>
      <c r="B108" s="152"/>
      <c r="C108" s="153"/>
      <c r="D108" s="203"/>
      <c r="E108" s="203"/>
      <c r="F108" s="203"/>
      <c r="G108" s="203"/>
      <c r="H108" s="174"/>
      <c r="I108" s="174"/>
      <c r="J108" s="153"/>
    </row>
    <row r="109" spans="1:10" x14ac:dyDescent="0.3">
      <c r="A109" s="152"/>
      <c r="B109" s="152"/>
      <c r="C109" s="153"/>
      <c r="D109" s="203"/>
      <c r="E109" s="203"/>
      <c r="F109" s="203"/>
      <c r="G109" s="203"/>
      <c r="H109" s="174"/>
      <c r="I109" s="174"/>
      <c r="J109" s="153"/>
    </row>
    <row r="110" spans="1:10" x14ac:dyDescent="0.3">
      <c r="A110" s="152"/>
      <c r="B110" s="152"/>
      <c r="C110" s="153"/>
      <c r="D110" s="203"/>
      <c r="E110" s="203"/>
      <c r="F110" s="203"/>
      <c r="G110" s="203"/>
      <c r="H110" s="174"/>
      <c r="I110" s="174"/>
      <c r="J110" s="153"/>
    </row>
    <row r="111" spans="1:10" x14ac:dyDescent="0.3">
      <c r="A111" s="152"/>
      <c r="B111" s="152"/>
      <c r="C111" s="153"/>
      <c r="D111" s="203"/>
      <c r="E111" s="203"/>
      <c r="F111" s="203"/>
      <c r="G111" s="203"/>
      <c r="H111" s="174"/>
      <c r="I111" s="174"/>
      <c r="J111" s="153"/>
    </row>
    <row r="112" spans="1:10" x14ac:dyDescent="0.3">
      <c r="A112" s="152"/>
      <c r="B112" s="152"/>
      <c r="C112" s="153"/>
      <c r="D112" s="203"/>
      <c r="E112" s="203"/>
      <c r="F112" s="203"/>
      <c r="G112" s="203"/>
      <c r="H112" s="174"/>
      <c r="I112" s="174"/>
      <c r="J112" s="153"/>
    </row>
    <row r="113" spans="1:10" x14ac:dyDescent="0.3">
      <c r="A113" s="152"/>
      <c r="B113" s="152"/>
      <c r="C113" s="153"/>
      <c r="D113" s="203"/>
      <c r="E113" s="203"/>
      <c r="F113" s="203"/>
      <c r="G113" s="203"/>
      <c r="H113" s="174"/>
      <c r="I113" s="174"/>
      <c r="J113" s="153"/>
    </row>
    <row r="114" spans="1:10" x14ac:dyDescent="0.3">
      <c r="A114" s="152"/>
      <c r="B114" s="152"/>
      <c r="C114" s="153"/>
      <c r="D114" s="203"/>
      <c r="E114" s="203"/>
      <c r="F114" s="203"/>
      <c r="G114" s="203"/>
      <c r="H114" s="174"/>
      <c r="I114" s="174"/>
      <c r="J114" s="153"/>
    </row>
    <row r="115" spans="1:10" x14ac:dyDescent="0.3">
      <c r="A115" s="152"/>
      <c r="B115" s="152"/>
      <c r="C115" s="153"/>
      <c r="D115" s="203"/>
      <c r="E115" s="203"/>
      <c r="F115" s="203"/>
      <c r="G115" s="203"/>
      <c r="H115" s="174"/>
      <c r="I115" s="174"/>
      <c r="J115" s="153"/>
    </row>
    <row r="116" spans="1:10" x14ac:dyDescent="0.3">
      <c r="A116" s="152"/>
      <c r="B116" s="152"/>
      <c r="C116" s="153"/>
      <c r="D116" s="203"/>
      <c r="E116" s="203"/>
      <c r="F116" s="203"/>
      <c r="G116" s="203"/>
      <c r="H116" s="174"/>
      <c r="I116" s="174"/>
      <c r="J116" s="153"/>
    </row>
    <row r="117" spans="1:10" x14ac:dyDescent="0.3">
      <c r="A117" s="152"/>
      <c r="B117" s="152"/>
      <c r="C117" s="153"/>
      <c r="D117" s="203"/>
      <c r="E117" s="203"/>
      <c r="F117" s="203"/>
      <c r="G117" s="203"/>
      <c r="H117" s="174"/>
      <c r="I117" s="174"/>
      <c r="J117" s="153"/>
    </row>
    <row r="118" spans="1:10" x14ac:dyDescent="0.3">
      <c r="A118" s="152"/>
      <c r="B118" s="152"/>
      <c r="C118" s="153"/>
      <c r="D118" s="203"/>
      <c r="E118" s="203"/>
      <c r="F118" s="203"/>
      <c r="G118" s="203"/>
      <c r="H118" s="174"/>
      <c r="I118" s="174"/>
      <c r="J118" s="153"/>
    </row>
    <row r="119" spans="1:10" x14ac:dyDescent="0.3">
      <c r="A119" s="152"/>
      <c r="B119" s="152"/>
      <c r="C119" s="153"/>
      <c r="D119" s="203"/>
      <c r="E119" s="203"/>
      <c r="F119" s="203"/>
      <c r="G119" s="203"/>
      <c r="H119" s="174"/>
      <c r="I119" s="174"/>
      <c r="J119" s="153"/>
    </row>
    <row r="120" spans="1:10" x14ac:dyDescent="0.3">
      <c r="A120" s="152"/>
      <c r="B120" s="152"/>
      <c r="C120" s="153"/>
      <c r="D120" s="203"/>
      <c r="E120" s="203"/>
      <c r="F120" s="203"/>
      <c r="G120" s="203"/>
      <c r="H120" s="174"/>
      <c r="I120" s="174"/>
      <c r="J120" s="153"/>
    </row>
    <row r="121" spans="1:10" x14ac:dyDescent="0.3">
      <c r="A121" s="152"/>
      <c r="B121" s="152"/>
      <c r="C121" s="153"/>
      <c r="D121" s="203"/>
      <c r="E121" s="203"/>
      <c r="F121" s="203"/>
      <c r="G121" s="203"/>
      <c r="H121" s="174"/>
      <c r="I121" s="174"/>
      <c r="J121" s="153"/>
    </row>
    <row r="122" spans="1:10" x14ac:dyDescent="0.3">
      <c r="A122" s="152"/>
      <c r="B122" s="152"/>
      <c r="C122" s="153"/>
      <c r="D122" s="203"/>
      <c r="E122" s="203"/>
      <c r="F122" s="203"/>
      <c r="G122" s="203"/>
      <c r="H122" s="174"/>
      <c r="I122" s="174"/>
      <c r="J122" s="153"/>
    </row>
    <row r="123" spans="1:10" x14ac:dyDescent="0.3">
      <c r="A123" s="152"/>
      <c r="B123" s="152"/>
      <c r="C123" s="153"/>
      <c r="D123" s="203"/>
      <c r="E123" s="203"/>
      <c r="F123" s="203"/>
      <c r="G123" s="203"/>
      <c r="H123" s="174"/>
      <c r="I123" s="174"/>
      <c r="J123" s="153"/>
    </row>
    <row r="124" spans="1:10" x14ac:dyDescent="0.3">
      <c r="A124" s="152"/>
      <c r="B124" s="152"/>
      <c r="C124" s="153"/>
      <c r="D124" s="203"/>
      <c r="E124" s="203"/>
      <c r="F124" s="203"/>
      <c r="G124" s="203"/>
      <c r="H124" s="174"/>
      <c r="I124" s="174"/>
      <c r="J124" s="153"/>
    </row>
    <row r="125" spans="1:10" x14ac:dyDescent="0.3">
      <c r="A125" s="152"/>
      <c r="B125" s="152"/>
      <c r="C125" s="153"/>
      <c r="D125" s="203"/>
      <c r="E125" s="203"/>
      <c r="F125" s="203"/>
      <c r="G125" s="203"/>
      <c r="H125" s="174"/>
      <c r="I125" s="174"/>
      <c r="J125" s="153"/>
    </row>
    <row r="126" spans="1:10" x14ac:dyDescent="0.3">
      <c r="A126" s="152"/>
      <c r="B126" s="152"/>
      <c r="C126" s="153"/>
      <c r="D126" s="203"/>
      <c r="E126" s="203"/>
      <c r="F126" s="203"/>
      <c r="G126" s="203"/>
      <c r="H126" s="174"/>
      <c r="I126" s="174"/>
      <c r="J126" s="153"/>
    </row>
    <row r="127" spans="1:10" x14ac:dyDescent="0.3">
      <c r="A127" s="152"/>
      <c r="B127" s="152"/>
      <c r="C127" s="153"/>
      <c r="D127" s="203"/>
      <c r="E127" s="203"/>
      <c r="F127" s="203"/>
      <c r="G127" s="203"/>
      <c r="H127" s="174"/>
      <c r="I127" s="174"/>
      <c r="J127" s="153"/>
    </row>
    <row r="128" spans="1:10" x14ac:dyDescent="0.3">
      <c r="A128" s="152"/>
      <c r="B128" s="152"/>
      <c r="C128" s="153"/>
      <c r="D128" s="203"/>
      <c r="E128" s="203"/>
      <c r="F128" s="203"/>
      <c r="G128" s="203"/>
      <c r="H128" s="174"/>
      <c r="I128" s="174"/>
      <c r="J128" s="153"/>
    </row>
    <row r="129" spans="1:10" x14ac:dyDescent="0.3">
      <c r="A129" s="152"/>
      <c r="B129" s="152"/>
      <c r="C129" s="153"/>
      <c r="D129" s="203"/>
      <c r="E129" s="203"/>
      <c r="F129" s="203"/>
      <c r="G129" s="203"/>
      <c r="H129" s="174"/>
      <c r="I129" s="174"/>
      <c r="J129" s="153"/>
    </row>
    <row r="130" spans="1:10" x14ac:dyDescent="0.3">
      <c r="A130" s="152"/>
      <c r="B130" s="152"/>
      <c r="C130" s="153"/>
      <c r="D130" s="203"/>
      <c r="E130" s="203"/>
      <c r="F130" s="203"/>
      <c r="G130" s="203"/>
      <c r="H130" s="174"/>
      <c r="I130" s="174"/>
      <c r="J130" s="153"/>
    </row>
    <row r="131" spans="1:10" x14ac:dyDescent="0.3">
      <c r="A131" s="152"/>
      <c r="B131" s="152"/>
      <c r="C131" s="153"/>
      <c r="D131" s="203"/>
      <c r="E131" s="203"/>
      <c r="F131" s="203"/>
      <c r="G131" s="203"/>
      <c r="H131" s="174"/>
      <c r="I131" s="174"/>
      <c r="J131" s="153"/>
    </row>
    <row r="132" spans="1:10" x14ac:dyDescent="0.3">
      <c r="A132" s="152"/>
      <c r="B132" s="152"/>
      <c r="C132" s="153"/>
      <c r="D132" s="203"/>
      <c r="E132" s="203"/>
      <c r="F132" s="203"/>
      <c r="G132" s="203"/>
      <c r="H132" s="174"/>
      <c r="I132" s="174"/>
      <c r="J132" s="153"/>
    </row>
    <row r="133" spans="1:10" x14ac:dyDescent="0.3">
      <c r="A133" s="152"/>
      <c r="B133" s="152"/>
      <c r="C133" s="153"/>
      <c r="D133" s="203"/>
      <c r="E133" s="203"/>
      <c r="F133" s="203"/>
      <c r="G133" s="203"/>
      <c r="H133" s="174"/>
      <c r="I133" s="174"/>
      <c r="J133" s="153"/>
    </row>
    <row r="134" spans="1:10" x14ac:dyDescent="0.3">
      <c r="A134" s="152"/>
      <c r="B134" s="152"/>
      <c r="C134" s="153"/>
      <c r="D134" s="203"/>
      <c r="E134" s="203"/>
      <c r="F134" s="203"/>
      <c r="G134" s="203"/>
      <c r="H134" s="174"/>
      <c r="I134" s="174"/>
      <c r="J134" s="153"/>
    </row>
    <row r="135" spans="1:10" x14ac:dyDescent="0.3">
      <c r="A135" s="152"/>
      <c r="B135" s="152"/>
      <c r="C135" s="153"/>
      <c r="D135" s="203"/>
      <c r="E135" s="203"/>
      <c r="F135" s="203"/>
      <c r="G135" s="203"/>
      <c r="H135" s="174"/>
      <c r="I135" s="174"/>
      <c r="J135" s="153"/>
    </row>
    <row r="136" spans="1:10" x14ac:dyDescent="0.3">
      <c r="A136" s="152"/>
      <c r="B136" s="152"/>
      <c r="C136" s="153"/>
      <c r="D136" s="203"/>
      <c r="E136" s="203"/>
      <c r="F136" s="203"/>
      <c r="G136" s="203"/>
      <c r="H136" s="174"/>
      <c r="I136" s="174"/>
      <c r="J136" s="153"/>
    </row>
    <row r="137" spans="1:10" x14ac:dyDescent="0.3">
      <c r="A137" s="152"/>
      <c r="B137" s="152"/>
      <c r="C137" s="153"/>
      <c r="D137" s="203"/>
      <c r="E137" s="203"/>
      <c r="F137" s="203"/>
      <c r="G137" s="203"/>
      <c r="H137" s="174"/>
      <c r="I137" s="174"/>
      <c r="J137" s="153"/>
    </row>
    <row r="138" spans="1:10" x14ac:dyDescent="0.3">
      <c r="A138" s="152"/>
      <c r="B138" s="152"/>
      <c r="C138" s="153"/>
      <c r="D138" s="203"/>
      <c r="E138" s="203"/>
      <c r="F138" s="203"/>
      <c r="G138" s="203"/>
      <c r="H138" s="174"/>
      <c r="I138" s="174"/>
      <c r="J138" s="153"/>
    </row>
    <row r="139" spans="1:10" x14ac:dyDescent="0.3">
      <c r="A139" s="152"/>
      <c r="B139" s="152"/>
      <c r="C139" s="153"/>
      <c r="D139" s="203"/>
      <c r="E139" s="203"/>
      <c r="F139" s="203"/>
      <c r="G139" s="203"/>
      <c r="H139" s="174"/>
      <c r="I139" s="174"/>
      <c r="J139" s="153"/>
    </row>
    <row r="140" spans="1:10" x14ac:dyDescent="0.3">
      <c r="A140" s="152"/>
      <c r="B140" s="152"/>
      <c r="C140" s="153"/>
      <c r="D140" s="203"/>
      <c r="E140" s="203"/>
      <c r="F140" s="203"/>
      <c r="G140" s="203"/>
      <c r="H140" s="174"/>
      <c r="I140" s="174"/>
      <c r="J140" s="153"/>
    </row>
    <row r="141" spans="1:10" x14ac:dyDescent="0.3">
      <c r="A141" s="152"/>
      <c r="B141" s="152"/>
      <c r="C141" s="153"/>
      <c r="D141" s="203"/>
      <c r="E141" s="203"/>
      <c r="F141" s="203"/>
      <c r="G141" s="203"/>
      <c r="H141" s="174"/>
      <c r="I141" s="174"/>
      <c r="J141" s="153"/>
    </row>
    <row r="142" spans="1:10" x14ac:dyDescent="0.3">
      <c r="A142" s="152"/>
      <c r="B142" s="152"/>
      <c r="C142" s="153"/>
      <c r="D142" s="203"/>
      <c r="E142" s="203"/>
      <c r="F142" s="203"/>
      <c r="G142" s="203"/>
      <c r="H142" s="174"/>
      <c r="I142" s="174"/>
      <c r="J142" s="153"/>
    </row>
    <row r="143" spans="1:10" x14ac:dyDescent="0.3">
      <c r="A143" s="152"/>
      <c r="B143" s="152"/>
      <c r="C143" s="153"/>
      <c r="D143" s="203"/>
      <c r="E143" s="203"/>
      <c r="F143" s="203"/>
      <c r="G143" s="203"/>
      <c r="H143" s="174"/>
      <c r="I143" s="174"/>
      <c r="J143" s="153"/>
    </row>
    <row r="144" spans="1:10" x14ac:dyDescent="0.3">
      <c r="A144" s="152"/>
      <c r="B144" s="152"/>
      <c r="C144" s="153"/>
      <c r="D144" s="203"/>
      <c r="E144" s="203"/>
      <c r="F144" s="203"/>
      <c r="G144" s="203"/>
      <c r="H144" s="174"/>
      <c r="I144" s="174"/>
      <c r="J144" s="153"/>
    </row>
    <row r="145" spans="1:10" x14ac:dyDescent="0.3">
      <c r="A145" s="152"/>
      <c r="B145" s="152"/>
      <c r="C145" s="153"/>
      <c r="D145" s="203"/>
      <c r="E145" s="203"/>
      <c r="F145" s="203"/>
      <c r="G145" s="203"/>
      <c r="H145" s="174"/>
      <c r="I145" s="174"/>
      <c r="J145" s="153"/>
    </row>
    <row r="146" spans="1:10" x14ac:dyDescent="0.3">
      <c r="A146" s="152"/>
      <c r="B146" s="152"/>
      <c r="C146" s="153"/>
      <c r="D146" s="203"/>
      <c r="E146" s="203"/>
      <c r="F146" s="203"/>
      <c r="G146" s="203"/>
      <c r="H146" s="174"/>
      <c r="I146" s="174"/>
      <c r="J146" s="153"/>
    </row>
    <row r="147" spans="1:10" x14ac:dyDescent="0.3">
      <c r="A147" s="152"/>
      <c r="B147" s="152"/>
      <c r="C147" s="153"/>
      <c r="D147" s="203"/>
      <c r="E147" s="203"/>
      <c r="F147" s="203"/>
      <c r="G147" s="203"/>
      <c r="H147" s="174"/>
      <c r="I147" s="174"/>
      <c r="J147" s="153"/>
    </row>
    <row r="148" spans="1:10" x14ac:dyDescent="0.3">
      <c r="A148" s="152"/>
      <c r="B148" s="152"/>
      <c r="C148" s="153"/>
      <c r="D148" s="203"/>
      <c r="E148" s="203"/>
      <c r="F148" s="203"/>
      <c r="G148" s="203"/>
      <c r="H148" s="174"/>
      <c r="I148" s="174"/>
      <c r="J148" s="153"/>
    </row>
    <row r="149" spans="1:10" x14ac:dyDescent="0.3">
      <c r="A149" s="152"/>
      <c r="B149" s="152"/>
      <c r="C149" s="153"/>
      <c r="D149" s="203"/>
      <c r="E149" s="203"/>
      <c r="F149" s="203"/>
      <c r="G149" s="203"/>
      <c r="H149" s="174"/>
      <c r="I149" s="174"/>
      <c r="J149" s="153"/>
    </row>
    <row r="150" spans="1:10" x14ac:dyDescent="0.3">
      <c r="A150" s="152"/>
      <c r="B150" s="152"/>
      <c r="C150" s="153"/>
      <c r="D150" s="203"/>
      <c r="E150" s="203"/>
      <c r="F150" s="203"/>
      <c r="G150" s="203"/>
      <c r="H150" s="174"/>
      <c r="I150" s="174"/>
      <c r="J150" s="153"/>
    </row>
    <row r="151" spans="1:10" x14ac:dyDescent="0.3">
      <c r="A151" s="152"/>
      <c r="B151" s="152"/>
      <c r="C151" s="153"/>
      <c r="D151" s="203"/>
      <c r="E151" s="203"/>
      <c r="F151" s="203"/>
      <c r="G151" s="203"/>
      <c r="H151" s="174"/>
      <c r="I151" s="174"/>
      <c r="J151" s="153"/>
    </row>
    <row r="152" spans="1:10" x14ac:dyDescent="0.3">
      <c r="A152" s="152"/>
      <c r="B152" s="152"/>
      <c r="C152" s="153"/>
      <c r="D152" s="203"/>
      <c r="E152" s="203"/>
      <c r="F152" s="203"/>
      <c r="G152" s="203"/>
      <c r="H152" s="174"/>
      <c r="I152" s="174"/>
      <c r="J152" s="153"/>
    </row>
    <row r="153" spans="1:10" x14ac:dyDescent="0.3">
      <c r="A153" s="152"/>
      <c r="B153" s="152"/>
      <c r="C153" s="153"/>
      <c r="D153" s="203"/>
      <c r="E153" s="203"/>
      <c r="F153" s="203"/>
      <c r="G153" s="203"/>
      <c r="H153" s="174"/>
      <c r="I153" s="174"/>
      <c r="J153" s="153"/>
    </row>
    <row r="154" spans="1:10" x14ac:dyDescent="0.3">
      <c r="A154" s="152"/>
      <c r="B154" s="152"/>
      <c r="C154" s="153"/>
      <c r="D154" s="203"/>
      <c r="E154" s="203"/>
      <c r="F154" s="203"/>
      <c r="G154" s="203"/>
      <c r="H154" s="174"/>
      <c r="I154" s="174"/>
      <c r="J154" s="153"/>
    </row>
    <row r="155" spans="1:10" x14ac:dyDescent="0.3">
      <c r="A155" s="152"/>
      <c r="B155" s="152"/>
      <c r="C155" s="153"/>
      <c r="D155" s="203"/>
      <c r="E155" s="203"/>
      <c r="F155" s="203"/>
      <c r="G155" s="203"/>
      <c r="H155" s="174"/>
      <c r="I155" s="174"/>
      <c r="J155" s="153"/>
    </row>
    <row r="156" spans="1:10" x14ac:dyDescent="0.3">
      <c r="A156" s="152"/>
      <c r="B156" s="152"/>
      <c r="C156" s="153"/>
      <c r="D156" s="203"/>
      <c r="E156" s="203"/>
      <c r="F156" s="203"/>
      <c r="G156" s="203"/>
      <c r="H156" s="174"/>
      <c r="I156" s="174"/>
      <c r="J156" s="153"/>
    </row>
    <row r="157" spans="1:10" x14ac:dyDescent="0.3">
      <c r="A157" s="152"/>
      <c r="B157" s="152"/>
      <c r="C157" s="153"/>
      <c r="D157" s="203"/>
      <c r="E157" s="203"/>
      <c r="F157" s="203"/>
      <c r="G157" s="203"/>
      <c r="H157" s="174"/>
      <c r="I157" s="174"/>
      <c r="J157" s="153"/>
    </row>
    <row r="158" spans="1:10" x14ac:dyDescent="0.3">
      <c r="A158" s="152"/>
      <c r="B158" s="152"/>
      <c r="C158" s="153"/>
      <c r="D158" s="203"/>
      <c r="E158" s="203"/>
      <c r="F158" s="203"/>
      <c r="G158" s="203"/>
      <c r="H158" s="174"/>
      <c r="I158" s="174"/>
      <c r="J158" s="153"/>
    </row>
    <row r="159" spans="1:10" x14ac:dyDescent="0.3">
      <c r="A159" s="152"/>
      <c r="B159" s="152"/>
      <c r="C159" s="153"/>
      <c r="D159" s="203"/>
      <c r="E159" s="203"/>
      <c r="F159" s="203"/>
      <c r="G159" s="203"/>
      <c r="H159" s="174"/>
      <c r="I159" s="174"/>
      <c r="J159" s="153"/>
    </row>
    <row r="160" spans="1:10" x14ac:dyDescent="0.3">
      <c r="A160" s="152"/>
      <c r="B160" s="152"/>
      <c r="C160" s="153"/>
      <c r="D160" s="203"/>
      <c r="E160" s="203"/>
      <c r="F160" s="203"/>
      <c r="G160" s="203"/>
      <c r="H160" s="174"/>
      <c r="I160" s="174"/>
      <c r="J160" s="153"/>
    </row>
    <row r="161" spans="1:10" x14ac:dyDescent="0.3">
      <c r="A161" s="152"/>
      <c r="B161" s="152"/>
      <c r="C161" s="153"/>
      <c r="D161" s="203"/>
      <c r="E161" s="203"/>
      <c r="F161" s="203"/>
      <c r="G161" s="203"/>
      <c r="H161" s="174"/>
      <c r="I161" s="174"/>
      <c r="J161" s="153"/>
    </row>
    <row r="162" spans="1:10" x14ac:dyDescent="0.3">
      <c r="A162" s="152"/>
      <c r="B162" s="152"/>
      <c r="C162" s="153"/>
      <c r="D162" s="203"/>
      <c r="E162" s="203"/>
      <c r="F162" s="203"/>
      <c r="G162" s="203"/>
      <c r="H162" s="174"/>
      <c r="I162" s="174"/>
      <c r="J162" s="153"/>
    </row>
    <row r="163" spans="1:10" x14ac:dyDescent="0.3">
      <c r="A163" s="152"/>
      <c r="B163" s="152"/>
      <c r="C163" s="153"/>
      <c r="D163" s="203"/>
      <c r="E163" s="203"/>
      <c r="F163" s="203"/>
      <c r="G163" s="203"/>
      <c r="H163" s="174"/>
      <c r="I163" s="174"/>
      <c r="J163" s="153"/>
    </row>
    <row r="164" spans="1:10" x14ac:dyDescent="0.3">
      <c r="A164" s="152"/>
      <c r="B164" s="152"/>
      <c r="C164" s="153"/>
      <c r="D164" s="203"/>
      <c r="E164" s="203"/>
      <c r="F164" s="203"/>
      <c r="G164" s="203"/>
      <c r="H164" s="174"/>
      <c r="I164" s="174"/>
      <c r="J164" s="153"/>
    </row>
    <row r="165" spans="1:10" x14ac:dyDescent="0.3">
      <c r="A165" s="152"/>
      <c r="B165" s="152"/>
      <c r="C165" s="153"/>
      <c r="D165" s="203"/>
      <c r="E165" s="203"/>
      <c r="F165" s="203"/>
      <c r="G165" s="203"/>
      <c r="H165" s="174"/>
      <c r="I165" s="174"/>
      <c r="J165" s="153"/>
    </row>
    <row r="166" spans="1:10" x14ac:dyDescent="0.3">
      <c r="A166" s="152"/>
      <c r="B166" s="152"/>
      <c r="C166" s="153"/>
      <c r="D166" s="203"/>
      <c r="E166" s="203"/>
      <c r="F166" s="203"/>
      <c r="G166" s="203"/>
      <c r="H166" s="174"/>
      <c r="I166" s="174"/>
      <c r="J166" s="153"/>
    </row>
    <row r="167" spans="1:10" x14ac:dyDescent="0.3">
      <c r="A167" s="152"/>
      <c r="B167" s="152"/>
      <c r="C167" s="153"/>
      <c r="D167" s="203"/>
      <c r="E167" s="203"/>
      <c r="F167" s="203"/>
      <c r="G167" s="203"/>
      <c r="H167" s="174"/>
      <c r="I167" s="174"/>
      <c r="J167" s="153"/>
    </row>
    <row r="168" spans="1:10" x14ac:dyDescent="0.3">
      <c r="A168" s="152"/>
      <c r="B168" s="152"/>
      <c r="C168" s="153"/>
      <c r="D168" s="203"/>
      <c r="E168" s="203"/>
      <c r="F168" s="203"/>
      <c r="G168" s="203"/>
      <c r="H168" s="174"/>
      <c r="I168" s="174"/>
      <c r="J168" s="153"/>
    </row>
    <row r="169" spans="1:10" x14ac:dyDescent="0.3">
      <c r="A169" s="152"/>
      <c r="B169" s="152"/>
      <c r="C169" s="153"/>
      <c r="D169" s="203"/>
      <c r="E169" s="203"/>
      <c r="F169" s="203"/>
      <c r="G169" s="203"/>
      <c r="H169" s="174"/>
      <c r="I169" s="174"/>
      <c r="J169" s="153"/>
    </row>
    <row r="170" spans="1:10" x14ac:dyDescent="0.3">
      <c r="A170" s="152"/>
      <c r="B170" s="152"/>
      <c r="C170" s="153"/>
      <c r="D170" s="203"/>
      <c r="E170" s="203"/>
      <c r="F170" s="203"/>
      <c r="G170" s="203"/>
      <c r="H170" s="174"/>
      <c r="I170" s="174"/>
      <c r="J170" s="153"/>
    </row>
    <row r="171" spans="1:10" x14ac:dyDescent="0.3">
      <c r="A171" s="152"/>
      <c r="B171" s="152"/>
      <c r="C171" s="153"/>
      <c r="D171" s="203"/>
      <c r="E171" s="203"/>
      <c r="F171" s="203"/>
      <c r="G171" s="203"/>
      <c r="H171" s="174"/>
      <c r="I171" s="174"/>
      <c r="J171" s="153"/>
    </row>
    <row r="172" spans="1:10" x14ac:dyDescent="0.3">
      <c r="A172" s="152"/>
      <c r="B172" s="152"/>
      <c r="C172" s="153"/>
      <c r="D172" s="203"/>
      <c r="E172" s="203"/>
      <c r="F172" s="203"/>
      <c r="G172" s="203"/>
      <c r="H172" s="174"/>
      <c r="I172" s="174"/>
      <c r="J172" s="153"/>
    </row>
    <row r="173" spans="1:10" x14ac:dyDescent="0.3">
      <c r="A173" s="152"/>
      <c r="B173" s="152"/>
      <c r="C173" s="153"/>
      <c r="D173" s="203"/>
      <c r="E173" s="203"/>
      <c r="F173" s="203"/>
      <c r="G173" s="203"/>
      <c r="H173" s="174"/>
      <c r="I173" s="174"/>
      <c r="J173" s="153"/>
    </row>
    <row r="174" spans="1:10" x14ac:dyDescent="0.3">
      <c r="A174" s="152"/>
      <c r="B174" s="152"/>
      <c r="C174" s="153"/>
      <c r="D174" s="203"/>
      <c r="E174" s="203"/>
      <c r="F174" s="203"/>
      <c r="G174" s="203"/>
      <c r="H174" s="174"/>
      <c r="I174" s="174"/>
      <c r="J174" s="153"/>
    </row>
    <row r="175" spans="1:10" x14ac:dyDescent="0.3">
      <c r="A175" s="152"/>
      <c r="B175" s="152"/>
      <c r="C175" s="153"/>
      <c r="D175" s="203"/>
      <c r="E175" s="203"/>
      <c r="F175" s="203"/>
      <c r="G175" s="203"/>
      <c r="H175" s="174"/>
      <c r="I175" s="174"/>
      <c r="J175" s="153"/>
    </row>
    <row r="176" spans="1:10" x14ac:dyDescent="0.3">
      <c r="A176" s="152"/>
      <c r="B176" s="152"/>
      <c r="C176" s="153"/>
      <c r="D176" s="203"/>
      <c r="E176" s="203"/>
      <c r="F176" s="203"/>
      <c r="G176" s="203"/>
      <c r="H176" s="174"/>
      <c r="I176" s="174"/>
      <c r="J176" s="153"/>
    </row>
    <row r="177" spans="1:10" x14ac:dyDescent="0.3">
      <c r="A177" s="152"/>
      <c r="B177" s="152"/>
      <c r="C177" s="153"/>
      <c r="D177" s="203"/>
      <c r="E177" s="203"/>
      <c r="F177" s="203"/>
      <c r="G177" s="203"/>
      <c r="H177" s="174"/>
      <c r="I177" s="174"/>
      <c r="J177" s="153"/>
    </row>
    <row r="178" spans="1:10" x14ac:dyDescent="0.3">
      <c r="A178" s="152"/>
      <c r="B178" s="152"/>
      <c r="C178" s="153"/>
      <c r="D178" s="203"/>
      <c r="E178" s="203"/>
      <c r="F178" s="203"/>
      <c r="G178" s="203"/>
      <c r="H178" s="174"/>
      <c r="I178" s="174"/>
      <c r="J178" s="153"/>
    </row>
    <row r="179" spans="1:10" x14ac:dyDescent="0.3">
      <c r="A179" s="152"/>
      <c r="B179" s="152"/>
      <c r="C179" s="153"/>
      <c r="D179" s="203"/>
      <c r="E179" s="203"/>
      <c r="F179" s="203"/>
      <c r="G179" s="203"/>
      <c r="H179" s="174"/>
      <c r="I179" s="174"/>
      <c r="J179" s="153"/>
    </row>
    <row r="180" spans="1:10" x14ac:dyDescent="0.3">
      <c r="A180" s="152"/>
      <c r="B180" s="152"/>
      <c r="C180" s="153"/>
      <c r="D180" s="203"/>
      <c r="E180" s="203"/>
      <c r="F180" s="203"/>
      <c r="G180" s="203"/>
      <c r="H180" s="174"/>
      <c r="I180" s="174"/>
      <c r="J180" s="153"/>
    </row>
    <row r="181" spans="1:10" x14ac:dyDescent="0.3">
      <c r="A181" s="152"/>
      <c r="B181" s="152"/>
      <c r="C181" s="153"/>
      <c r="D181" s="203"/>
      <c r="E181" s="203"/>
      <c r="F181" s="203"/>
      <c r="G181" s="203"/>
      <c r="H181" s="174"/>
      <c r="I181" s="174"/>
      <c r="J181" s="153"/>
    </row>
    <row r="182" spans="1:10" x14ac:dyDescent="0.3">
      <c r="A182" s="152"/>
      <c r="B182" s="152"/>
      <c r="C182" s="153"/>
      <c r="D182" s="203"/>
      <c r="E182" s="203"/>
      <c r="F182" s="203"/>
      <c r="G182" s="203"/>
      <c r="H182" s="174"/>
      <c r="I182" s="174"/>
      <c r="J182" s="153"/>
    </row>
    <row r="183" spans="1:10" x14ac:dyDescent="0.3">
      <c r="A183" s="152"/>
      <c r="B183" s="152"/>
      <c r="C183" s="153"/>
      <c r="D183" s="203"/>
      <c r="E183" s="203"/>
      <c r="F183" s="203"/>
      <c r="G183" s="203"/>
      <c r="H183" s="174"/>
      <c r="I183" s="174"/>
      <c r="J183" s="153"/>
    </row>
    <row r="184" spans="1:10" x14ac:dyDescent="0.3">
      <c r="A184" s="152"/>
      <c r="B184" s="152"/>
      <c r="C184" s="153"/>
      <c r="D184" s="203"/>
      <c r="E184" s="203"/>
      <c r="F184" s="203"/>
      <c r="G184" s="203"/>
      <c r="H184" s="174"/>
      <c r="I184" s="174"/>
      <c r="J184" s="153"/>
    </row>
    <row r="185" spans="1:10" x14ac:dyDescent="0.3">
      <c r="A185" s="152"/>
      <c r="B185" s="152"/>
      <c r="C185" s="153"/>
      <c r="D185" s="203"/>
      <c r="E185" s="203"/>
      <c r="F185" s="203"/>
      <c r="G185" s="203"/>
      <c r="H185" s="174"/>
      <c r="I185" s="174"/>
      <c r="J185" s="153"/>
    </row>
    <row r="186" spans="1:10" x14ac:dyDescent="0.3">
      <c r="A186" s="152"/>
      <c r="B186" s="152"/>
      <c r="C186" s="153"/>
      <c r="D186" s="203"/>
      <c r="E186" s="203"/>
      <c r="F186" s="203"/>
      <c r="G186" s="203"/>
      <c r="H186" s="174"/>
      <c r="I186" s="174"/>
      <c r="J186" s="153"/>
    </row>
    <row r="187" spans="1:10" x14ac:dyDescent="0.3">
      <c r="A187" s="152"/>
      <c r="B187" s="152"/>
      <c r="C187" s="153"/>
      <c r="D187" s="203"/>
      <c r="E187" s="203"/>
      <c r="F187" s="203"/>
      <c r="G187" s="203"/>
      <c r="H187" s="174"/>
      <c r="I187" s="174"/>
      <c r="J187" s="153"/>
    </row>
    <row r="188" spans="1:10" x14ac:dyDescent="0.3">
      <c r="A188" s="152"/>
      <c r="B188" s="152"/>
      <c r="C188" s="153"/>
      <c r="D188" s="203"/>
      <c r="E188" s="203"/>
      <c r="F188" s="203"/>
      <c r="G188" s="203"/>
      <c r="H188" s="174"/>
      <c r="I188" s="174"/>
      <c r="J188" s="153"/>
    </row>
    <row r="189" spans="1:10" x14ac:dyDescent="0.3">
      <c r="A189" s="152"/>
      <c r="B189" s="152"/>
      <c r="C189" s="153"/>
      <c r="D189" s="203"/>
      <c r="E189" s="203"/>
      <c r="F189" s="203"/>
      <c r="G189" s="203"/>
      <c r="H189" s="174"/>
      <c r="I189" s="174"/>
      <c r="J189" s="153"/>
    </row>
    <row r="190" spans="1:10" x14ac:dyDescent="0.3">
      <c r="A190" s="152"/>
      <c r="B190" s="152"/>
      <c r="C190" s="153"/>
      <c r="D190" s="203"/>
      <c r="E190" s="203"/>
      <c r="F190" s="203"/>
      <c r="G190" s="203"/>
      <c r="H190" s="174"/>
      <c r="I190" s="174"/>
      <c r="J190" s="153"/>
    </row>
    <row r="191" spans="1:10" x14ac:dyDescent="0.3">
      <c r="A191" s="152"/>
      <c r="B191" s="152"/>
      <c r="C191" s="153"/>
      <c r="D191" s="203"/>
      <c r="E191" s="203"/>
      <c r="F191" s="203"/>
      <c r="G191" s="203"/>
      <c r="H191" s="174"/>
      <c r="I191" s="174"/>
      <c r="J191" s="153"/>
    </row>
    <row r="192" spans="1:10" x14ac:dyDescent="0.3">
      <c r="A192" s="152"/>
      <c r="B192" s="152"/>
      <c r="C192" s="153"/>
      <c r="D192" s="203"/>
      <c r="E192" s="203"/>
      <c r="F192" s="203"/>
      <c r="G192" s="203"/>
      <c r="H192" s="174"/>
      <c r="I192" s="174"/>
      <c r="J192" s="153"/>
    </row>
    <row r="193" spans="1:10" x14ac:dyDescent="0.3">
      <c r="A193" s="152"/>
      <c r="B193" s="152"/>
      <c r="C193" s="153"/>
      <c r="D193" s="203"/>
      <c r="E193" s="203"/>
      <c r="F193" s="203"/>
      <c r="G193" s="203"/>
      <c r="H193" s="174"/>
      <c r="I193" s="174"/>
      <c r="J193" s="153"/>
    </row>
    <row r="194" spans="1:10" x14ac:dyDescent="0.3">
      <c r="A194" s="152"/>
      <c r="B194" s="152"/>
      <c r="C194" s="153"/>
      <c r="D194" s="203"/>
      <c r="E194" s="203"/>
      <c r="F194" s="203"/>
      <c r="G194" s="203"/>
      <c r="H194" s="174"/>
      <c r="I194" s="174"/>
      <c r="J194" s="153"/>
    </row>
    <row r="195" spans="1:10" x14ac:dyDescent="0.3">
      <c r="A195" s="152"/>
      <c r="B195" s="152"/>
      <c r="C195" s="153"/>
      <c r="D195" s="203"/>
      <c r="E195" s="203"/>
      <c r="F195" s="203"/>
      <c r="G195" s="203"/>
      <c r="H195" s="174"/>
      <c r="I195" s="174"/>
      <c r="J195" s="153"/>
    </row>
    <row r="196" spans="1:10" x14ac:dyDescent="0.3">
      <c r="A196" s="152"/>
      <c r="B196" s="152"/>
      <c r="C196" s="153"/>
      <c r="D196" s="203"/>
      <c r="E196" s="203"/>
      <c r="F196" s="203"/>
      <c r="G196" s="203"/>
      <c r="H196" s="174"/>
      <c r="I196" s="174"/>
      <c r="J196" s="153"/>
    </row>
    <row r="197" spans="1:10" x14ac:dyDescent="0.3">
      <c r="A197" s="152"/>
      <c r="B197" s="152"/>
      <c r="C197" s="153"/>
      <c r="D197" s="203"/>
      <c r="E197" s="203"/>
      <c r="F197" s="203"/>
      <c r="G197" s="203"/>
      <c r="H197" s="174"/>
      <c r="I197" s="174"/>
      <c r="J197" s="153"/>
    </row>
    <row r="198" spans="1:10" x14ac:dyDescent="0.3">
      <c r="A198" s="152"/>
      <c r="B198" s="152"/>
      <c r="C198" s="153"/>
      <c r="D198" s="203"/>
      <c r="E198" s="203"/>
      <c r="F198" s="203"/>
      <c r="G198" s="203"/>
      <c r="H198" s="174"/>
      <c r="I198" s="174"/>
      <c r="J198" s="153"/>
    </row>
    <row r="199" spans="1:10" x14ac:dyDescent="0.3">
      <c r="A199" s="152"/>
      <c r="B199" s="152"/>
      <c r="C199" s="153"/>
      <c r="D199" s="203"/>
      <c r="E199" s="203"/>
      <c r="F199" s="203"/>
      <c r="G199" s="203"/>
      <c r="H199" s="174"/>
      <c r="I199" s="174"/>
      <c r="J199" s="153"/>
    </row>
    <row r="200" spans="1:10" x14ac:dyDescent="0.3">
      <c r="A200" s="152"/>
      <c r="B200" s="152"/>
      <c r="C200" s="153"/>
      <c r="D200" s="203"/>
      <c r="E200" s="203"/>
      <c r="F200" s="203"/>
      <c r="G200" s="203"/>
      <c r="H200" s="174"/>
      <c r="I200" s="174"/>
      <c r="J200" s="153"/>
    </row>
    <row r="201" spans="1:10" x14ac:dyDescent="0.3">
      <c r="A201" s="152"/>
      <c r="B201" s="152"/>
      <c r="C201" s="153"/>
      <c r="D201" s="203"/>
      <c r="E201" s="203"/>
      <c r="F201" s="203"/>
      <c r="G201" s="203"/>
      <c r="H201" s="174"/>
      <c r="I201" s="174"/>
      <c r="J201" s="153"/>
    </row>
    <row r="202" spans="1:10" x14ac:dyDescent="0.3">
      <c r="A202" s="152"/>
      <c r="B202" s="152"/>
      <c r="C202" s="153"/>
      <c r="D202" s="203"/>
      <c r="E202" s="203"/>
      <c r="F202" s="203"/>
      <c r="G202" s="203"/>
      <c r="H202" s="174"/>
      <c r="I202" s="174"/>
      <c r="J202" s="153"/>
    </row>
    <row r="203" spans="1:10" x14ac:dyDescent="0.3">
      <c r="A203" s="152"/>
      <c r="B203" s="152"/>
      <c r="C203" s="153"/>
      <c r="D203" s="203"/>
      <c r="E203" s="203"/>
      <c r="F203" s="203"/>
      <c r="G203" s="203"/>
      <c r="H203" s="174"/>
      <c r="I203" s="174"/>
      <c r="J203" s="153"/>
    </row>
    <row r="204" spans="1:10" x14ac:dyDescent="0.3">
      <c r="A204" s="152"/>
      <c r="B204" s="152"/>
      <c r="C204" s="153"/>
      <c r="D204" s="203"/>
      <c r="E204" s="203"/>
      <c r="F204" s="203"/>
      <c r="G204" s="203"/>
      <c r="H204" s="174"/>
      <c r="I204" s="174"/>
      <c r="J204" s="153"/>
    </row>
    <row r="205" spans="1:10" x14ac:dyDescent="0.3">
      <c r="A205" s="152"/>
      <c r="B205" s="152"/>
      <c r="C205" s="153"/>
      <c r="D205" s="203"/>
      <c r="E205" s="203"/>
      <c r="F205" s="203"/>
      <c r="G205" s="203"/>
      <c r="H205" s="174"/>
      <c r="I205" s="174"/>
      <c r="J205" s="153"/>
    </row>
    <row r="206" spans="1:10" x14ac:dyDescent="0.3">
      <c r="A206" s="152"/>
      <c r="B206" s="152"/>
      <c r="C206" s="153"/>
      <c r="D206" s="203"/>
      <c r="E206" s="203"/>
      <c r="F206" s="203"/>
      <c r="G206" s="203"/>
      <c r="H206" s="174"/>
      <c r="I206" s="174"/>
      <c r="J206" s="153"/>
    </row>
    <row r="207" spans="1:10" x14ac:dyDescent="0.3">
      <c r="A207" s="152"/>
      <c r="B207" s="152"/>
      <c r="C207" s="153"/>
      <c r="D207" s="203"/>
      <c r="E207" s="203"/>
      <c r="F207" s="203"/>
      <c r="G207" s="203"/>
      <c r="H207" s="174"/>
      <c r="I207" s="174"/>
      <c r="J207" s="153"/>
    </row>
    <row r="208" spans="1:10" x14ac:dyDescent="0.3">
      <c r="A208" s="152"/>
      <c r="B208" s="152"/>
      <c r="C208" s="153"/>
      <c r="D208" s="203"/>
      <c r="E208" s="203"/>
      <c r="F208" s="203"/>
      <c r="G208" s="203"/>
      <c r="H208" s="174"/>
      <c r="I208" s="174"/>
      <c r="J208" s="153"/>
    </row>
    <row r="209" spans="1:10" x14ac:dyDescent="0.3">
      <c r="A209" s="152"/>
      <c r="B209" s="152"/>
      <c r="C209" s="153"/>
      <c r="D209" s="203"/>
      <c r="E209" s="203"/>
      <c r="F209" s="203"/>
      <c r="G209" s="203"/>
      <c r="H209" s="174"/>
      <c r="I209" s="174"/>
      <c r="J209" s="153"/>
    </row>
    <row r="210" spans="1:10" x14ac:dyDescent="0.3">
      <c r="A210" s="152"/>
      <c r="B210" s="152"/>
      <c r="C210" s="153"/>
      <c r="D210" s="203"/>
      <c r="E210" s="203"/>
      <c r="F210" s="203"/>
      <c r="G210" s="203"/>
      <c r="H210" s="174"/>
      <c r="I210" s="174"/>
      <c r="J210" s="153"/>
    </row>
    <row r="211" spans="1:10" x14ac:dyDescent="0.3">
      <c r="A211" s="152"/>
      <c r="B211" s="152"/>
      <c r="C211" s="153"/>
      <c r="D211" s="203"/>
      <c r="E211" s="203"/>
      <c r="F211" s="203"/>
      <c r="G211" s="203"/>
      <c r="H211" s="174"/>
      <c r="I211" s="174"/>
      <c r="J211" s="153"/>
    </row>
    <row r="212" spans="1:10" x14ac:dyDescent="0.3">
      <c r="A212" s="152"/>
      <c r="B212" s="152"/>
      <c r="C212" s="153"/>
      <c r="D212" s="203"/>
      <c r="E212" s="203"/>
      <c r="F212" s="203"/>
      <c r="G212" s="203"/>
      <c r="H212" s="174"/>
      <c r="I212" s="174"/>
      <c r="J212" s="153"/>
    </row>
    <row r="213" spans="1:10" x14ac:dyDescent="0.3">
      <c r="A213" s="152"/>
      <c r="B213" s="152"/>
      <c r="C213" s="153"/>
      <c r="D213" s="203"/>
      <c r="E213" s="203"/>
      <c r="F213" s="203"/>
      <c r="G213" s="203"/>
      <c r="H213" s="174"/>
      <c r="I213" s="174"/>
      <c r="J213" s="153"/>
    </row>
    <row r="214" spans="1:10" x14ac:dyDescent="0.3">
      <c r="A214" s="152"/>
      <c r="B214" s="152"/>
      <c r="C214" s="153"/>
      <c r="D214" s="203"/>
      <c r="E214" s="203"/>
      <c r="F214" s="203"/>
      <c r="G214" s="203"/>
      <c r="H214" s="174"/>
      <c r="I214" s="174"/>
      <c r="J214" s="153"/>
    </row>
    <row r="215" spans="1:10" x14ac:dyDescent="0.3">
      <c r="A215" s="152"/>
      <c r="B215" s="152"/>
      <c r="C215" s="153"/>
      <c r="D215" s="203"/>
      <c r="E215" s="203"/>
      <c r="F215" s="203"/>
      <c r="G215" s="203"/>
      <c r="H215" s="174"/>
      <c r="I215" s="174"/>
      <c r="J215" s="153"/>
    </row>
    <row r="216" spans="1:10" x14ac:dyDescent="0.3">
      <c r="A216" s="152"/>
      <c r="B216" s="152"/>
      <c r="C216" s="153"/>
      <c r="D216" s="203"/>
      <c r="E216" s="203"/>
      <c r="F216" s="203"/>
      <c r="G216" s="203"/>
      <c r="H216" s="174"/>
      <c r="I216" s="174"/>
      <c r="J216" s="153"/>
    </row>
    <row r="217" spans="1:10" x14ac:dyDescent="0.3">
      <c r="A217" s="152"/>
      <c r="B217" s="152"/>
      <c r="C217" s="153"/>
      <c r="D217" s="203"/>
      <c r="E217" s="203"/>
      <c r="F217" s="203"/>
      <c r="G217" s="203"/>
      <c r="H217" s="174"/>
      <c r="I217" s="174"/>
      <c r="J217" s="153"/>
    </row>
    <row r="218" spans="1:10" x14ac:dyDescent="0.3">
      <c r="A218" s="152"/>
      <c r="B218" s="152"/>
      <c r="C218" s="153"/>
      <c r="D218" s="203"/>
      <c r="E218" s="203"/>
      <c r="F218" s="203"/>
      <c r="G218" s="203"/>
      <c r="H218" s="174"/>
      <c r="I218" s="174"/>
      <c r="J218" s="153"/>
    </row>
    <row r="219" spans="1:10" x14ac:dyDescent="0.3">
      <c r="A219" s="152"/>
      <c r="B219" s="152"/>
      <c r="C219" s="153"/>
      <c r="D219" s="203"/>
      <c r="E219" s="203"/>
      <c r="F219" s="203"/>
      <c r="G219" s="203"/>
      <c r="H219" s="174"/>
      <c r="I219" s="174"/>
      <c r="J219" s="153"/>
    </row>
    <row r="220" spans="1:10" x14ac:dyDescent="0.3">
      <c r="A220" s="152"/>
      <c r="B220" s="152"/>
      <c r="C220" s="153"/>
      <c r="D220" s="203"/>
      <c r="E220" s="203"/>
      <c r="F220" s="203"/>
      <c r="G220" s="203"/>
      <c r="H220" s="174"/>
      <c r="I220" s="174"/>
      <c r="J220" s="153"/>
    </row>
    <row r="221" spans="1:10" x14ac:dyDescent="0.3">
      <c r="A221" s="152"/>
      <c r="B221" s="152"/>
      <c r="C221" s="153"/>
      <c r="D221" s="203"/>
      <c r="E221" s="203"/>
      <c r="F221" s="203"/>
      <c r="G221" s="203"/>
      <c r="H221" s="174"/>
      <c r="I221" s="174"/>
      <c r="J221" s="153"/>
    </row>
    <row r="222" spans="1:10" x14ac:dyDescent="0.3">
      <c r="A222" s="152"/>
      <c r="B222" s="152"/>
      <c r="C222" s="153"/>
      <c r="D222" s="203"/>
      <c r="E222" s="203"/>
      <c r="F222" s="203"/>
      <c r="G222" s="203"/>
      <c r="H222" s="174"/>
      <c r="I222" s="174"/>
      <c r="J222" s="153"/>
    </row>
    <row r="223" spans="1:10" x14ac:dyDescent="0.3">
      <c r="A223" s="152"/>
      <c r="B223" s="152"/>
      <c r="C223" s="153"/>
      <c r="D223" s="203"/>
      <c r="E223" s="203"/>
      <c r="F223" s="203"/>
      <c r="G223" s="203"/>
      <c r="H223" s="174"/>
      <c r="I223" s="174"/>
      <c r="J223" s="153"/>
    </row>
    <row r="224" spans="1:10" x14ac:dyDescent="0.3">
      <c r="A224" s="152"/>
      <c r="B224" s="152"/>
      <c r="C224" s="153"/>
      <c r="D224" s="203"/>
      <c r="E224" s="203"/>
      <c r="F224" s="203"/>
      <c r="G224" s="203"/>
      <c r="H224" s="174"/>
      <c r="I224" s="174"/>
      <c r="J224" s="153"/>
    </row>
    <row r="225" spans="1:10" x14ac:dyDescent="0.3">
      <c r="A225" s="152"/>
      <c r="B225" s="152"/>
      <c r="C225" s="153"/>
      <c r="D225" s="203"/>
      <c r="E225" s="203"/>
      <c r="F225" s="203"/>
      <c r="G225" s="203"/>
      <c r="H225" s="174"/>
      <c r="I225" s="174"/>
      <c r="J225" s="153"/>
    </row>
    <row r="226" spans="1:10" x14ac:dyDescent="0.3">
      <c r="A226" s="152"/>
      <c r="B226" s="152"/>
      <c r="C226" s="153"/>
      <c r="D226" s="203"/>
      <c r="E226" s="203"/>
      <c r="F226" s="203"/>
      <c r="G226" s="203"/>
      <c r="H226" s="174"/>
      <c r="I226" s="174"/>
      <c r="J226" s="153"/>
    </row>
    <row r="227" spans="1:10" x14ac:dyDescent="0.3">
      <c r="A227" s="152"/>
      <c r="B227" s="152"/>
      <c r="C227" s="153"/>
      <c r="D227" s="203"/>
      <c r="E227" s="203"/>
      <c r="F227" s="203"/>
      <c r="G227" s="203"/>
      <c r="H227" s="174"/>
      <c r="I227" s="174"/>
      <c r="J227" s="153"/>
    </row>
    <row r="228" spans="1:10" x14ac:dyDescent="0.3">
      <c r="A228" s="152"/>
      <c r="B228" s="152"/>
      <c r="C228" s="153"/>
      <c r="D228" s="203"/>
      <c r="E228" s="203"/>
      <c r="F228" s="203"/>
      <c r="G228" s="203"/>
      <c r="H228" s="174"/>
      <c r="I228" s="174"/>
      <c r="J228" s="153"/>
    </row>
    <row r="229" spans="1:10" x14ac:dyDescent="0.3">
      <c r="A229" s="152"/>
      <c r="B229" s="152"/>
      <c r="C229" s="153"/>
      <c r="D229" s="203"/>
      <c r="E229" s="203"/>
      <c r="F229" s="203"/>
      <c r="G229" s="203"/>
      <c r="H229" s="174"/>
      <c r="I229" s="174"/>
      <c r="J229" s="153"/>
    </row>
    <row r="230" spans="1:10" x14ac:dyDescent="0.3">
      <c r="A230" s="152"/>
      <c r="B230" s="152"/>
      <c r="C230" s="153"/>
      <c r="D230" s="203"/>
      <c r="E230" s="203"/>
      <c r="F230" s="203"/>
      <c r="G230" s="203"/>
      <c r="H230" s="174"/>
      <c r="I230" s="174"/>
      <c r="J230" s="153"/>
    </row>
    <row r="231" spans="1:10" x14ac:dyDescent="0.3">
      <c r="A231" s="152"/>
      <c r="B231" s="152"/>
      <c r="C231" s="153"/>
      <c r="D231" s="203"/>
      <c r="E231" s="203"/>
      <c r="F231" s="203"/>
      <c r="G231" s="203"/>
      <c r="H231" s="174"/>
      <c r="I231" s="174"/>
      <c r="J231" s="153"/>
    </row>
    <row r="232" spans="1:10" x14ac:dyDescent="0.3">
      <c r="A232" s="152"/>
      <c r="B232" s="152"/>
      <c r="C232" s="153"/>
      <c r="D232" s="203"/>
      <c r="E232" s="203"/>
      <c r="F232" s="203"/>
      <c r="G232" s="203"/>
      <c r="H232" s="174"/>
      <c r="I232" s="174"/>
      <c r="J232" s="153"/>
    </row>
    <row r="233" spans="1:10" x14ac:dyDescent="0.3">
      <c r="A233" s="152"/>
      <c r="B233" s="152"/>
      <c r="C233" s="153"/>
      <c r="D233" s="203"/>
      <c r="E233" s="203"/>
      <c r="F233" s="203"/>
      <c r="G233" s="203"/>
      <c r="H233" s="174"/>
      <c r="I233" s="174"/>
      <c r="J233" s="153"/>
    </row>
    <row r="234" spans="1:10" x14ac:dyDescent="0.3">
      <c r="A234" s="152"/>
      <c r="B234" s="152"/>
      <c r="C234" s="153"/>
      <c r="D234" s="203"/>
      <c r="E234" s="203"/>
      <c r="F234" s="203"/>
      <c r="G234" s="203"/>
      <c r="H234" s="174"/>
      <c r="I234" s="174"/>
      <c r="J234" s="153"/>
    </row>
    <row r="235" spans="1:10" x14ac:dyDescent="0.3">
      <c r="A235" s="152"/>
      <c r="B235" s="152"/>
      <c r="C235" s="153"/>
      <c r="D235" s="203"/>
      <c r="E235" s="203"/>
      <c r="F235" s="203"/>
      <c r="G235" s="203"/>
      <c r="H235" s="174"/>
      <c r="I235" s="174"/>
      <c r="J235" s="153"/>
    </row>
    <row r="236" spans="1:10" x14ac:dyDescent="0.3">
      <c r="A236" s="152"/>
      <c r="B236" s="152"/>
      <c r="C236" s="153"/>
      <c r="D236" s="203"/>
      <c r="E236" s="203"/>
      <c r="F236" s="203"/>
      <c r="G236" s="203"/>
      <c r="H236" s="174"/>
      <c r="I236" s="174"/>
      <c r="J236" s="153"/>
    </row>
    <row r="237" spans="1:10" x14ac:dyDescent="0.3">
      <c r="A237" s="152"/>
      <c r="B237" s="152"/>
      <c r="C237" s="153"/>
      <c r="D237" s="203"/>
      <c r="E237" s="203"/>
      <c r="F237" s="203"/>
      <c r="G237" s="203"/>
      <c r="H237" s="174"/>
      <c r="I237" s="174"/>
      <c r="J237" s="153"/>
    </row>
    <row r="238" spans="1:10" x14ac:dyDescent="0.3">
      <c r="A238" s="152"/>
      <c r="B238" s="152"/>
      <c r="C238" s="153"/>
      <c r="D238" s="203"/>
      <c r="E238" s="203"/>
      <c r="F238" s="203"/>
      <c r="G238" s="203"/>
      <c r="H238" s="174"/>
      <c r="I238" s="174"/>
      <c r="J238" s="153"/>
    </row>
    <row r="239" spans="1:10" x14ac:dyDescent="0.3">
      <c r="A239" s="152"/>
      <c r="B239" s="152"/>
      <c r="C239" s="153"/>
      <c r="D239" s="203"/>
      <c r="E239" s="203"/>
      <c r="F239" s="203"/>
      <c r="G239" s="203"/>
      <c r="H239" s="174"/>
      <c r="I239" s="174"/>
      <c r="J239" s="153"/>
    </row>
    <row r="240" spans="1:10" x14ac:dyDescent="0.3">
      <c r="A240" s="152"/>
      <c r="B240" s="152"/>
      <c r="C240" s="153"/>
      <c r="D240" s="203"/>
      <c r="E240" s="203"/>
      <c r="F240" s="203"/>
      <c r="G240" s="203"/>
      <c r="H240" s="174"/>
      <c r="I240" s="174"/>
      <c r="J240" s="153"/>
    </row>
    <row r="241" spans="1:10" x14ac:dyDescent="0.3">
      <c r="A241" s="152"/>
      <c r="B241" s="152"/>
      <c r="C241" s="153"/>
      <c r="D241" s="203"/>
      <c r="E241" s="203"/>
      <c r="F241" s="203"/>
      <c r="G241" s="203"/>
      <c r="H241" s="174"/>
      <c r="I241" s="174"/>
      <c r="J241" s="153"/>
    </row>
    <row r="242" spans="1:10" x14ac:dyDescent="0.3">
      <c r="A242" s="152"/>
      <c r="B242" s="152"/>
      <c r="C242" s="153"/>
      <c r="D242" s="203"/>
      <c r="E242" s="203"/>
      <c r="F242" s="203"/>
      <c r="G242" s="203"/>
      <c r="H242" s="174"/>
      <c r="I242" s="174"/>
      <c r="J242" s="153"/>
    </row>
    <row r="243" spans="1:10" x14ac:dyDescent="0.3">
      <c r="A243" s="152"/>
      <c r="B243" s="152"/>
      <c r="C243" s="153"/>
      <c r="D243" s="203"/>
      <c r="E243" s="203"/>
      <c r="F243" s="203"/>
      <c r="G243" s="203"/>
      <c r="H243" s="174"/>
      <c r="I243" s="174"/>
      <c r="J243" s="153"/>
    </row>
    <row r="244" spans="1:10" x14ac:dyDescent="0.3">
      <c r="A244" s="152"/>
      <c r="B244" s="152"/>
      <c r="C244" s="153"/>
      <c r="D244" s="203"/>
      <c r="E244" s="203"/>
      <c r="F244" s="203"/>
      <c r="G244" s="203"/>
      <c r="H244" s="174"/>
      <c r="I244" s="174"/>
      <c r="J244" s="153"/>
    </row>
    <row r="245" spans="1:10" x14ac:dyDescent="0.3">
      <c r="A245" s="152"/>
      <c r="B245" s="152"/>
      <c r="C245" s="153"/>
      <c r="D245" s="203"/>
      <c r="E245" s="203"/>
      <c r="F245" s="203"/>
      <c r="G245" s="203"/>
      <c r="H245" s="174"/>
      <c r="I245" s="174"/>
      <c r="J245" s="153"/>
    </row>
    <row r="246" spans="1:10" x14ac:dyDescent="0.3">
      <c r="A246" s="152"/>
      <c r="B246" s="152"/>
      <c r="C246" s="153"/>
      <c r="D246" s="203"/>
      <c r="E246" s="203"/>
      <c r="F246" s="203"/>
      <c r="G246" s="203"/>
      <c r="H246" s="174"/>
      <c r="I246" s="174"/>
      <c r="J246" s="153"/>
    </row>
    <row r="247" spans="1:10" x14ac:dyDescent="0.3">
      <c r="A247" s="152"/>
      <c r="B247" s="152"/>
      <c r="C247" s="153"/>
      <c r="D247" s="203"/>
      <c r="E247" s="203"/>
      <c r="F247" s="203"/>
      <c r="G247" s="203"/>
      <c r="H247" s="174"/>
      <c r="I247" s="174"/>
      <c r="J247" s="153"/>
    </row>
    <row r="248" spans="1:10" x14ac:dyDescent="0.3">
      <c r="A248" s="152"/>
      <c r="B248" s="152"/>
      <c r="C248" s="153"/>
      <c r="D248" s="203"/>
      <c r="E248" s="203"/>
      <c r="F248" s="203"/>
      <c r="G248" s="203"/>
      <c r="H248" s="174"/>
      <c r="I248" s="174"/>
      <c r="J248" s="153"/>
    </row>
    <row r="249" spans="1:10" x14ac:dyDescent="0.3">
      <c r="A249" s="152"/>
      <c r="B249" s="152"/>
      <c r="C249" s="153"/>
      <c r="D249" s="203"/>
      <c r="E249" s="203"/>
      <c r="F249" s="203"/>
      <c r="G249" s="203"/>
      <c r="H249" s="174"/>
      <c r="I249" s="174"/>
      <c r="J249" s="153"/>
    </row>
    <row r="250" spans="1:10" x14ac:dyDescent="0.3">
      <c r="A250" s="152"/>
      <c r="B250" s="152"/>
      <c r="C250" s="153"/>
      <c r="D250" s="203"/>
      <c r="E250" s="203"/>
      <c r="F250" s="203"/>
      <c r="G250" s="203"/>
      <c r="H250" s="174"/>
      <c r="I250" s="174"/>
      <c r="J250" s="153"/>
    </row>
    <row r="251" spans="1:10" x14ac:dyDescent="0.3">
      <c r="A251" s="152"/>
      <c r="B251" s="152"/>
      <c r="C251" s="153"/>
      <c r="D251" s="203"/>
      <c r="E251" s="203"/>
      <c r="F251" s="203"/>
      <c r="G251" s="203"/>
      <c r="H251" s="174"/>
      <c r="I251" s="174"/>
      <c r="J251" s="153"/>
    </row>
    <row r="252" spans="1:10" x14ac:dyDescent="0.3">
      <c r="A252" s="152"/>
      <c r="B252" s="152"/>
      <c r="C252" s="153"/>
      <c r="D252" s="203"/>
      <c r="E252" s="203"/>
      <c r="F252" s="203"/>
      <c r="G252" s="203"/>
      <c r="H252" s="174"/>
      <c r="I252" s="174"/>
      <c r="J252" s="153"/>
    </row>
    <row r="253" spans="1:10" x14ac:dyDescent="0.3">
      <c r="A253" s="203"/>
      <c r="B253" s="203"/>
      <c r="C253" s="153"/>
      <c r="D253" s="203"/>
      <c r="E253" s="203"/>
      <c r="F253" s="203"/>
      <c r="G253" s="203"/>
      <c r="H253" s="234"/>
      <c r="I253" s="234"/>
      <c r="J253" s="153"/>
    </row>
    <row r="254" spans="1:10" x14ac:dyDescent="0.3">
      <c r="A254" s="203"/>
      <c r="B254" s="203"/>
      <c r="C254" s="153"/>
      <c r="D254" s="203"/>
      <c r="E254" s="203"/>
      <c r="F254" s="203"/>
      <c r="G254" s="203"/>
      <c r="H254" s="234"/>
      <c r="I254" s="234"/>
      <c r="J254" s="153"/>
    </row>
    <row r="255" spans="1:10" x14ac:dyDescent="0.3">
      <c r="A255" s="203"/>
      <c r="B255" s="203"/>
      <c r="C255" s="153"/>
      <c r="D255" s="203"/>
      <c r="E255" s="203"/>
      <c r="F255" s="203"/>
      <c r="G255" s="203"/>
      <c r="H255" s="234"/>
      <c r="I255" s="234"/>
      <c r="J255" s="153"/>
    </row>
    <row r="256" spans="1:10" x14ac:dyDescent="0.3">
      <c r="A256" s="203"/>
      <c r="B256" s="203"/>
      <c r="C256" s="153"/>
      <c r="D256" s="203"/>
      <c r="E256" s="203"/>
      <c r="F256" s="203"/>
      <c r="G256" s="203"/>
      <c r="H256" s="234"/>
      <c r="I256" s="234"/>
      <c r="J256" s="153"/>
    </row>
    <row r="257" spans="1:10" x14ac:dyDescent="0.3">
      <c r="A257" s="203"/>
      <c r="B257" s="203"/>
      <c r="C257" s="153"/>
      <c r="D257" s="203"/>
      <c r="E257" s="203"/>
      <c r="F257" s="203"/>
      <c r="G257" s="203"/>
      <c r="H257" s="234"/>
      <c r="I257" s="234"/>
      <c r="J257" s="153"/>
    </row>
    <row r="258" spans="1:10" x14ac:dyDescent="0.3">
      <c r="A258" s="203"/>
      <c r="B258" s="203"/>
      <c r="C258" s="153"/>
      <c r="D258" s="203"/>
      <c r="E258" s="203"/>
      <c r="F258" s="203"/>
      <c r="G258" s="203"/>
      <c r="H258" s="234"/>
      <c r="I258" s="234"/>
      <c r="J258" s="153"/>
    </row>
    <row r="259" spans="1:10" x14ac:dyDescent="0.3">
      <c r="A259" s="203"/>
      <c r="B259" s="203"/>
      <c r="C259" s="153"/>
      <c r="D259" s="203"/>
      <c r="E259" s="203"/>
      <c r="F259" s="203"/>
      <c r="G259" s="203"/>
      <c r="H259" s="234"/>
      <c r="I259" s="234"/>
      <c r="J259" s="203"/>
    </row>
    <row r="260" spans="1:10" x14ac:dyDescent="0.3">
      <c r="A260" s="203"/>
      <c r="B260" s="203"/>
      <c r="C260" s="153"/>
      <c r="D260" s="203"/>
      <c r="E260" s="203"/>
      <c r="F260" s="203"/>
      <c r="G260" s="203"/>
      <c r="H260" s="234"/>
      <c r="I260" s="234"/>
      <c r="J260" s="203"/>
    </row>
    <row r="261" spans="1:10" x14ac:dyDescent="0.3">
      <c r="A261" s="203"/>
      <c r="B261" s="203"/>
      <c r="C261" s="153"/>
      <c r="D261" s="203"/>
      <c r="E261" s="203"/>
      <c r="F261" s="203"/>
      <c r="G261" s="203"/>
      <c r="H261" s="234"/>
      <c r="I261" s="234"/>
      <c r="J261" s="203"/>
    </row>
    <row r="262" spans="1:10" x14ac:dyDescent="0.3">
      <c r="A262" s="203"/>
      <c r="B262" s="203"/>
      <c r="C262" s="153"/>
      <c r="D262" s="203"/>
      <c r="E262" s="203"/>
      <c r="F262" s="203"/>
      <c r="G262" s="203"/>
      <c r="H262" s="234"/>
      <c r="I262" s="234"/>
      <c r="J262" s="203"/>
    </row>
    <row r="263" spans="1:10" x14ac:dyDescent="0.3">
      <c r="A263" s="203"/>
      <c r="B263" s="203"/>
      <c r="C263" s="153"/>
      <c r="D263" s="203"/>
      <c r="E263" s="203"/>
      <c r="F263" s="203"/>
      <c r="G263" s="203"/>
      <c r="H263" s="234"/>
      <c r="I263" s="234"/>
      <c r="J263" s="203"/>
    </row>
    <row r="264" spans="1:10" x14ac:dyDescent="0.3">
      <c r="A264" s="203"/>
      <c r="B264" s="203"/>
      <c r="C264" s="153"/>
      <c r="D264" s="203"/>
      <c r="E264" s="203"/>
      <c r="F264" s="203"/>
      <c r="G264" s="203"/>
      <c r="H264" s="234"/>
      <c r="I264" s="234"/>
      <c r="J264" s="203"/>
    </row>
    <row r="265" spans="1:10" x14ac:dyDescent="0.3">
      <c r="A265" s="203"/>
      <c r="B265" s="203"/>
      <c r="C265" s="153"/>
      <c r="D265" s="203"/>
      <c r="E265" s="203"/>
      <c r="F265" s="203"/>
      <c r="G265" s="203"/>
      <c r="H265" s="234"/>
      <c r="I265" s="234"/>
      <c r="J265" s="203"/>
    </row>
    <row r="266" spans="1:10" x14ac:dyDescent="0.3">
      <c r="A266" s="203"/>
      <c r="B266" s="203"/>
      <c r="C266" s="153"/>
      <c r="D266" s="203"/>
      <c r="E266" s="203"/>
      <c r="F266" s="203"/>
      <c r="G266" s="203"/>
      <c r="H266" s="234"/>
      <c r="I266" s="234"/>
      <c r="J266" s="203"/>
    </row>
    <row r="267" spans="1:10" x14ac:dyDescent="0.3">
      <c r="A267" s="203"/>
      <c r="B267" s="203"/>
      <c r="C267" s="153"/>
      <c r="D267" s="203"/>
      <c r="E267" s="203"/>
      <c r="F267" s="203"/>
      <c r="G267" s="203"/>
      <c r="H267" s="234"/>
      <c r="I267" s="234"/>
      <c r="J267" s="203"/>
    </row>
    <row r="268" spans="1:10" x14ac:dyDescent="0.3">
      <c r="A268" s="203"/>
      <c r="B268" s="203"/>
      <c r="C268" s="153"/>
      <c r="D268" s="203"/>
      <c r="E268" s="203"/>
      <c r="F268" s="203"/>
      <c r="G268" s="203"/>
      <c r="H268" s="234"/>
      <c r="I268" s="234"/>
      <c r="J268" s="203"/>
    </row>
    <row r="269" spans="1:10" x14ac:dyDescent="0.3">
      <c r="A269" s="203"/>
      <c r="B269" s="203"/>
      <c r="C269" s="153"/>
      <c r="D269" s="203"/>
      <c r="E269" s="203"/>
      <c r="F269" s="203"/>
      <c r="G269" s="203"/>
      <c r="H269" s="234"/>
      <c r="I269" s="234"/>
      <c r="J269" s="203"/>
    </row>
    <row r="270" spans="1:10" x14ac:dyDescent="0.3">
      <c r="A270" s="203"/>
      <c r="B270" s="203"/>
      <c r="C270" s="153"/>
      <c r="D270" s="203"/>
      <c r="E270" s="203"/>
      <c r="F270" s="203"/>
      <c r="G270" s="203"/>
      <c r="H270" s="234"/>
      <c r="I270" s="234"/>
      <c r="J270" s="203"/>
    </row>
    <row r="271" spans="1:10" x14ac:dyDescent="0.3">
      <c r="A271" s="203"/>
      <c r="B271" s="203"/>
      <c r="C271" s="153"/>
      <c r="D271" s="203"/>
      <c r="E271" s="203"/>
      <c r="F271" s="203"/>
      <c r="G271" s="203"/>
      <c r="H271" s="234"/>
      <c r="I271" s="234"/>
      <c r="J271" s="203"/>
    </row>
    <row r="272" spans="1:10" x14ac:dyDescent="0.3">
      <c r="A272" s="203"/>
      <c r="B272" s="203"/>
      <c r="C272" s="153"/>
      <c r="D272" s="203"/>
      <c r="E272" s="203"/>
      <c r="F272" s="203"/>
      <c r="G272" s="203"/>
      <c r="H272" s="234"/>
      <c r="I272" s="234"/>
      <c r="J272" s="203"/>
    </row>
    <row r="273" spans="1:10" x14ac:dyDescent="0.3">
      <c r="A273" s="203"/>
      <c r="B273" s="203"/>
      <c r="C273" s="153"/>
      <c r="D273" s="203"/>
      <c r="E273" s="203"/>
      <c r="F273" s="203"/>
      <c r="G273" s="203"/>
      <c r="H273" s="234"/>
      <c r="I273" s="234"/>
      <c r="J273" s="203"/>
    </row>
    <row r="274" spans="1:10" x14ac:dyDescent="0.3">
      <c r="A274" s="203"/>
      <c r="B274" s="203"/>
      <c r="C274" s="153"/>
      <c r="D274" s="203"/>
      <c r="E274" s="203"/>
      <c r="F274" s="203"/>
      <c r="G274" s="203"/>
      <c r="H274" s="234"/>
      <c r="I274" s="234"/>
      <c r="J274" s="203"/>
    </row>
    <row r="275" spans="1:10" x14ac:dyDescent="0.3">
      <c r="A275" s="203"/>
      <c r="B275" s="203"/>
      <c r="C275" s="153"/>
      <c r="D275" s="203"/>
      <c r="E275" s="203"/>
      <c r="F275" s="203"/>
      <c r="G275" s="203"/>
      <c r="H275" s="234"/>
      <c r="I275" s="234"/>
      <c r="J275" s="203"/>
    </row>
    <row r="276" spans="1:10" x14ac:dyDescent="0.3">
      <c r="A276" s="203"/>
      <c r="B276" s="203"/>
      <c r="C276" s="153"/>
      <c r="D276" s="203"/>
      <c r="E276" s="203"/>
      <c r="F276" s="203"/>
      <c r="G276" s="203"/>
      <c r="H276" s="234"/>
      <c r="I276" s="234"/>
      <c r="J276" s="203"/>
    </row>
    <row r="277" spans="1:10" x14ac:dyDescent="0.3">
      <c r="A277" s="203"/>
      <c r="B277" s="203"/>
      <c r="C277" s="153"/>
      <c r="D277" s="203"/>
      <c r="E277" s="203"/>
      <c r="F277" s="203"/>
      <c r="G277" s="203"/>
      <c r="H277" s="234"/>
      <c r="I277" s="234"/>
      <c r="J277" s="203"/>
    </row>
    <row r="278" spans="1:10" x14ac:dyDescent="0.3">
      <c r="A278" s="203"/>
      <c r="B278" s="203"/>
      <c r="C278" s="153"/>
      <c r="D278" s="203"/>
      <c r="E278" s="203"/>
      <c r="F278" s="203"/>
      <c r="G278" s="203"/>
      <c r="H278" s="234"/>
      <c r="I278" s="234"/>
      <c r="J278" s="203"/>
    </row>
    <row r="279" spans="1:10" x14ac:dyDescent="0.3">
      <c r="A279" s="203"/>
      <c r="B279" s="203"/>
      <c r="C279" s="153"/>
      <c r="D279" s="203"/>
      <c r="E279" s="203"/>
      <c r="F279" s="203"/>
      <c r="G279" s="203"/>
      <c r="H279" s="234"/>
      <c r="I279" s="234"/>
      <c r="J279" s="203"/>
    </row>
    <row r="280" spans="1:10" x14ac:dyDescent="0.3">
      <c r="A280" s="203"/>
      <c r="B280" s="203"/>
      <c r="C280" s="153"/>
      <c r="D280" s="203"/>
      <c r="E280" s="203"/>
      <c r="F280" s="203"/>
      <c r="G280" s="203"/>
      <c r="H280" s="234"/>
      <c r="I280" s="234"/>
      <c r="J280" s="203"/>
    </row>
    <row r="281" spans="1:10" x14ac:dyDescent="0.3">
      <c r="A281" s="203"/>
      <c r="B281" s="203"/>
      <c r="C281" s="153"/>
      <c r="D281" s="203"/>
      <c r="E281" s="203"/>
      <c r="F281" s="203"/>
      <c r="G281" s="203"/>
      <c r="H281" s="234"/>
      <c r="I281" s="234"/>
      <c r="J281" s="203"/>
    </row>
    <row r="282" spans="1:10" x14ac:dyDescent="0.3">
      <c r="A282" s="203"/>
      <c r="B282" s="203"/>
      <c r="C282" s="153"/>
      <c r="D282" s="203"/>
      <c r="E282" s="203"/>
      <c r="F282" s="203"/>
      <c r="G282" s="203"/>
      <c r="H282" s="234"/>
      <c r="I282" s="234"/>
      <c r="J282" s="203"/>
    </row>
    <row r="283" spans="1:10" x14ac:dyDescent="0.3">
      <c r="A283" s="203"/>
      <c r="B283" s="203"/>
      <c r="C283" s="153"/>
      <c r="D283" s="203"/>
      <c r="E283" s="203"/>
      <c r="F283" s="203"/>
      <c r="G283" s="203"/>
      <c r="H283" s="234"/>
      <c r="I283" s="234"/>
      <c r="J283" s="203"/>
    </row>
    <row r="284" spans="1:10" x14ac:dyDescent="0.3">
      <c r="A284" s="203"/>
      <c r="B284" s="203"/>
      <c r="C284" s="153"/>
      <c r="D284" s="203"/>
      <c r="E284" s="203"/>
      <c r="F284" s="203"/>
      <c r="G284" s="203"/>
      <c r="H284" s="234"/>
      <c r="I284" s="234"/>
      <c r="J284" s="203"/>
    </row>
    <row r="285" spans="1:10" x14ac:dyDescent="0.3">
      <c r="A285" s="203"/>
      <c r="B285" s="203"/>
      <c r="C285" s="153"/>
      <c r="D285" s="203"/>
      <c r="E285" s="203"/>
      <c r="F285" s="203"/>
      <c r="G285" s="203"/>
      <c r="H285" s="234"/>
      <c r="I285" s="234"/>
      <c r="J285" s="203"/>
    </row>
    <row r="286" spans="1:10" x14ac:dyDescent="0.3">
      <c r="A286" s="203"/>
      <c r="B286" s="203"/>
      <c r="C286" s="153"/>
      <c r="D286" s="203"/>
      <c r="E286" s="203"/>
      <c r="F286" s="203"/>
      <c r="G286" s="203"/>
      <c r="H286" s="234"/>
      <c r="I286" s="234"/>
      <c r="J286" s="203"/>
    </row>
    <row r="287" spans="1:10" x14ac:dyDescent="0.3">
      <c r="A287" s="203"/>
      <c r="B287" s="203"/>
      <c r="C287" s="153"/>
      <c r="D287" s="203"/>
      <c r="E287" s="203"/>
      <c r="F287" s="203"/>
      <c r="G287" s="203"/>
      <c r="H287" s="234"/>
      <c r="I287" s="234"/>
      <c r="J287" s="203"/>
    </row>
    <row r="288" spans="1:10" x14ac:dyDescent="0.3">
      <c r="A288" s="203"/>
      <c r="B288" s="203"/>
      <c r="C288" s="153"/>
      <c r="D288" s="203"/>
      <c r="E288" s="203"/>
      <c r="F288" s="203"/>
      <c r="G288" s="203"/>
      <c r="H288" s="234"/>
      <c r="I288" s="234"/>
      <c r="J288" s="203"/>
    </row>
    <row r="289" spans="1:10" x14ac:dyDescent="0.3">
      <c r="A289" s="203"/>
      <c r="B289" s="203"/>
      <c r="C289" s="203"/>
      <c r="D289" s="203"/>
      <c r="E289" s="203"/>
      <c r="F289" s="203"/>
      <c r="G289" s="203"/>
      <c r="H289" s="234"/>
      <c r="I289" s="234"/>
      <c r="J289" s="203"/>
    </row>
    <row r="290" spans="1:10" x14ac:dyDescent="0.3">
      <c r="A290" s="203"/>
      <c r="B290" s="203"/>
      <c r="C290" s="203"/>
      <c r="D290" s="203"/>
      <c r="E290" s="203"/>
      <c r="F290" s="203"/>
      <c r="G290" s="203"/>
      <c r="H290" s="234"/>
      <c r="I290" s="234"/>
      <c r="J290" s="203"/>
    </row>
    <row r="291" spans="1:10" x14ac:dyDescent="0.3">
      <c r="A291" s="203"/>
      <c r="B291" s="203"/>
      <c r="C291" s="203"/>
      <c r="D291" s="203"/>
      <c r="E291" s="203"/>
      <c r="F291" s="203"/>
      <c r="G291" s="203"/>
      <c r="H291" s="234"/>
      <c r="I291" s="234"/>
      <c r="J291" s="203"/>
    </row>
    <row r="292" spans="1:10" x14ac:dyDescent="0.3">
      <c r="A292" s="203"/>
      <c r="B292" s="203"/>
      <c r="C292" s="203"/>
      <c r="D292" s="203"/>
      <c r="E292" s="203"/>
      <c r="F292" s="203"/>
      <c r="G292" s="203"/>
      <c r="H292" s="234"/>
      <c r="I292" s="234"/>
      <c r="J292" s="203"/>
    </row>
    <row r="293" spans="1:10" x14ac:dyDescent="0.3">
      <c r="A293" s="203"/>
      <c r="B293" s="203"/>
      <c r="C293" s="203"/>
      <c r="D293" s="203"/>
      <c r="E293" s="203"/>
      <c r="F293" s="203"/>
      <c r="G293" s="203"/>
      <c r="H293" s="234"/>
      <c r="I293" s="234"/>
      <c r="J293" s="203"/>
    </row>
    <row r="294" spans="1:10" x14ac:dyDescent="0.3">
      <c r="A294" s="203"/>
      <c r="B294" s="203"/>
      <c r="C294" s="203"/>
      <c r="D294" s="203"/>
      <c r="E294" s="203"/>
      <c r="F294" s="203"/>
      <c r="G294" s="203"/>
      <c r="H294" s="234"/>
      <c r="I294" s="234"/>
      <c r="J294" s="203"/>
    </row>
    <row r="295" spans="1:10" x14ac:dyDescent="0.3">
      <c r="A295" s="203"/>
      <c r="B295" s="203"/>
      <c r="C295" s="203"/>
      <c r="D295" s="203"/>
      <c r="E295" s="203"/>
      <c r="F295" s="203"/>
      <c r="G295" s="203"/>
      <c r="H295" s="234"/>
      <c r="I295" s="234"/>
      <c r="J295" s="203"/>
    </row>
    <row r="296" spans="1:10" x14ac:dyDescent="0.3">
      <c r="A296" s="203"/>
      <c r="B296" s="203"/>
      <c r="C296" s="203"/>
      <c r="D296" s="203"/>
      <c r="E296" s="203"/>
      <c r="F296" s="203"/>
      <c r="G296" s="203"/>
      <c r="H296" s="234"/>
      <c r="I296" s="234"/>
      <c r="J296" s="203"/>
    </row>
    <row r="297" spans="1:10" x14ac:dyDescent="0.3">
      <c r="A297" s="203"/>
      <c r="B297" s="203"/>
      <c r="C297" s="203"/>
      <c r="D297" s="203"/>
      <c r="E297" s="203"/>
      <c r="F297" s="203"/>
      <c r="G297" s="203"/>
      <c r="H297" s="234"/>
      <c r="I297" s="234"/>
      <c r="J297" s="203"/>
    </row>
    <row r="298" spans="1:10" x14ac:dyDescent="0.3">
      <c r="A298" s="203"/>
      <c r="B298" s="203"/>
      <c r="C298" s="203"/>
      <c r="D298" s="203"/>
      <c r="E298" s="203"/>
      <c r="F298" s="203"/>
      <c r="G298" s="203"/>
      <c r="H298" s="234"/>
      <c r="I298" s="234"/>
      <c r="J298" s="203"/>
    </row>
    <row r="299" spans="1:10" x14ac:dyDescent="0.3">
      <c r="A299" s="203"/>
      <c r="B299" s="203"/>
      <c r="C299" s="203"/>
      <c r="D299" s="203"/>
      <c r="E299" s="203"/>
      <c r="F299" s="203"/>
      <c r="G299" s="203"/>
      <c r="H299" s="234"/>
      <c r="I299" s="234"/>
      <c r="J299" s="203"/>
    </row>
    <row r="300" spans="1:10" x14ac:dyDescent="0.3">
      <c r="A300" s="203"/>
      <c r="B300" s="203"/>
      <c r="C300" s="203"/>
      <c r="D300" s="203"/>
      <c r="E300" s="203"/>
      <c r="F300" s="203"/>
      <c r="G300" s="203"/>
      <c r="H300" s="234"/>
      <c r="I300" s="234"/>
      <c r="J300" s="203"/>
    </row>
    <row r="301" spans="1:10" x14ac:dyDescent="0.3">
      <c r="A301" s="203"/>
      <c r="B301" s="203"/>
      <c r="C301" s="203"/>
      <c r="D301" s="203"/>
      <c r="E301" s="203"/>
      <c r="F301" s="203"/>
      <c r="G301" s="203"/>
      <c r="H301" s="234"/>
      <c r="I301" s="234"/>
      <c r="J301" s="203"/>
    </row>
    <row r="302" spans="1:10" x14ac:dyDescent="0.3">
      <c r="A302" s="203"/>
      <c r="B302" s="203"/>
      <c r="C302" s="203"/>
      <c r="D302" s="203"/>
      <c r="E302" s="203"/>
      <c r="F302" s="203"/>
      <c r="G302" s="203"/>
      <c r="H302" s="234"/>
      <c r="I302" s="234"/>
      <c r="J302" s="203"/>
    </row>
    <row r="303" spans="1:10" x14ac:dyDescent="0.3">
      <c r="A303" s="203"/>
      <c r="B303" s="203"/>
      <c r="C303" s="203"/>
      <c r="D303" s="203"/>
      <c r="E303" s="203"/>
      <c r="F303" s="203"/>
      <c r="G303" s="203"/>
      <c r="H303" s="234"/>
      <c r="I303" s="234"/>
      <c r="J303" s="203"/>
    </row>
    <row r="304" spans="1:10" x14ac:dyDescent="0.3">
      <c r="A304" s="203"/>
      <c r="B304" s="203"/>
      <c r="C304" s="203"/>
      <c r="D304" s="203"/>
      <c r="E304" s="203"/>
      <c r="F304" s="203"/>
      <c r="G304" s="203"/>
      <c r="H304" s="234"/>
      <c r="I304" s="234"/>
      <c r="J304" s="203"/>
    </row>
    <row r="305" spans="1:10" x14ac:dyDescent="0.3">
      <c r="A305" s="203"/>
      <c r="B305" s="203"/>
      <c r="C305" s="203"/>
      <c r="D305" s="203"/>
      <c r="E305" s="203"/>
      <c r="F305" s="203"/>
      <c r="G305" s="203"/>
      <c r="H305" s="234"/>
      <c r="I305" s="234"/>
      <c r="J305" s="203"/>
    </row>
    <row r="306" spans="1:10" x14ac:dyDescent="0.3">
      <c r="A306" s="203"/>
      <c r="B306" s="203"/>
      <c r="C306" s="203"/>
      <c r="D306" s="203"/>
      <c r="E306" s="203"/>
      <c r="F306" s="203"/>
      <c r="G306" s="203"/>
      <c r="H306" s="234"/>
      <c r="I306" s="234"/>
      <c r="J306" s="203"/>
    </row>
    <row r="307" spans="1:10" x14ac:dyDescent="0.3">
      <c r="A307" s="203"/>
      <c r="B307" s="203"/>
      <c r="C307" s="203"/>
      <c r="D307" s="203"/>
      <c r="E307" s="203"/>
      <c r="F307" s="203"/>
      <c r="G307" s="203"/>
      <c r="H307" s="234"/>
      <c r="I307" s="234"/>
      <c r="J307" s="203"/>
    </row>
    <row r="308" spans="1:10" x14ac:dyDescent="0.3">
      <c r="A308" s="203"/>
      <c r="B308" s="203"/>
      <c r="C308" s="203"/>
      <c r="D308" s="203"/>
      <c r="E308" s="203"/>
      <c r="F308" s="203"/>
      <c r="G308" s="203"/>
      <c r="H308" s="234"/>
      <c r="I308" s="234"/>
      <c r="J308" s="203"/>
    </row>
    <row r="309" spans="1:10" x14ac:dyDescent="0.3">
      <c r="A309" s="203"/>
      <c r="B309" s="203"/>
      <c r="C309" s="203"/>
      <c r="D309" s="203"/>
      <c r="E309" s="203"/>
      <c r="F309" s="203"/>
      <c r="G309" s="203"/>
      <c r="H309" s="234"/>
      <c r="I309" s="234"/>
      <c r="J309" s="203"/>
    </row>
    <row r="310" spans="1:10" x14ac:dyDescent="0.3">
      <c r="A310" s="203"/>
      <c r="B310" s="203"/>
      <c r="C310" s="203"/>
      <c r="D310" s="203"/>
      <c r="E310" s="203"/>
      <c r="F310" s="203"/>
      <c r="G310" s="203"/>
      <c r="H310" s="234"/>
      <c r="I310" s="234"/>
      <c r="J310" s="203"/>
    </row>
    <row r="311" spans="1:10" x14ac:dyDescent="0.3">
      <c r="A311" s="203"/>
      <c r="B311" s="203"/>
      <c r="C311" s="203"/>
      <c r="D311" s="203"/>
      <c r="E311" s="203"/>
      <c r="F311" s="203"/>
      <c r="G311" s="203"/>
      <c r="H311" s="234"/>
      <c r="I311" s="234"/>
      <c r="J311" s="203"/>
    </row>
    <row r="312" spans="1:10" x14ac:dyDescent="0.3">
      <c r="A312" s="203"/>
      <c r="B312" s="203"/>
      <c r="C312" s="203"/>
      <c r="D312" s="203"/>
      <c r="E312" s="203"/>
      <c r="F312" s="203"/>
      <c r="G312" s="203"/>
      <c r="H312" s="234"/>
      <c r="I312" s="234"/>
      <c r="J312" s="203"/>
    </row>
    <row r="313" spans="1:10" x14ac:dyDescent="0.3">
      <c r="A313" s="203"/>
      <c r="B313" s="203"/>
      <c r="C313" s="203"/>
      <c r="D313" s="203"/>
      <c r="E313" s="203"/>
      <c r="F313" s="203"/>
      <c r="G313" s="203"/>
      <c r="H313" s="234"/>
      <c r="I313" s="234"/>
      <c r="J313" s="203"/>
    </row>
    <row r="314" spans="1:10" x14ac:dyDescent="0.3">
      <c r="A314" s="203"/>
      <c r="B314" s="203"/>
      <c r="C314" s="203"/>
      <c r="D314" s="203"/>
      <c r="E314" s="203"/>
      <c r="F314" s="203"/>
      <c r="G314" s="203"/>
      <c r="H314" s="234"/>
      <c r="I314" s="234"/>
      <c r="J314" s="203"/>
    </row>
    <row r="315" spans="1:10" x14ac:dyDescent="0.3">
      <c r="A315" s="203"/>
      <c r="B315" s="203"/>
      <c r="C315" s="203"/>
      <c r="D315" s="203"/>
      <c r="E315" s="203"/>
      <c r="F315" s="203"/>
      <c r="G315" s="203"/>
      <c r="H315" s="234"/>
      <c r="I315" s="234"/>
      <c r="J315" s="203"/>
    </row>
    <row r="316" spans="1:10" x14ac:dyDescent="0.3">
      <c r="A316" s="203"/>
      <c r="B316" s="203"/>
      <c r="C316" s="203"/>
      <c r="D316" s="203"/>
      <c r="E316" s="203"/>
      <c r="F316" s="203"/>
      <c r="G316" s="203"/>
      <c r="H316" s="234"/>
      <c r="I316" s="234"/>
      <c r="J316" s="203"/>
    </row>
    <row r="317" spans="1:10" x14ac:dyDescent="0.3">
      <c r="A317" s="203"/>
      <c r="B317" s="203"/>
      <c r="C317" s="203"/>
      <c r="D317" s="203"/>
      <c r="E317" s="203"/>
      <c r="F317" s="203"/>
      <c r="G317" s="203"/>
      <c r="H317" s="234"/>
      <c r="I317" s="234"/>
      <c r="J317" s="203"/>
    </row>
    <row r="318" spans="1:10" x14ac:dyDescent="0.3">
      <c r="A318" s="203"/>
      <c r="B318" s="203"/>
      <c r="C318" s="203"/>
      <c r="D318" s="203"/>
      <c r="E318" s="203"/>
      <c r="F318" s="203"/>
      <c r="G318" s="203"/>
      <c r="H318" s="234"/>
      <c r="I318" s="234"/>
      <c r="J318" s="203"/>
    </row>
    <row r="319" spans="1:10" x14ac:dyDescent="0.3">
      <c r="A319" s="203"/>
      <c r="B319" s="203"/>
      <c r="C319" s="203"/>
      <c r="D319" s="203"/>
      <c r="E319" s="203"/>
      <c r="F319" s="203"/>
      <c r="G319" s="203"/>
      <c r="H319" s="234"/>
      <c r="I319" s="234"/>
      <c r="J319" s="203"/>
    </row>
    <row r="320" spans="1:10" x14ac:dyDescent="0.3">
      <c r="A320" s="203"/>
      <c r="B320" s="203"/>
      <c r="C320" s="203"/>
      <c r="D320" s="203"/>
      <c r="E320" s="203"/>
      <c r="F320" s="203"/>
      <c r="G320" s="203"/>
      <c r="H320" s="234"/>
      <c r="I320" s="234"/>
      <c r="J320" s="203"/>
    </row>
    <row r="321" spans="1:10" x14ac:dyDescent="0.3">
      <c r="A321" s="203"/>
      <c r="B321" s="203"/>
      <c r="C321" s="203"/>
      <c r="D321" s="203"/>
      <c r="E321" s="203"/>
      <c r="F321" s="203"/>
      <c r="G321" s="203"/>
      <c r="H321" s="234"/>
      <c r="I321" s="234"/>
      <c r="J321" s="203"/>
    </row>
    <row r="322" spans="1:10" x14ac:dyDescent="0.3">
      <c r="A322" s="203"/>
      <c r="B322" s="203"/>
      <c r="C322" s="203"/>
      <c r="D322" s="203"/>
      <c r="E322" s="203"/>
      <c r="F322" s="203"/>
      <c r="G322" s="203"/>
      <c r="H322" s="234"/>
      <c r="I322" s="234"/>
      <c r="J322" s="203"/>
    </row>
    <row r="323" spans="1:10" x14ac:dyDescent="0.3">
      <c r="A323" s="203"/>
      <c r="B323" s="203"/>
      <c r="C323" s="203"/>
      <c r="D323" s="203"/>
      <c r="E323" s="203"/>
      <c r="F323" s="203"/>
      <c r="G323" s="203"/>
      <c r="H323" s="234"/>
      <c r="I323" s="234"/>
      <c r="J323" s="203"/>
    </row>
    <row r="324" spans="1:10" x14ac:dyDescent="0.3">
      <c r="A324" s="203"/>
      <c r="B324" s="203"/>
      <c r="C324" s="203"/>
      <c r="D324" s="203"/>
      <c r="E324" s="203"/>
      <c r="F324" s="203"/>
      <c r="G324" s="203"/>
      <c r="H324" s="234"/>
      <c r="I324" s="234"/>
      <c r="J324" s="203"/>
    </row>
    <row r="325" spans="1:10" x14ac:dyDescent="0.3">
      <c r="A325" s="203"/>
      <c r="B325" s="203"/>
      <c r="C325" s="203"/>
      <c r="D325" s="203"/>
      <c r="E325" s="203"/>
      <c r="F325" s="203"/>
      <c r="G325" s="203"/>
      <c r="H325" s="234"/>
      <c r="I325" s="234"/>
      <c r="J325" s="203"/>
    </row>
    <row r="326" spans="1:10" x14ac:dyDescent="0.3">
      <c r="A326" s="203"/>
      <c r="B326" s="203"/>
      <c r="C326" s="203"/>
      <c r="D326" s="203"/>
      <c r="E326" s="203"/>
      <c r="F326" s="203"/>
      <c r="G326" s="203"/>
      <c r="H326" s="234"/>
      <c r="I326" s="234"/>
      <c r="J326" s="203"/>
    </row>
    <row r="327" spans="1:10" x14ac:dyDescent="0.3">
      <c r="A327" s="203"/>
      <c r="B327" s="203"/>
      <c r="C327" s="203"/>
      <c r="D327" s="203"/>
      <c r="E327" s="203"/>
      <c r="F327" s="203"/>
      <c r="G327" s="203"/>
      <c r="H327" s="234"/>
      <c r="I327" s="234"/>
      <c r="J327" s="203"/>
    </row>
    <row r="328" spans="1:10" x14ac:dyDescent="0.3">
      <c r="A328" s="203"/>
      <c r="B328" s="203"/>
      <c r="C328" s="203"/>
      <c r="D328" s="203"/>
      <c r="E328" s="203"/>
      <c r="F328" s="203"/>
      <c r="G328" s="203"/>
      <c r="H328" s="234"/>
      <c r="I328" s="234"/>
      <c r="J328" s="203"/>
    </row>
    <row r="329" spans="1:10" x14ac:dyDescent="0.3">
      <c r="A329" s="203"/>
      <c r="B329" s="203"/>
      <c r="C329" s="203"/>
      <c r="D329" s="203"/>
      <c r="E329" s="203"/>
      <c r="F329" s="203"/>
      <c r="G329" s="203"/>
      <c r="H329" s="234"/>
      <c r="I329" s="234"/>
      <c r="J329" s="203"/>
    </row>
    <row r="330" spans="1:10" x14ac:dyDescent="0.3">
      <c r="A330" s="203"/>
      <c r="B330" s="203"/>
      <c r="C330" s="203"/>
      <c r="D330" s="203"/>
      <c r="E330" s="203"/>
      <c r="F330" s="203"/>
      <c r="G330" s="203"/>
      <c r="H330" s="234"/>
      <c r="I330" s="234"/>
      <c r="J330" s="203"/>
    </row>
    <row r="331" spans="1:10" x14ac:dyDescent="0.3">
      <c r="A331" s="203"/>
      <c r="B331" s="203"/>
      <c r="C331" s="203"/>
      <c r="D331" s="203"/>
      <c r="E331" s="203"/>
      <c r="F331" s="203"/>
      <c r="G331" s="203"/>
      <c r="H331" s="234"/>
      <c r="I331" s="234"/>
      <c r="J331" s="203"/>
    </row>
    <row r="332" spans="1:10" x14ac:dyDescent="0.3">
      <c r="A332" s="203"/>
      <c r="B332" s="203"/>
      <c r="C332" s="203"/>
      <c r="D332" s="203"/>
      <c r="E332" s="203"/>
      <c r="F332" s="203"/>
      <c r="G332" s="203"/>
      <c r="H332" s="234"/>
      <c r="I332" s="234"/>
      <c r="J332" s="203"/>
    </row>
    <row r="333" spans="1:10" x14ac:dyDescent="0.3">
      <c r="A333" s="203"/>
      <c r="B333" s="203"/>
      <c r="C333" s="203"/>
      <c r="D333" s="203"/>
      <c r="E333" s="203"/>
      <c r="F333" s="203"/>
      <c r="G333" s="203"/>
      <c r="H333" s="234"/>
      <c r="I333" s="234"/>
      <c r="J333" s="203"/>
    </row>
    <row r="334" spans="1:10" x14ac:dyDescent="0.3">
      <c r="A334" s="203"/>
      <c r="B334" s="203"/>
      <c r="C334" s="203"/>
      <c r="D334" s="203"/>
      <c r="E334" s="203"/>
      <c r="F334" s="203"/>
      <c r="G334" s="203"/>
      <c r="H334" s="234"/>
      <c r="I334" s="234"/>
      <c r="J334" s="203"/>
    </row>
    <row r="335" spans="1:10" x14ac:dyDescent="0.3">
      <c r="A335" s="203"/>
      <c r="B335" s="203"/>
      <c r="C335" s="203"/>
      <c r="D335" s="203"/>
      <c r="E335" s="203"/>
      <c r="F335" s="203"/>
      <c r="G335" s="203"/>
      <c r="H335" s="234"/>
      <c r="I335" s="234"/>
      <c r="J335" s="203"/>
    </row>
    <row r="336" spans="1:10" x14ac:dyDescent="0.3">
      <c r="A336" s="203"/>
      <c r="B336" s="203"/>
      <c r="C336" s="203"/>
      <c r="D336" s="203"/>
      <c r="E336" s="203"/>
      <c r="F336" s="203"/>
      <c r="G336" s="203"/>
      <c r="H336" s="234"/>
      <c r="I336" s="234"/>
      <c r="J336" s="203"/>
    </row>
    <row r="337" spans="1:10" x14ac:dyDescent="0.3">
      <c r="A337" s="203"/>
      <c r="B337" s="203"/>
      <c r="C337" s="203"/>
      <c r="D337" s="203"/>
      <c r="E337" s="203"/>
      <c r="F337" s="203"/>
      <c r="G337" s="203"/>
      <c r="H337" s="234"/>
      <c r="I337" s="234"/>
      <c r="J337" s="203"/>
    </row>
    <row r="338" spans="1:10" x14ac:dyDescent="0.3">
      <c r="A338" s="203"/>
      <c r="B338" s="203"/>
      <c r="C338" s="203"/>
      <c r="D338" s="203"/>
      <c r="E338" s="203"/>
      <c r="F338" s="203"/>
      <c r="G338" s="203"/>
      <c r="H338" s="234"/>
      <c r="I338" s="234"/>
      <c r="J338" s="203"/>
    </row>
    <row r="339" spans="1:10" x14ac:dyDescent="0.3">
      <c r="A339" s="203"/>
      <c r="B339" s="203"/>
      <c r="C339" s="203"/>
      <c r="D339" s="203"/>
      <c r="E339" s="203"/>
      <c r="F339" s="203"/>
      <c r="G339" s="203"/>
      <c r="H339" s="234"/>
      <c r="I339" s="234"/>
      <c r="J339" s="203"/>
    </row>
    <row r="340" spans="1:10" x14ac:dyDescent="0.3">
      <c r="A340" s="203"/>
      <c r="B340" s="203"/>
      <c r="C340" s="203"/>
      <c r="D340" s="203"/>
      <c r="E340" s="203"/>
      <c r="F340" s="203"/>
      <c r="G340" s="203"/>
      <c r="H340" s="234"/>
      <c r="I340" s="234"/>
      <c r="J340" s="203"/>
    </row>
    <row r="341" spans="1:10" x14ac:dyDescent="0.3">
      <c r="A341" s="203"/>
      <c r="B341" s="203"/>
      <c r="C341" s="203"/>
      <c r="D341" s="203"/>
      <c r="E341" s="203"/>
      <c r="F341" s="203"/>
      <c r="G341" s="203"/>
      <c r="H341" s="234"/>
      <c r="I341" s="234"/>
      <c r="J341" s="203"/>
    </row>
    <row r="342" spans="1:10" x14ac:dyDescent="0.3">
      <c r="A342" s="203"/>
      <c r="B342" s="203"/>
      <c r="C342" s="203"/>
      <c r="D342" s="203"/>
      <c r="E342" s="203"/>
      <c r="F342" s="203"/>
      <c r="G342" s="203"/>
      <c r="H342" s="234"/>
      <c r="I342" s="234"/>
      <c r="J342" s="203"/>
    </row>
    <row r="343" spans="1:10" x14ac:dyDescent="0.3">
      <c r="A343" s="203"/>
      <c r="B343" s="203"/>
      <c r="C343" s="203"/>
      <c r="D343" s="203"/>
      <c r="E343" s="203"/>
      <c r="F343" s="203"/>
      <c r="G343" s="203"/>
      <c r="H343" s="234"/>
      <c r="I343" s="234"/>
      <c r="J343" s="203"/>
    </row>
    <row r="344" spans="1:10" x14ac:dyDescent="0.3">
      <c r="A344" s="203"/>
      <c r="B344" s="203"/>
      <c r="C344" s="203"/>
      <c r="D344" s="203"/>
      <c r="E344" s="203"/>
      <c r="F344" s="203"/>
      <c r="G344" s="203"/>
      <c r="H344" s="234"/>
      <c r="I344" s="234"/>
      <c r="J344" s="203"/>
    </row>
    <row r="345" spans="1:10" x14ac:dyDescent="0.3">
      <c r="A345" s="203"/>
      <c r="B345" s="203"/>
      <c r="C345" s="203"/>
      <c r="D345" s="203"/>
      <c r="E345" s="203"/>
      <c r="F345" s="203"/>
      <c r="G345" s="203"/>
      <c r="H345" s="234"/>
      <c r="I345" s="234"/>
      <c r="J345" s="203"/>
    </row>
    <row r="346" spans="1:10" x14ac:dyDescent="0.3">
      <c r="A346" s="203"/>
      <c r="B346" s="203"/>
      <c r="C346" s="203"/>
      <c r="D346" s="203"/>
      <c r="E346" s="203"/>
      <c r="F346" s="203"/>
      <c r="G346" s="203"/>
      <c r="H346" s="234"/>
      <c r="I346" s="234"/>
      <c r="J346" s="203"/>
    </row>
    <row r="347" spans="1:10" x14ac:dyDescent="0.3">
      <c r="A347" s="203"/>
      <c r="B347" s="203"/>
      <c r="C347" s="203"/>
      <c r="D347" s="203"/>
      <c r="E347" s="203"/>
      <c r="F347" s="203"/>
      <c r="G347" s="203"/>
      <c r="H347" s="234"/>
      <c r="I347" s="234"/>
      <c r="J347" s="203"/>
    </row>
    <row r="348" spans="1:10" x14ac:dyDescent="0.3">
      <c r="A348" s="203"/>
      <c r="B348" s="203"/>
      <c r="C348" s="203"/>
      <c r="D348" s="203"/>
      <c r="E348" s="203"/>
      <c r="F348" s="203"/>
      <c r="G348" s="203"/>
      <c r="H348" s="234"/>
      <c r="I348" s="234"/>
      <c r="J348" s="203"/>
    </row>
    <row r="349" spans="1:10" x14ac:dyDescent="0.3">
      <c r="A349" s="203"/>
      <c r="B349" s="203"/>
      <c r="C349" s="203"/>
      <c r="D349" s="203"/>
      <c r="E349" s="203"/>
      <c r="F349" s="203"/>
      <c r="G349" s="203"/>
      <c r="H349" s="234"/>
      <c r="I349" s="234"/>
      <c r="J349" s="203"/>
    </row>
    <row r="350" spans="1:10" x14ac:dyDescent="0.3">
      <c r="A350" s="203"/>
      <c r="B350" s="203"/>
      <c r="C350" s="203"/>
      <c r="D350" s="203"/>
      <c r="E350" s="203"/>
      <c r="F350" s="203"/>
      <c r="G350" s="203"/>
      <c r="H350" s="234"/>
      <c r="I350" s="234"/>
      <c r="J350" s="203"/>
    </row>
    <row r="351" spans="1:10" x14ac:dyDescent="0.3">
      <c r="A351" s="203"/>
      <c r="B351" s="203"/>
      <c r="C351" s="203"/>
      <c r="D351" s="203"/>
      <c r="E351" s="203"/>
      <c r="F351" s="203"/>
      <c r="G351" s="203"/>
      <c r="H351" s="234"/>
      <c r="I351" s="234"/>
      <c r="J351" s="203"/>
    </row>
    <row r="352" spans="1:10" x14ac:dyDescent="0.3">
      <c r="A352" s="203"/>
      <c r="B352" s="203"/>
      <c r="C352" s="203"/>
      <c r="D352" s="203"/>
      <c r="E352" s="203"/>
      <c r="F352" s="203"/>
      <c r="G352" s="203"/>
      <c r="H352" s="234"/>
      <c r="I352" s="234"/>
      <c r="J352" s="203"/>
    </row>
    <row r="353" spans="1:10" x14ac:dyDescent="0.3">
      <c r="A353" s="203"/>
      <c r="B353" s="203"/>
      <c r="C353" s="203"/>
      <c r="D353" s="203"/>
      <c r="E353" s="203"/>
      <c r="F353" s="203"/>
      <c r="G353" s="203"/>
      <c r="H353" s="234"/>
      <c r="I353" s="234"/>
      <c r="J353" s="203"/>
    </row>
    <row r="354" spans="1:10" x14ac:dyDescent="0.3">
      <c r="A354" s="203"/>
      <c r="B354" s="203"/>
      <c r="C354" s="203"/>
      <c r="D354" s="203"/>
      <c r="E354" s="203"/>
      <c r="F354" s="203"/>
      <c r="G354" s="203"/>
      <c r="H354" s="234"/>
      <c r="I354" s="234"/>
      <c r="J354" s="203"/>
    </row>
    <row r="355" spans="1:10" x14ac:dyDescent="0.3">
      <c r="A355" s="203"/>
      <c r="B355" s="203"/>
      <c r="C355" s="203"/>
      <c r="D355" s="203"/>
      <c r="E355" s="203"/>
      <c r="F355" s="203"/>
      <c r="G355" s="203"/>
      <c r="H355" s="234"/>
      <c r="I355" s="234"/>
      <c r="J355" s="203"/>
    </row>
    <row r="356" spans="1:10" x14ac:dyDescent="0.3">
      <c r="A356" s="203"/>
      <c r="B356" s="203"/>
      <c r="C356" s="203"/>
      <c r="D356" s="203"/>
      <c r="E356" s="203"/>
      <c r="F356" s="203"/>
      <c r="G356" s="203"/>
      <c r="H356" s="234"/>
      <c r="I356" s="234"/>
      <c r="J356" s="203"/>
    </row>
    <row r="357" spans="1:10" x14ac:dyDescent="0.3">
      <c r="A357" s="203"/>
      <c r="B357" s="203"/>
      <c r="C357" s="203"/>
      <c r="D357" s="203"/>
      <c r="E357" s="203"/>
      <c r="F357" s="203"/>
      <c r="G357" s="203"/>
      <c r="H357" s="234"/>
      <c r="I357" s="234"/>
      <c r="J357" s="203"/>
    </row>
    <row r="358" spans="1:10" x14ac:dyDescent="0.3">
      <c r="A358" s="203"/>
      <c r="B358" s="203"/>
      <c r="C358" s="203"/>
      <c r="D358" s="203"/>
      <c r="E358" s="203"/>
      <c r="F358" s="203"/>
      <c r="G358" s="203"/>
      <c r="H358" s="234"/>
      <c r="I358" s="234"/>
      <c r="J358" s="203"/>
    </row>
    <row r="359" spans="1:10" x14ac:dyDescent="0.3">
      <c r="A359" s="203"/>
      <c r="B359" s="203"/>
      <c r="C359" s="203"/>
      <c r="D359" s="203"/>
      <c r="E359" s="203"/>
      <c r="F359" s="203"/>
      <c r="G359" s="203"/>
      <c r="H359" s="234"/>
      <c r="I359" s="234"/>
      <c r="J359" s="203"/>
    </row>
    <row r="360" spans="1:10" x14ac:dyDescent="0.3">
      <c r="A360" s="203"/>
      <c r="B360" s="203"/>
      <c r="C360" s="203"/>
      <c r="D360" s="203"/>
      <c r="E360" s="203"/>
      <c r="F360" s="203"/>
      <c r="G360" s="203"/>
      <c r="H360" s="234"/>
      <c r="I360" s="234"/>
      <c r="J360" s="203"/>
    </row>
  </sheetData>
  <mergeCells count="331">
    <mergeCell ref="C38:D38"/>
    <mergeCell ref="A60:B60"/>
    <mergeCell ref="N62:O62"/>
    <mergeCell ref="C62:D62"/>
    <mergeCell ref="C64:D64"/>
    <mergeCell ref="N38:O38"/>
    <mergeCell ref="N64:O64"/>
    <mergeCell ref="N61:O61"/>
    <mergeCell ref="N22:O22"/>
    <mergeCell ref="N4:X4"/>
    <mergeCell ref="A5:K5"/>
    <mergeCell ref="N5:X5"/>
    <mergeCell ref="N6:O6"/>
    <mergeCell ref="N7:O7"/>
    <mergeCell ref="N8:O8"/>
    <mergeCell ref="N9:O9"/>
    <mergeCell ref="N10:O10"/>
    <mergeCell ref="N21:O21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A18:B18"/>
    <mergeCell ref="A19:B19"/>
    <mergeCell ref="A16:B16"/>
    <mergeCell ref="A17:B17"/>
    <mergeCell ref="A12:B12"/>
    <mergeCell ref="H341:I341"/>
    <mergeCell ref="H342:I342"/>
    <mergeCell ref="H343:I343"/>
    <mergeCell ref="H344:I344"/>
    <mergeCell ref="H345:I345"/>
    <mergeCell ref="H346:I346"/>
    <mergeCell ref="H335:I335"/>
    <mergeCell ref="H336:I336"/>
    <mergeCell ref="H337:I337"/>
    <mergeCell ref="H359:I359"/>
    <mergeCell ref="H360:I360"/>
    <mergeCell ref="H353:I353"/>
    <mergeCell ref="H354:I354"/>
    <mergeCell ref="H355:I355"/>
    <mergeCell ref="H356:I356"/>
    <mergeCell ref="H357:I357"/>
    <mergeCell ref="H358:I358"/>
    <mergeCell ref="H347:I347"/>
    <mergeCell ref="H348:I348"/>
    <mergeCell ref="H349:I349"/>
    <mergeCell ref="H350:I350"/>
    <mergeCell ref="H351:I351"/>
    <mergeCell ref="H352:I352"/>
    <mergeCell ref="H338:I338"/>
    <mergeCell ref="H339:I339"/>
    <mergeCell ref="H340:I340"/>
    <mergeCell ref="H329:I329"/>
    <mergeCell ref="H330:I330"/>
    <mergeCell ref="H331:I331"/>
    <mergeCell ref="H332:I332"/>
    <mergeCell ref="H333:I333"/>
    <mergeCell ref="H334:I334"/>
    <mergeCell ref="H323:I323"/>
    <mergeCell ref="H324:I324"/>
    <mergeCell ref="H325:I325"/>
    <mergeCell ref="H326:I326"/>
    <mergeCell ref="H327:I327"/>
    <mergeCell ref="H328:I328"/>
    <mergeCell ref="H317:I317"/>
    <mergeCell ref="H318:I318"/>
    <mergeCell ref="H319:I319"/>
    <mergeCell ref="H320:I320"/>
    <mergeCell ref="H321:I321"/>
    <mergeCell ref="H322:I322"/>
    <mergeCell ref="H311:I311"/>
    <mergeCell ref="H312:I312"/>
    <mergeCell ref="H313:I313"/>
    <mergeCell ref="H314:I314"/>
    <mergeCell ref="H315:I315"/>
    <mergeCell ref="H316:I316"/>
    <mergeCell ref="H305:I305"/>
    <mergeCell ref="H306:I306"/>
    <mergeCell ref="H307:I307"/>
    <mergeCell ref="H308:I308"/>
    <mergeCell ref="H309:I309"/>
    <mergeCell ref="H310:I310"/>
    <mergeCell ref="H299:I299"/>
    <mergeCell ref="H300:I300"/>
    <mergeCell ref="H301:I301"/>
    <mergeCell ref="H302:I302"/>
    <mergeCell ref="H303:I303"/>
    <mergeCell ref="H304:I304"/>
    <mergeCell ref="H293:I293"/>
    <mergeCell ref="H294:I294"/>
    <mergeCell ref="H295:I295"/>
    <mergeCell ref="H296:I296"/>
    <mergeCell ref="H297:I297"/>
    <mergeCell ref="H298:I298"/>
    <mergeCell ref="H287:I287"/>
    <mergeCell ref="H288:I288"/>
    <mergeCell ref="H289:I289"/>
    <mergeCell ref="H290:I290"/>
    <mergeCell ref="H291:I291"/>
    <mergeCell ref="H292:I292"/>
    <mergeCell ref="H281:I281"/>
    <mergeCell ref="H282:I282"/>
    <mergeCell ref="H283:I283"/>
    <mergeCell ref="H284:I284"/>
    <mergeCell ref="H285:I285"/>
    <mergeCell ref="H286:I286"/>
    <mergeCell ref="H275:I275"/>
    <mergeCell ref="H276:I276"/>
    <mergeCell ref="H277:I277"/>
    <mergeCell ref="H278:I278"/>
    <mergeCell ref="H279:I279"/>
    <mergeCell ref="H280:I280"/>
    <mergeCell ref="H269:I269"/>
    <mergeCell ref="H270:I270"/>
    <mergeCell ref="H271:I271"/>
    <mergeCell ref="H272:I272"/>
    <mergeCell ref="H273:I273"/>
    <mergeCell ref="H274:I274"/>
    <mergeCell ref="H263:I263"/>
    <mergeCell ref="H264:I264"/>
    <mergeCell ref="H265:I265"/>
    <mergeCell ref="H266:I266"/>
    <mergeCell ref="H267:I267"/>
    <mergeCell ref="H268:I268"/>
    <mergeCell ref="H257:I257"/>
    <mergeCell ref="H258:I258"/>
    <mergeCell ref="H259:I259"/>
    <mergeCell ref="H260:I260"/>
    <mergeCell ref="H261:I261"/>
    <mergeCell ref="H262:I262"/>
    <mergeCell ref="H251:I251"/>
    <mergeCell ref="H252:I252"/>
    <mergeCell ref="H253:I253"/>
    <mergeCell ref="H254:I254"/>
    <mergeCell ref="H255:I255"/>
    <mergeCell ref="H256:I256"/>
    <mergeCell ref="H245:I245"/>
    <mergeCell ref="H246:I246"/>
    <mergeCell ref="H247:I247"/>
    <mergeCell ref="H248:I248"/>
    <mergeCell ref="H249:I249"/>
    <mergeCell ref="H250:I250"/>
    <mergeCell ref="H239:I239"/>
    <mergeCell ref="H240:I240"/>
    <mergeCell ref="H241:I241"/>
    <mergeCell ref="H242:I242"/>
    <mergeCell ref="H243:I243"/>
    <mergeCell ref="H244:I244"/>
    <mergeCell ref="H233:I233"/>
    <mergeCell ref="H234:I234"/>
    <mergeCell ref="H235:I235"/>
    <mergeCell ref="H236:I236"/>
    <mergeCell ref="H237:I237"/>
    <mergeCell ref="H238:I238"/>
    <mergeCell ref="H227:I227"/>
    <mergeCell ref="H228:I228"/>
    <mergeCell ref="H229:I229"/>
    <mergeCell ref="H230:I230"/>
    <mergeCell ref="H231:I231"/>
    <mergeCell ref="H232:I232"/>
    <mergeCell ref="H221:I221"/>
    <mergeCell ref="H222:I222"/>
    <mergeCell ref="H223:I223"/>
    <mergeCell ref="H224:I224"/>
    <mergeCell ref="H225:I225"/>
    <mergeCell ref="H226:I226"/>
    <mergeCell ref="H215:I215"/>
    <mergeCell ref="H216:I216"/>
    <mergeCell ref="H217:I217"/>
    <mergeCell ref="H218:I218"/>
    <mergeCell ref="H219:I219"/>
    <mergeCell ref="H220:I220"/>
    <mergeCell ref="H209:I209"/>
    <mergeCell ref="H210:I210"/>
    <mergeCell ref="H211:I211"/>
    <mergeCell ref="H212:I212"/>
    <mergeCell ref="H213:I213"/>
    <mergeCell ref="H214:I214"/>
    <mergeCell ref="H203:I203"/>
    <mergeCell ref="H204:I204"/>
    <mergeCell ref="H205:I205"/>
    <mergeCell ref="H206:I206"/>
    <mergeCell ref="H207:I207"/>
    <mergeCell ref="H208:I208"/>
    <mergeCell ref="H197:I197"/>
    <mergeCell ref="H198:I198"/>
    <mergeCell ref="H199:I199"/>
    <mergeCell ref="H200:I200"/>
    <mergeCell ref="H201:I201"/>
    <mergeCell ref="H202:I202"/>
    <mergeCell ref="H191:I191"/>
    <mergeCell ref="H192:I192"/>
    <mergeCell ref="H193:I193"/>
    <mergeCell ref="H194:I194"/>
    <mergeCell ref="H195:I195"/>
    <mergeCell ref="H196:I196"/>
    <mergeCell ref="H185:I185"/>
    <mergeCell ref="H186:I186"/>
    <mergeCell ref="H187:I187"/>
    <mergeCell ref="H188:I188"/>
    <mergeCell ref="H189:I189"/>
    <mergeCell ref="H190:I190"/>
    <mergeCell ref="H179:I179"/>
    <mergeCell ref="H180:I180"/>
    <mergeCell ref="H181:I181"/>
    <mergeCell ref="H182:I182"/>
    <mergeCell ref="H183:I183"/>
    <mergeCell ref="H184:I184"/>
    <mergeCell ref="H173:I173"/>
    <mergeCell ref="H174:I174"/>
    <mergeCell ref="H175:I175"/>
    <mergeCell ref="H176:I176"/>
    <mergeCell ref="H177:I177"/>
    <mergeCell ref="H178:I178"/>
    <mergeCell ref="H167:I167"/>
    <mergeCell ref="H168:I168"/>
    <mergeCell ref="H169:I169"/>
    <mergeCell ref="H170:I170"/>
    <mergeCell ref="H171:I171"/>
    <mergeCell ref="H172:I172"/>
    <mergeCell ref="H161:I161"/>
    <mergeCell ref="H162:I162"/>
    <mergeCell ref="H163:I163"/>
    <mergeCell ref="H164:I164"/>
    <mergeCell ref="H165:I165"/>
    <mergeCell ref="H166:I166"/>
    <mergeCell ref="H155:I155"/>
    <mergeCell ref="H156:I156"/>
    <mergeCell ref="H157:I157"/>
    <mergeCell ref="H158:I158"/>
    <mergeCell ref="H159:I159"/>
    <mergeCell ref="H160:I160"/>
    <mergeCell ref="H149:I149"/>
    <mergeCell ref="H150:I150"/>
    <mergeCell ref="H151:I151"/>
    <mergeCell ref="H152:I152"/>
    <mergeCell ref="H153:I153"/>
    <mergeCell ref="H154:I154"/>
    <mergeCell ref="H143:I143"/>
    <mergeCell ref="H144:I144"/>
    <mergeCell ref="H145:I145"/>
    <mergeCell ref="H146:I146"/>
    <mergeCell ref="H147:I147"/>
    <mergeCell ref="H148:I148"/>
    <mergeCell ref="H137:I137"/>
    <mergeCell ref="H138:I138"/>
    <mergeCell ref="H139:I139"/>
    <mergeCell ref="H140:I140"/>
    <mergeCell ref="H141:I141"/>
    <mergeCell ref="H142:I142"/>
    <mergeCell ref="H131:I131"/>
    <mergeCell ref="H132:I132"/>
    <mergeCell ref="H133:I133"/>
    <mergeCell ref="H134:I134"/>
    <mergeCell ref="H135:I135"/>
    <mergeCell ref="H136:I136"/>
    <mergeCell ref="H125:I125"/>
    <mergeCell ref="H126:I126"/>
    <mergeCell ref="H127:I127"/>
    <mergeCell ref="H128:I128"/>
    <mergeCell ref="H129:I129"/>
    <mergeCell ref="H130:I130"/>
    <mergeCell ref="H119:I119"/>
    <mergeCell ref="H120:I120"/>
    <mergeCell ref="H121:I121"/>
    <mergeCell ref="H122:I122"/>
    <mergeCell ref="H123:I123"/>
    <mergeCell ref="H124:I124"/>
    <mergeCell ref="H113:I113"/>
    <mergeCell ref="H114:I114"/>
    <mergeCell ref="H115:I115"/>
    <mergeCell ref="H116:I116"/>
    <mergeCell ref="H117:I117"/>
    <mergeCell ref="H118:I118"/>
    <mergeCell ref="H107:I107"/>
    <mergeCell ref="H108:I108"/>
    <mergeCell ref="H109:I109"/>
    <mergeCell ref="H110:I110"/>
    <mergeCell ref="H111:I111"/>
    <mergeCell ref="H112:I112"/>
    <mergeCell ref="H101:I101"/>
    <mergeCell ref="H102:I102"/>
    <mergeCell ref="H103:I103"/>
    <mergeCell ref="H104:I104"/>
    <mergeCell ref="H105:I105"/>
    <mergeCell ref="H106:I106"/>
    <mergeCell ref="H95:I95"/>
    <mergeCell ref="H96:I96"/>
    <mergeCell ref="H97:I97"/>
    <mergeCell ref="H98:I98"/>
    <mergeCell ref="H99:I99"/>
    <mergeCell ref="H100:I100"/>
    <mergeCell ref="H89:I89"/>
    <mergeCell ref="H90:I90"/>
    <mergeCell ref="H91:I91"/>
    <mergeCell ref="H92:I92"/>
    <mergeCell ref="H93:I93"/>
    <mergeCell ref="H94:I94"/>
    <mergeCell ref="H86:I86"/>
    <mergeCell ref="H87:I87"/>
    <mergeCell ref="H88:I88"/>
    <mergeCell ref="H61:I61"/>
    <mergeCell ref="A36:B36"/>
    <mergeCell ref="A31:B31"/>
    <mergeCell ref="H31:I31"/>
    <mergeCell ref="A32:B32"/>
    <mergeCell ref="H32:I32"/>
    <mergeCell ref="A33:B33"/>
    <mergeCell ref="H33:I33"/>
    <mergeCell ref="C36:D36"/>
    <mergeCell ref="A20:B20"/>
    <mergeCell ref="H20:I20"/>
    <mergeCell ref="A21:B21"/>
    <mergeCell ref="A22:B22"/>
    <mergeCell ref="A15:B15"/>
    <mergeCell ref="A4:K4"/>
    <mergeCell ref="A14:B14"/>
    <mergeCell ref="H3:I3"/>
    <mergeCell ref="A9:B9"/>
    <mergeCell ref="A10:B10"/>
    <mergeCell ref="A11:B11"/>
    <mergeCell ref="A6:B6"/>
    <mergeCell ref="A7:B7"/>
    <mergeCell ref="A8:B8"/>
    <mergeCell ref="A13:B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046B-AD4A-4C8A-BD34-8CD1CEBF9576}">
  <dimension ref="A1:AG362"/>
  <sheetViews>
    <sheetView zoomScale="85" zoomScaleNormal="85" workbookViewId="0">
      <selection activeCell="Y6" sqref="Y6"/>
    </sheetView>
  </sheetViews>
  <sheetFormatPr defaultRowHeight="14.4" x14ac:dyDescent="0.3"/>
  <cols>
    <col min="1" max="1" width="11.44140625" style="88" customWidth="1"/>
    <col min="2" max="2" width="10.109375" style="88" customWidth="1"/>
    <col min="3" max="3" width="19.21875" style="88" customWidth="1"/>
    <col min="4" max="4" width="20.44140625" style="88" customWidth="1"/>
    <col min="5" max="5" width="14.33203125" style="88" customWidth="1"/>
    <col min="6" max="6" width="13" style="88" customWidth="1"/>
    <col min="7" max="7" width="14" style="88" customWidth="1"/>
    <col min="8" max="8" width="12.21875" style="88" customWidth="1"/>
    <col min="9" max="9" width="12.21875" style="23" customWidth="1"/>
    <col min="10" max="10" width="14.44140625" style="88" customWidth="1"/>
    <col min="11" max="11" width="18" style="88" customWidth="1"/>
    <col min="12" max="16" width="14.44140625" style="88" customWidth="1"/>
    <col min="17" max="17" width="19.44140625" style="88" customWidth="1"/>
    <col min="18" max="18" width="17.44140625" style="88" customWidth="1"/>
    <col min="19" max="19" width="2.5546875" style="23" customWidth="1"/>
    <col min="20" max="20" width="15.5546875" style="88" customWidth="1"/>
    <col min="21" max="21" width="12.88671875" style="88" customWidth="1"/>
    <col min="22" max="22" width="11.77734375" style="88" customWidth="1"/>
    <col min="23" max="23" width="12.44140625" style="88" customWidth="1"/>
    <col min="24" max="24" width="17.21875" style="88" customWidth="1"/>
    <col min="25" max="26" width="8.88671875" style="88"/>
    <col min="27" max="33" width="13.44140625" style="88" customWidth="1"/>
    <col min="34" max="16384" width="8.88671875" style="88"/>
  </cols>
  <sheetData>
    <row r="1" spans="1:33" s="87" customFormat="1" ht="33.6" x14ac:dyDescent="0.65">
      <c r="A1" s="87" t="s">
        <v>12</v>
      </c>
      <c r="D1" s="2"/>
      <c r="S1" s="24"/>
    </row>
    <row r="2" spans="1:33" s="87" customFormat="1" ht="33.6" x14ac:dyDescent="0.65">
      <c r="A2" s="87" t="s">
        <v>0</v>
      </c>
      <c r="D2" s="2"/>
      <c r="S2" s="24"/>
    </row>
    <row r="3" spans="1:33" x14ac:dyDescent="0.3">
      <c r="A3" s="107"/>
    </row>
    <row r="4" spans="1:33" x14ac:dyDescent="0.3">
      <c r="A4" s="180" t="s">
        <v>4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R4" s="180" t="s">
        <v>1</v>
      </c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</row>
    <row r="5" spans="1:33" x14ac:dyDescent="0.3">
      <c r="A5" s="180" t="s">
        <v>22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R5" s="180" t="s">
        <v>22</v>
      </c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</row>
    <row r="6" spans="1:33" x14ac:dyDescent="0.3">
      <c r="A6" s="172" t="s">
        <v>3</v>
      </c>
      <c r="B6" s="172"/>
      <c r="C6" s="97" t="s">
        <v>10</v>
      </c>
      <c r="D6" s="97" t="s">
        <v>11</v>
      </c>
      <c r="E6" s="9" t="s">
        <v>23</v>
      </c>
      <c r="F6" s="9" t="s">
        <v>13</v>
      </c>
      <c r="G6" s="9" t="s">
        <v>24</v>
      </c>
      <c r="H6" s="9" t="s">
        <v>143</v>
      </c>
      <c r="I6" s="97" t="s">
        <v>26</v>
      </c>
      <c r="J6" s="9" t="s">
        <v>27</v>
      </c>
      <c r="K6" s="9" t="s">
        <v>155</v>
      </c>
      <c r="L6" s="9" t="s">
        <v>14</v>
      </c>
      <c r="M6" s="9" t="s">
        <v>17</v>
      </c>
      <c r="N6" s="9" t="s">
        <v>15</v>
      </c>
      <c r="O6" s="9" t="s">
        <v>16</v>
      </c>
      <c r="P6" s="9" t="s">
        <v>8</v>
      </c>
      <c r="R6" s="170" t="s">
        <v>3</v>
      </c>
      <c r="S6" s="171"/>
      <c r="T6" s="97" t="s">
        <v>10</v>
      </c>
      <c r="U6" s="97" t="s">
        <v>11</v>
      </c>
      <c r="V6" s="9" t="s">
        <v>23</v>
      </c>
      <c r="W6" s="9" t="s">
        <v>13</v>
      </c>
      <c r="X6" s="9" t="s">
        <v>24</v>
      </c>
      <c r="Y6" s="9" t="s">
        <v>143</v>
      </c>
      <c r="Z6" s="97" t="s">
        <v>26</v>
      </c>
      <c r="AA6" s="9" t="s">
        <v>27</v>
      </c>
      <c r="AB6" s="9" t="s">
        <v>155</v>
      </c>
      <c r="AC6" s="9" t="s">
        <v>14</v>
      </c>
      <c r="AD6" s="9" t="s">
        <v>17</v>
      </c>
      <c r="AE6" s="9" t="s">
        <v>15</v>
      </c>
      <c r="AF6" s="9" t="s">
        <v>16</v>
      </c>
      <c r="AG6" s="9" t="s">
        <v>9</v>
      </c>
    </row>
    <row r="7" spans="1:33" s="89" customFormat="1" x14ac:dyDescent="0.3">
      <c r="A7" s="173">
        <v>39814</v>
      </c>
      <c r="B7" s="173"/>
      <c r="C7" s="36">
        <v>69.211357000000007</v>
      </c>
      <c r="D7" s="36">
        <v>27.335386</v>
      </c>
      <c r="E7" s="37">
        <v>44553</v>
      </c>
      <c r="F7" s="38">
        <v>1350.25</v>
      </c>
      <c r="G7" s="38">
        <v>42.1</v>
      </c>
      <c r="H7" s="36">
        <v>48.733001999999999</v>
      </c>
      <c r="I7" s="144"/>
      <c r="J7" s="37">
        <v>43.99</v>
      </c>
      <c r="K7" s="145">
        <v>144.37086378456982</v>
      </c>
      <c r="L7" s="146">
        <v>67.792297000000005</v>
      </c>
      <c r="M7" s="146">
        <v>169.072464</v>
      </c>
      <c r="N7" s="146">
        <v>1630.326538</v>
      </c>
      <c r="O7" s="146">
        <v>5.6000550000000002</v>
      </c>
      <c r="P7" s="147"/>
      <c r="R7" s="181">
        <v>39814</v>
      </c>
      <c r="S7" s="182"/>
      <c r="T7" s="36">
        <v>68.835853999999998</v>
      </c>
      <c r="U7" s="36">
        <v>27.336306</v>
      </c>
      <c r="V7" s="37">
        <v>44553</v>
      </c>
      <c r="W7" s="38">
        <v>1350.25</v>
      </c>
      <c r="X7" s="38">
        <v>42.1</v>
      </c>
      <c r="Y7" s="36">
        <v>48.733001999999999</v>
      </c>
      <c r="Z7" s="144"/>
      <c r="AA7" s="37">
        <v>43.99</v>
      </c>
      <c r="AB7" s="145">
        <v>144.37086378456982</v>
      </c>
      <c r="AC7" s="146">
        <v>67.583716999999993</v>
      </c>
      <c r="AD7" s="146">
        <v>169.77860999999999</v>
      </c>
      <c r="AE7" s="146">
        <v>1637.0611570000001</v>
      </c>
      <c r="AF7" s="146">
        <v>5.543317</v>
      </c>
      <c r="AG7" s="146">
        <v>1668.08</v>
      </c>
    </row>
    <row r="8" spans="1:33" s="89" customFormat="1" x14ac:dyDescent="0.3">
      <c r="A8" s="173">
        <v>39845</v>
      </c>
      <c r="B8" s="173"/>
      <c r="C8" s="36">
        <v>71.375290000000007</v>
      </c>
      <c r="D8" s="36">
        <v>27.271453999999999</v>
      </c>
      <c r="E8" s="37">
        <v>44318</v>
      </c>
      <c r="F8" s="38">
        <v>1489.45</v>
      </c>
      <c r="G8" s="38">
        <v>40.61</v>
      </c>
      <c r="H8" s="36">
        <v>50.893002000000003</v>
      </c>
      <c r="I8" s="144"/>
      <c r="J8" s="37">
        <v>43.22</v>
      </c>
      <c r="K8" s="145">
        <v>138.50572341602737</v>
      </c>
      <c r="L8" s="146">
        <v>63.103748000000003</v>
      </c>
      <c r="M8" s="146">
        <v>170.74229399999999</v>
      </c>
      <c r="N8" s="146">
        <v>1591.113525</v>
      </c>
      <c r="O8" s="146">
        <v>4.7712779999999997</v>
      </c>
      <c r="P8" s="147"/>
      <c r="R8" s="181">
        <v>39845</v>
      </c>
      <c r="S8" s="182"/>
      <c r="T8" s="36">
        <v>70.965508</v>
      </c>
      <c r="U8" s="36">
        <v>27.299772000000001</v>
      </c>
      <c r="V8" s="37">
        <v>44318</v>
      </c>
      <c r="W8" s="38">
        <v>1489.45</v>
      </c>
      <c r="X8" s="38">
        <v>40.61</v>
      </c>
      <c r="Y8" s="36">
        <v>50.893002000000003</v>
      </c>
      <c r="Z8" s="144"/>
      <c r="AA8" s="37">
        <v>43.22</v>
      </c>
      <c r="AB8" s="145">
        <v>138.50572341602737</v>
      </c>
      <c r="AC8" s="146">
        <v>63.062640999999999</v>
      </c>
      <c r="AD8" s="146">
        <v>170.77726699999999</v>
      </c>
      <c r="AE8" s="146">
        <v>1592.198975</v>
      </c>
      <c r="AF8" s="146">
        <v>4.8000790000000002</v>
      </c>
      <c r="AG8" s="146">
        <v>1413.19</v>
      </c>
    </row>
    <row r="9" spans="1:33" s="89" customFormat="1" x14ac:dyDescent="0.3">
      <c r="A9" s="173">
        <v>39873</v>
      </c>
      <c r="B9" s="173"/>
      <c r="C9" s="36">
        <v>87.850905999999995</v>
      </c>
      <c r="D9" s="36">
        <v>32.933979000000001</v>
      </c>
      <c r="E9" s="37">
        <v>29859</v>
      </c>
      <c r="F9" s="38">
        <v>1523.09</v>
      </c>
      <c r="G9" s="38">
        <v>39.479999999999997</v>
      </c>
      <c r="H9" s="36">
        <v>50.783999999999999</v>
      </c>
      <c r="I9" s="144"/>
      <c r="J9" s="37">
        <v>46.02</v>
      </c>
      <c r="K9" s="145">
        <v>153.53402997179222</v>
      </c>
      <c r="L9" s="146">
        <v>80.030968000000001</v>
      </c>
      <c r="M9" s="146">
        <v>197.36170999999999</v>
      </c>
      <c r="N9" s="146">
        <v>1679.3424070000001</v>
      </c>
      <c r="O9" s="146">
        <v>5.4683789999999997</v>
      </c>
      <c r="P9" s="147"/>
      <c r="R9" s="181">
        <v>39873</v>
      </c>
      <c r="S9" s="182"/>
      <c r="T9" s="36">
        <v>87.750838999999999</v>
      </c>
      <c r="U9" s="36">
        <v>32.935085000000001</v>
      </c>
      <c r="V9" s="37">
        <v>29859</v>
      </c>
      <c r="W9" s="38">
        <v>1523.09</v>
      </c>
      <c r="X9" s="38">
        <v>39.479999999999997</v>
      </c>
      <c r="Y9" s="36">
        <v>50.783999999999999</v>
      </c>
      <c r="Z9" s="144"/>
      <c r="AA9" s="37">
        <v>46.02</v>
      </c>
      <c r="AB9" s="145">
        <v>153.53402997179222</v>
      </c>
      <c r="AC9" s="146">
        <v>80.031456000000006</v>
      </c>
      <c r="AD9" s="146">
        <v>196.70941199999999</v>
      </c>
      <c r="AE9" s="146">
        <v>1711.8148189999999</v>
      </c>
      <c r="AF9" s="146">
        <v>5.5123480000000002</v>
      </c>
      <c r="AG9" s="146">
        <v>1560.83</v>
      </c>
    </row>
    <row r="10" spans="1:33" s="89" customFormat="1" x14ac:dyDescent="0.3">
      <c r="A10" s="173">
        <v>39904</v>
      </c>
      <c r="B10" s="173"/>
      <c r="C10" s="36">
        <v>111.734268</v>
      </c>
      <c r="D10" s="36">
        <v>44.533023999999997</v>
      </c>
      <c r="E10" s="37">
        <v>54158</v>
      </c>
      <c r="F10" s="38">
        <v>1432.92</v>
      </c>
      <c r="G10" s="38">
        <v>46.63</v>
      </c>
      <c r="H10" s="36">
        <v>49.188000000000002</v>
      </c>
      <c r="I10" s="144"/>
      <c r="J10" s="37">
        <v>50.14</v>
      </c>
      <c r="K10" s="145">
        <v>139.59050101992128</v>
      </c>
      <c r="L10" s="146">
        <v>90.610504000000006</v>
      </c>
      <c r="M10" s="146">
        <v>268.48593099999999</v>
      </c>
      <c r="N10" s="146">
        <v>2154.0517580000001</v>
      </c>
      <c r="O10" s="146">
        <v>8.2103149999999996</v>
      </c>
      <c r="P10" s="147"/>
      <c r="R10" s="181">
        <v>39904</v>
      </c>
      <c r="S10" s="182"/>
      <c r="T10" s="36">
        <v>111.34876300000001</v>
      </c>
      <c r="U10" s="36">
        <v>44.269652999999998</v>
      </c>
      <c r="V10" s="37">
        <v>54158</v>
      </c>
      <c r="W10" s="38">
        <v>1432.92</v>
      </c>
      <c r="X10" s="38">
        <v>46.63</v>
      </c>
      <c r="Y10" s="36">
        <v>49.188000000000002</v>
      </c>
      <c r="Z10" s="144"/>
      <c r="AA10" s="37">
        <v>50.14</v>
      </c>
      <c r="AB10" s="145">
        <v>139.59050101992128</v>
      </c>
      <c r="AC10" s="146">
        <v>90.694007999999997</v>
      </c>
      <c r="AD10" s="146">
        <v>266.73767099999998</v>
      </c>
      <c r="AE10" s="146">
        <v>2176.9953609999998</v>
      </c>
      <c r="AF10" s="146">
        <v>8.1059380000000001</v>
      </c>
      <c r="AG10" s="146">
        <v>2130.41</v>
      </c>
    </row>
    <row r="11" spans="1:33" s="89" customFormat="1" x14ac:dyDescent="0.3">
      <c r="A11" s="173">
        <v>39934</v>
      </c>
      <c r="B11" s="173"/>
      <c r="C11" s="36">
        <v>153.169464</v>
      </c>
      <c r="D11" s="36">
        <v>61.529736</v>
      </c>
      <c r="E11" s="37">
        <v>36600</v>
      </c>
      <c r="F11" s="38">
        <v>1449.89</v>
      </c>
      <c r="G11" s="38">
        <v>40.299999999999997</v>
      </c>
      <c r="H11" s="36">
        <v>47.112999000000002</v>
      </c>
      <c r="I11" s="144"/>
      <c r="J11" s="37">
        <v>58</v>
      </c>
      <c r="K11" s="145">
        <v>144.272331822166</v>
      </c>
      <c r="L11" s="146">
        <v>143.30069</v>
      </c>
      <c r="M11" s="146">
        <v>342.22131300000001</v>
      </c>
      <c r="N11" s="146">
        <v>3081.8530270000001</v>
      </c>
      <c r="O11" s="146">
        <v>10.898032000000001</v>
      </c>
      <c r="P11" s="147"/>
      <c r="R11" s="181">
        <v>39934</v>
      </c>
      <c r="S11" s="182"/>
      <c r="T11" s="36">
        <v>154.57153299999999</v>
      </c>
      <c r="U11" s="36">
        <v>61.50441</v>
      </c>
      <c r="V11" s="37">
        <v>36600</v>
      </c>
      <c r="W11" s="38">
        <v>1449.89</v>
      </c>
      <c r="X11" s="38">
        <v>40.299999999999997</v>
      </c>
      <c r="Y11" s="36">
        <v>47.112999000000002</v>
      </c>
      <c r="Z11" s="144"/>
      <c r="AA11" s="37">
        <v>58</v>
      </c>
      <c r="AB11" s="145">
        <v>144.272331822166</v>
      </c>
      <c r="AC11" s="146">
        <v>143.42602500000001</v>
      </c>
      <c r="AD11" s="146">
        <v>342.553223</v>
      </c>
      <c r="AE11" s="146">
        <v>3082.8415530000002</v>
      </c>
      <c r="AF11" s="146">
        <v>10.931792</v>
      </c>
      <c r="AG11" s="146">
        <v>3819.89</v>
      </c>
    </row>
    <row r="12" spans="1:33" s="89" customFormat="1" x14ac:dyDescent="0.3">
      <c r="A12" s="173">
        <v>39965</v>
      </c>
      <c r="B12" s="173"/>
      <c r="C12" s="36">
        <v>158.28735399999999</v>
      </c>
      <c r="D12" s="36">
        <v>53.109012999999997</v>
      </c>
      <c r="E12" s="37">
        <v>33544</v>
      </c>
      <c r="F12" s="38">
        <v>1452.24</v>
      </c>
      <c r="G12" s="38">
        <v>42.54</v>
      </c>
      <c r="H12" s="36">
        <v>47.800998999999997</v>
      </c>
      <c r="I12" s="144"/>
      <c r="J12" s="37">
        <v>69.12</v>
      </c>
      <c r="K12" s="145">
        <v>145.74166261649322</v>
      </c>
      <c r="L12" s="146">
        <v>125.419212</v>
      </c>
      <c r="M12" s="146">
        <v>407.77117900000002</v>
      </c>
      <c r="N12" s="146">
        <v>3302.1315920000002</v>
      </c>
      <c r="O12" s="146">
        <v>10.743119</v>
      </c>
      <c r="P12" s="147"/>
      <c r="R12" s="181">
        <v>39965</v>
      </c>
      <c r="S12" s="182"/>
      <c r="T12" s="36">
        <v>158.57894899999999</v>
      </c>
      <c r="U12" s="36">
        <v>53.183872000000001</v>
      </c>
      <c r="V12" s="37">
        <v>33544</v>
      </c>
      <c r="W12" s="38">
        <v>1452.24</v>
      </c>
      <c r="X12" s="38">
        <v>42.54</v>
      </c>
      <c r="Y12" s="36">
        <v>47.800998999999997</v>
      </c>
      <c r="Z12" s="144"/>
      <c r="AA12" s="37">
        <v>69.12</v>
      </c>
      <c r="AB12" s="145">
        <v>145.74166261649322</v>
      </c>
      <c r="AC12" s="146">
        <v>125.378479</v>
      </c>
      <c r="AD12" s="146">
        <v>407.85833700000001</v>
      </c>
      <c r="AE12" s="146">
        <v>3295.998779</v>
      </c>
      <c r="AF12" s="146">
        <v>10.583402</v>
      </c>
      <c r="AG12" s="146">
        <v>3207.19</v>
      </c>
    </row>
    <row r="13" spans="1:33" s="89" customFormat="1" x14ac:dyDescent="0.3">
      <c r="A13" s="173">
        <v>39995</v>
      </c>
      <c r="B13" s="173"/>
      <c r="C13" s="36">
        <v>196.71139500000001</v>
      </c>
      <c r="D13" s="36">
        <v>77.001204999999999</v>
      </c>
      <c r="E13" s="37">
        <v>34252</v>
      </c>
      <c r="F13" s="38">
        <v>1458.44</v>
      </c>
      <c r="G13" s="38">
        <v>39.21</v>
      </c>
      <c r="H13" s="36">
        <v>47.625999</v>
      </c>
      <c r="I13" s="144"/>
      <c r="J13" s="37">
        <v>64.819999999999993</v>
      </c>
      <c r="K13" s="145">
        <v>146.71916365336725</v>
      </c>
      <c r="L13" s="146">
        <v>145.45808400000001</v>
      </c>
      <c r="M13" s="146">
        <v>481.08914199999998</v>
      </c>
      <c r="N13" s="146">
        <v>4523.3125</v>
      </c>
      <c r="O13" s="146">
        <v>13.554766000000001</v>
      </c>
      <c r="P13" s="147"/>
      <c r="R13" s="181">
        <v>39995</v>
      </c>
      <c r="S13" s="182"/>
      <c r="T13" s="36">
        <v>196.20283499999999</v>
      </c>
      <c r="U13" s="36">
        <v>77.003815000000003</v>
      </c>
      <c r="V13" s="37">
        <v>34252</v>
      </c>
      <c r="W13" s="38">
        <v>1458.44</v>
      </c>
      <c r="X13" s="38">
        <v>39.21</v>
      </c>
      <c r="Y13" s="36">
        <v>47.625999</v>
      </c>
      <c r="Z13" s="144"/>
      <c r="AA13" s="37">
        <v>64.819999999999993</v>
      </c>
      <c r="AB13" s="145">
        <v>146.71916365336725</v>
      </c>
      <c r="AC13" s="146">
        <v>145.583405</v>
      </c>
      <c r="AD13" s="146">
        <v>481.684753</v>
      </c>
      <c r="AE13" s="146">
        <v>4508.2768550000001</v>
      </c>
      <c r="AF13" s="146">
        <v>13.626032</v>
      </c>
      <c r="AG13" s="146">
        <v>3908.77</v>
      </c>
    </row>
    <row r="14" spans="1:33" s="89" customFormat="1" x14ac:dyDescent="0.3">
      <c r="A14" s="173">
        <v>40026</v>
      </c>
      <c r="B14" s="173"/>
      <c r="C14" s="36">
        <v>200.48355100000001</v>
      </c>
      <c r="D14" s="36">
        <v>89.449630999999997</v>
      </c>
      <c r="E14" s="37">
        <v>23736</v>
      </c>
      <c r="F14" s="38">
        <v>1476.69</v>
      </c>
      <c r="G14" s="38">
        <v>34.51</v>
      </c>
      <c r="H14" s="36">
        <v>48.75</v>
      </c>
      <c r="I14" s="144"/>
      <c r="J14" s="37">
        <v>71.98</v>
      </c>
      <c r="K14" s="145">
        <v>149.42250184020125</v>
      </c>
      <c r="L14" s="146">
        <v>136.00091599999999</v>
      </c>
      <c r="M14" s="146">
        <v>512.78356900000006</v>
      </c>
      <c r="N14" s="146">
        <v>4179.2490230000003</v>
      </c>
      <c r="O14" s="146">
        <v>14.081467999999999</v>
      </c>
      <c r="P14" s="147"/>
      <c r="R14" s="181">
        <v>40026</v>
      </c>
      <c r="S14" s="182"/>
      <c r="T14" s="36">
        <v>199.65626499999999</v>
      </c>
      <c r="U14" s="36">
        <v>89.388724999999994</v>
      </c>
      <c r="V14" s="37">
        <v>23736</v>
      </c>
      <c r="W14" s="38">
        <v>1476.69</v>
      </c>
      <c r="X14" s="38">
        <v>34.51</v>
      </c>
      <c r="Y14" s="36">
        <v>48.75</v>
      </c>
      <c r="Z14" s="144"/>
      <c r="AA14" s="37">
        <v>71.98</v>
      </c>
      <c r="AB14" s="145">
        <v>149.42250184020125</v>
      </c>
      <c r="AC14" s="146">
        <v>135.91812100000001</v>
      </c>
      <c r="AD14" s="146">
        <v>512.339966</v>
      </c>
      <c r="AE14" s="146">
        <v>4192.1962890000004</v>
      </c>
      <c r="AF14" s="146">
        <v>14.129265999999999</v>
      </c>
      <c r="AG14" s="146">
        <v>4413.59</v>
      </c>
    </row>
    <row r="15" spans="1:33" s="89" customFormat="1" x14ac:dyDescent="0.3">
      <c r="A15" s="173">
        <v>40057</v>
      </c>
      <c r="B15" s="173"/>
      <c r="C15" s="36">
        <v>205.021759</v>
      </c>
      <c r="D15" s="36">
        <v>109.53980300000001</v>
      </c>
      <c r="E15" s="37">
        <v>15485</v>
      </c>
      <c r="F15" s="38">
        <v>1553.26</v>
      </c>
      <c r="G15" s="38">
        <v>25.27</v>
      </c>
      <c r="H15" s="36">
        <v>47.810001</v>
      </c>
      <c r="I15" s="144"/>
      <c r="J15" s="37">
        <v>67.7</v>
      </c>
      <c r="K15" s="145">
        <v>151.00899339259072</v>
      </c>
      <c r="L15" s="146">
        <v>142.899216</v>
      </c>
      <c r="M15" s="146">
        <v>576.58990500000004</v>
      </c>
      <c r="N15" s="146">
        <v>5604.6025390000004</v>
      </c>
      <c r="O15" s="146">
        <v>21.179644</v>
      </c>
      <c r="P15" s="147"/>
      <c r="R15" s="181">
        <v>40057</v>
      </c>
      <c r="S15" s="182"/>
      <c r="T15" s="36">
        <v>204.56611599999999</v>
      </c>
      <c r="U15" s="36">
        <v>109.58055899999999</v>
      </c>
      <c r="V15" s="37">
        <v>15485</v>
      </c>
      <c r="W15" s="38">
        <v>1553.26</v>
      </c>
      <c r="X15" s="38">
        <v>25.27</v>
      </c>
      <c r="Y15" s="36">
        <v>47.810001</v>
      </c>
      <c r="Z15" s="144"/>
      <c r="AA15" s="37">
        <v>67.7</v>
      </c>
      <c r="AB15" s="145">
        <v>151.00899339259072</v>
      </c>
      <c r="AC15" s="146">
        <v>142.77462800000001</v>
      </c>
      <c r="AD15" s="146">
        <v>577.13769500000001</v>
      </c>
      <c r="AE15" s="146">
        <v>5597.1621089999999</v>
      </c>
      <c r="AF15" s="146">
        <v>21.080725000000001</v>
      </c>
      <c r="AG15" s="146">
        <v>4509.66</v>
      </c>
    </row>
    <row r="16" spans="1:33" s="89" customFormat="1" x14ac:dyDescent="0.3">
      <c r="A16" s="183">
        <v>40087</v>
      </c>
      <c r="B16" s="183"/>
      <c r="C16" s="36">
        <v>214.016998</v>
      </c>
      <c r="D16" s="36">
        <v>105.111153</v>
      </c>
      <c r="E16" s="37">
        <v>47300</v>
      </c>
      <c r="F16" s="38">
        <v>1566.99</v>
      </c>
      <c r="G16" s="38">
        <v>25.39</v>
      </c>
      <c r="H16" s="36">
        <v>46.917999000000002</v>
      </c>
      <c r="I16" s="144"/>
      <c r="J16" s="37">
        <v>73.06</v>
      </c>
      <c r="K16" s="145">
        <v>149.64809002891968</v>
      </c>
      <c r="L16" s="146">
        <v>137.58961500000001</v>
      </c>
      <c r="M16" s="146">
        <v>631.15295400000002</v>
      </c>
      <c r="N16" s="146">
        <v>5159.2734380000002</v>
      </c>
      <c r="O16" s="146">
        <v>23.651667</v>
      </c>
      <c r="P16" s="147"/>
      <c r="R16" s="185">
        <v>40087</v>
      </c>
      <c r="S16" s="186"/>
      <c r="T16" s="36">
        <v>214.02603099999999</v>
      </c>
      <c r="U16" s="36">
        <v>104.697762</v>
      </c>
      <c r="V16" s="37">
        <v>47300</v>
      </c>
      <c r="W16" s="38">
        <v>1566.99</v>
      </c>
      <c r="X16" s="38">
        <v>25.39</v>
      </c>
      <c r="Y16" s="36">
        <v>46.917999000000002</v>
      </c>
      <c r="Z16" s="144"/>
      <c r="AA16" s="37">
        <v>73.06</v>
      </c>
      <c r="AB16" s="145">
        <v>149.64809002891968</v>
      </c>
      <c r="AC16" s="146">
        <v>137.54863</v>
      </c>
      <c r="AD16" s="146">
        <v>629.931152</v>
      </c>
      <c r="AE16" s="146">
        <v>5149.703125</v>
      </c>
      <c r="AF16" s="146">
        <v>23.560334999999998</v>
      </c>
      <c r="AG16" s="146">
        <v>3827.13</v>
      </c>
    </row>
    <row r="17" spans="1:33" s="89" customFormat="1" x14ac:dyDescent="0.3">
      <c r="A17" s="183">
        <v>40118</v>
      </c>
      <c r="B17" s="183"/>
      <c r="C17" s="36">
        <v>238.94830300000001</v>
      </c>
      <c r="D17" s="36">
        <v>122.88136299999999</v>
      </c>
      <c r="E17" s="37">
        <v>61146</v>
      </c>
      <c r="F17" s="38">
        <v>1690.4</v>
      </c>
      <c r="G17" s="38">
        <v>27.56</v>
      </c>
      <c r="H17" s="36">
        <v>46.457999999999998</v>
      </c>
      <c r="I17" s="144"/>
      <c r="J17" s="37">
        <v>77.39</v>
      </c>
      <c r="K17" s="145">
        <v>148.4984831674804</v>
      </c>
      <c r="L17" s="146">
        <v>164.848343</v>
      </c>
      <c r="M17" s="146">
        <v>677.14898700000003</v>
      </c>
      <c r="N17" s="146">
        <v>5812.9770509999998</v>
      </c>
      <c r="O17" s="146">
        <v>24.768066000000001</v>
      </c>
      <c r="P17" s="147"/>
      <c r="R17" s="185">
        <v>40118</v>
      </c>
      <c r="S17" s="186"/>
      <c r="T17" s="36">
        <v>238.70304899999999</v>
      </c>
      <c r="U17" s="36">
        <v>122.468575</v>
      </c>
      <c r="V17" s="37">
        <v>61146</v>
      </c>
      <c r="W17" s="38">
        <v>1690.4</v>
      </c>
      <c r="X17" s="38">
        <v>27.56</v>
      </c>
      <c r="Y17" s="36">
        <v>46.457999999999998</v>
      </c>
      <c r="Z17" s="144"/>
      <c r="AA17" s="37">
        <v>77.39</v>
      </c>
      <c r="AB17" s="145">
        <v>148.4984831674804</v>
      </c>
      <c r="AC17" s="146">
        <v>164.93292199999999</v>
      </c>
      <c r="AD17" s="146">
        <v>675.43566899999996</v>
      </c>
      <c r="AE17" s="146">
        <v>5816.1127930000002</v>
      </c>
      <c r="AF17" s="146">
        <v>24.780211999999999</v>
      </c>
      <c r="AG17" s="146">
        <v>3660.45</v>
      </c>
    </row>
    <row r="18" spans="1:33" s="89" customFormat="1" x14ac:dyDescent="0.3">
      <c r="A18" s="183">
        <v>40148</v>
      </c>
      <c r="B18" s="183"/>
      <c r="C18" s="36">
        <v>250.90327500000001</v>
      </c>
      <c r="D18" s="36">
        <v>146.67384300000001</v>
      </c>
      <c r="E18" s="37">
        <v>3759</v>
      </c>
      <c r="F18" s="38">
        <v>1687.86</v>
      </c>
      <c r="G18" s="38">
        <v>23.34</v>
      </c>
      <c r="H18" s="36">
        <v>46.400002000000001</v>
      </c>
      <c r="I18" s="144"/>
      <c r="J18" s="37">
        <v>75.02</v>
      </c>
      <c r="K18" s="145">
        <v>162.37785561413449</v>
      </c>
      <c r="L18" s="146">
        <v>202.09910600000001</v>
      </c>
      <c r="M18" s="146">
        <v>691.95623799999998</v>
      </c>
      <c r="N18" s="146">
        <v>5899.8784180000002</v>
      </c>
      <c r="O18" s="146">
        <v>24.608575999999999</v>
      </c>
      <c r="P18" s="147"/>
      <c r="R18" s="185">
        <v>40148</v>
      </c>
      <c r="S18" s="186"/>
      <c r="T18" s="36">
        <v>250.90220600000001</v>
      </c>
      <c r="U18" s="36">
        <v>146.87335200000001</v>
      </c>
      <c r="V18" s="37">
        <v>3759</v>
      </c>
      <c r="W18" s="38">
        <v>1687.86</v>
      </c>
      <c r="X18" s="38">
        <v>23.34</v>
      </c>
      <c r="Y18" s="36">
        <v>46.400002000000001</v>
      </c>
      <c r="Z18" s="144"/>
      <c r="AA18" s="37">
        <v>75.02</v>
      </c>
      <c r="AB18" s="145">
        <v>162.37785561413449</v>
      </c>
      <c r="AC18" s="146">
        <v>201.222351</v>
      </c>
      <c r="AD18" s="146">
        <v>692.60455300000001</v>
      </c>
      <c r="AE18" s="146">
        <v>5888.0415039999998</v>
      </c>
      <c r="AF18" s="146">
        <v>24.716429000000002</v>
      </c>
      <c r="AG18" s="146">
        <v>3855.78</v>
      </c>
    </row>
    <row r="19" spans="1:33" s="89" customFormat="1" x14ac:dyDescent="0.3">
      <c r="A19" s="173">
        <v>40179</v>
      </c>
      <c r="B19" s="173"/>
      <c r="C19" s="36">
        <v>236.209091</v>
      </c>
      <c r="D19" s="36">
        <v>128.66272000000001</v>
      </c>
      <c r="E19" s="37">
        <v>39558</v>
      </c>
      <c r="F19" s="38">
        <v>1651.1</v>
      </c>
      <c r="G19" s="38">
        <v>26.13</v>
      </c>
      <c r="H19" s="36">
        <v>46.097999999999999</v>
      </c>
      <c r="I19" s="144"/>
      <c r="J19" s="37">
        <v>76.61</v>
      </c>
      <c r="K19" s="145">
        <v>163.61907172543593</v>
      </c>
      <c r="L19" s="146">
        <v>179.35565199999999</v>
      </c>
      <c r="M19" s="146">
        <v>617.82153300000004</v>
      </c>
      <c r="N19" s="146">
        <v>5662.75</v>
      </c>
      <c r="O19" s="146">
        <v>27.439442</v>
      </c>
      <c r="P19" s="147"/>
      <c r="R19" s="181">
        <v>40179</v>
      </c>
      <c r="S19" s="182"/>
      <c r="T19" s="36">
        <v>236.64854399999999</v>
      </c>
      <c r="U19" s="36">
        <v>128.667068</v>
      </c>
      <c r="V19" s="37">
        <v>39558</v>
      </c>
      <c r="W19" s="38">
        <v>1651.1</v>
      </c>
      <c r="X19" s="38">
        <v>26.13</v>
      </c>
      <c r="Y19" s="36">
        <v>46.097999999999999</v>
      </c>
      <c r="Z19" s="144"/>
      <c r="AA19" s="37">
        <v>76.61</v>
      </c>
      <c r="AB19" s="145">
        <v>163.61907172543593</v>
      </c>
      <c r="AC19" s="146">
        <v>179.23130800000001</v>
      </c>
      <c r="AD19" s="146">
        <v>619.01007100000004</v>
      </c>
      <c r="AE19" s="146">
        <v>5660.8720700000003</v>
      </c>
      <c r="AF19" s="146">
        <v>27.403345000000002</v>
      </c>
      <c r="AG19" s="146">
        <v>3500.22</v>
      </c>
    </row>
    <row r="20" spans="1:33" s="89" customFormat="1" x14ac:dyDescent="0.3">
      <c r="A20" s="173">
        <v>40210</v>
      </c>
      <c r="B20" s="173"/>
      <c r="C20" s="36">
        <v>233.93417400000001</v>
      </c>
      <c r="D20" s="36">
        <v>131.78501900000001</v>
      </c>
      <c r="E20" s="37">
        <v>31363</v>
      </c>
      <c r="F20" s="38">
        <v>1632.6</v>
      </c>
      <c r="G20" s="38">
        <v>24.02</v>
      </c>
      <c r="H20" s="36">
        <v>46.068001000000002</v>
      </c>
      <c r="I20" s="144"/>
      <c r="J20" s="37">
        <v>73.69</v>
      </c>
      <c r="K20" s="145">
        <v>157.5184736628911</v>
      </c>
      <c r="L20" s="146">
        <v>182.70027200000001</v>
      </c>
      <c r="M20" s="146">
        <v>622.19982900000002</v>
      </c>
      <c r="N20" s="146">
        <v>5522.8632809999999</v>
      </c>
      <c r="O20" s="146">
        <v>27.359698999999999</v>
      </c>
      <c r="P20" s="147"/>
      <c r="R20" s="181">
        <v>40210</v>
      </c>
      <c r="S20" s="182"/>
      <c r="T20" s="36">
        <v>233.851212</v>
      </c>
      <c r="U20" s="36">
        <v>131.761673</v>
      </c>
      <c r="V20" s="37">
        <v>31363</v>
      </c>
      <c r="W20" s="38">
        <v>1632.6</v>
      </c>
      <c r="X20" s="38">
        <v>24.02</v>
      </c>
      <c r="Y20" s="36">
        <v>46.068001000000002</v>
      </c>
      <c r="Z20" s="144"/>
      <c r="AA20" s="37">
        <v>73.69</v>
      </c>
      <c r="AB20" s="145">
        <v>157.5184736628911</v>
      </c>
      <c r="AC20" s="146">
        <v>182.65954600000001</v>
      </c>
      <c r="AD20" s="146">
        <v>623.19152799999995</v>
      </c>
      <c r="AE20" s="146">
        <v>5524.0146480000003</v>
      </c>
      <c r="AF20" s="146">
        <v>27.291723000000001</v>
      </c>
      <c r="AG20" s="146">
        <v>3236.69</v>
      </c>
    </row>
    <row r="21" spans="1:33" s="89" customFormat="1" x14ac:dyDescent="0.3">
      <c r="A21" s="173">
        <v>40238</v>
      </c>
      <c r="B21" s="173"/>
      <c r="C21" s="36">
        <v>251.33270300000001</v>
      </c>
      <c r="D21" s="36">
        <v>140.40142800000001</v>
      </c>
      <c r="E21" s="37">
        <v>31406</v>
      </c>
      <c r="F21" s="38">
        <v>1627.67</v>
      </c>
      <c r="G21" s="38">
        <v>19.87</v>
      </c>
      <c r="H21" s="36">
        <v>44.799999</v>
      </c>
      <c r="I21" s="144"/>
      <c r="J21" s="37">
        <v>78.02</v>
      </c>
      <c r="K21" s="145">
        <v>176.47429141515312</v>
      </c>
      <c r="L21" s="146">
        <v>212.75842299999999</v>
      </c>
      <c r="M21" s="146">
        <v>691.75939900000003</v>
      </c>
      <c r="N21" s="146">
        <v>6642.9179690000001</v>
      </c>
      <c r="O21" s="146">
        <v>31.155445</v>
      </c>
      <c r="P21" s="147"/>
      <c r="R21" s="181">
        <v>40238</v>
      </c>
      <c r="S21" s="182"/>
      <c r="T21" s="36">
        <v>253.13082900000001</v>
      </c>
      <c r="U21" s="36">
        <v>140.03556800000001</v>
      </c>
      <c r="V21" s="37">
        <v>31406</v>
      </c>
      <c r="W21" s="38">
        <v>1627.67</v>
      </c>
      <c r="X21" s="38">
        <v>19.87</v>
      </c>
      <c r="Y21" s="36">
        <v>44.799999</v>
      </c>
      <c r="Z21" s="144"/>
      <c r="AA21" s="37">
        <v>78.02</v>
      </c>
      <c r="AB21" s="145">
        <v>176.47429141515312</v>
      </c>
      <c r="AC21" s="146">
        <v>212.12896699999999</v>
      </c>
      <c r="AD21" s="146">
        <v>690.93182400000001</v>
      </c>
      <c r="AE21" s="146">
        <v>6672.5009769999997</v>
      </c>
      <c r="AF21" s="146">
        <v>31.078917000000001</v>
      </c>
      <c r="AG21" s="146">
        <v>3273.56</v>
      </c>
    </row>
    <row r="22" spans="1:33" s="89" customFormat="1" x14ac:dyDescent="0.3">
      <c r="A22" s="173">
        <v>40269</v>
      </c>
      <c r="B22" s="173"/>
      <c r="C22" s="36">
        <v>244.275848</v>
      </c>
      <c r="D22" s="36">
        <v>161.69236799999999</v>
      </c>
      <c r="E22" s="37">
        <v>53993</v>
      </c>
      <c r="F22" s="38">
        <v>1642.27</v>
      </c>
      <c r="G22" s="38">
        <v>20.350000000000001</v>
      </c>
      <c r="H22" s="36">
        <v>44.25</v>
      </c>
      <c r="I22" s="144"/>
      <c r="J22" s="37">
        <v>84.08</v>
      </c>
      <c r="K22" s="145">
        <v>157.84646946488323</v>
      </c>
      <c r="L22" s="146">
        <v>183.904831</v>
      </c>
      <c r="M22" s="146">
        <v>731.45867899999996</v>
      </c>
      <c r="N22" s="146">
        <v>6939.015625</v>
      </c>
      <c r="O22" s="146">
        <v>31.490364</v>
      </c>
      <c r="P22" s="147"/>
      <c r="R22" s="181">
        <v>40269</v>
      </c>
      <c r="S22" s="182"/>
      <c r="T22" s="36">
        <v>244.26289399999999</v>
      </c>
      <c r="U22" s="36">
        <v>161.74414100000001</v>
      </c>
      <c r="V22" s="37">
        <v>53993</v>
      </c>
      <c r="W22" s="38">
        <v>1642.27</v>
      </c>
      <c r="X22" s="38">
        <v>20.350000000000001</v>
      </c>
      <c r="Y22" s="36">
        <v>44.25</v>
      </c>
      <c r="Z22" s="144"/>
      <c r="AA22" s="37">
        <v>84.08</v>
      </c>
      <c r="AB22" s="145">
        <v>157.84646946488323</v>
      </c>
      <c r="AC22" s="146">
        <v>184.11750799999999</v>
      </c>
      <c r="AD22" s="146">
        <v>731.71374500000002</v>
      </c>
      <c r="AE22" s="146">
        <v>6943.0322269999997</v>
      </c>
      <c r="AF22" s="146">
        <v>31.533377000000002</v>
      </c>
      <c r="AG22" s="146">
        <v>3491.18</v>
      </c>
    </row>
    <row r="23" spans="1:33" s="89" customFormat="1" x14ac:dyDescent="0.3">
      <c r="A23" s="173">
        <v>40299</v>
      </c>
      <c r="B23" s="173"/>
      <c r="C23" s="36">
        <v>265.88760400000001</v>
      </c>
      <c r="D23" s="36">
        <v>139.901138</v>
      </c>
      <c r="E23" s="37">
        <v>46914</v>
      </c>
      <c r="F23" s="38">
        <v>1777.49</v>
      </c>
      <c r="G23" s="38">
        <v>26.43</v>
      </c>
      <c r="H23" s="36">
        <v>46.358001999999999</v>
      </c>
      <c r="I23" s="144"/>
      <c r="J23" s="37">
        <v>76.16</v>
      </c>
      <c r="K23" s="145">
        <v>156.543552818091</v>
      </c>
      <c r="L23" s="146">
        <v>173.96404999999999</v>
      </c>
      <c r="M23" s="146">
        <v>643.54974400000003</v>
      </c>
      <c r="N23" s="146">
        <v>7174.5014650000003</v>
      </c>
      <c r="O23" s="146">
        <v>28.635581999999999</v>
      </c>
      <c r="P23" s="147"/>
      <c r="R23" s="181">
        <v>40299</v>
      </c>
      <c r="S23" s="182"/>
      <c r="T23" s="36">
        <v>265.78280599999999</v>
      </c>
      <c r="U23" s="36">
        <v>139.841003</v>
      </c>
      <c r="V23" s="37">
        <v>46914</v>
      </c>
      <c r="W23" s="38">
        <v>1777.49</v>
      </c>
      <c r="X23" s="38">
        <v>26.43</v>
      </c>
      <c r="Y23" s="36">
        <v>46.358001999999999</v>
      </c>
      <c r="Z23" s="144"/>
      <c r="AA23" s="37">
        <v>76.16</v>
      </c>
      <c r="AB23" s="145">
        <v>156.543552818091</v>
      </c>
      <c r="AC23" s="146">
        <v>173.33415199999999</v>
      </c>
      <c r="AD23" s="146">
        <v>642.22961399999997</v>
      </c>
      <c r="AE23" s="146">
        <v>7169.7504879999997</v>
      </c>
      <c r="AF23" s="146">
        <v>28.511596999999998</v>
      </c>
      <c r="AG23" s="146">
        <v>3097.92</v>
      </c>
    </row>
    <row r="24" spans="1:33" s="89" customFormat="1" x14ac:dyDescent="0.3">
      <c r="A24" s="173">
        <v>40330</v>
      </c>
      <c r="B24" s="173"/>
      <c r="C24" s="36">
        <v>291.25997899999999</v>
      </c>
      <c r="D24" s="36">
        <v>144.25567599999999</v>
      </c>
      <c r="E24" s="37">
        <v>-60711</v>
      </c>
      <c r="F24" s="38">
        <v>1843.96</v>
      </c>
      <c r="G24" s="38">
        <v>20.07</v>
      </c>
      <c r="H24" s="36">
        <v>46.400002000000001</v>
      </c>
      <c r="I24" s="144"/>
      <c r="J24" s="37">
        <v>74.33</v>
      </c>
      <c r="K24" s="145">
        <v>156.55429507265168</v>
      </c>
      <c r="L24" s="146">
        <v>162.33836400000001</v>
      </c>
      <c r="M24" s="146">
        <v>614.42718500000001</v>
      </c>
      <c r="N24" s="146">
        <v>7586.4790039999998</v>
      </c>
      <c r="O24" s="146">
        <v>25.525618000000001</v>
      </c>
      <c r="P24" s="147"/>
      <c r="R24" s="181">
        <v>40330</v>
      </c>
      <c r="S24" s="182"/>
      <c r="T24" s="36">
        <v>290.297211</v>
      </c>
      <c r="U24" s="36">
        <v>144.23271199999999</v>
      </c>
      <c r="V24" s="37">
        <v>-60711</v>
      </c>
      <c r="W24" s="38">
        <v>1843.96</v>
      </c>
      <c r="X24" s="38">
        <v>20.07</v>
      </c>
      <c r="Y24" s="36">
        <v>46.400002000000001</v>
      </c>
      <c r="Z24" s="144"/>
      <c r="AA24" s="37">
        <v>74.33</v>
      </c>
      <c r="AB24" s="145">
        <v>156.55429507265168</v>
      </c>
      <c r="AC24" s="146">
        <v>162.340149</v>
      </c>
      <c r="AD24" s="146">
        <v>614.139771</v>
      </c>
      <c r="AE24" s="146">
        <v>7569.4765630000002</v>
      </c>
      <c r="AF24" s="146">
        <v>25.457920000000001</v>
      </c>
      <c r="AG24" s="146">
        <v>3196.82</v>
      </c>
    </row>
    <row r="25" spans="1:33" s="89" customFormat="1" x14ac:dyDescent="0.3">
      <c r="A25" s="173">
        <v>40360</v>
      </c>
      <c r="B25" s="173"/>
      <c r="C25" s="36">
        <v>307.11480699999998</v>
      </c>
      <c r="D25" s="36">
        <v>156.828262</v>
      </c>
      <c r="E25" s="37">
        <v>50719</v>
      </c>
      <c r="F25" s="38">
        <v>1791.45</v>
      </c>
      <c r="G25" s="38">
        <v>18.940000000000001</v>
      </c>
      <c r="H25" s="36">
        <v>46.360000999999997</v>
      </c>
      <c r="I25" s="144"/>
      <c r="J25" s="37">
        <v>73.540000000000006</v>
      </c>
      <c r="K25" s="145">
        <v>161.30000000000001</v>
      </c>
      <c r="L25" s="146">
        <v>171.85791</v>
      </c>
      <c r="M25" s="146">
        <v>612.41027799999995</v>
      </c>
      <c r="N25" s="146">
        <v>7176.7534180000002</v>
      </c>
      <c r="O25" s="146">
        <v>26.251272</v>
      </c>
      <c r="P25" s="147"/>
      <c r="R25" s="181">
        <v>40360</v>
      </c>
      <c r="S25" s="182"/>
      <c r="T25" s="36">
        <v>307.127747</v>
      </c>
      <c r="U25" s="36">
        <v>156.79647800000001</v>
      </c>
      <c r="V25" s="37">
        <v>50719</v>
      </c>
      <c r="W25" s="38">
        <v>1791.45</v>
      </c>
      <c r="X25" s="38">
        <v>18.940000000000001</v>
      </c>
      <c r="Y25" s="36">
        <v>46.360000999999997</v>
      </c>
      <c r="Z25" s="144"/>
      <c r="AA25" s="37">
        <v>73.540000000000006</v>
      </c>
      <c r="AB25" s="145">
        <v>161.30000000000001</v>
      </c>
      <c r="AC25" s="146">
        <v>171.564987</v>
      </c>
      <c r="AD25" s="146">
        <v>613.10675000000003</v>
      </c>
      <c r="AE25" s="146">
        <v>7160.3994140000004</v>
      </c>
      <c r="AF25" s="146">
        <v>26.127655000000001</v>
      </c>
      <c r="AG25" s="146">
        <v>3372.93</v>
      </c>
    </row>
    <row r="26" spans="1:33" s="89" customFormat="1" x14ac:dyDescent="0.3">
      <c r="A26" s="173">
        <v>40391</v>
      </c>
      <c r="B26" s="173"/>
      <c r="C26" s="36">
        <v>291.30963100000002</v>
      </c>
      <c r="D26" s="36">
        <v>187.21736100000001</v>
      </c>
      <c r="E26" s="37">
        <v>60510</v>
      </c>
      <c r="F26" s="38">
        <v>1823.08</v>
      </c>
      <c r="G26" s="38">
        <v>18.47</v>
      </c>
      <c r="H26" s="36">
        <v>46.873001000000002</v>
      </c>
      <c r="I26" s="144"/>
      <c r="J26" s="37">
        <v>75.13</v>
      </c>
      <c r="K26" s="145">
        <v>156.1</v>
      </c>
      <c r="L26" s="146">
        <v>158.57633999999999</v>
      </c>
      <c r="M26" s="146">
        <v>673.21350099999995</v>
      </c>
      <c r="N26" s="146">
        <v>7435.6430659999996</v>
      </c>
      <c r="O26" s="146">
        <v>26.705808999999999</v>
      </c>
      <c r="P26" s="146">
        <v>435.15</v>
      </c>
      <c r="R26" s="181">
        <v>40391</v>
      </c>
      <c r="S26" s="182"/>
      <c r="T26" s="36">
        <v>291.18273900000003</v>
      </c>
      <c r="U26" s="36">
        <v>186.686295</v>
      </c>
      <c r="V26" s="37">
        <v>60510</v>
      </c>
      <c r="W26" s="38">
        <v>1823.08</v>
      </c>
      <c r="X26" s="38">
        <v>18.47</v>
      </c>
      <c r="Y26" s="36">
        <v>46.873001000000002</v>
      </c>
      <c r="Z26" s="144"/>
      <c r="AA26" s="37">
        <v>75.13</v>
      </c>
      <c r="AB26" s="145">
        <v>156.1</v>
      </c>
      <c r="AC26" s="146">
        <v>158.66525300000001</v>
      </c>
      <c r="AD26" s="146">
        <v>674.205872</v>
      </c>
      <c r="AE26" s="146">
        <v>7442.7807620000003</v>
      </c>
      <c r="AF26" s="146">
        <v>26.805367</v>
      </c>
      <c r="AG26" s="146">
        <v>3331.76</v>
      </c>
    </row>
    <row r="27" spans="1:33" s="89" customFormat="1" x14ac:dyDescent="0.3">
      <c r="A27" s="173">
        <v>40422</v>
      </c>
      <c r="B27" s="173"/>
      <c r="C27" s="36">
        <v>321.43069500000001</v>
      </c>
      <c r="D27" s="36">
        <v>206.85218800000001</v>
      </c>
      <c r="E27" s="37">
        <v>-18173</v>
      </c>
      <c r="F27" s="38">
        <v>1876.9</v>
      </c>
      <c r="G27" s="38">
        <v>22.25</v>
      </c>
      <c r="H27" s="36">
        <v>44.689999</v>
      </c>
      <c r="I27" s="144"/>
      <c r="J27" s="37">
        <v>76.09</v>
      </c>
      <c r="K27" s="145">
        <v>160.30000000000001</v>
      </c>
      <c r="L27" s="146">
        <v>174.204666</v>
      </c>
      <c r="M27" s="146">
        <v>695.84252900000001</v>
      </c>
      <c r="N27" s="146">
        <v>8580.2714840000008</v>
      </c>
      <c r="O27" s="146">
        <v>30.126114000000001</v>
      </c>
      <c r="P27" s="146">
        <v>491.75</v>
      </c>
      <c r="R27" s="181">
        <v>40422</v>
      </c>
      <c r="S27" s="182"/>
      <c r="T27" s="36">
        <v>322.28125</v>
      </c>
      <c r="U27" s="36">
        <v>206.71014400000001</v>
      </c>
      <c r="V27" s="37">
        <v>-18173</v>
      </c>
      <c r="W27" s="38">
        <v>1876.9</v>
      </c>
      <c r="X27" s="38">
        <v>22.25</v>
      </c>
      <c r="Y27" s="36">
        <v>44.689999</v>
      </c>
      <c r="Z27" s="144"/>
      <c r="AA27" s="37">
        <v>76.09</v>
      </c>
      <c r="AB27" s="145">
        <v>160.30000000000001</v>
      </c>
      <c r="AC27" s="146">
        <v>174.124054</v>
      </c>
      <c r="AD27" s="146">
        <v>695.94958499999996</v>
      </c>
      <c r="AE27" s="146">
        <v>8572.5429690000001</v>
      </c>
      <c r="AF27" s="146">
        <v>30.009798</v>
      </c>
      <c r="AG27" s="146">
        <v>3726.86</v>
      </c>
    </row>
    <row r="28" spans="1:33" s="89" customFormat="1" x14ac:dyDescent="0.3">
      <c r="A28" s="183">
        <v>40452</v>
      </c>
      <c r="B28" s="183"/>
      <c r="C28" s="36">
        <v>341.04656999999997</v>
      </c>
      <c r="D28" s="36">
        <v>218.32409699999999</v>
      </c>
      <c r="E28" s="37">
        <v>29084</v>
      </c>
      <c r="F28" s="38">
        <v>1917.81</v>
      </c>
      <c r="G28" s="38">
        <v>20.76</v>
      </c>
      <c r="H28" s="36">
        <v>44.419998</v>
      </c>
      <c r="I28" s="144"/>
      <c r="J28" s="37">
        <v>81.11</v>
      </c>
      <c r="K28" s="145">
        <v>166.6</v>
      </c>
      <c r="L28" s="146">
        <v>164.90411399999999</v>
      </c>
      <c r="M28" s="146">
        <v>687.50097700000003</v>
      </c>
      <c r="N28" s="146">
        <v>9114.2236329999996</v>
      </c>
      <c r="O28" s="146">
        <v>26.632168</v>
      </c>
      <c r="P28" s="146">
        <v>481.55</v>
      </c>
      <c r="R28" s="185">
        <v>40452</v>
      </c>
      <c r="S28" s="186"/>
      <c r="T28" s="36">
        <v>340.201233</v>
      </c>
      <c r="U28" s="36">
        <v>218.418015</v>
      </c>
      <c r="V28" s="37">
        <v>29084</v>
      </c>
      <c r="W28" s="38">
        <v>1917.81</v>
      </c>
      <c r="X28" s="38">
        <v>20.76</v>
      </c>
      <c r="Y28" s="36">
        <v>44.419998</v>
      </c>
      <c r="Z28" s="144"/>
      <c r="AA28" s="37">
        <v>81.11</v>
      </c>
      <c r="AB28" s="145">
        <v>166.6</v>
      </c>
      <c r="AC28" s="146">
        <v>165.58775299999999</v>
      </c>
      <c r="AD28" s="146">
        <v>686.87023899999997</v>
      </c>
      <c r="AE28" s="146">
        <v>9111.03125</v>
      </c>
      <c r="AF28" s="146">
        <v>26.621984000000001</v>
      </c>
      <c r="AG28" s="146">
        <v>3635.12</v>
      </c>
    </row>
    <row r="29" spans="1:33" s="89" customFormat="1" x14ac:dyDescent="0.3">
      <c r="A29" s="183">
        <v>40483</v>
      </c>
      <c r="B29" s="183"/>
      <c r="C29" s="36">
        <v>355.735229</v>
      </c>
      <c r="D29" s="36">
        <v>232.631012</v>
      </c>
      <c r="E29" s="37">
        <v>24186</v>
      </c>
      <c r="F29" s="38">
        <v>1981.35</v>
      </c>
      <c r="G29" s="38">
        <v>20.71</v>
      </c>
      <c r="H29" s="36">
        <v>45.799999</v>
      </c>
      <c r="I29" s="144"/>
      <c r="J29" s="37">
        <v>84.26</v>
      </c>
      <c r="K29" s="145">
        <v>158</v>
      </c>
      <c r="L29" s="146">
        <v>150.04023699999999</v>
      </c>
      <c r="M29" s="146">
        <v>627.527649</v>
      </c>
      <c r="N29" s="146">
        <v>7692.8535160000001</v>
      </c>
      <c r="O29" s="146">
        <v>23.635034999999998</v>
      </c>
      <c r="P29" s="146">
        <v>384.95</v>
      </c>
      <c r="R29" s="185">
        <v>40483</v>
      </c>
      <c r="S29" s="186"/>
      <c r="T29" s="36">
        <v>356.21536300000002</v>
      </c>
      <c r="U29" s="36">
        <v>233.04574600000001</v>
      </c>
      <c r="V29" s="37">
        <v>24186</v>
      </c>
      <c r="W29" s="38">
        <v>1981.35</v>
      </c>
      <c r="X29" s="38">
        <v>20.71</v>
      </c>
      <c r="Y29" s="36">
        <v>45.799999</v>
      </c>
      <c r="Z29" s="144"/>
      <c r="AA29" s="37">
        <v>84.26</v>
      </c>
      <c r="AB29" s="145">
        <v>158</v>
      </c>
      <c r="AC29" s="146">
        <v>150.12893700000001</v>
      </c>
      <c r="AD29" s="146">
        <v>627.48736599999995</v>
      </c>
      <c r="AE29" s="146">
        <v>7694.2075199999999</v>
      </c>
      <c r="AF29" s="146">
        <v>23.958973</v>
      </c>
      <c r="AG29" s="146">
        <v>2925.4</v>
      </c>
    </row>
    <row r="30" spans="1:33" s="89" customFormat="1" x14ac:dyDescent="0.3">
      <c r="A30" s="183">
        <v>40513</v>
      </c>
      <c r="B30" s="183"/>
      <c r="C30" s="36">
        <v>361.73159800000002</v>
      </c>
      <c r="D30" s="36">
        <v>246.45756499999999</v>
      </c>
      <c r="E30" s="37">
        <v>15273</v>
      </c>
      <c r="F30" s="38">
        <v>2015.18</v>
      </c>
      <c r="G30" s="38">
        <v>16.559999999999999</v>
      </c>
      <c r="H30" s="36">
        <v>44.810001</v>
      </c>
      <c r="I30" s="144"/>
      <c r="J30" s="37">
        <v>89.77</v>
      </c>
      <c r="K30" s="145">
        <v>175.6</v>
      </c>
      <c r="L30" s="146">
        <v>155.00900300000001</v>
      </c>
      <c r="M30" s="146">
        <v>701.79205300000001</v>
      </c>
      <c r="N30" s="146">
        <v>7057.4370120000003</v>
      </c>
      <c r="O30" s="146">
        <v>21.900276000000002</v>
      </c>
      <c r="P30" s="146">
        <v>379.95</v>
      </c>
      <c r="R30" s="185">
        <v>40513</v>
      </c>
      <c r="S30" s="186"/>
      <c r="T30" s="36">
        <v>361.44497699999999</v>
      </c>
      <c r="U30" s="36">
        <v>246.08168000000001</v>
      </c>
      <c r="V30" s="37">
        <v>15273</v>
      </c>
      <c r="W30" s="38">
        <v>2015.18</v>
      </c>
      <c r="X30" s="38">
        <v>16.559999999999999</v>
      </c>
      <c r="Y30" s="36">
        <v>44.810001</v>
      </c>
      <c r="Z30" s="144"/>
      <c r="AA30" s="37">
        <v>89.77</v>
      </c>
      <c r="AB30" s="145">
        <v>175.6</v>
      </c>
      <c r="AC30" s="146">
        <v>155.01290900000001</v>
      </c>
      <c r="AD30" s="146">
        <v>702.93566899999996</v>
      </c>
      <c r="AE30" s="146">
        <v>7062.2397460000002</v>
      </c>
      <c r="AF30" s="146">
        <v>21.963749</v>
      </c>
      <c r="AG30" s="146">
        <v>2856.22</v>
      </c>
    </row>
    <row r="31" spans="1:33" s="89" customFormat="1" x14ac:dyDescent="0.3">
      <c r="A31" s="173">
        <v>40544</v>
      </c>
      <c r="B31" s="173"/>
      <c r="C31" s="36">
        <v>331.58728000000002</v>
      </c>
      <c r="D31" s="36">
        <v>216.07302899999999</v>
      </c>
      <c r="E31" s="37">
        <v>50973</v>
      </c>
      <c r="F31" s="38">
        <v>1982.75</v>
      </c>
      <c r="G31" s="38">
        <v>23.41</v>
      </c>
      <c r="H31" s="36">
        <v>45.838000999999998</v>
      </c>
      <c r="I31" s="148" t="s">
        <v>28</v>
      </c>
      <c r="J31" s="37">
        <v>93.87</v>
      </c>
      <c r="K31" s="145">
        <v>175.9</v>
      </c>
      <c r="L31" s="146">
        <v>136.66272000000001</v>
      </c>
      <c r="M31" s="146">
        <v>653.69512899999995</v>
      </c>
      <c r="N31" s="146">
        <v>5937.1655270000001</v>
      </c>
      <c r="O31" s="146">
        <v>16.720441999999998</v>
      </c>
      <c r="P31" s="146">
        <v>293.75</v>
      </c>
      <c r="R31" s="181">
        <v>40544</v>
      </c>
      <c r="S31" s="182"/>
      <c r="T31" s="36">
        <v>330.997253</v>
      </c>
      <c r="U31" s="36">
        <v>216.30813599999999</v>
      </c>
      <c r="V31" s="37">
        <v>50973</v>
      </c>
      <c r="W31" s="38">
        <v>1982.75</v>
      </c>
      <c r="X31" s="38">
        <v>23.41</v>
      </c>
      <c r="Y31" s="36">
        <v>45.838000999999998</v>
      </c>
      <c r="Z31" s="148" t="s">
        <v>28</v>
      </c>
      <c r="AA31" s="37">
        <v>93.87</v>
      </c>
      <c r="AB31" s="145">
        <v>175.9</v>
      </c>
      <c r="AC31" s="146">
        <v>136.66613799999999</v>
      </c>
      <c r="AD31" s="146">
        <v>653.90167199999996</v>
      </c>
      <c r="AE31" s="146">
        <v>5939.6943359999996</v>
      </c>
      <c r="AF31" s="146">
        <v>16.719158</v>
      </c>
      <c r="AG31" s="146">
        <v>2228.7199999999998</v>
      </c>
    </row>
    <row r="32" spans="1:33" s="89" customFormat="1" x14ac:dyDescent="0.3">
      <c r="A32" s="173">
        <v>40575</v>
      </c>
      <c r="B32" s="173"/>
      <c r="C32" s="36">
        <v>286.21978799999999</v>
      </c>
      <c r="D32" s="36">
        <v>203.96066300000001</v>
      </c>
      <c r="E32" s="37">
        <v>52866</v>
      </c>
      <c r="F32" s="38">
        <v>2004.16</v>
      </c>
      <c r="G32" s="38">
        <v>24.4</v>
      </c>
      <c r="H32" s="36">
        <v>45.25</v>
      </c>
      <c r="I32" s="148" t="s">
        <v>29</v>
      </c>
      <c r="J32" s="37">
        <v>101.62</v>
      </c>
      <c r="K32" s="145">
        <v>168</v>
      </c>
      <c r="L32" s="146">
        <v>130.56758099999999</v>
      </c>
      <c r="M32" s="146">
        <v>648.27429199999995</v>
      </c>
      <c r="N32" s="146">
        <v>5570.3720700000003</v>
      </c>
      <c r="O32" s="146">
        <v>14.171246999999999</v>
      </c>
      <c r="P32" s="146">
        <v>262.89999999999998</v>
      </c>
      <c r="R32" s="181">
        <v>40575</v>
      </c>
      <c r="S32" s="182"/>
      <c r="T32" s="36">
        <v>285.46508799999998</v>
      </c>
      <c r="U32" s="36">
        <v>203.79023699999999</v>
      </c>
      <c r="V32" s="37">
        <v>52866</v>
      </c>
      <c r="W32" s="38">
        <v>2004.16</v>
      </c>
      <c r="X32" s="38">
        <v>24.4</v>
      </c>
      <c r="Y32" s="36">
        <v>45.25</v>
      </c>
      <c r="Z32" s="148" t="s">
        <v>29</v>
      </c>
      <c r="AA32" s="37">
        <v>101.62</v>
      </c>
      <c r="AB32" s="145">
        <v>168</v>
      </c>
      <c r="AC32" s="146">
        <v>130.74200400000001</v>
      </c>
      <c r="AD32" s="146">
        <v>649.56500200000005</v>
      </c>
      <c r="AE32" s="146">
        <v>5564.4853519999997</v>
      </c>
      <c r="AF32" s="146">
        <v>14.096867</v>
      </c>
      <c r="AG32" s="146">
        <v>1981.65</v>
      </c>
    </row>
    <row r="33" spans="1:33" s="89" customFormat="1" x14ac:dyDescent="0.3">
      <c r="A33" s="173">
        <v>40603</v>
      </c>
      <c r="B33" s="173"/>
      <c r="C33" s="36">
        <v>325.54443400000002</v>
      </c>
      <c r="D33" s="36">
        <v>235.15521200000001</v>
      </c>
      <c r="E33" s="37">
        <v>98503</v>
      </c>
      <c r="F33" s="38">
        <v>2051.69</v>
      </c>
      <c r="G33" s="38">
        <v>22.18</v>
      </c>
      <c r="H33" s="36">
        <v>44.610000999999997</v>
      </c>
      <c r="I33" s="148" t="s">
        <v>29</v>
      </c>
      <c r="J33" s="37">
        <v>110.71</v>
      </c>
      <c r="K33" s="145">
        <v>193.1</v>
      </c>
      <c r="L33" s="146">
        <v>145.160675</v>
      </c>
      <c r="M33" s="146">
        <v>687.25457800000004</v>
      </c>
      <c r="N33" s="146">
        <v>6167.9814450000003</v>
      </c>
      <c r="O33" s="146">
        <v>15.295173</v>
      </c>
      <c r="P33" s="146">
        <v>313.3</v>
      </c>
      <c r="R33" s="181">
        <v>40603</v>
      </c>
      <c r="S33" s="182"/>
      <c r="T33" s="36">
        <v>324.74499500000002</v>
      </c>
      <c r="U33" s="36">
        <v>235.00491299999999</v>
      </c>
      <c r="V33" s="37">
        <v>98503</v>
      </c>
      <c r="W33" s="38">
        <v>2051.69</v>
      </c>
      <c r="X33" s="38">
        <v>22.18</v>
      </c>
      <c r="Y33" s="36">
        <v>44.610000999999997</v>
      </c>
      <c r="Z33" s="148" t="s">
        <v>29</v>
      </c>
      <c r="AA33" s="37">
        <v>110.71</v>
      </c>
      <c r="AB33" s="145">
        <v>193.1</v>
      </c>
      <c r="AC33" s="146">
        <v>145.29269400000001</v>
      </c>
      <c r="AD33" s="146">
        <v>688.54577600000005</v>
      </c>
      <c r="AE33" s="146">
        <v>6171.7709960000002</v>
      </c>
      <c r="AF33" s="146">
        <v>15.253285</v>
      </c>
      <c r="AG33" s="146">
        <v>2337.0100000000002</v>
      </c>
    </row>
    <row r="34" spans="1:33" s="89" customFormat="1" x14ac:dyDescent="0.3">
      <c r="A34" s="173">
        <v>40634</v>
      </c>
      <c r="B34" s="173"/>
      <c r="C34" s="36">
        <v>351.59826700000002</v>
      </c>
      <c r="D34" s="36">
        <v>232.98893699999999</v>
      </c>
      <c r="E34" s="37">
        <v>74661</v>
      </c>
      <c r="F34" s="38">
        <v>2115.9</v>
      </c>
      <c r="G34" s="38">
        <v>19.579999999999998</v>
      </c>
      <c r="H34" s="36">
        <v>44.299999</v>
      </c>
      <c r="I34" s="148" t="s">
        <v>30</v>
      </c>
      <c r="J34" s="37">
        <v>118.64</v>
      </c>
      <c r="K34" s="145">
        <v>166.2</v>
      </c>
      <c r="L34" s="146">
        <v>136.34487899999999</v>
      </c>
      <c r="M34" s="146">
        <v>645.31756600000006</v>
      </c>
      <c r="N34" s="146">
        <v>7006.1674800000001</v>
      </c>
      <c r="O34" s="146">
        <v>15.563939</v>
      </c>
      <c r="P34" s="146">
        <v>289.3</v>
      </c>
      <c r="R34" s="181">
        <v>40634</v>
      </c>
      <c r="S34" s="182"/>
      <c r="T34" s="36">
        <v>350.40475500000002</v>
      </c>
      <c r="U34" s="36">
        <v>231.538712</v>
      </c>
      <c r="V34" s="37">
        <v>74661</v>
      </c>
      <c r="W34" s="38">
        <v>2115.9</v>
      </c>
      <c r="X34" s="38">
        <v>19.579999999999998</v>
      </c>
      <c r="Y34" s="36">
        <v>44.299999</v>
      </c>
      <c r="Z34" s="148" t="s">
        <v>30</v>
      </c>
      <c r="AA34" s="37">
        <v>118.64</v>
      </c>
      <c r="AB34" s="145">
        <v>166.2</v>
      </c>
      <c r="AC34" s="146">
        <v>136.94744900000001</v>
      </c>
      <c r="AD34" s="146">
        <v>643.79925500000002</v>
      </c>
      <c r="AE34" s="146">
        <v>6999.4702150000003</v>
      </c>
      <c r="AF34" s="146">
        <v>15.489452999999999</v>
      </c>
      <c r="AG34" s="146">
        <v>2180.1</v>
      </c>
    </row>
    <row r="35" spans="1:33" s="89" customFormat="1" x14ac:dyDescent="0.3">
      <c r="A35" s="173">
        <v>40664</v>
      </c>
      <c r="B35" s="173"/>
      <c r="C35" s="36">
        <v>312.413025</v>
      </c>
      <c r="D35" s="36">
        <v>206.324738</v>
      </c>
      <c r="E35" s="37">
        <v>56065</v>
      </c>
      <c r="F35" s="38">
        <v>2180.35</v>
      </c>
      <c r="G35" s="38">
        <v>16.82</v>
      </c>
      <c r="H35" s="36">
        <v>45.082999999999998</v>
      </c>
      <c r="I35" s="148" t="s">
        <v>31</v>
      </c>
      <c r="J35" s="37">
        <v>110.8</v>
      </c>
      <c r="K35" s="145">
        <v>166.2</v>
      </c>
      <c r="L35" s="146">
        <v>120.339561</v>
      </c>
      <c r="M35" s="146">
        <v>639.84759499999996</v>
      </c>
      <c r="N35" s="146">
        <v>6675.6435549999997</v>
      </c>
      <c r="O35" s="146">
        <v>15.873424</v>
      </c>
      <c r="P35" s="146">
        <v>289.25</v>
      </c>
      <c r="R35" s="181">
        <v>40664</v>
      </c>
      <c r="S35" s="182"/>
      <c r="T35" s="36">
        <v>312.44970699999999</v>
      </c>
      <c r="U35" s="36">
        <v>205.805893</v>
      </c>
      <c r="V35" s="37">
        <v>56065</v>
      </c>
      <c r="W35" s="38">
        <v>2180.35</v>
      </c>
      <c r="X35" s="38">
        <v>16.82</v>
      </c>
      <c r="Y35" s="36">
        <v>45.082999999999998</v>
      </c>
      <c r="Z35" s="148" t="s">
        <v>31</v>
      </c>
      <c r="AA35" s="37">
        <v>110.8</v>
      </c>
      <c r="AB35" s="145">
        <v>166.2</v>
      </c>
      <c r="AC35" s="146">
        <v>120.770546</v>
      </c>
      <c r="AD35" s="146">
        <v>640.20165999999995</v>
      </c>
      <c r="AE35" s="146">
        <v>6684.1962890000004</v>
      </c>
      <c r="AF35" s="146">
        <v>15.937360999999999</v>
      </c>
      <c r="AG35" s="146">
        <v>2177.9699999999998</v>
      </c>
    </row>
    <row r="36" spans="1:33" s="89" customFormat="1" x14ac:dyDescent="0.3">
      <c r="A36" s="173">
        <v>40695</v>
      </c>
      <c r="B36" s="173"/>
      <c r="C36" s="36">
        <v>326.26495399999999</v>
      </c>
      <c r="D36" s="36">
        <v>187.280258</v>
      </c>
      <c r="E36" s="37">
        <v>31927</v>
      </c>
      <c r="F36" s="38">
        <v>2201.4499999999998</v>
      </c>
      <c r="G36" s="38">
        <v>18.41</v>
      </c>
      <c r="H36" s="36">
        <v>44.759998000000003</v>
      </c>
      <c r="I36" s="148" t="s">
        <v>32</v>
      </c>
      <c r="J36" s="37">
        <v>109.99</v>
      </c>
      <c r="K36" s="145">
        <v>171.4</v>
      </c>
      <c r="L36" s="146">
        <v>117.686272</v>
      </c>
      <c r="M36" s="146">
        <v>642.85351600000001</v>
      </c>
      <c r="N36" s="146">
        <v>6587.3686520000001</v>
      </c>
      <c r="O36" s="146">
        <v>15.604660000000001</v>
      </c>
      <c r="P36" s="146">
        <v>267.64999999999998</v>
      </c>
      <c r="R36" s="181">
        <v>40695</v>
      </c>
      <c r="S36" s="182"/>
      <c r="T36" s="36">
        <v>326.00006100000002</v>
      </c>
      <c r="U36" s="36">
        <v>187.15621899999999</v>
      </c>
      <c r="V36" s="37">
        <v>31927</v>
      </c>
      <c r="W36" s="38">
        <v>2201.4499999999998</v>
      </c>
      <c r="X36" s="38">
        <v>18.41</v>
      </c>
      <c r="Y36" s="36">
        <v>44.759998000000003</v>
      </c>
      <c r="Z36" s="148" t="s">
        <v>32</v>
      </c>
      <c r="AA36" s="37">
        <v>109.99</v>
      </c>
      <c r="AB36" s="145">
        <v>171.4</v>
      </c>
      <c r="AC36" s="146">
        <v>117.68920900000001</v>
      </c>
      <c r="AD36" s="146">
        <v>641.77874799999995</v>
      </c>
      <c r="AE36" s="146">
        <v>6612.9389650000003</v>
      </c>
      <c r="AF36" s="146">
        <v>15.644181</v>
      </c>
      <c r="AG36" s="146">
        <v>2019.84</v>
      </c>
    </row>
    <row r="37" spans="1:33" s="89" customFormat="1" x14ac:dyDescent="0.3">
      <c r="A37" s="173">
        <v>40725</v>
      </c>
      <c r="B37" s="173"/>
      <c r="C37" s="36">
        <v>335.02694700000001</v>
      </c>
      <c r="D37" s="36">
        <v>178.59625199999999</v>
      </c>
      <c r="E37" s="37">
        <v>66100</v>
      </c>
      <c r="F37" s="38">
        <v>2244.8000000000002</v>
      </c>
      <c r="G37" s="38">
        <v>19.77</v>
      </c>
      <c r="H37" s="36">
        <v>44.009998000000003</v>
      </c>
      <c r="I37" s="148" t="s">
        <v>33</v>
      </c>
      <c r="J37" s="37">
        <v>112.53</v>
      </c>
      <c r="K37" s="145">
        <v>167.2</v>
      </c>
      <c r="L37" s="146">
        <v>108.142982</v>
      </c>
      <c r="M37" s="146">
        <v>579.38128700000004</v>
      </c>
      <c r="N37" s="146">
        <v>7090.3095700000003</v>
      </c>
      <c r="O37" s="146">
        <v>16.834465000000002</v>
      </c>
      <c r="P37" s="146">
        <v>273.05</v>
      </c>
      <c r="R37" s="181">
        <v>40725</v>
      </c>
      <c r="S37" s="182"/>
      <c r="T37" s="36">
        <v>333.87927200000001</v>
      </c>
      <c r="U37" s="36">
        <v>178.47186300000001</v>
      </c>
      <c r="V37" s="37">
        <v>66100</v>
      </c>
      <c r="W37" s="38">
        <v>2244.8000000000002</v>
      </c>
      <c r="X37" s="38">
        <v>19.77</v>
      </c>
      <c r="Y37" s="36">
        <v>44.009998000000003</v>
      </c>
      <c r="Z37" s="148" t="s">
        <v>33</v>
      </c>
      <c r="AA37" s="37">
        <v>112.53</v>
      </c>
      <c r="AB37" s="145">
        <v>167.2</v>
      </c>
      <c r="AC37" s="146">
        <v>108.14567599999999</v>
      </c>
      <c r="AD37" s="146">
        <v>577.91125499999998</v>
      </c>
      <c r="AE37" s="146">
        <v>7090.6938479999999</v>
      </c>
      <c r="AF37" s="146">
        <v>16.882035999999999</v>
      </c>
      <c r="AG37" s="146">
        <v>2041.4</v>
      </c>
    </row>
    <row r="38" spans="1:33" s="89" customFormat="1" x14ac:dyDescent="0.3">
      <c r="A38" s="173">
        <v>40756</v>
      </c>
      <c r="B38" s="173"/>
      <c r="C38" s="36">
        <v>343.59338400000001</v>
      </c>
      <c r="D38" s="36">
        <v>142.64035000000001</v>
      </c>
      <c r="E38" s="37">
        <v>44770</v>
      </c>
      <c r="F38" s="38">
        <v>2569.2399999999998</v>
      </c>
      <c r="G38" s="38">
        <v>24.88</v>
      </c>
      <c r="H38" s="36">
        <v>45.939999</v>
      </c>
      <c r="I38" s="148" t="s">
        <v>34</v>
      </c>
      <c r="J38" s="37">
        <v>106.94</v>
      </c>
      <c r="K38" s="145">
        <v>161.4</v>
      </c>
      <c r="L38" s="146">
        <v>92.351616000000007</v>
      </c>
      <c r="M38" s="146">
        <v>513.39581299999998</v>
      </c>
      <c r="N38" s="146">
        <v>6510.3085940000001</v>
      </c>
      <c r="O38" s="146">
        <v>14.480573</v>
      </c>
      <c r="P38" s="146">
        <v>231.4</v>
      </c>
      <c r="R38" s="181">
        <v>40756</v>
      </c>
      <c r="S38" s="182"/>
      <c r="T38" s="36">
        <v>343.32870500000001</v>
      </c>
      <c r="U38" s="36">
        <v>142.52749600000001</v>
      </c>
      <c r="V38" s="37">
        <v>44770</v>
      </c>
      <c r="W38" s="38">
        <v>2569.2399999999998</v>
      </c>
      <c r="X38" s="38">
        <v>24.88</v>
      </c>
      <c r="Y38" s="36">
        <v>45.939999</v>
      </c>
      <c r="Z38" s="148" t="s">
        <v>34</v>
      </c>
      <c r="AA38" s="37">
        <v>106.94</v>
      </c>
      <c r="AB38" s="145">
        <v>161.4</v>
      </c>
      <c r="AC38" s="146">
        <v>92.353927999999996</v>
      </c>
      <c r="AD38" s="146">
        <v>512.31909199999996</v>
      </c>
      <c r="AE38" s="146">
        <v>6501.2099609999996</v>
      </c>
      <c r="AF38" s="146">
        <v>14.487271</v>
      </c>
      <c r="AG38" s="146">
        <v>1739.58</v>
      </c>
    </row>
    <row r="39" spans="1:33" s="89" customFormat="1" x14ac:dyDescent="0.3">
      <c r="A39" s="173">
        <v>40787</v>
      </c>
      <c r="B39" s="173"/>
      <c r="C39" s="36">
        <v>374.59429899999998</v>
      </c>
      <c r="D39" s="36">
        <v>149.932816</v>
      </c>
      <c r="E39" s="37">
        <v>7287</v>
      </c>
      <c r="F39" s="38">
        <v>2711.96</v>
      </c>
      <c r="G39" s="38">
        <v>31.94</v>
      </c>
      <c r="H39" s="36">
        <v>48.860000999999997</v>
      </c>
      <c r="I39" s="148" t="s">
        <v>35</v>
      </c>
      <c r="J39" s="37">
        <v>108.79</v>
      </c>
      <c r="K39" s="145">
        <v>164.3</v>
      </c>
      <c r="L39" s="146">
        <v>91.448570000000004</v>
      </c>
      <c r="M39" s="146">
        <v>498.71048000000002</v>
      </c>
      <c r="N39" s="146">
        <v>6511.6010740000002</v>
      </c>
      <c r="O39" s="146">
        <v>12.462168999999999</v>
      </c>
      <c r="P39" s="146">
        <v>237.6</v>
      </c>
      <c r="R39" s="181">
        <v>40787</v>
      </c>
      <c r="S39" s="182"/>
      <c r="T39" s="36">
        <v>373.58615099999997</v>
      </c>
      <c r="U39" s="36">
        <v>149.983429</v>
      </c>
      <c r="V39" s="37">
        <v>7287</v>
      </c>
      <c r="W39" s="38">
        <v>2711.96</v>
      </c>
      <c r="X39" s="38">
        <v>31.94</v>
      </c>
      <c r="Y39" s="36">
        <v>48.860000999999997</v>
      </c>
      <c r="Z39" s="148" t="s">
        <v>35</v>
      </c>
      <c r="AA39" s="37">
        <v>108.79</v>
      </c>
      <c r="AB39" s="145">
        <v>164.3</v>
      </c>
      <c r="AC39" s="146">
        <v>91.059905999999998</v>
      </c>
      <c r="AD39" s="146">
        <v>497.87991299999999</v>
      </c>
      <c r="AE39" s="146">
        <v>6484.6445309999999</v>
      </c>
      <c r="AF39" s="146">
        <v>12.477478</v>
      </c>
      <c r="AG39" s="146">
        <v>1762.96</v>
      </c>
    </row>
    <row r="40" spans="1:33" s="89" customFormat="1" x14ac:dyDescent="0.3">
      <c r="A40" s="183">
        <v>40817</v>
      </c>
      <c r="B40" s="183"/>
      <c r="C40" s="36">
        <v>402.80233800000002</v>
      </c>
      <c r="D40" s="36">
        <v>190.670715</v>
      </c>
      <c r="E40" s="37">
        <v>26199</v>
      </c>
      <c r="F40" s="38">
        <v>2644.78</v>
      </c>
      <c r="G40" s="38">
        <v>22.66</v>
      </c>
      <c r="H40" s="36">
        <v>48.627997999999998</v>
      </c>
      <c r="I40" s="148" t="s">
        <v>36</v>
      </c>
      <c r="J40" s="37">
        <v>106.11</v>
      </c>
      <c r="K40" s="145">
        <v>158.30000000000001</v>
      </c>
      <c r="L40" s="146">
        <v>97.118126000000004</v>
      </c>
      <c r="M40" s="146">
        <v>555.98962400000005</v>
      </c>
      <c r="N40" s="146">
        <v>6713.7089839999999</v>
      </c>
      <c r="O40" s="146">
        <v>12.143913</v>
      </c>
      <c r="P40" s="146">
        <v>261.45</v>
      </c>
      <c r="R40" s="185">
        <v>40817</v>
      </c>
      <c r="S40" s="186"/>
      <c r="T40" s="36">
        <v>401.81869499999999</v>
      </c>
      <c r="U40" s="36">
        <v>190.673981</v>
      </c>
      <c r="V40" s="37">
        <v>26199</v>
      </c>
      <c r="W40" s="38">
        <v>2644.78</v>
      </c>
      <c r="X40" s="38">
        <v>22.66</v>
      </c>
      <c r="Y40" s="36">
        <v>48.627997999999998</v>
      </c>
      <c r="Z40" s="148" t="s">
        <v>36</v>
      </c>
      <c r="AA40" s="37">
        <v>106.11</v>
      </c>
      <c r="AB40" s="145">
        <v>158.30000000000001</v>
      </c>
      <c r="AC40" s="146">
        <v>97.248856000000004</v>
      </c>
      <c r="AD40" s="146">
        <v>556.04693599999996</v>
      </c>
      <c r="AE40" s="146">
        <v>6714.0053710000002</v>
      </c>
      <c r="AF40" s="146">
        <v>12.134138</v>
      </c>
      <c r="AG40" s="146">
        <v>1919.68</v>
      </c>
    </row>
    <row r="41" spans="1:33" s="89" customFormat="1" x14ac:dyDescent="0.3">
      <c r="A41" s="183">
        <v>40848</v>
      </c>
      <c r="B41" s="183"/>
      <c r="C41" s="36">
        <v>337.56545999999997</v>
      </c>
      <c r="D41" s="36">
        <v>166.02623</v>
      </c>
      <c r="E41" s="37">
        <v>46360</v>
      </c>
      <c r="F41" s="38">
        <v>2832.4</v>
      </c>
      <c r="G41" s="38">
        <v>26.55</v>
      </c>
      <c r="H41" s="36">
        <v>51.902999999999999</v>
      </c>
      <c r="I41" s="148" t="s">
        <v>37</v>
      </c>
      <c r="J41" s="37">
        <v>109.62</v>
      </c>
      <c r="K41" s="145">
        <v>167.5</v>
      </c>
      <c r="L41" s="146">
        <v>69.419548000000006</v>
      </c>
      <c r="M41" s="146">
        <v>497.48004200000003</v>
      </c>
      <c r="N41" s="146">
        <v>6850.0366210000002</v>
      </c>
      <c r="O41" s="146">
        <v>11.205902</v>
      </c>
      <c r="P41" s="146">
        <v>210.1</v>
      </c>
      <c r="R41" s="185">
        <v>40848</v>
      </c>
      <c r="S41" s="186"/>
      <c r="T41" s="36">
        <v>336.95141599999999</v>
      </c>
      <c r="U41" s="36">
        <v>165.69274899999999</v>
      </c>
      <c r="V41" s="37">
        <v>46360</v>
      </c>
      <c r="W41" s="38">
        <v>2832.4</v>
      </c>
      <c r="X41" s="38">
        <v>26.55</v>
      </c>
      <c r="Y41" s="36">
        <v>51.902999999999999</v>
      </c>
      <c r="Z41" s="148" t="s">
        <v>37</v>
      </c>
      <c r="AA41" s="37">
        <v>109.62</v>
      </c>
      <c r="AB41" s="145">
        <v>167.5</v>
      </c>
      <c r="AC41" s="146">
        <v>69.766425999999996</v>
      </c>
      <c r="AD41" s="146">
        <v>496.79525799999999</v>
      </c>
      <c r="AE41" s="146">
        <v>6855.3989259999998</v>
      </c>
      <c r="AF41" s="146">
        <v>11.212982</v>
      </c>
      <c r="AG41" s="146">
        <v>1571.16</v>
      </c>
    </row>
    <row r="42" spans="1:33" s="89" customFormat="1" x14ac:dyDescent="0.3">
      <c r="A42" s="183">
        <v>40878</v>
      </c>
      <c r="B42" s="183"/>
      <c r="C42" s="36">
        <v>317.36364700000001</v>
      </c>
      <c r="D42" s="36">
        <v>171.694931</v>
      </c>
      <c r="E42" s="37">
        <v>27643</v>
      </c>
      <c r="F42" s="38">
        <v>2756.95</v>
      </c>
      <c r="G42" s="38">
        <v>27.11</v>
      </c>
      <c r="H42" s="36">
        <v>53</v>
      </c>
      <c r="I42" s="148" t="s">
        <v>38</v>
      </c>
      <c r="J42" s="37">
        <v>107.19</v>
      </c>
      <c r="K42" s="145">
        <v>180.3</v>
      </c>
      <c r="L42" s="146">
        <v>70.544807000000006</v>
      </c>
      <c r="M42" s="146">
        <v>447.86544800000001</v>
      </c>
      <c r="N42" s="146">
        <v>6870.3745120000003</v>
      </c>
      <c r="O42" s="146">
        <v>10.175762000000001</v>
      </c>
      <c r="P42" s="146">
        <v>184.2</v>
      </c>
      <c r="R42" s="185">
        <v>40878</v>
      </c>
      <c r="S42" s="186"/>
      <c r="T42" s="36">
        <v>317.95901500000002</v>
      </c>
      <c r="U42" s="36">
        <v>171.40962200000001</v>
      </c>
      <c r="V42" s="37">
        <v>27643</v>
      </c>
      <c r="W42" s="38">
        <v>2756.95</v>
      </c>
      <c r="X42" s="38">
        <v>27.11</v>
      </c>
      <c r="Y42" s="36">
        <v>53</v>
      </c>
      <c r="Z42" s="148" t="s">
        <v>38</v>
      </c>
      <c r="AA42" s="37">
        <v>107.19</v>
      </c>
      <c r="AB42" s="145">
        <v>180.3</v>
      </c>
      <c r="AC42" s="146">
        <v>70.199225999999996</v>
      </c>
      <c r="AD42" s="146">
        <v>447.82238799999999</v>
      </c>
      <c r="AE42" s="146">
        <v>6882.2333980000003</v>
      </c>
      <c r="AF42" s="146">
        <v>10.166214</v>
      </c>
      <c r="AG42" s="146">
        <v>1375.65</v>
      </c>
    </row>
    <row r="43" spans="1:33" s="89" customFormat="1" x14ac:dyDescent="0.3">
      <c r="A43" s="173">
        <v>40909</v>
      </c>
      <c r="B43" s="173"/>
      <c r="C43" s="36">
        <v>313.63983200000001</v>
      </c>
      <c r="D43" s="36">
        <v>234.194962</v>
      </c>
      <c r="E43" s="37">
        <v>53921</v>
      </c>
      <c r="F43" s="38">
        <v>2719.67</v>
      </c>
      <c r="G43" s="38">
        <v>22.66</v>
      </c>
      <c r="H43" s="36">
        <v>52.493000000000002</v>
      </c>
      <c r="I43" s="148" t="s">
        <v>39</v>
      </c>
      <c r="J43" s="37">
        <v>110.47</v>
      </c>
      <c r="K43" s="145">
        <v>177.6</v>
      </c>
      <c r="L43" s="146">
        <v>87.986251999999993</v>
      </c>
      <c r="M43" s="146">
        <v>535.43225099999995</v>
      </c>
      <c r="N43" s="146">
        <v>7781.5434569999998</v>
      </c>
      <c r="O43" s="146">
        <v>12.705047</v>
      </c>
      <c r="P43" s="146">
        <v>231.45</v>
      </c>
      <c r="R43" s="181">
        <v>40909</v>
      </c>
      <c r="S43" s="182"/>
      <c r="T43" s="36">
        <v>313.21096799999998</v>
      </c>
      <c r="U43" s="36">
        <v>234.05484000000001</v>
      </c>
      <c r="V43" s="37">
        <v>53921</v>
      </c>
      <c r="W43" s="38">
        <v>2719.67</v>
      </c>
      <c r="X43" s="38">
        <v>22.66</v>
      </c>
      <c r="Y43" s="36">
        <v>52.493000000000002</v>
      </c>
      <c r="Z43" s="148" t="s">
        <v>39</v>
      </c>
      <c r="AA43" s="37">
        <v>110.47</v>
      </c>
      <c r="AB43" s="145">
        <v>177.6</v>
      </c>
      <c r="AC43" s="146">
        <v>88.030356999999995</v>
      </c>
      <c r="AD43" s="146">
        <v>535.98339799999997</v>
      </c>
      <c r="AE43" s="146">
        <v>7784.6752930000002</v>
      </c>
      <c r="AF43" s="146">
        <v>12.686832000000001</v>
      </c>
      <c r="AG43" s="146">
        <v>1708.05</v>
      </c>
    </row>
    <row r="44" spans="1:33" s="89" customFormat="1" x14ac:dyDescent="0.3">
      <c r="A44" s="173">
        <v>40940</v>
      </c>
      <c r="B44" s="173"/>
      <c r="C44" s="36">
        <v>330.42038000000002</v>
      </c>
      <c r="D44" s="36">
        <v>260.32873499999999</v>
      </c>
      <c r="E44" s="37">
        <v>58638</v>
      </c>
      <c r="F44" s="38">
        <v>2750.97</v>
      </c>
      <c r="G44" s="38">
        <v>26.93</v>
      </c>
      <c r="H44" s="36">
        <v>49.068001000000002</v>
      </c>
      <c r="I44" s="148" t="s">
        <v>40</v>
      </c>
      <c r="J44" s="37">
        <v>117.67</v>
      </c>
      <c r="K44" s="145">
        <v>175.2</v>
      </c>
      <c r="L44" s="146">
        <v>89.284621999999999</v>
      </c>
      <c r="M44" s="146">
        <v>575.95404099999996</v>
      </c>
      <c r="N44" s="146">
        <v>9730.4306639999995</v>
      </c>
      <c r="O44" s="146">
        <v>13.366681</v>
      </c>
      <c r="P44" s="146">
        <v>263.8</v>
      </c>
      <c r="R44" s="181">
        <v>40940</v>
      </c>
      <c r="S44" s="182"/>
      <c r="T44" s="36">
        <v>329.41033900000002</v>
      </c>
      <c r="U44" s="36">
        <v>260.18905599999999</v>
      </c>
      <c r="V44" s="37">
        <v>58638</v>
      </c>
      <c r="W44" s="38">
        <v>2750.97</v>
      </c>
      <c r="X44" s="38">
        <v>26.93</v>
      </c>
      <c r="Y44" s="36">
        <v>49.068001000000002</v>
      </c>
      <c r="Z44" s="148" t="s">
        <v>40</v>
      </c>
      <c r="AA44" s="37">
        <v>117.67</v>
      </c>
      <c r="AB44" s="145">
        <v>175.2</v>
      </c>
      <c r="AC44" s="146">
        <v>89.285445999999993</v>
      </c>
      <c r="AD44" s="146">
        <v>577.34600799999998</v>
      </c>
      <c r="AE44" s="146">
        <v>9706.3222659999992</v>
      </c>
      <c r="AF44" s="146">
        <v>13.314893</v>
      </c>
      <c r="AG44" s="146">
        <v>1955.6</v>
      </c>
    </row>
    <row r="45" spans="1:33" s="89" customFormat="1" x14ac:dyDescent="0.3">
      <c r="A45" s="173">
        <v>40969</v>
      </c>
      <c r="B45" s="173"/>
      <c r="C45" s="36">
        <v>325.92855800000001</v>
      </c>
      <c r="D45" s="36">
        <v>264.46017499999999</v>
      </c>
      <c r="E45" s="37">
        <v>16160</v>
      </c>
      <c r="F45" s="38">
        <v>2714.38</v>
      </c>
      <c r="G45" s="38">
        <v>22.38</v>
      </c>
      <c r="H45" s="36">
        <v>50.868000000000002</v>
      </c>
      <c r="I45" s="148" t="s">
        <v>41</v>
      </c>
      <c r="J45" s="37">
        <v>123.61</v>
      </c>
      <c r="K45" s="145">
        <v>187.6</v>
      </c>
      <c r="L45" s="146">
        <v>82.475814999999997</v>
      </c>
      <c r="M45" s="146">
        <v>538.79260299999999</v>
      </c>
      <c r="N45" s="146">
        <v>9802.9697269999997</v>
      </c>
      <c r="O45" s="146">
        <v>13.500684</v>
      </c>
      <c r="P45" s="146">
        <v>239.05</v>
      </c>
      <c r="R45" s="181">
        <v>40969</v>
      </c>
      <c r="S45" s="182"/>
      <c r="T45" s="36">
        <v>324.40621900000002</v>
      </c>
      <c r="U45" s="36">
        <v>264.897064</v>
      </c>
      <c r="V45" s="37">
        <v>16160</v>
      </c>
      <c r="W45" s="38">
        <v>2714.38</v>
      </c>
      <c r="X45" s="38">
        <v>22.38</v>
      </c>
      <c r="Y45" s="36">
        <v>50.868000000000002</v>
      </c>
      <c r="Z45" s="148" t="s">
        <v>41</v>
      </c>
      <c r="AA45" s="37">
        <v>123.61</v>
      </c>
      <c r="AB45" s="145">
        <v>187.6</v>
      </c>
      <c r="AC45" s="146">
        <v>82.301956000000004</v>
      </c>
      <c r="AD45" s="146">
        <v>538.65197799999999</v>
      </c>
      <c r="AE45" s="146">
        <v>9806.9931639999995</v>
      </c>
      <c r="AF45" s="146">
        <v>14.227674</v>
      </c>
      <c r="AG45" s="146">
        <v>1776.96</v>
      </c>
    </row>
    <row r="46" spans="1:33" s="89" customFormat="1" x14ac:dyDescent="0.3">
      <c r="A46" s="173">
        <v>41000</v>
      </c>
      <c r="B46" s="173"/>
      <c r="C46" s="36">
        <v>330.51342799999998</v>
      </c>
      <c r="D46" s="36">
        <v>304.141144</v>
      </c>
      <c r="E46" s="37">
        <v>67196</v>
      </c>
      <c r="F46" s="38">
        <v>2739.96</v>
      </c>
      <c r="G46" s="38">
        <v>17.82</v>
      </c>
      <c r="H46" s="36">
        <v>52.537998000000002</v>
      </c>
      <c r="I46" s="148" t="s">
        <v>42</v>
      </c>
      <c r="J46" s="37">
        <v>117.97</v>
      </c>
      <c r="K46" s="145">
        <v>164.1</v>
      </c>
      <c r="L46" s="146">
        <v>82.869597999999996</v>
      </c>
      <c r="M46" s="146">
        <v>498.12243699999999</v>
      </c>
      <c r="N46" s="146">
        <v>11327.256836</v>
      </c>
      <c r="O46" s="146">
        <v>14.547573</v>
      </c>
      <c r="P46" s="146">
        <v>226.7</v>
      </c>
      <c r="R46" s="181">
        <v>41000</v>
      </c>
      <c r="S46" s="182"/>
      <c r="T46" s="36">
        <v>330.57409699999999</v>
      </c>
      <c r="U46" s="36">
        <v>304.33853099999999</v>
      </c>
      <c r="V46" s="37">
        <v>67196</v>
      </c>
      <c r="W46" s="38">
        <v>2739.96</v>
      </c>
      <c r="X46" s="38">
        <v>17.82</v>
      </c>
      <c r="Y46" s="36">
        <v>52.537998000000002</v>
      </c>
      <c r="Z46" s="148" t="s">
        <v>42</v>
      </c>
      <c r="AA46" s="37">
        <v>117.97</v>
      </c>
      <c r="AB46" s="145">
        <v>164.1</v>
      </c>
      <c r="AC46" s="146">
        <v>83.002037000000001</v>
      </c>
      <c r="AD46" s="146">
        <v>496.844696</v>
      </c>
      <c r="AE46" s="146">
        <v>11117.197265999999</v>
      </c>
      <c r="AF46" s="146">
        <v>14.638007999999999</v>
      </c>
      <c r="AG46" s="146">
        <v>1692.57</v>
      </c>
    </row>
    <row r="47" spans="1:33" s="89" customFormat="1" x14ac:dyDescent="0.3">
      <c r="A47" s="173">
        <v>41030</v>
      </c>
      <c r="B47" s="173"/>
      <c r="C47" s="36">
        <v>303.77166699999998</v>
      </c>
      <c r="D47" s="36">
        <v>223.866364</v>
      </c>
      <c r="E47" s="37">
        <v>74391</v>
      </c>
      <c r="F47" s="38">
        <v>2772.51</v>
      </c>
      <c r="G47" s="38">
        <v>25.25</v>
      </c>
      <c r="H47" s="36">
        <v>56.228000999999999</v>
      </c>
      <c r="I47" s="148" t="s">
        <v>43</v>
      </c>
      <c r="J47" s="37">
        <v>108.05</v>
      </c>
      <c r="K47" s="145">
        <v>170.3</v>
      </c>
      <c r="L47" s="146">
        <v>83.438384999999997</v>
      </c>
      <c r="M47" s="146">
        <v>435.21475199999998</v>
      </c>
      <c r="N47" s="146">
        <v>10772.887694999999</v>
      </c>
      <c r="O47" s="146">
        <v>13.165677000000001</v>
      </c>
      <c r="P47" s="146">
        <v>208</v>
      </c>
      <c r="R47" s="181">
        <v>41030</v>
      </c>
      <c r="S47" s="182"/>
      <c r="T47" s="36">
        <v>303.36563100000001</v>
      </c>
      <c r="U47" s="36">
        <v>224.06234699999999</v>
      </c>
      <c r="V47" s="37">
        <v>74391</v>
      </c>
      <c r="W47" s="38">
        <v>2772.51</v>
      </c>
      <c r="X47" s="38">
        <v>25.25</v>
      </c>
      <c r="Y47" s="36">
        <v>56.228000999999999</v>
      </c>
      <c r="Z47" s="148" t="s">
        <v>43</v>
      </c>
      <c r="AA47" s="37">
        <v>108.05</v>
      </c>
      <c r="AB47" s="145">
        <v>170.3</v>
      </c>
      <c r="AC47" s="146">
        <v>83.045792000000006</v>
      </c>
      <c r="AD47" s="146">
        <v>436.30810500000001</v>
      </c>
      <c r="AE47" s="146">
        <v>10786.522461</v>
      </c>
      <c r="AF47" s="146">
        <v>13.122289</v>
      </c>
      <c r="AG47" s="146">
        <v>1578.9</v>
      </c>
    </row>
    <row r="48" spans="1:33" s="89" customFormat="1" x14ac:dyDescent="0.3">
      <c r="A48" s="173">
        <v>41061</v>
      </c>
      <c r="B48" s="173"/>
      <c r="C48" s="36">
        <v>329.21011399999998</v>
      </c>
      <c r="D48" s="36">
        <v>232.94593800000001</v>
      </c>
      <c r="E48" s="37">
        <v>48873</v>
      </c>
      <c r="F48" s="38">
        <v>2877.72</v>
      </c>
      <c r="G48" s="38">
        <v>19.079999999999998</v>
      </c>
      <c r="H48" s="36">
        <v>55.502997999999998</v>
      </c>
      <c r="I48" s="148" t="s">
        <v>44</v>
      </c>
      <c r="J48" s="37">
        <v>94.51</v>
      </c>
      <c r="K48" s="145">
        <v>168</v>
      </c>
      <c r="L48" s="146">
        <v>79.281784000000002</v>
      </c>
      <c r="M48" s="146">
        <v>464.864868</v>
      </c>
      <c r="N48" s="146">
        <v>9901.6650389999995</v>
      </c>
      <c r="O48" s="146">
        <v>15.703336</v>
      </c>
      <c r="P48" s="146">
        <v>222.95</v>
      </c>
      <c r="R48" s="181">
        <v>41061</v>
      </c>
      <c r="S48" s="182"/>
      <c r="T48" s="36">
        <v>329.06124899999998</v>
      </c>
      <c r="U48" s="36">
        <v>232.56556699999999</v>
      </c>
      <c r="V48" s="37">
        <v>48873</v>
      </c>
      <c r="W48" s="38">
        <v>2877.72</v>
      </c>
      <c r="X48" s="38">
        <v>19.079999999999998</v>
      </c>
      <c r="Y48" s="36">
        <v>55.502997999999998</v>
      </c>
      <c r="Z48" s="148" t="s">
        <v>44</v>
      </c>
      <c r="AA48" s="37">
        <v>94.51</v>
      </c>
      <c r="AB48" s="145">
        <v>168</v>
      </c>
      <c r="AC48" s="146">
        <v>79.282927999999998</v>
      </c>
      <c r="AD48" s="146">
        <v>464.03137199999998</v>
      </c>
      <c r="AE48" s="146">
        <v>9902.0830079999996</v>
      </c>
      <c r="AF48" s="146">
        <v>15.65128</v>
      </c>
      <c r="AG48" s="146">
        <v>1667.87</v>
      </c>
    </row>
    <row r="49" spans="1:33" s="89" customFormat="1" x14ac:dyDescent="0.3">
      <c r="A49" s="173">
        <v>41091</v>
      </c>
      <c r="B49" s="173"/>
      <c r="C49" s="36">
        <v>326.23104899999998</v>
      </c>
      <c r="D49" s="36">
        <v>217.380966</v>
      </c>
      <c r="E49" s="37">
        <v>73972</v>
      </c>
      <c r="F49" s="38">
        <v>2837.74</v>
      </c>
      <c r="G49" s="38">
        <v>16.010000000000002</v>
      </c>
      <c r="H49" s="36">
        <v>55.423000000000002</v>
      </c>
      <c r="I49" s="148" t="s">
        <v>45</v>
      </c>
      <c r="J49" s="37">
        <v>100.34</v>
      </c>
      <c r="K49" s="145">
        <v>167.1</v>
      </c>
      <c r="L49" s="146">
        <v>75.081435999999997</v>
      </c>
      <c r="M49" s="146">
        <v>394.00100700000002</v>
      </c>
      <c r="N49" s="146">
        <v>9467.0136719999991</v>
      </c>
      <c r="O49" s="146">
        <v>15.468833999999999</v>
      </c>
      <c r="P49" s="146">
        <v>218.3</v>
      </c>
      <c r="R49" s="181">
        <v>41091</v>
      </c>
      <c r="S49" s="182"/>
      <c r="T49" s="36">
        <v>326.058716</v>
      </c>
      <c r="U49" s="36">
        <v>217.04838599999999</v>
      </c>
      <c r="V49" s="37">
        <v>73972</v>
      </c>
      <c r="W49" s="38">
        <v>2837.74</v>
      </c>
      <c r="X49" s="38">
        <v>16.010000000000002</v>
      </c>
      <c r="Y49" s="36">
        <v>55.423000000000002</v>
      </c>
      <c r="Z49" s="148" t="s">
        <v>45</v>
      </c>
      <c r="AA49" s="37">
        <v>100.34</v>
      </c>
      <c r="AB49" s="145">
        <v>167.1</v>
      </c>
      <c r="AC49" s="146">
        <v>74.907477999999998</v>
      </c>
      <c r="AD49" s="146">
        <v>394.10546900000003</v>
      </c>
      <c r="AE49" s="146">
        <v>9457.3681639999995</v>
      </c>
      <c r="AF49" s="146">
        <v>15.492171000000001</v>
      </c>
      <c r="AG49" s="146">
        <v>1637.64</v>
      </c>
    </row>
    <row r="50" spans="1:33" s="89" customFormat="1" x14ac:dyDescent="0.3">
      <c r="A50" s="173">
        <v>41122</v>
      </c>
      <c r="B50" s="173"/>
      <c r="C50" s="36">
        <v>361.41436800000002</v>
      </c>
      <c r="D50" s="36">
        <v>229.17335499999999</v>
      </c>
      <c r="E50" s="37">
        <v>73106</v>
      </c>
      <c r="F50" s="38">
        <v>2909.35</v>
      </c>
      <c r="G50" s="38">
        <v>17.3</v>
      </c>
      <c r="H50" s="36">
        <v>55.627997999999998</v>
      </c>
      <c r="I50" s="148" t="s">
        <v>46</v>
      </c>
      <c r="J50" s="37">
        <v>110.07</v>
      </c>
      <c r="K50" s="145">
        <v>164.7</v>
      </c>
      <c r="L50" s="146">
        <v>68.430862000000005</v>
      </c>
      <c r="M50" s="146">
        <v>348.043274</v>
      </c>
      <c r="N50" s="146">
        <v>9917.4550780000009</v>
      </c>
      <c r="O50" s="146">
        <v>18.317761999999998</v>
      </c>
      <c r="P50" s="146">
        <v>199</v>
      </c>
      <c r="R50" s="181">
        <v>41122</v>
      </c>
      <c r="S50" s="182"/>
      <c r="T50" s="36">
        <v>362.35629299999999</v>
      </c>
      <c r="U50" s="36">
        <v>228.63931299999999</v>
      </c>
      <c r="V50" s="37">
        <v>73106</v>
      </c>
      <c r="W50" s="38">
        <v>2909.35</v>
      </c>
      <c r="X50" s="38">
        <v>17.3</v>
      </c>
      <c r="Y50" s="36">
        <v>55.627997999999998</v>
      </c>
      <c r="Z50" s="148" t="s">
        <v>46</v>
      </c>
      <c r="AA50" s="37">
        <v>110.07</v>
      </c>
      <c r="AB50" s="145">
        <v>164.7</v>
      </c>
      <c r="AC50" s="146">
        <v>68.213065999999998</v>
      </c>
      <c r="AD50" s="146">
        <v>348.19650300000001</v>
      </c>
      <c r="AE50" s="146">
        <v>9936.328125</v>
      </c>
      <c r="AF50" s="146">
        <v>18.582735</v>
      </c>
      <c r="AG50" s="146">
        <v>1525.09</v>
      </c>
    </row>
    <row r="51" spans="1:33" s="89" customFormat="1" x14ac:dyDescent="0.3">
      <c r="A51" s="173">
        <v>41153</v>
      </c>
      <c r="B51" s="173"/>
      <c r="C51" s="36">
        <v>409.50665300000003</v>
      </c>
      <c r="D51" s="36">
        <v>261.695831</v>
      </c>
      <c r="E51" s="37">
        <v>-634</v>
      </c>
      <c r="F51" s="38">
        <v>3057.2</v>
      </c>
      <c r="G51" s="38">
        <v>16.16</v>
      </c>
      <c r="H51" s="36">
        <v>52.847999999999999</v>
      </c>
      <c r="I51" s="148" t="s">
        <v>47</v>
      </c>
      <c r="J51" s="37">
        <v>111.77</v>
      </c>
      <c r="K51" s="145">
        <v>163.1</v>
      </c>
      <c r="L51" s="146">
        <v>75.472358999999997</v>
      </c>
      <c r="M51" s="146">
        <v>422.16863999999998</v>
      </c>
      <c r="N51" s="146">
        <v>10141.566406</v>
      </c>
      <c r="O51" s="146">
        <v>18.670355000000001</v>
      </c>
      <c r="P51" s="146">
        <v>245.4</v>
      </c>
      <c r="R51" s="181">
        <v>41153</v>
      </c>
      <c r="S51" s="182"/>
      <c r="T51" s="36">
        <v>409.40597500000001</v>
      </c>
      <c r="U51" s="36">
        <v>261.60247800000002</v>
      </c>
      <c r="V51" s="37">
        <v>-634</v>
      </c>
      <c r="W51" s="38">
        <v>3057.2</v>
      </c>
      <c r="X51" s="38">
        <v>16.16</v>
      </c>
      <c r="Y51" s="36">
        <v>52.847999999999999</v>
      </c>
      <c r="Z51" s="148" t="s">
        <v>47</v>
      </c>
      <c r="AA51" s="37">
        <v>111.77</v>
      </c>
      <c r="AB51" s="145">
        <v>163.1</v>
      </c>
      <c r="AC51" s="146">
        <v>75.473419000000007</v>
      </c>
      <c r="AD51" s="146">
        <v>422.52056900000002</v>
      </c>
      <c r="AE51" s="146">
        <v>10142.183594</v>
      </c>
      <c r="AF51" s="146">
        <v>18.608532</v>
      </c>
      <c r="AG51" s="146">
        <v>1847</v>
      </c>
    </row>
    <row r="52" spans="1:33" s="89" customFormat="1" x14ac:dyDescent="0.3">
      <c r="A52" s="183">
        <v>41183</v>
      </c>
      <c r="B52" s="183"/>
      <c r="C52" s="36">
        <v>418.85986300000002</v>
      </c>
      <c r="D52" s="36">
        <v>249.17590300000001</v>
      </c>
      <c r="E52" s="37">
        <v>31016</v>
      </c>
      <c r="F52" s="38">
        <v>2976.25</v>
      </c>
      <c r="G52" s="38">
        <v>14.4</v>
      </c>
      <c r="H52" s="36">
        <v>53.957999999999998</v>
      </c>
      <c r="I52" s="148" t="s">
        <v>48</v>
      </c>
      <c r="J52" s="37">
        <v>109.79</v>
      </c>
      <c r="K52" s="145">
        <v>171.6</v>
      </c>
      <c r="L52" s="146">
        <v>70.879538999999994</v>
      </c>
      <c r="M52" s="146">
        <v>383.82113600000002</v>
      </c>
      <c r="N52" s="146">
        <v>10034.107421999999</v>
      </c>
      <c r="O52" s="146">
        <v>21.508322</v>
      </c>
      <c r="P52" s="146">
        <v>234.15</v>
      </c>
      <c r="R52" s="185">
        <v>41183</v>
      </c>
      <c r="S52" s="186"/>
      <c r="T52" s="36">
        <v>418.75912499999998</v>
      </c>
      <c r="U52" s="36">
        <v>249.082336</v>
      </c>
      <c r="V52" s="37">
        <v>31016</v>
      </c>
      <c r="W52" s="38">
        <v>2976.25</v>
      </c>
      <c r="X52" s="38">
        <v>14.4</v>
      </c>
      <c r="Y52" s="36">
        <v>53.957999999999998</v>
      </c>
      <c r="Z52" s="148" t="s">
        <v>48</v>
      </c>
      <c r="AA52" s="37">
        <v>109.79</v>
      </c>
      <c r="AB52" s="145">
        <v>171.6</v>
      </c>
      <c r="AC52" s="146">
        <v>70.968863999999996</v>
      </c>
      <c r="AD52" s="146">
        <v>382.88766500000003</v>
      </c>
      <c r="AE52" s="146">
        <v>10039.460938</v>
      </c>
      <c r="AF52" s="146">
        <v>21.472044</v>
      </c>
      <c r="AG52" s="146">
        <v>1771.62</v>
      </c>
    </row>
    <row r="53" spans="1:33" s="89" customFormat="1" x14ac:dyDescent="0.3">
      <c r="A53" s="183">
        <v>41214</v>
      </c>
      <c r="B53" s="183"/>
      <c r="C53" s="36">
        <v>448.48245200000002</v>
      </c>
      <c r="D53" s="36">
        <v>267.46673600000003</v>
      </c>
      <c r="E53" s="37">
        <v>45006</v>
      </c>
      <c r="F53" s="38">
        <v>3032.12</v>
      </c>
      <c r="G53" s="38">
        <v>15.15</v>
      </c>
      <c r="H53" s="36">
        <v>54.838000999999998</v>
      </c>
      <c r="I53" s="148" t="s">
        <v>49</v>
      </c>
      <c r="J53" s="37">
        <v>107.87</v>
      </c>
      <c r="K53" s="145">
        <v>165.8</v>
      </c>
      <c r="L53" s="146">
        <v>71.365311000000005</v>
      </c>
      <c r="M53" s="146">
        <v>398.34970099999998</v>
      </c>
      <c r="N53" s="146">
        <v>10803.950194999999</v>
      </c>
      <c r="O53" s="146">
        <v>19.805544000000001</v>
      </c>
      <c r="P53" s="146">
        <v>266.55</v>
      </c>
      <c r="R53" s="185">
        <v>41214</v>
      </c>
      <c r="S53" s="186"/>
      <c r="T53" s="36">
        <v>447.457764</v>
      </c>
      <c r="U53" s="36">
        <v>268.25381499999997</v>
      </c>
      <c r="V53" s="37">
        <v>45006</v>
      </c>
      <c r="W53" s="38">
        <v>3032.12</v>
      </c>
      <c r="X53" s="38">
        <v>15.15</v>
      </c>
      <c r="Y53" s="36">
        <v>54.838000999999998</v>
      </c>
      <c r="Z53" s="148" t="s">
        <v>49</v>
      </c>
      <c r="AA53" s="37">
        <v>107.87</v>
      </c>
      <c r="AB53" s="145">
        <v>165.8</v>
      </c>
      <c r="AC53" s="146">
        <v>71.410499999999999</v>
      </c>
      <c r="AD53" s="146">
        <v>397.31759599999998</v>
      </c>
      <c r="AE53" s="146">
        <v>10776.324219</v>
      </c>
      <c r="AF53" s="146">
        <v>19.864007999999998</v>
      </c>
      <c r="AG53" s="146">
        <v>1998.36</v>
      </c>
    </row>
    <row r="54" spans="1:33" s="89" customFormat="1" x14ac:dyDescent="0.3">
      <c r="A54" s="183">
        <v>41244</v>
      </c>
      <c r="B54" s="183"/>
      <c r="C54" s="36">
        <v>441.21304300000003</v>
      </c>
      <c r="D54" s="36">
        <v>305.80902099999997</v>
      </c>
      <c r="E54" s="37">
        <v>-8227</v>
      </c>
      <c r="F54" s="38">
        <v>2958.44</v>
      </c>
      <c r="G54" s="38">
        <v>14.95</v>
      </c>
      <c r="H54" s="36">
        <v>54.752997999999998</v>
      </c>
      <c r="I54" s="148" t="s">
        <v>50</v>
      </c>
      <c r="J54" s="37">
        <v>107.28</v>
      </c>
      <c r="K54" s="145">
        <v>179.3</v>
      </c>
      <c r="L54" s="146">
        <v>80.065185999999997</v>
      </c>
      <c r="M54" s="146">
        <v>442.62725799999998</v>
      </c>
      <c r="N54" s="146">
        <v>12658.936523</v>
      </c>
      <c r="O54" s="146">
        <v>20.846129999999999</v>
      </c>
      <c r="P54" s="146">
        <v>281.3</v>
      </c>
      <c r="R54" s="185">
        <v>41244</v>
      </c>
      <c r="S54" s="186"/>
      <c r="T54" s="36">
        <v>440.42517099999998</v>
      </c>
      <c r="U54" s="36">
        <v>305.56970200000001</v>
      </c>
      <c r="V54" s="37">
        <v>-8227</v>
      </c>
      <c r="W54" s="38">
        <v>2958.44</v>
      </c>
      <c r="X54" s="38">
        <v>14.95</v>
      </c>
      <c r="Y54" s="36">
        <v>54.752997999999998</v>
      </c>
      <c r="Z54" s="148" t="s">
        <v>50</v>
      </c>
      <c r="AA54" s="37">
        <v>107.28</v>
      </c>
      <c r="AB54" s="145">
        <v>179.3</v>
      </c>
      <c r="AC54" s="146">
        <v>80.022148000000001</v>
      </c>
      <c r="AD54" s="146">
        <v>442.28762799999998</v>
      </c>
      <c r="AE54" s="146">
        <v>12646.894531</v>
      </c>
      <c r="AF54" s="146">
        <v>20.801313</v>
      </c>
      <c r="AG54" s="146">
        <v>2110.8000000000002</v>
      </c>
    </row>
    <row r="55" spans="1:33" s="89" customFormat="1" x14ac:dyDescent="0.3">
      <c r="A55" s="173">
        <v>41275</v>
      </c>
      <c r="B55" s="173"/>
      <c r="C55" s="36">
        <v>421.13308699999999</v>
      </c>
      <c r="D55" s="36">
        <v>291.47955300000001</v>
      </c>
      <c r="E55" s="37">
        <v>60982</v>
      </c>
      <c r="F55" s="38">
        <v>2914.95</v>
      </c>
      <c r="G55" s="38">
        <v>14.13</v>
      </c>
      <c r="H55" s="36">
        <v>53.303001000000002</v>
      </c>
      <c r="I55" s="148" t="s">
        <v>50</v>
      </c>
      <c r="J55" s="37">
        <v>109.55</v>
      </c>
      <c r="K55" s="145">
        <v>182</v>
      </c>
      <c r="L55" s="146">
        <v>76.488074999999995</v>
      </c>
      <c r="M55" s="146">
        <v>415.299713</v>
      </c>
      <c r="N55" s="146">
        <v>12974.844727</v>
      </c>
      <c r="O55" s="146">
        <v>19.986141</v>
      </c>
      <c r="P55" s="146">
        <v>294.8</v>
      </c>
      <c r="R55" s="181">
        <v>41275</v>
      </c>
      <c r="S55" s="182"/>
      <c r="T55" s="36">
        <v>421.60055499999999</v>
      </c>
      <c r="U55" s="36">
        <v>291.48455799999999</v>
      </c>
      <c r="V55" s="37">
        <v>60982</v>
      </c>
      <c r="W55" s="38">
        <v>2914.95</v>
      </c>
      <c r="X55" s="38">
        <v>14.13</v>
      </c>
      <c r="Y55" s="36">
        <v>53.303001000000002</v>
      </c>
      <c r="Z55" s="148" t="s">
        <v>50</v>
      </c>
      <c r="AA55" s="37">
        <v>109.55</v>
      </c>
      <c r="AB55" s="145">
        <v>182</v>
      </c>
      <c r="AC55" s="146">
        <v>76.665817000000004</v>
      </c>
      <c r="AD55" s="146">
        <v>415.45385700000003</v>
      </c>
      <c r="AE55" s="146">
        <v>12986.748046999999</v>
      </c>
      <c r="AF55" s="146">
        <v>19.941400999999999</v>
      </c>
      <c r="AG55" s="146">
        <v>2238.5700000000002</v>
      </c>
    </row>
    <row r="56" spans="1:33" s="89" customFormat="1" x14ac:dyDescent="0.3">
      <c r="A56" s="173">
        <v>41306</v>
      </c>
      <c r="B56" s="173"/>
      <c r="C56" s="36">
        <v>413.76889</v>
      </c>
      <c r="D56" s="36">
        <v>281.25817899999998</v>
      </c>
      <c r="E56" s="37">
        <v>41678</v>
      </c>
      <c r="F56" s="38">
        <v>2815.72</v>
      </c>
      <c r="G56" s="38">
        <v>14.86</v>
      </c>
      <c r="H56" s="36">
        <v>53.858001999999999</v>
      </c>
      <c r="I56" s="148" t="s">
        <v>51</v>
      </c>
      <c r="J56" s="37">
        <v>112.68</v>
      </c>
      <c r="K56" s="145">
        <v>176.2</v>
      </c>
      <c r="L56" s="146">
        <v>62.621296000000001</v>
      </c>
      <c r="M56" s="146">
        <v>344.83120700000001</v>
      </c>
      <c r="N56" s="146">
        <v>11301.545898</v>
      </c>
      <c r="O56" s="146">
        <v>17.904968</v>
      </c>
      <c r="P56" s="146">
        <v>257.14999999999998</v>
      </c>
      <c r="R56" s="181">
        <v>41306</v>
      </c>
      <c r="S56" s="182"/>
      <c r="T56" s="36">
        <v>412.507904</v>
      </c>
      <c r="U56" s="36">
        <v>281.11627199999998</v>
      </c>
      <c r="V56" s="37">
        <v>41678</v>
      </c>
      <c r="W56" s="38">
        <v>2815.72</v>
      </c>
      <c r="X56" s="38">
        <v>14.86</v>
      </c>
      <c r="Y56" s="36">
        <v>53.858001999999999</v>
      </c>
      <c r="Z56" s="148" t="s">
        <v>51</v>
      </c>
      <c r="AA56" s="37">
        <v>112.68</v>
      </c>
      <c r="AB56" s="145">
        <v>176.2</v>
      </c>
      <c r="AC56" s="146">
        <v>62.798836000000001</v>
      </c>
      <c r="AD56" s="146">
        <v>344.78668199999998</v>
      </c>
      <c r="AE56" s="146">
        <v>11364.407227</v>
      </c>
      <c r="AF56" s="146">
        <v>17.851807000000001</v>
      </c>
      <c r="AG56" s="146">
        <v>2010.35</v>
      </c>
    </row>
    <row r="57" spans="1:33" s="89" customFormat="1" x14ac:dyDescent="0.3">
      <c r="A57" s="173">
        <v>41334</v>
      </c>
      <c r="B57" s="173"/>
      <c r="C57" s="36">
        <v>407.89645400000001</v>
      </c>
      <c r="D57" s="36">
        <v>263.26080300000001</v>
      </c>
      <c r="E57" s="37">
        <v>-17169</v>
      </c>
      <c r="F57" s="38">
        <v>2788.34</v>
      </c>
      <c r="G57" s="38">
        <v>15.22</v>
      </c>
      <c r="H57" s="36">
        <v>54.277999999999999</v>
      </c>
      <c r="I57" s="148" t="s">
        <v>52</v>
      </c>
      <c r="J57" s="37">
        <v>106.45</v>
      </c>
      <c r="K57" s="145">
        <v>194.2</v>
      </c>
      <c r="L57" s="146">
        <v>56.409377999999997</v>
      </c>
      <c r="M57" s="146">
        <v>343.69461100000001</v>
      </c>
      <c r="N57" s="146">
        <v>11839.584961</v>
      </c>
      <c r="O57" s="146">
        <v>17.406175999999999</v>
      </c>
      <c r="P57" s="146">
        <v>223.95</v>
      </c>
      <c r="R57" s="181">
        <v>41334</v>
      </c>
      <c r="S57" s="182"/>
      <c r="T57" s="36">
        <v>407.81948899999998</v>
      </c>
      <c r="U57" s="36">
        <v>263.41204800000003</v>
      </c>
      <c r="V57" s="37">
        <v>-17169</v>
      </c>
      <c r="W57" s="38">
        <v>2788.34</v>
      </c>
      <c r="X57" s="38">
        <v>15.22</v>
      </c>
      <c r="Y57" s="36">
        <v>54.277999999999999</v>
      </c>
      <c r="Z57" s="148" t="s">
        <v>52</v>
      </c>
      <c r="AA57" s="37">
        <v>106.45</v>
      </c>
      <c r="AB57" s="145">
        <v>194.2</v>
      </c>
      <c r="AC57" s="146">
        <v>56.230567999999998</v>
      </c>
      <c r="AD57" s="146">
        <v>344.09481799999998</v>
      </c>
      <c r="AE57" s="146">
        <v>11860.065430000001</v>
      </c>
      <c r="AF57" s="146">
        <v>17.456247000000001</v>
      </c>
      <c r="AG57" s="146">
        <v>1780.09</v>
      </c>
    </row>
    <row r="58" spans="1:33" s="89" customFormat="1" x14ac:dyDescent="0.3">
      <c r="A58" s="173">
        <v>41365</v>
      </c>
      <c r="B58" s="173"/>
      <c r="C58" s="36">
        <v>437.63742100000002</v>
      </c>
      <c r="D58" s="36">
        <v>293.43579099999999</v>
      </c>
      <c r="E58" s="37">
        <v>93612</v>
      </c>
      <c r="F58" s="38">
        <v>2594.5300000000002</v>
      </c>
      <c r="G58" s="38">
        <v>15.1</v>
      </c>
      <c r="H58" s="36">
        <v>54.228000999999999</v>
      </c>
      <c r="I58" s="148" t="s">
        <v>53</v>
      </c>
      <c r="J58" s="37">
        <v>101.57</v>
      </c>
      <c r="K58" s="145">
        <v>166.5</v>
      </c>
      <c r="L58" s="146">
        <v>55.597732999999998</v>
      </c>
      <c r="M58" s="146">
        <v>300.99838299999999</v>
      </c>
      <c r="N58" s="146">
        <v>13231.587890999999</v>
      </c>
      <c r="O58" s="146">
        <v>19.065951999999999</v>
      </c>
      <c r="P58" s="146">
        <v>241.25</v>
      </c>
      <c r="R58" s="181">
        <v>41365</v>
      </c>
      <c r="S58" s="182"/>
      <c r="T58" s="36">
        <v>437.11010700000003</v>
      </c>
      <c r="U58" s="36">
        <v>292.90283199999999</v>
      </c>
      <c r="V58" s="37">
        <v>93612</v>
      </c>
      <c r="W58" s="38">
        <v>2594.5300000000002</v>
      </c>
      <c r="X58" s="38">
        <v>15.1</v>
      </c>
      <c r="Y58" s="36">
        <v>54.228000999999999</v>
      </c>
      <c r="Z58" s="148" t="s">
        <v>53</v>
      </c>
      <c r="AA58" s="37">
        <v>101.57</v>
      </c>
      <c r="AB58" s="145">
        <v>166.5</v>
      </c>
      <c r="AC58" s="146">
        <v>55.599269999999997</v>
      </c>
      <c r="AD58" s="146">
        <v>300.80499300000002</v>
      </c>
      <c r="AE58" s="146">
        <v>13231.737305000001</v>
      </c>
      <c r="AF58" s="146">
        <v>19.02129</v>
      </c>
      <c r="AG58" s="146">
        <v>1901.32</v>
      </c>
    </row>
    <row r="59" spans="1:33" s="89" customFormat="1" x14ac:dyDescent="0.3">
      <c r="A59" s="173">
        <v>41395</v>
      </c>
      <c r="B59" s="173"/>
      <c r="C59" s="36">
        <v>458.21456899999998</v>
      </c>
      <c r="D59" s="36">
        <v>306.444794</v>
      </c>
      <c r="E59" s="37">
        <v>87079</v>
      </c>
      <c r="F59" s="38">
        <v>2505.34</v>
      </c>
      <c r="G59" s="38">
        <v>16.989999999999998</v>
      </c>
      <c r="H59" s="36">
        <v>56.377997999999998</v>
      </c>
      <c r="I59" s="148" t="s">
        <v>54</v>
      </c>
      <c r="J59" s="37">
        <v>101.1</v>
      </c>
      <c r="K59" s="145">
        <v>166</v>
      </c>
      <c r="L59" s="146">
        <v>50.682769999999998</v>
      </c>
      <c r="M59" s="146">
        <v>281.132813</v>
      </c>
      <c r="N59" s="146">
        <v>14730.602539</v>
      </c>
      <c r="O59" s="146">
        <v>20.244136999999998</v>
      </c>
      <c r="P59" s="146">
        <v>213.75</v>
      </c>
      <c r="R59" s="181">
        <v>41395</v>
      </c>
      <c r="S59" s="182"/>
      <c r="T59" s="36">
        <v>457.14239500000002</v>
      </c>
      <c r="U59" s="36">
        <v>306.59674100000001</v>
      </c>
      <c r="V59" s="37">
        <v>87079</v>
      </c>
      <c r="W59" s="38">
        <v>2505.34</v>
      </c>
      <c r="X59" s="38">
        <v>16.989999999999998</v>
      </c>
      <c r="Y59" s="36">
        <v>56.377997999999998</v>
      </c>
      <c r="Z59" s="148" t="s">
        <v>54</v>
      </c>
      <c r="AA59" s="37">
        <v>101.1</v>
      </c>
      <c r="AB59" s="145">
        <v>166</v>
      </c>
      <c r="AC59" s="146">
        <v>50.593989999999998</v>
      </c>
      <c r="AD59" s="146">
        <v>280.88970899999998</v>
      </c>
      <c r="AE59" s="146">
        <v>14740.476563</v>
      </c>
      <c r="AF59" s="146">
        <v>20.293962000000001</v>
      </c>
      <c r="AG59" s="146">
        <v>1684.92</v>
      </c>
    </row>
    <row r="60" spans="1:33" s="89" customFormat="1" x14ac:dyDescent="0.3">
      <c r="A60" s="173">
        <v>41426</v>
      </c>
      <c r="B60" s="173"/>
      <c r="C60" s="36">
        <v>459.65896600000002</v>
      </c>
      <c r="D60" s="36">
        <v>275.14498900000001</v>
      </c>
      <c r="E60" s="37">
        <v>82132</v>
      </c>
      <c r="F60" s="38">
        <v>2518.11</v>
      </c>
      <c r="G60" s="38">
        <v>17.95</v>
      </c>
      <c r="H60" s="36">
        <v>59.526001000000001</v>
      </c>
      <c r="I60" s="148" t="s">
        <v>55</v>
      </c>
      <c r="J60" s="37">
        <v>101.11</v>
      </c>
      <c r="K60" s="145">
        <v>164.9</v>
      </c>
      <c r="L60" s="146">
        <v>45.767798999999997</v>
      </c>
      <c r="M60" s="146">
        <v>214.91413900000001</v>
      </c>
      <c r="N60" s="146">
        <v>12783.395508</v>
      </c>
      <c r="O60" s="146">
        <v>17.836165999999999</v>
      </c>
      <c r="P60" s="146">
        <v>192.25</v>
      </c>
      <c r="R60" s="181">
        <v>41426</v>
      </c>
      <c r="S60" s="182"/>
      <c r="T60" s="36">
        <v>457.73434400000002</v>
      </c>
      <c r="U60" s="36">
        <v>275.29638699999998</v>
      </c>
      <c r="V60" s="37">
        <v>82132</v>
      </c>
      <c r="W60" s="38">
        <v>2518.11</v>
      </c>
      <c r="X60" s="38">
        <v>17.95</v>
      </c>
      <c r="Y60" s="36">
        <v>59.526001000000001</v>
      </c>
      <c r="Z60" s="148" t="s">
        <v>55</v>
      </c>
      <c r="AA60" s="37">
        <v>101.11</v>
      </c>
      <c r="AB60" s="145">
        <v>164.9</v>
      </c>
      <c r="AC60" s="146">
        <v>45.678890000000003</v>
      </c>
      <c r="AD60" s="146">
        <v>214.768936</v>
      </c>
      <c r="AE60" s="146">
        <v>12785.280273</v>
      </c>
      <c r="AF60" s="146">
        <v>17.765816000000001</v>
      </c>
      <c r="AG60" s="146">
        <v>1511.02</v>
      </c>
    </row>
    <row r="61" spans="1:33" s="89" customFormat="1" x14ac:dyDescent="0.3">
      <c r="A61" s="173">
        <v>41456</v>
      </c>
      <c r="B61" s="173"/>
      <c r="C61" s="36">
        <v>431.62289399999997</v>
      </c>
      <c r="D61" s="36">
        <v>284.14367700000003</v>
      </c>
      <c r="E61" s="37">
        <v>77786</v>
      </c>
      <c r="F61" s="38">
        <v>2476.4</v>
      </c>
      <c r="G61" s="38">
        <v>18.77</v>
      </c>
      <c r="H61" s="36">
        <v>60.807999000000002</v>
      </c>
      <c r="I61" s="148" t="s">
        <v>56</v>
      </c>
      <c r="J61" s="37">
        <v>104.86</v>
      </c>
      <c r="K61" s="145">
        <v>171.4</v>
      </c>
      <c r="L61" s="146">
        <v>37.606251</v>
      </c>
      <c r="M61" s="146">
        <v>197.46997099999999</v>
      </c>
      <c r="N61" s="146">
        <v>13071.480469</v>
      </c>
      <c r="O61" s="146">
        <v>16.313986</v>
      </c>
      <c r="P61" s="146">
        <v>167.55</v>
      </c>
      <c r="R61" s="181">
        <v>41456</v>
      </c>
      <c r="S61" s="182"/>
      <c r="T61" s="36">
        <v>431.97186299999998</v>
      </c>
      <c r="U61" s="36">
        <v>284.19741800000003</v>
      </c>
      <c r="V61" s="37">
        <v>77786</v>
      </c>
      <c r="W61" s="38">
        <v>2476.4</v>
      </c>
      <c r="X61" s="38">
        <v>18.77</v>
      </c>
      <c r="Y61" s="36">
        <v>60.807999000000002</v>
      </c>
      <c r="Z61" s="148" t="s">
        <v>56</v>
      </c>
      <c r="AA61" s="37">
        <v>104.86</v>
      </c>
      <c r="AB61" s="145">
        <v>171.4</v>
      </c>
      <c r="AC61" s="146">
        <v>37.652389999999997</v>
      </c>
      <c r="AD61" s="146">
        <v>197.27510100000001</v>
      </c>
      <c r="AE61" s="146">
        <v>13074.397461</v>
      </c>
      <c r="AF61" s="146">
        <v>16.295363999999999</v>
      </c>
      <c r="AG61" s="146">
        <v>1316.95</v>
      </c>
    </row>
    <row r="62" spans="1:33" s="89" customFormat="1" x14ac:dyDescent="0.3">
      <c r="A62" s="173">
        <v>41487</v>
      </c>
      <c r="B62" s="173"/>
      <c r="C62" s="36">
        <v>371.14111300000002</v>
      </c>
      <c r="D62" s="36">
        <v>294.69506799999999</v>
      </c>
      <c r="E62" s="37">
        <v>64042</v>
      </c>
      <c r="F62" s="38">
        <v>2742.61</v>
      </c>
      <c r="G62" s="38">
        <v>27.81</v>
      </c>
      <c r="H62" s="36">
        <v>65.697997999999998</v>
      </c>
      <c r="I62" s="148" t="s">
        <v>57</v>
      </c>
      <c r="J62" s="37">
        <v>108.45</v>
      </c>
      <c r="K62" s="145">
        <v>165.4</v>
      </c>
      <c r="L62" s="146">
        <v>41.709572000000001</v>
      </c>
      <c r="M62" s="146">
        <v>219.262833</v>
      </c>
      <c r="N62" s="146">
        <v>12751.551758</v>
      </c>
      <c r="O62" s="146">
        <v>14.413413</v>
      </c>
      <c r="P62" s="146">
        <v>149.55000000000001</v>
      </c>
      <c r="R62" s="181">
        <v>41487</v>
      </c>
      <c r="S62" s="182"/>
      <c r="T62" s="36">
        <v>370.06970200000001</v>
      </c>
      <c r="U62" s="36">
        <v>294.15643299999999</v>
      </c>
      <c r="V62" s="37">
        <v>64042</v>
      </c>
      <c r="W62" s="38">
        <v>2742.61</v>
      </c>
      <c r="X62" s="38">
        <v>27.81</v>
      </c>
      <c r="Y62" s="36">
        <v>65.697997999999998</v>
      </c>
      <c r="Z62" s="148" t="s">
        <v>57</v>
      </c>
      <c r="AA62" s="37">
        <v>108.45</v>
      </c>
      <c r="AB62" s="145">
        <v>165.4</v>
      </c>
      <c r="AC62" s="146">
        <v>41.575451000000001</v>
      </c>
      <c r="AD62" s="146">
        <v>219.31535299999999</v>
      </c>
      <c r="AE62" s="146">
        <v>12746.411133</v>
      </c>
      <c r="AF62" s="146">
        <v>14.437951999999999</v>
      </c>
      <c r="AG62" s="146">
        <v>1173.67</v>
      </c>
    </row>
    <row r="63" spans="1:33" s="89" customFormat="1" x14ac:dyDescent="0.3">
      <c r="A63" s="173">
        <v>41518</v>
      </c>
      <c r="B63" s="173"/>
      <c r="C63" s="36">
        <v>392.08517499999999</v>
      </c>
      <c r="D63" s="36">
        <v>327.43899499999998</v>
      </c>
      <c r="E63" s="37">
        <v>7437</v>
      </c>
      <c r="F63" s="38">
        <v>2774.3</v>
      </c>
      <c r="G63" s="38">
        <v>26.65</v>
      </c>
      <c r="H63" s="36">
        <v>62.91</v>
      </c>
      <c r="I63" s="148" t="s">
        <v>58</v>
      </c>
      <c r="J63" s="37">
        <v>109.47</v>
      </c>
      <c r="K63" s="145">
        <v>167.5</v>
      </c>
      <c r="L63" s="146">
        <v>45.486350999999999</v>
      </c>
      <c r="M63" s="146">
        <v>232.753647</v>
      </c>
      <c r="N63" s="146">
        <v>13240.341796999999</v>
      </c>
      <c r="O63" s="146">
        <v>15.912167</v>
      </c>
      <c r="P63" s="146">
        <v>149.65</v>
      </c>
      <c r="R63" s="181">
        <v>41518</v>
      </c>
      <c r="S63" s="182"/>
      <c r="T63" s="36">
        <v>392.245453</v>
      </c>
      <c r="U63" s="36">
        <v>327.29458599999998</v>
      </c>
      <c r="V63" s="37">
        <v>7437</v>
      </c>
      <c r="W63" s="38">
        <v>2774.3</v>
      </c>
      <c r="X63" s="38">
        <v>26.65</v>
      </c>
      <c r="Y63" s="36">
        <v>62.91</v>
      </c>
      <c r="Z63" s="148" t="s">
        <v>58</v>
      </c>
      <c r="AA63" s="37">
        <v>109.47</v>
      </c>
      <c r="AB63" s="145">
        <v>167.5</v>
      </c>
      <c r="AC63" s="146">
        <v>45.442081000000002</v>
      </c>
      <c r="AD63" s="146">
        <v>232.70753500000001</v>
      </c>
      <c r="AE63" s="146">
        <v>13201.125</v>
      </c>
      <c r="AF63" s="146">
        <v>15.929276</v>
      </c>
      <c r="AG63" s="146">
        <v>1170.33</v>
      </c>
    </row>
    <row r="64" spans="1:33" s="89" customFormat="1" x14ac:dyDescent="0.3">
      <c r="A64" s="183">
        <v>41548</v>
      </c>
      <c r="B64" s="183"/>
      <c r="C64" s="36">
        <v>420.70559700000001</v>
      </c>
      <c r="D64" s="36">
        <v>375.34845000000001</v>
      </c>
      <c r="E64" s="37">
        <v>45798</v>
      </c>
      <c r="F64" s="38">
        <v>2605.91</v>
      </c>
      <c r="G64" s="38">
        <v>18.39</v>
      </c>
      <c r="H64" s="36">
        <v>61.32</v>
      </c>
      <c r="I64" s="148" t="s">
        <v>59</v>
      </c>
      <c r="J64" s="37">
        <v>107.37</v>
      </c>
      <c r="K64" s="145">
        <v>169.6</v>
      </c>
      <c r="L64" s="146">
        <v>56.186340000000001</v>
      </c>
      <c r="M64" s="146">
        <v>238.652939</v>
      </c>
      <c r="N64" s="146">
        <v>15580.814453000001</v>
      </c>
      <c r="O64" s="146">
        <v>22.135950000000001</v>
      </c>
      <c r="P64" s="146">
        <v>172.1</v>
      </c>
      <c r="R64" s="185">
        <v>41548</v>
      </c>
      <c r="S64" s="186"/>
      <c r="T64" s="36">
        <v>420.93649299999998</v>
      </c>
      <c r="U64" s="36">
        <v>374.416718</v>
      </c>
      <c r="V64" s="37">
        <v>45798</v>
      </c>
      <c r="W64" s="38">
        <v>2605.91</v>
      </c>
      <c r="X64" s="38">
        <v>18.39</v>
      </c>
      <c r="Y64" s="36">
        <v>61.32</v>
      </c>
      <c r="Z64" s="148" t="s">
        <v>59</v>
      </c>
      <c r="AA64" s="37">
        <v>107.37</v>
      </c>
      <c r="AB64" s="145">
        <v>169.6</v>
      </c>
      <c r="AC64" s="146">
        <v>56.233437000000002</v>
      </c>
      <c r="AD64" s="146">
        <v>238.85533100000001</v>
      </c>
      <c r="AE64" s="146">
        <v>15592.467773</v>
      </c>
      <c r="AF64" s="146">
        <v>22.134909</v>
      </c>
      <c r="AG64" s="146">
        <v>1343.47</v>
      </c>
    </row>
    <row r="65" spans="1:33" s="89" customFormat="1" x14ac:dyDescent="0.3">
      <c r="A65" s="183">
        <v>41579</v>
      </c>
      <c r="B65" s="183"/>
      <c r="C65" s="36">
        <v>447.90441900000002</v>
      </c>
      <c r="D65" s="36">
        <v>392.631348</v>
      </c>
      <c r="E65" s="37">
        <v>51671</v>
      </c>
      <c r="F65" s="38">
        <v>2565.96</v>
      </c>
      <c r="G65" s="38">
        <v>21.38</v>
      </c>
      <c r="H65" s="36">
        <v>62.391998000000001</v>
      </c>
      <c r="I65" s="148" t="s">
        <v>60</v>
      </c>
      <c r="J65" s="37">
        <v>106.55</v>
      </c>
      <c r="K65" s="145">
        <v>163.6</v>
      </c>
      <c r="L65" s="146">
        <v>61.968890999999999</v>
      </c>
      <c r="M65" s="146">
        <v>256.861603</v>
      </c>
      <c r="N65" s="146">
        <v>17161.341797000001</v>
      </c>
      <c r="O65" s="146">
        <v>28.511527999999998</v>
      </c>
      <c r="P65" s="146">
        <v>174.25</v>
      </c>
      <c r="R65" s="185">
        <v>41579</v>
      </c>
      <c r="S65" s="186"/>
      <c r="T65" s="36">
        <v>448.06390399999998</v>
      </c>
      <c r="U65" s="36">
        <v>392.536835</v>
      </c>
      <c r="V65" s="37">
        <v>51671</v>
      </c>
      <c r="W65" s="38">
        <v>2565.96</v>
      </c>
      <c r="X65" s="38">
        <v>21.38</v>
      </c>
      <c r="Y65" s="36">
        <v>62.391998000000001</v>
      </c>
      <c r="Z65" s="148" t="s">
        <v>60</v>
      </c>
      <c r="AA65" s="37">
        <v>106.55</v>
      </c>
      <c r="AB65" s="145">
        <v>163.6</v>
      </c>
      <c r="AC65" s="146">
        <v>61.970618999999999</v>
      </c>
      <c r="AD65" s="146">
        <v>256.61648600000001</v>
      </c>
      <c r="AE65" s="146">
        <v>17129.105468999998</v>
      </c>
      <c r="AF65" s="146">
        <v>28.456617000000001</v>
      </c>
      <c r="AG65" s="146">
        <v>1355.92</v>
      </c>
    </row>
    <row r="66" spans="1:33" s="89" customFormat="1" x14ac:dyDescent="0.3">
      <c r="A66" s="183">
        <v>41609</v>
      </c>
      <c r="B66" s="183"/>
      <c r="C66" s="36">
        <v>447.40689099999997</v>
      </c>
      <c r="D66" s="36">
        <v>370.67077599999999</v>
      </c>
      <c r="E66" s="37">
        <v>6833</v>
      </c>
      <c r="F66" s="38">
        <v>2427.9699999999998</v>
      </c>
      <c r="G66" s="38">
        <v>15.12</v>
      </c>
      <c r="H66" s="36">
        <v>61.779998999999997</v>
      </c>
      <c r="I66" s="148" t="s">
        <v>61</v>
      </c>
      <c r="J66" s="37">
        <v>108.72</v>
      </c>
      <c r="K66" s="145">
        <v>179.5</v>
      </c>
      <c r="L66" s="146">
        <v>65.975684999999999</v>
      </c>
      <c r="M66" s="146">
        <v>259.69738799999999</v>
      </c>
      <c r="N66" s="146">
        <v>19158.634765999999</v>
      </c>
      <c r="O66" s="146">
        <v>31.306431</v>
      </c>
      <c r="P66" s="146">
        <v>184.6</v>
      </c>
      <c r="R66" s="185">
        <v>41609</v>
      </c>
      <c r="S66" s="186"/>
      <c r="T66" s="36">
        <v>447.06881700000002</v>
      </c>
      <c r="U66" s="36">
        <v>370.67453</v>
      </c>
      <c r="V66" s="37">
        <v>6833</v>
      </c>
      <c r="W66" s="38">
        <v>2427.9699999999998</v>
      </c>
      <c r="X66" s="38">
        <v>15.12</v>
      </c>
      <c r="Y66" s="36">
        <v>61.779998999999997</v>
      </c>
      <c r="Z66" s="148" t="s">
        <v>61</v>
      </c>
      <c r="AA66" s="37">
        <v>108.72</v>
      </c>
      <c r="AB66" s="145">
        <v>179.5</v>
      </c>
      <c r="AC66" s="146">
        <v>66.068603999999993</v>
      </c>
      <c r="AD66" s="146">
        <v>259.65133700000001</v>
      </c>
      <c r="AE66" s="146">
        <v>19166.175781000002</v>
      </c>
      <c r="AF66" s="146">
        <v>31.304957999999999</v>
      </c>
      <c r="AG66" s="146">
        <v>1433.41</v>
      </c>
    </row>
    <row r="67" spans="1:33" s="89" customFormat="1" x14ac:dyDescent="0.3">
      <c r="A67" s="173">
        <v>41640</v>
      </c>
      <c r="B67" s="173"/>
      <c r="C67" s="36">
        <v>421.81909200000001</v>
      </c>
      <c r="D67" s="36">
        <v>344.22943099999998</v>
      </c>
      <c r="E67" s="37">
        <v>16452</v>
      </c>
      <c r="F67" s="38">
        <v>2486.88</v>
      </c>
      <c r="G67" s="38">
        <v>16.82</v>
      </c>
      <c r="H67" s="36">
        <v>62.310001</v>
      </c>
      <c r="I67" s="148" t="s">
        <v>62</v>
      </c>
      <c r="J67" s="37">
        <v>105.29</v>
      </c>
      <c r="K67" s="145">
        <v>184</v>
      </c>
      <c r="L67" s="146">
        <v>58.417411999999999</v>
      </c>
      <c r="M67" s="146">
        <v>249.050781</v>
      </c>
      <c r="N67" s="146">
        <v>19227.451172000001</v>
      </c>
      <c r="O67" s="146">
        <v>25.877361000000001</v>
      </c>
      <c r="P67" s="146">
        <v>154.55000000000001</v>
      </c>
      <c r="R67" s="181">
        <v>41640</v>
      </c>
      <c r="S67" s="182"/>
      <c r="T67" s="36">
        <v>421.93160999999998</v>
      </c>
      <c r="U67" s="36">
        <v>344.52838100000002</v>
      </c>
      <c r="V67" s="37">
        <v>16452</v>
      </c>
      <c r="W67" s="38">
        <v>2486.88</v>
      </c>
      <c r="X67" s="38">
        <v>16.82</v>
      </c>
      <c r="Y67" s="36">
        <v>62.310001</v>
      </c>
      <c r="Z67" s="148" t="s">
        <v>62</v>
      </c>
      <c r="AA67" s="37">
        <v>105.29</v>
      </c>
      <c r="AB67" s="145">
        <v>184</v>
      </c>
      <c r="AC67" s="146">
        <v>58.327964999999999</v>
      </c>
      <c r="AD67" s="146">
        <v>249.00456199999999</v>
      </c>
      <c r="AE67" s="146">
        <v>19207.330077999999</v>
      </c>
      <c r="AF67" s="146">
        <v>25.876144</v>
      </c>
      <c r="AG67" s="146">
        <v>1211.5999999999999</v>
      </c>
    </row>
    <row r="68" spans="1:33" s="89" customFormat="1" x14ac:dyDescent="0.3">
      <c r="A68" s="173">
        <v>41671</v>
      </c>
      <c r="B68" s="173"/>
      <c r="C68" s="36">
        <v>461.76446499999997</v>
      </c>
      <c r="D68" s="36">
        <v>410.60357699999997</v>
      </c>
      <c r="E68" s="37">
        <v>66457</v>
      </c>
      <c r="F68" s="38">
        <v>2603.39</v>
      </c>
      <c r="G68" s="38">
        <v>14.1775</v>
      </c>
      <c r="H68" s="36">
        <v>62.02</v>
      </c>
      <c r="I68" s="148" t="s">
        <v>62</v>
      </c>
      <c r="J68" s="37">
        <v>106.19</v>
      </c>
      <c r="K68" s="145">
        <v>172.7</v>
      </c>
      <c r="L68" s="146">
        <v>50.722515000000001</v>
      </c>
      <c r="M68" s="146">
        <v>238.155441</v>
      </c>
      <c r="N68" s="146">
        <v>18907.886718999998</v>
      </c>
      <c r="O68" s="146">
        <v>24.457585999999999</v>
      </c>
      <c r="P68" s="146">
        <v>154.05000000000001</v>
      </c>
      <c r="R68" s="181">
        <v>41671</v>
      </c>
      <c r="S68" s="182"/>
      <c r="T68" s="36">
        <v>461.26040599999999</v>
      </c>
      <c r="U68" s="36">
        <v>410.70620700000001</v>
      </c>
      <c r="V68" s="37">
        <v>66457</v>
      </c>
      <c r="W68" s="38">
        <v>2603.39</v>
      </c>
      <c r="X68" s="38">
        <v>14.1775</v>
      </c>
      <c r="Y68" s="36">
        <v>62.02</v>
      </c>
      <c r="Z68" s="148" t="s">
        <v>62</v>
      </c>
      <c r="AA68" s="37">
        <v>106.19</v>
      </c>
      <c r="AB68" s="145">
        <v>172.7</v>
      </c>
      <c r="AC68" s="146">
        <v>50.814995000000003</v>
      </c>
      <c r="AD68" s="146">
        <v>237.71104399999999</v>
      </c>
      <c r="AE68" s="146">
        <v>18896.611327999999</v>
      </c>
      <c r="AF68" s="146">
        <v>24.474299999999999</v>
      </c>
      <c r="AG68" s="146">
        <v>1203.5</v>
      </c>
    </row>
    <row r="69" spans="1:33" s="89" customFormat="1" x14ac:dyDescent="0.3">
      <c r="A69" s="173">
        <v>41699</v>
      </c>
      <c r="B69" s="173"/>
      <c r="C69" s="36">
        <v>464.70230099999998</v>
      </c>
      <c r="D69" s="36">
        <v>392.58209199999999</v>
      </c>
      <c r="E69" s="37">
        <v>-91150</v>
      </c>
      <c r="F69" s="38">
        <v>2617.4</v>
      </c>
      <c r="G69" s="38">
        <v>21.622499999999999</v>
      </c>
      <c r="H69" s="36">
        <v>59.84</v>
      </c>
      <c r="I69" s="148" t="s">
        <v>63</v>
      </c>
      <c r="J69" s="37">
        <v>105.3</v>
      </c>
      <c r="K69" s="145">
        <v>193.3</v>
      </c>
      <c r="L69" s="146">
        <v>67.277000000000001</v>
      </c>
      <c r="M69" s="146">
        <v>290.99041699999998</v>
      </c>
      <c r="N69" s="146">
        <v>21584.566406000002</v>
      </c>
      <c r="O69" s="146">
        <v>31.672533000000001</v>
      </c>
      <c r="P69" s="146">
        <v>189.05</v>
      </c>
      <c r="R69" s="181">
        <v>41699</v>
      </c>
      <c r="S69" s="182"/>
      <c r="T69" s="36">
        <v>464.67205799999999</v>
      </c>
      <c r="U69" s="36">
        <v>392.29064899999997</v>
      </c>
      <c r="V69" s="37">
        <v>-91150</v>
      </c>
      <c r="W69" s="38">
        <v>2617.4</v>
      </c>
      <c r="X69" s="38">
        <v>21.622499999999999</v>
      </c>
      <c r="Y69" s="36">
        <v>59.84</v>
      </c>
      <c r="Z69" s="148" t="s">
        <v>63</v>
      </c>
      <c r="AA69" s="37">
        <v>105.3</v>
      </c>
      <c r="AB69" s="145">
        <v>193.3</v>
      </c>
      <c r="AC69" s="146">
        <v>67.278862000000004</v>
      </c>
      <c r="AD69" s="146">
        <v>290.34777800000001</v>
      </c>
      <c r="AE69" s="146">
        <v>21535.132813</v>
      </c>
      <c r="AF69" s="146">
        <v>31.938915000000001</v>
      </c>
      <c r="AG69" s="146">
        <v>1468.4</v>
      </c>
    </row>
    <row r="70" spans="1:33" s="89" customFormat="1" x14ac:dyDescent="0.3">
      <c r="A70" s="173">
        <v>41730</v>
      </c>
      <c r="B70" s="173"/>
      <c r="C70" s="36">
        <v>509.00704999999999</v>
      </c>
      <c r="D70" s="36">
        <v>408.43701199999998</v>
      </c>
      <c r="E70" s="37">
        <v>113454</v>
      </c>
      <c r="F70" s="38">
        <v>2520.17</v>
      </c>
      <c r="G70" s="38">
        <v>30.592500000000001</v>
      </c>
      <c r="H70" s="36">
        <v>60.417999000000002</v>
      </c>
      <c r="I70" s="148" t="s">
        <v>64</v>
      </c>
      <c r="J70" s="37">
        <v>105.56</v>
      </c>
      <c r="K70" s="145">
        <v>172.7</v>
      </c>
      <c r="L70" s="146">
        <v>63.555087999999998</v>
      </c>
      <c r="M70" s="146">
        <v>253.97607400000001</v>
      </c>
      <c r="N70" s="146">
        <v>20336.181640999999</v>
      </c>
      <c r="O70" s="146">
        <v>35.887203</v>
      </c>
      <c r="P70" s="146">
        <v>179.2</v>
      </c>
      <c r="R70" s="181">
        <v>41730</v>
      </c>
      <c r="S70" s="182"/>
      <c r="T70" s="36">
        <v>508.028503</v>
      </c>
      <c r="U70" s="36">
        <v>408.145782</v>
      </c>
      <c r="V70" s="37">
        <v>113454</v>
      </c>
      <c r="W70" s="38">
        <v>2520.17</v>
      </c>
      <c r="X70" s="38">
        <v>30.592500000000001</v>
      </c>
      <c r="Y70" s="36">
        <v>60.417999000000002</v>
      </c>
      <c r="Z70" s="148" t="s">
        <v>64</v>
      </c>
      <c r="AA70" s="37">
        <v>105.56</v>
      </c>
      <c r="AB70" s="145">
        <v>172.7</v>
      </c>
      <c r="AC70" s="146">
        <v>63.415508000000003</v>
      </c>
      <c r="AD70" s="146">
        <v>254.22843900000001</v>
      </c>
      <c r="AE70" s="146">
        <v>20311.619140999999</v>
      </c>
      <c r="AF70" s="146">
        <v>35.912303999999999</v>
      </c>
      <c r="AG70" s="146">
        <v>1396.79</v>
      </c>
    </row>
    <row r="71" spans="1:33" s="89" customFormat="1" x14ac:dyDescent="0.3">
      <c r="A71" s="173">
        <v>41760</v>
      </c>
      <c r="B71" s="173"/>
      <c r="C71" s="36">
        <v>585.43866000000003</v>
      </c>
      <c r="D71" s="36">
        <v>408.732483</v>
      </c>
      <c r="E71" s="37">
        <v>127383</v>
      </c>
      <c r="F71" s="38">
        <v>2456.1999999999998</v>
      </c>
      <c r="G71" s="38">
        <v>16.335000000000001</v>
      </c>
      <c r="H71" s="36">
        <v>58.900002000000001</v>
      </c>
      <c r="I71" s="148" t="s">
        <v>65</v>
      </c>
      <c r="J71" s="37">
        <v>106.85</v>
      </c>
      <c r="K71" s="145">
        <v>175.3</v>
      </c>
      <c r="L71" s="146">
        <v>82.447304000000003</v>
      </c>
      <c r="M71" s="146">
        <v>296.26397700000001</v>
      </c>
      <c r="N71" s="146">
        <v>22520.265625</v>
      </c>
      <c r="O71" s="146">
        <v>37.342697000000001</v>
      </c>
      <c r="P71" s="146">
        <v>242.95</v>
      </c>
      <c r="R71" s="181">
        <v>41760</v>
      </c>
      <c r="S71" s="182"/>
      <c r="T71" s="36">
        <v>583.06115699999998</v>
      </c>
      <c r="U71" s="36">
        <v>409.13055400000002</v>
      </c>
      <c r="V71" s="37">
        <v>127383</v>
      </c>
      <c r="W71" s="38">
        <v>2456.1999999999998</v>
      </c>
      <c r="X71" s="38">
        <v>16.335000000000001</v>
      </c>
      <c r="Y71" s="36">
        <v>58.900002000000001</v>
      </c>
      <c r="Z71" s="148" t="s">
        <v>65</v>
      </c>
      <c r="AA71" s="37">
        <v>106.85</v>
      </c>
      <c r="AB71" s="145">
        <v>175.3</v>
      </c>
      <c r="AC71" s="146">
        <v>82.449584999999999</v>
      </c>
      <c r="AD71" s="146">
        <v>296.51693699999998</v>
      </c>
      <c r="AE71" s="146">
        <v>22512.285156000002</v>
      </c>
      <c r="AF71" s="146">
        <v>37.323081999999999</v>
      </c>
      <c r="AG71" s="146">
        <v>1894.34</v>
      </c>
    </row>
    <row r="72" spans="1:33" s="89" customFormat="1" x14ac:dyDescent="0.3">
      <c r="A72" s="173">
        <v>41791</v>
      </c>
      <c r="B72" s="173"/>
      <c r="C72" s="36">
        <v>543.59796100000005</v>
      </c>
      <c r="D72" s="36">
        <v>424.73510700000003</v>
      </c>
      <c r="E72" s="37">
        <v>57022</v>
      </c>
      <c r="F72" s="38">
        <v>2463.77</v>
      </c>
      <c r="G72" s="38">
        <v>17.872499999999999</v>
      </c>
      <c r="H72" s="36">
        <v>60.037998000000002</v>
      </c>
      <c r="I72" s="148" t="s">
        <v>66</v>
      </c>
      <c r="J72" s="37">
        <v>109.05</v>
      </c>
      <c r="K72" s="145">
        <v>172</v>
      </c>
      <c r="L72" s="146">
        <v>89.467087000000006</v>
      </c>
      <c r="M72" s="146">
        <v>320.94018599999998</v>
      </c>
      <c r="N72" s="146">
        <v>23390.332031000002</v>
      </c>
      <c r="O72" s="146">
        <v>57.826706000000001</v>
      </c>
      <c r="P72" s="146">
        <v>264.14999999999998</v>
      </c>
      <c r="R72" s="181">
        <v>41791</v>
      </c>
      <c r="S72" s="182"/>
      <c r="T72" s="36">
        <v>543.92199700000003</v>
      </c>
      <c r="U72" s="36">
        <v>424.59173600000003</v>
      </c>
      <c r="V72" s="37">
        <v>57022</v>
      </c>
      <c r="W72" s="38">
        <v>2463.77</v>
      </c>
      <c r="X72" s="38">
        <v>17.872499999999999</v>
      </c>
      <c r="Y72" s="36">
        <v>60.037998000000002</v>
      </c>
      <c r="Z72" s="148" t="s">
        <v>66</v>
      </c>
      <c r="AA72" s="37">
        <v>109.05</v>
      </c>
      <c r="AB72" s="145">
        <v>172</v>
      </c>
      <c r="AC72" s="146">
        <v>89.328247000000005</v>
      </c>
      <c r="AD72" s="146">
        <v>321.09402499999999</v>
      </c>
      <c r="AE72" s="146">
        <v>23413.304688</v>
      </c>
      <c r="AF72" s="146">
        <v>57.556117999999998</v>
      </c>
      <c r="AG72" s="146">
        <v>2077.13</v>
      </c>
    </row>
    <row r="73" spans="1:33" s="89" customFormat="1" x14ac:dyDescent="0.3">
      <c r="A73" s="173">
        <v>41821</v>
      </c>
      <c r="B73" s="173"/>
      <c r="C73" s="36">
        <v>569.39904799999999</v>
      </c>
      <c r="D73" s="36">
        <v>439.94992100000002</v>
      </c>
      <c r="E73" s="37">
        <v>27065</v>
      </c>
      <c r="F73" s="38">
        <v>2533.15</v>
      </c>
      <c r="G73" s="38">
        <v>13.8225</v>
      </c>
      <c r="H73" s="36">
        <v>60.25</v>
      </c>
      <c r="I73" s="148" t="s">
        <v>67</v>
      </c>
      <c r="J73" s="37">
        <v>106.3</v>
      </c>
      <c r="K73" s="145">
        <v>173</v>
      </c>
      <c r="L73" s="146">
        <v>82.777084000000002</v>
      </c>
      <c r="M73" s="146">
        <v>273.42849699999999</v>
      </c>
      <c r="N73" s="146">
        <v>23118.503906000002</v>
      </c>
      <c r="O73" s="146">
        <v>55.388981000000001</v>
      </c>
      <c r="P73" s="146">
        <v>242.05</v>
      </c>
      <c r="R73" s="181">
        <v>41821</v>
      </c>
      <c r="S73" s="182"/>
      <c r="T73" s="36">
        <v>570.45696999999996</v>
      </c>
      <c r="U73" s="36">
        <v>440.10214200000001</v>
      </c>
      <c r="V73" s="37">
        <v>27065</v>
      </c>
      <c r="W73" s="38">
        <v>2533.15</v>
      </c>
      <c r="X73" s="38">
        <v>13.8225</v>
      </c>
      <c r="Y73" s="36">
        <v>60.25</v>
      </c>
      <c r="Z73" s="148" t="s">
        <v>67</v>
      </c>
      <c r="AA73" s="37">
        <v>106.3</v>
      </c>
      <c r="AB73" s="145">
        <v>173</v>
      </c>
      <c r="AC73" s="146">
        <v>82.873610999999997</v>
      </c>
      <c r="AD73" s="146">
        <v>273.63140900000002</v>
      </c>
      <c r="AE73" s="146">
        <v>23104.677734000001</v>
      </c>
      <c r="AF73" s="146">
        <v>55.341735999999997</v>
      </c>
      <c r="AG73" s="146">
        <v>1893.03</v>
      </c>
    </row>
    <row r="74" spans="1:33" s="89" customFormat="1" x14ac:dyDescent="0.3">
      <c r="A74" s="173">
        <v>41852</v>
      </c>
      <c r="B74" s="173"/>
      <c r="C74" s="36">
        <v>667.07116699999995</v>
      </c>
      <c r="D74" s="36">
        <v>519.26776099999995</v>
      </c>
      <c r="E74" s="37">
        <v>73005</v>
      </c>
      <c r="F74" s="38">
        <v>2533.4</v>
      </c>
      <c r="G74" s="38">
        <v>13.067500000000001</v>
      </c>
      <c r="H74" s="36">
        <v>60.512999999999998</v>
      </c>
      <c r="I74" s="148" t="s">
        <v>68</v>
      </c>
      <c r="J74" s="37">
        <v>101.89</v>
      </c>
      <c r="K74" s="145">
        <v>166.2</v>
      </c>
      <c r="L74" s="146">
        <v>76.369759000000002</v>
      </c>
      <c r="M74" s="146">
        <v>233</v>
      </c>
      <c r="N74" s="146">
        <v>23805.755859000001</v>
      </c>
      <c r="O74" s="146">
        <v>49.370578999999999</v>
      </c>
      <c r="P74" s="146">
        <v>220.3</v>
      </c>
      <c r="R74" s="181">
        <v>41852</v>
      </c>
      <c r="S74" s="182"/>
      <c r="T74" s="36">
        <v>666.89630099999999</v>
      </c>
      <c r="U74" s="36">
        <v>518.63775599999997</v>
      </c>
      <c r="V74" s="37">
        <v>73005</v>
      </c>
      <c r="W74" s="38">
        <v>2533.4</v>
      </c>
      <c r="X74" s="38">
        <v>13.067500000000001</v>
      </c>
      <c r="Y74" s="36">
        <v>60.512999999999998</v>
      </c>
      <c r="Z74" s="148" t="s">
        <v>68</v>
      </c>
      <c r="AA74" s="37">
        <v>101.89</v>
      </c>
      <c r="AB74" s="145">
        <v>166.2</v>
      </c>
      <c r="AC74" s="146">
        <v>76.418976000000001</v>
      </c>
      <c r="AD74" s="146">
        <v>233.25</v>
      </c>
      <c r="AE74" s="146">
        <v>23789.591797000001</v>
      </c>
      <c r="AF74" s="146">
        <v>49.278964999999999</v>
      </c>
      <c r="AG74" s="146">
        <v>1727.44</v>
      </c>
    </row>
    <row r="75" spans="1:33" s="89" customFormat="1" x14ac:dyDescent="0.3">
      <c r="A75" s="173">
        <v>41883</v>
      </c>
      <c r="B75" s="173"/>
      <c r="C75" s="36">
        <v>645.07580600000006</v>
      </c>
      <c r="D75" s="36">
        <v>496.61996499999998</v>
      </c>
      <c r="E75" s="37">
        <v>40897</v>
      </c>
      <c r="F75" s="38">
        <v>2424.46</v>
      </c>
      <c r="G75" s="38">
        <v>13.145</v>
      </c>
      <c r="H75" s="36">
        <v>61.553001000000002</v>
      </c>
      <c r="I75" s="148" t="s">
        <v>69</v>
      </c>
      <c r="J75" s="37">
        <v>96.96</v>
      </c>
      <c r="K75" s="145">
        <v>171.8</v>
      </c>
      <c r="L75" s="146">
        <v>65.580933000000002</v>
      </c>
      <c r="M75" s="146">
        <v>172.800003</v>
      </c>
      <c r="N75" s="146">
        <v>32379.771484000001</v>
      </c>
      <c r="O75" s="146">
        <v>87.365105</v>
      </c>
      <c r="P75" s="146">
        <v>202.8</v>
      </c>
      <c r="R75" s="181">
        <v>41883</v>
      </c>
      <c r="S75" s="182"/>
      <c r="T75" s="36">
        <v>645.77801499999998</v>
      </c>
      <c r="U75" s="36">
        <v>497.22567700000002</v>
      </c>
      <c r="V75" s="37">
        <v>40897</v>
      </c>
      <c r="W75" s="38">
        <v>2424.46</v>
      </c>
      <c r="X75" s="38">
        <v>13.145</v>
      </c>
      <c r="Y75" s="36">
        <v>61.553001000000002</v>
      </c>
      <c r="Z75" s="148" t="s">
        <v>69</v>
      </c>
      <c r="AA75" s="37">
        <v>96.96</v>
      </c>
      <c r="AB75" s="145">
        <v>171.8</v>
      </c>
      <c r="AC75" s="146">
        <v>65.582756000000003</v>
      </c>
      <c r="AD75" s="146">
        <v>172.949997</v>
      </c>
      <c r="AE75" s="146">
        <v>32327.480468999998</v>
      </c>
      <c r="AF75" s="146">
        <v>87.450310000000002</v>
      </c>
      <c r="AG75" s="146">
        <v>1581.27</v>
      </c>
    </row>
    <row r="76" spans="1:33" s="89" customFormat="1" x14ac:dyDescent="0.3">
      <c r="A76" s="183">
        <v>41913</v>
      </c>
      <c r="B76" s="183"/>
      <c r="C76" s="36">
        <v>619.19311500000003</v>
      </c>
      <c r="D76" s="36">
        <v>529.94885299999999</v>
      </c>
      <c r="E76" s="37">
        <v>36925</v>
      </c>
      <c r="F76" s="38">
        <v>2412.31</v>
      </c>
      <c r="G76" s="38">
        <v>13.295</v>
      </c>
      <c r="H76" s="36">
        <v>61.432999000000002</v>
      </c>
      <c r="I76" s="148" t="s">
        <v>69</v>
      </c>
      <c r="J76" s="37">
        <v>86.83</v>
      </c>
      <c r="K76" s="145">
        <v>165.1</v>
      </c>
      <c r="L76" s="146">
        <v>78.301368999999994</v>
      </c>
      <c r="M76" s="146">
        <v>161.800003</v>
      </c>
      <c r="N76" s="146">
        <v>31026.107422000001</v>
      </c>
      <c r="O76" s="146">
        <v>88.872321999999997</v>
      </c>
      <c r="P76" s="146">
        <v>200.7</v>
      </c>
      <c r="R76" s="185">
        <v>41913</v>
      </c>
      <c r="S76" s="186"/>
      <c r="T76" s="36">
        <v>617.85730000000001</v>
      </c>
      <c r="U76" s="36">
        <v>529.76415999999995</v>
      </c>
      <c r="V76" s="37">
        <v>36925</v>
      </c>
      <c r="W76" s="38">
        <v>2412.31</v>
      </c>
      <c r="X76" s="38">
        <v>13.295</v>
      </c>
      <c r="Y76" s="36">
        <v>61.432999000000002</v>
      </c>
      <c r="Z76" s="148" t="s">
        <v>69</v>
      </c>
      <c r="AA76" s="37">
        <v>86.83</v>
      </c>
      <c r="AB76" s="145">
        <v>165.1</v>
      </c>
      <c r="AC76" s="146">
        <v>78.303550999999999</v>
      </c>
      <c r="AD76" s="146">
        <v>161.199997</v>
      </c>
      <c r="AE76" s="146">
        <v>31029.607422000001</v>
      </c>
      <c r="AF76" s="146">
        <v>88.687950000000001</v>
      </c>
      <c r="AG76" s="146">
        <v>1553.42</v>
      </c>
    </row>
    <row r="77" spans="1:33" s="89" customFormat="1" x14ac:dyDescent="0.3">
      <c r="A77" s="183">
        <v>41944</v>
      </c>
      <c r="B77" s="183"/>
      <c r="C77" s="36">
        <v>627.51238999999998</v>
      </c>
      <c r="D77" s="36">
        <v>527.62469499999997</v>
      </c>
      <c r="E77" s="37">
        <v>49383</v>
      </c>
      <c r="F77" s="38">
        <v>2334.92</v>
      </c>
      <c r="G77" s="38">
        <v>12.897500000000001</v>
      </c>
      <c r="H77" s="36">
        <v>61.853000999999999</v>
      </c>
      <c r="I77" s="148" t="s">
        <v>69</v>
      </c>
      <c r="J77" s="37">
        <v>77.58</v>
      </c>
      <c r="K77" s="145">
        <v>172.1</v>
      </c>
      <c r="L77" s="146">
        <v>83.907784000000007</v>
      </c>
      <c r="M77" s="146">
        <v>140.699997</v>
      </c>
      <c r="N77" s="146">
        <v>33233.546875</v>
      </c>
      <c r="O77" s="146">
        <v>120.43918600000001</v>
      </c>
      <c r="P77" s="146">
        <v>218.8</v>
      </c>
      <c r="R77" s="185">
        <v>41944</v>
      </c>
      <c r="S77" s="186"/>
      <c r="T77" s="36">
        <v>627.50396699999999</v>
      </c>
      <c r="U77" s="36">
        <v>527.09381099999996</v>
      </c>
      <c r="V77" s="37">
        <v>49383</v>
      </c>
      <c r="W77" s="38">
        <v>2334.92</v>
      </c>
      <c r="X77" s="38">
        <v>12.897500000000001</v>
      </c>
      <c r="Y77" s="36">
        <v>61.853000999999999</v>
      </c>
      <c r="Z77" s="148" t="s">
        <v>69</v>
      </c>
      <c r="AA77" s="37">
        <v>77.58</v>
      </c>
      <c r="AB77" s="145">
        <v>172.1</v>
      </c>
      <c r="AC77" s="146">
        <v>84.145698999999993</v>
      </c>
      <c r="AD77" s="146">
        <v>140.85000600000001</v>
      </c>
      <c r="AE77" s="146">
        <v>33196.964844000002</v>
      </c>
      <c r="AF77" s="146">
        <v>120.48893</v>
      </c>
      <c r="AG77" s="146">
        <v>1683.06</v>
      </c>
    </row>
    <row r="78" spans="1:33" s="89" customFormat="1" x14ac:dyDescent="0.3">
      <c r="A78" s="183">
        <v>41974</v>
      </c>
      <c r="B78" s="183"/>
      <c r="C78" s="36">
        <v>585.18048099999999</v>
      </c>
      <c r="D78" s="36">
        <v>490.09265099999999</v>
      </c>
      <c r="E78" s="37">
        <v>7247</v>
      </c>
      <c r="F78" s="38">
        <v>2420.31</v>
      </c>
      <c r="G78" s="38">
        <v>15.12</v>
      </c>
      <c r="H78" s="36">
        <v>63.377997999999998</v>
      </c>
      <c r="I78" s="148" t="s">
        <v>70</v>
      </c>
      <c r="J78" s="37">
        <v>61.21</v>
      </c>
      <c r="K78" s="145">
        <v>185.9</v>
      </c>
      <c r="L78" s="146">
        <v>77.783134000000004</v>
      </c>
      <c r="M78" s="146">
        <v>151.85000600000001</v>
      </c>
      <c r="N78" s="146">
        <v>37571.445312999997</v>
      </c>
      <c r="O78" s="146">
        <v>118.104263</v>
      </c>
      <c r="P78" s="146">
        <v>203.1</v>
      </c>
      <c r="R78" s="185">
        <v>41974</v>
      </c>
      <c r="S78" s="186"/>
      <c r="T78" s="36">
        <v>585.19635000000005</v>
      </c>
      <c r="U78" s="36">
        <v>490.64874300000002</v>
      </c>
      <c r="V78" s="37">
        <v>7247</v>
      </c>
      <c r="W78" s="38">
        <v>2420.31</v>
      </c>
      <c r="X78" s="38">
        <v>15.12</v>
      </c>
      <c r="Y78" s="36">
        <v>63.377997999999998</v>
      </c>
      <c r="Z78" s="148" t="s">
        <v>70</v>
      </c>
      <c r="AA78" s="37">
        <v>61.21</v>
      </c>
      <c r="AB78" s="145">
        <v>185.9</v>
      </c>
      <c r="AC78" s="146">
        <v>77.879524000000004</v>
      </c>
      <c r="AD78" s="146">
        <v>151.85000600000001</v>
      </c>
      <c r="AE78" s="146">
        <v>37535.859375</v>
      </c>
      <c r="AF78" s="146">
        <v>117.647301</v>
      </c>
      <c r="AG78" s="146">
        <v>1555.07</v>
      </c>
    </row>
    <row r="79" spans="1:33" s="89" customFormat="1" x14ac:dyDescent="0.3">
      <c r="A79" s="173">
        <v>42005</v>
      </c>
      <c r="B79" s="173"/>
      <c r="C79" s="36">
        <v>599.70996100000002</v>
      </c>
      <c r="D79" s="36">
        <v>578.70593299999996</v>
      </c>
      <c r="E79" s="37">
        <v>35758</v>
      </c>
      <c r="F79" s="38">
        <v>2498.5</v>
      </c>
      <c r="G79" s="38">
        <v>20.172499999999999</v>
      </c>
      <c r="H79" s="36">
        <v>62.012999999999998</v>
      </c>
      <c r="I79" s="148" t="s">
        <v>71</v>
      </c>
      <c r="J79" s="37">
        <v>46.59</v>
      </c>
      <c r="K79" s="145">
        <v>189.2</v>
      </c>
      <c r="L79" s="146">
        <v>72.694953999999996</v>
      </c>
      <c r="M79" s="146">
        <v>158.64999399999999</v>
      </c>
      <c r="N79" s="146">
        <v>39670.410155999998</v>
      </c>
      <c r="O79" s="146">
        <v>109.46138000000001</v>
      </c>
      <c r="P79" s="146">
        <v>236.8</v>
      </c>
      <c r="R79" s="181">
        <v>42005</v>
      </c>
      <c r="S79" s="182"/>
      <c r="T79" s="36">
        <v>598.70636000000002</v>
      </c>
      <c r="U79" s="36">
        <v>578.52246100000002</v>
      </c>
      <c r="V79" s="37">
        <v>35758</v>
      </c>
      <c r="W79" s="38">
        <v>2498.5</v>
      </c>
      <c r="X79" s="38">
        <v>20.172499999999999</v>
      </c>
      <c r="Y79" s="36">
        <v>62.012999999999998</v>
      </c>
      <c r="Z79" s="148" t="s">
        <v>71</v>
      </c>
      <c r="AA79" s="37">
        <v>46.59</v>
      </c>
      <c r="AB79" s="145">
        <v>189.2</v>
      </c>
      <c r="AC79" s="146">
        <v>72.885429000000002</v>
      </c>
      <c r="AD79" s="146">
        <v>158.75</v>
      </c>
      <c r="AE79" s="146">
        <v>39625.640625</v>
      </c>
      <c r="AF79" s="146">
        <v>109.276245</v>
      </c>
      <c r="AG79" s="146">
        <v>1811.36</v>
      </c>
    </row>
    <row r="80" spans="1:33" s="89" customFormat="1" x14ac:dyDescent="0.3">
      <c r="A80" s="173">
        <v>42036</v>
      </c>
      <c r="B80" s="173"/>
      <c r="C80" s="36">
        <v>607.010132</v>
      </c>
      <c r="D80" s="36">
        <v>568.81604000000004</v>
      </c>
      <c r="E80" s="37">
        <v>34395</v>
      </c>
      <c r="F80" s="38">
        <v>2446.1</v>
      </c>
      <c r="G80" s="38">
        <v>16.97</v>
      </c>
      <c r="H80" s="36">
        <v>61.754002</v>
      </c>
      <c r="I80" s="148" t="s">
        <v>72</v>
      </c>
      <c r="J80" s="37">
        <v>56.43</v>
      </c>
      <c r="K80" s="145">
        <v>181</v>
      </c>
      <c r="L80" s="146">
        <v>66.240516999999997</v>
      </c>
      <c r="M80" s="146">
        <v>193.85000600000001</v>
      </c>
      <c r="N80" s="146">
        <v>40823.589844000002</v>
      </c>
      <c r="O80" s="146">
        <v>105.16255200000001</v>
      </c>
      <c r="P80" s="146">
        <v>239.4</v>
      </c>
      <c r="R80" s="181">
        <v>42036</v>
      </c>
      <c r="S80" s="182"/>
      <c r="T80" s="36">
        <v>606.05389400000001</v>
      </c>
      <c r="U80" s="36">
        <v>569.17627000000005</v>
      </c>
      <c r="V80" s="37">
        <v>34395</v>
      </c>
      <c r="W80" s="38">
        <v>2446.1</v>
      </c>
      <c r="X80" s="38">
        <v>16.97</v>
      </c>
      <c r="Y80" s="36">
        <v>61.754002</v>
      </c>
      <c r="Z80" s="148" t="s">
        <v>72</v>
      </c>
      <c r="AA80" s="37">
        <v>56.43</v>
      </c>
      <c r="AB80" s="145">
        <v>181</v>
      </c>
      <c r="AC80" s="146">
        <v>66.242355000000003</v>
      </c>
      <c r="AD80" s="146">
        <v>193.64999399999999</v>
      </c>
      <c r="AE80" s="146">
        <v>40812.625</v>
      </c>
      <c r="AF80" s="146">
        <v>105.022835</v>
      </c>
      <c r="AG80" s="146">
        <v>1821.92</v>
      </c>
    </row>
    <row r="81" spans="1:33" s="89" customFormat="1" x14ac:dyDescent="0.3">
      <c r="A81" s="173">
        <v>42064</v>
      </c>
      <c r="B81" s="173"/>
      <c r="C81" s="36">
        <v>563.06658900000002</v>
      </c>
      <c r="D81" s="36">
        <v>544.14080799999999</v>
      </c>
      <c r="E81" s="37">
        <v>-91717</v>
      </c>
      <c r="F81" s="38">
        <v>2369.37</v>
      </c>
      <c r="G81" s="38">
        <v>14.4925</v>
      </c>
      <c r="H81" s="36">
        <v>62.508999000000003</v>
      </c>
      <c r="I81" s="148" t="s">
        <v>73</v>
      </c>
      <c r="J81" s="37">
        <v>55.18</v>
      </c>
      <c r="K81" s="145">
        <v>198.1</v>
      </c>
      <c r="L81" s="146">
        <v>65.026259999999994</v>
      </c>
      <c r="M81" s="146">
        <v>156.800003</v>
      </c>
      <c r="N81" s="146">
        <v>38437.554687999997</v>
      </c>
      <c r="O81" s="146">
        <v>95.116912999999997</v>
      </c>
      <c r="P81" s="146">
        <v>216.15</v>
      </c>
      <c r="R81" s="181">
        <v>42064</v>
      </c>
      <c r="S81" s="182"/>
      <c r="T81" s="36">
        <v>562.75073199999997</v>
      </c>
      <c r="U81" s="36">
        <v>543.90698199999997</v>
      </c>
      <c r="V81" s="37">
        <v>-91717</v>
      </c>
      <c r="W81" s="38">
        <v>2369.37</v>
      </c>
      <c r="X81" s="38">
        <v>14.4925</v>
      </c>
      <c r="Y81" s="36">
        <v>62.508999000000003</v>
      </c>
      <c r="Z81" s="148" t="s">
        <v>73</v>
      </c>
      <c r="AA81" s="37">
        <v>55.18</v>
      </c>
      <c r="AB81" s="145">
        <v>198.1</v>
      </c>
      <c r="AC81" s="146">
        <v>65.945694000000003</v>
      </c>
      <c r="AD81" s="146">
        <v>156.60000600000001</v>
      </c>
      <c r="AE81" s="146">
        <v>38496.152344000002</v>
      </c>
      <c r="AF81" s="146">
        <v>95.475303999999994</v>
      </c>
      <c r="AG81" s="146">
        <v>1664.51</v>
      </c>
    </row>
    <row r="82" spans="1:33" s="89" customFormat="1" x14ac:dyDescent="0.3">
      <c r="A82" s="173">
        <v>42095</v>
      </c>
      <c r="B82" s="173"/>
      <c r="C82" s="36">
        <v>542.77752699999996</v>
      </c>
      <c r="D82" s="36">
        <v>508.04424999999998</v>
      </c>
      <c r="E82" s="37">
        <v>127523</v>
      </c>
      <c r="F82" s="38">
        <v>2418.5</v>
      </c>
      <c r="G82" s="38">
        <v>17.225000000000001</v>
      </c>
      <c r="H82" s="36">
        <v>63.442000999999998</v>
      </c>
      <c r="I82" s="148" t="s">
        <v>74</v>
      </c>
      <c r="J82" s="37">
        <v>59.07</v>
      </c>
      <c r="K82" s="145">
        <v>177.9</v>
      </c>
      <c r="L82" s="146">
        <v>67.004065999999995</v>
      </c>
      <c r="M82" s="146">
        <v>139.60000600000001</v>
      </c>
      <c r="N82" s="146">
        <v>36367.921875</v>
      </c>
      <c r="O82" s="146">
        <v>107.696602</v>
      </c>
      <c r="P82" s="146">
        <v>204.8</v>
      </c>
      <c r="R82" s="181">
        <v>42095</v>
      </c>
      <c r="S82" s="182"/>
      <c r="T82" s="36">
        <v>542.84136999999998</v>
      </c>
      <c r="U82" s="36">
        <v>508.24368299999998</v>
      </c>
      <c r="V82" s="37">
        <v>127523</v>
      </c>
      <c r="W82" s="38">
        <v>2418.5</v>
      </c>
      <c r="X82" s="38">
        <v>17.225000000000001</v>
      </c>
      <c r="Y82" s="36">
        <v>63.442000999999998</v>
      </c>
      <c r="Z82" s="148" t="s">
        <v>74</v>
      </c>
      <c r="AA82" s="37">
        <v>59.07</v>
      </c>
      <c r="AB82" s="145">
        <v>177.9</v>
      </c>
      <c r="AC82" s="146">
        <v>67.103485000000006</v>
      </c>
      <c r="AD82" s="146">
        <v>139.550003</v>
      </c>
      <c r="AE82" s="146">
        <v>36386.09375</v>
      </c>
      <c r="AF82" s="146">
        <v>107.14954400000001</v>
      </c>
      <c r="AG82" s="146">
        <v>1573.06</v>
      </c>
    </row>
    <row r="83" spans="1:33" s="89" customFormat="1" x14ac:dyDescent="0.3">
      <c r="A83" s="173">
        <v>42125</v>
      </c>
      <c r="B83" s="173"/>
      <c r="C83" s="36">
        <v>596.39172399999995</v>
      </c>
      <c r="D83" s="36">
        <v>481.455017</v>
      </c>
      <c r="E83" s="37">
        <v>81101</v>
      </c>
      <c r="F83" s="38">
        <v>2456.62</v>
      </c>
      <c r="G83" s="38">
        <v>16.657499999999999</v>
      </c>
      <c r="H83" s="36">
        <v>63.825001</v>
      </c>
      <c r="I83" s="148" t="s">
        <v>75</v>
      </c>
      <c r="J83" s="37">
        <v>63.82</v>
      </c>
      <c r="K83" s="145">
        <v>179.7</v>
      </c>
      <c r="L83" s="146">
        <v>63.579098000000002</v>
      </c>
      <c r="M83" s="146">
        <v>119.650002</v>
      </c>
      <c r="N83" s="146">
        <v>35584.453125</v>
      </c>
      <c r="O83" s="146">
        <v>96.564933999999994</v>
      </c>
      <c r="P83" s="146">
        <v>199.5</v>
      </c>
      <c r="R83" s="181">
        <v>42125</v>
      </c>
      <c r="S83" s="182"/>
      <c r="T83" s="36">
        <v>597.37902799999995</v>
      </c>
      <c r="U83" s="36">
        <v>481.40457199999997</v>
      </c>
      <c r="V83" s="37">
        <v>81101</v>
      </c>
      <c r="W83" s="38">
        <v>2456.62</v>
      </c>
      <c r="X83" s="38">
        <v>16.657499999999999</v>
      </c>
      <c r="Y83" s="36">
        <v>63.825001</v>
      </c>
      <c r="Z83" s="148" t="s">
        <v>75</v>
      </c>
      <c r="AA83" s="37">
        <v>63.82</v>
      </c>
      <c r="AB83" s="145">
        <v>179.7</v>
      </c>
      <c r="AC83" s="146">
        <v>63.581879000000001</v>
      </c>
      <c r="AD83" s="146">
        <v>119.400002</v>
      </c>
      <c r="AE83" s="146">
        <v>35564.355469000002</v>
      </c>
      <c r="AF83" s="146">
        <v>96.787520999999998</v>
      </c>
      <c r="AG83" s="146">
        <v>1537.68</v>
      </c>
    </row>
    <row r="84" spans="1:33" s="89" customFormat="1" x14ac:dyDescent="0.3">
      <c r="A84" s="173">
        <v>42156</v>
      </c>
      <c r="B84" s="173"/>
      <c r="C84" s="36">
        <v>607.88714600000003</v>
      </c>
      <c r="D84" s="36">
        <v>433.974243</v>
      </c>
      <c r="E84" s="37">
        <v>78071</v>
      </c>
      <c r="F84" s="38">
        <v>2425.31</v>
      </c>
      <c r="G84" s="38">
        <v>16.927499999999998</v>
      </c>
      <c r="H84" s="36">
        <v>63.723998999999999</v>
      </c>
      <c r="I84" s="148" t="s">
        <v>76</v>
      </c>
      <c r="J84" s="37">
        <v>61.75</v>
      </c>
      <c r="K84" s="145">
        <v>179.3</v>
      </c>
      <c r="L84" s="146">
        <v>59.285820000000001</v>
      </c>
      <c r="M84" s="146">
        <v>85.699996999999996</v>
      </c>
      <c r="N84" s="146">
        <v>33954.285155999998</v>
      </c>
      <c r="O84" s="146">
        <v>73.803855999999996</v>
      </c>
      <c r="P84" s="146">
        <v>180.95</v>
      </c>
      <c r="R84" s="181">
        <v>42156</v>
      </c>
      <c r="S84" s="182"/>
      <c r="T84" s="36">
        <v>607.33374000000003</v>
      </c>
      <c r="U84" s="36">
        <v>434.37365699999998</v>
      </c>
      <c r="V84" s="37">
        <v>78071</v>
      </c>
      <c r="W84" s="38">
        <v>2425.31</v>
      </c>
      <c r="X84" s="38">
        <v>16.927499999999998</v>
      </c>
      <c r="Y84" s="36">
        <v>63.723998999999999</v>
      </c>
      <c r="Z84" s="148" t="s">
        <v>76</v>
      </c>
      <c r="AA84" s="37">
        <v>61.75</v>
      </c>
      <c r="AB84" s="145">
        <v>179.3</v>
      </c>
      <c r="AC84" s="146">
        <v>59.143684</v>
      </c>
      <c r="AD84" s="146">
        <v>85.599997999999999</v>
      </c>
      <c r="AE84" s="146">
        <v>33920.152344000002</v>
      </c>
      <c r="AF84" s="146">
        <v>73.891548</v>
      </c>
      <c r="AG84" s="146">
        <v>1413.26</v>
      </c>
    </row>
    <row r="85" spans="1:33" s="89" customFormat="1" x14ac:dyDescent="0.3">
      <c r="A85" s="173">
        <v>42186</v>
      </c>
      <c r="B85" s="173"/>
      <c r="C85" s="36">
        <v>646.40301499999998</v>
      </c>
      <c r="D85" s="36">
        <v>383.69461100000001</v>
      </c>
      <c r="E85" s="37">
        <v>98408</v>
      </c>
      <c r="F85" s="38">
        <v>2312.9299999999998</v>
      </c>
      <c r="G85" s="38">
        <v>14.57</v>
      </c>
      <c r="H85" s="36">
        <v>64.117996000000005</v>
      </c>
      <c r="I85" s="148" t="s">
        <v>77</v>
      </c>
      <c r="J85" s="37">
        <v>56.3</v>
      </c>
      <c r="K85" s="145">
        <v>180.5</v>
      </c>
      <c r="L85" s="146">
        <v>54.220714999999998</v>
      </c>
      <c r="M85" s="146">
        <v>79</v>
      </c>
      <c r="N85" s="146">
        <v>40509.289062999997</v>
      </c>
      <c r="O85" s="146">
        <v>103.71455400000001</v>
      </c>
      <c r="P85" s="146">
        <v>176.55</v>
      </c>
      <c r="R85" s="181">
        <v>42186</v>
      </c>
      <c r="S85" s="182"/>
      <c r="T85" s="36">
        <v>645.44616699999995</v>
      </c>
      <c r="U85" s="36">
        <v>384.194031</v>
      </c>
      <c r="V85" s="37">
        <v>98408</v>
      </c>
      <c r="W85" s="38">
        <v>2312.9299999999998</v>
      </c>
      <c r="X85" s="38">
        <v>14.57</v>
      </c>
      <c r="Y85" s="36">
        <v>64.117996000000005</v>
      </c>
      <c r="Z85" s="148" t="s">
        <v>77</v>
      </c>
      <c r="AA85" s="37">
        <v>56.3</v>
      </c>
      <c r="AB85" s="145">
        <v>180.5</v>
      </c>
      <c r="AC85" s="146">
        <v>54.512535</v>
      </c>
      <c r="AD85" s="146">
        <v>78.75</v>
      </c>
      <c r="AE85" s="146">
        <v>40518.863280999998</v>
      </c>
      <c r="AF85" s="146">
        <v>103.71062499999999</v>
      </c>
      <c r="AG85" s="146">
        <v>1387.35</v>
      </c>
    </row>
    <row r="86" spans="1:33" s="89" customFormat="1" x14ac:dyDescent="0.3">
      <c r="A86" s="173">
        <v>42217</v>
      </c>
      <c r="B86" s="173"/>
      <c r="C86" s="36">
        <v>584.20007299999997</v>
      </c>
      <c r="D86" s="36">
        <v>340.01229899999998</v>
      </c>
      <c r="E86" s="37">
        <v>-15808</v>
      </c>
      <c r="F86" s="38">
        <v>2345.48</v>
      </c>
      <c r="G86" s="38">
        <v>24.594999999999999</v>
      </c>
      <c r="H86" s="36">
        <v>66.142998000000006</v>
      </c>
      <c r="I86" s="148" t="s">
        <v>78</v>
      </c>
      <c r="J86" s="37">
        <v>47.33</v>
      </c>
      <c r="K86" s="145">
        <v>176.6</v>
      </c>
      <c r="L86" s="146">
        <v>47.997875000000001</v>
      </c>
      <c r="M86" s="146">
        <v>67.550003000000004</v>
      </c>
      <c r="N86" s="146">
        <v>40065.851562999997</v>
      </c>
      <c r="O86" s="146">
        <v>97.786713000000006</v>
      </c>
      <c r="P86" s="146">
        <v>161.35</v>
      </c>
      <c r="R86" s="181">
        <v>42217</v>
      </c>
      <c r="S86" s="182"/>
      <c r="T86" s="36">
        <v>585.17401099999995</v>
      </c>
      <c r="U86" s="36">
        <v>340.01196299999998</v>
      </c>
      <c r="V86" s="37">
        <v>-15808</v>
      </c>
      <c r="W86" s="38">
        <v>2345.48</v>
      </c>
      <c r="X86" s="38">
        <v>24.594999999999999</v>
      </c>
      <c r="Y86" s="36">
        <v>66.142998000000006</v>
      </c>
      <c r="Z86" s="148" t="s">
        <v>78</v>
      </c>
      <c r="AA86" s="37">
        <v>47.33</v>
      </c>
      <c r="AB86" s="145">
        <v>176.6</v>
      </c>
      <c r="AC86" s="146">
        <v>48.337662000000002</v>
      </c>
      <c r="AD86" s="146">
        <v>67.900002000000001</v>
      </c>
      <c r="AE86" s="146">
        <v>40099.773437999997</v>
      </c>
      <c r="AF86" s="146">
        <v>97.918755000000004</v>
      </c>
      <c r="AG86" s="146">
        <v>1260.6600000000001</v>
      </c>
    </row>
    <row r="87" spans="1:33" s="89" customFormat="1" x14ac:dyDescent="0.3">
      <c r="A87" s="173">
        <v>42248</v>
      </c>
      <c r="B87" s="173"/>
      <c r="C87" s="36">
        <v>604.72778300000004</v>
      </c>
      <c r="D87" s="36">
        <v>298.47912600000001</v>
      </c>
      <c r="E87" s="37">
        <v>9268</v>
      </c>
      <c r="F87" s="38">
        <v>2395.27</v>
      </c>
      <c r="G87" s="38">
        <v>19.625</v>
      </c>
      <c r="H87" s="36">
        <v>65.919998000000007</v>
      </c>
      <c r="I87" s="148" t="s">
        <v>79</v>
      </c>
      <c r="J87" s="37">
        <v>46.1</v>
      </c>
      <c r="K87" s="145">
        <v>178.2</v>
      </c>
      <c r="L87" s="146">
        <v>49.749161000000001</v>
      </c>
      <c r="M87" s="146">
        <v>60.650002000000001</v>
      </c>
      <c r="N87" s="146">
        <v>41599.875</v>
      </c>
      <c r="O87" s="146">
        <v>92.266120999999998</v>
      </c>
      <c r="P87" s="146">
        <v>179.15</v>
      </c>
      <c r="R87" s="181">
        <v>42248</v>
      </c>
      <c r="S87" s="182"/>
      <c r="T87" s="36">
        <v>603.23718299999996</v>
      </c>
      <c r="U87" s="36">
        <v>298.32891799999999</v>
      </c>
      <c r="V87" s="37">
        <v>9268</v>
      </c>
      <c r="W87" s="38">
        <v>2395.27</v>
      </c>
      <c r="X87" s="38">
        <v>19.625</v>
      </c>
      <c r="Y87" s="36">
        <v>65.919998000000007</v>
      </c>
      <c r="Z87" s="148" t="s">
        <v>79</v>
      </c>
      <c r="AA87" s="37">
        <v>46.1</v>
      </c>
      <c r="AB87" s="145">
        <v>178.2</v>
      </c>
      <c r="AC87" s="146">
        <v>49.846663999999997</v>
      </c>
      <c r="AD87" s="146">
        <v>60.599997999999999</v>
      </c>
      <c r="AE87" s="146">
        <v>41595.210937999997</v>
      </c>
      <c r="AF87" s="146">
        <v>92.081635000000006</v>
      </c>
      <c r="AG87" s="146">
        <v>1396.6</v>
      </c>
    </row>
    <row r="88" spans="1:33" s="89" customFormat="1" x14ac:dyDescent="0.3">
      <c r="A88" s="183">
        <v>42278</v>
      </c>
      <c r="B88" s="183"/>
      <c r="C88" s="36">
        <v>566.35211200000003</v>
      </c>
      <c r="D88" s="36">
        <v>384.79415899999998</v>
      </c>
      <c r="E88" s="37">
        <v>32683</v>
      </c>
      <c r="F88" s="38">
        <v>2421.5100000000002</v>
      </c>
      <c r="G88" s="38">
        <v>17.88</v>
      </c>
      <c r="H88" s="36">
        <v>65.444000000000003</v>
      </c>
      <c r="I88" s="148" t="s">
        <v>80</v>
      </c>
      <c r="J88" s="37">
        <v>46.68</v>
      </c>
      <c r="K88" s="145">
        <v>181.4</v>
      </c>
      <c r="L88" s="146">
        <v>51.686810000000001</v>
      </c>
      <c r="M88" s="146">
        <v>80.150002000000001</v>
      </c>
      <c r="N88" s="146">
        <v>39432.832030999998</v>
      </c>
      <c r="O88" s="146">
        <v>93.055442999999997</v>
      </c>
      <c r="P88" s="146">
        <v>176.05</v>
      </c>
      <c r="R88" s="185">
        <v>42278</v>
      </c>
      <c r="S88" s="186"/>
      <c r="T88" s="36">
        <v>565.81897000000004</v>
      </c>
      <c r="U88" s="36">
        <v>384.29400600000002</v>
      </c>
      <c r="V88" s="37">
        <v>32683</v>
      </c>
      <c r="W88" s="38">
        <v>2421.5100000000002</v>
      </c>
      <c r="X88" s="38">
        <v>17.88</v>
      </c>
      <c r="Y88" s="36">
        <v>65.444000000000003</v>
      </c>
      <c r="Z88" s="148" t="s">
        <v>80</v>
      </c>
      <c r="AA88" s="37">
        <v>46.68</v>
      </c>
      <c r="AB88" s="145">
        <v>181.4</v>
      </c>
      <c r="AC88" s="146">
        <v>51.687454000000002</v>
      </c>
      <c r="AD88" s="146">
        <v>80.050003000000004</v>
      </c>
      <c r="AE88" s="146">
        <v>39373.914062999997</v>
      </c>
      <c r="AF88" s="146">
        <v>93.051910000000007</v>
      </c>
      <c r="AG88" s="146">
        <v>1371.63</v>
      </c>
    </row>
    <row r="89" spans="1:33" s="89" customFormat="1" x14ac:dyDescent="0.3">
      <c r="A89" s="183">
        <v>42309</v>
      </c>
      <c r="B89" s="183"/>
      <c r="C89" s="36">
        <v>653.39117399999998</v>
      </c>
      <c r="D89" s="36">
        <v>423.328552</v>
      </c>
      <c r="E89" s="37">
        <v>72277</v>
      </c>
      <c r="F89" s="38">
        <v>2306.87</v>
      </c>
      <c r="G89" s="38">
        <v>16.43</v>
      </c>
      <c r="H89" s="36">
        <v>66.900002000000001</v>
      </c>
      <c r="I89" s="148" t="s">
        <v>81</v>
      </c>
      <c r="J89" s="37">
        <v>42.5</v>
      </c>
      <c r="K89" s="145">
        <v>166.3</v>
      </c>
      <c r="L89" s="146">
        <v>44.372180999999998</v>
      </c>
      <c r="M89" s="146">
        <v>90.900002000000001</v>
      </c>
      <c r="N89" s="146">
        <v>38538.660155999998</v>
      </c>
      <c r="O89" s="146">
        <v>92.229500000000002</v>
      </c>
      <c r="P89" s="146">
        <v>173.3</v>
      </c>
      <c r="R89" s="185">
        <v>42309</v>
      </c>
      <c r="S89" s="186"/>
      <c r="T89" s="36">
        <v>654.22070299999996</v>
      </c>
      <c r="U89" s="36">
        <v>423.178223</v>
      </c>
      <c r="V89" s="37">
        <v>72277</v>
      </c>
      <c r="W89" s="38">
        <v>2306.87</v>
      </c>
      <c r="X89" s="38">
        <v>16.43</v>
      </c>
      <c r="Y89" s="36">
        <v>66.900002000000001</v>
      </c>
      <c r="Z89" s="148" t="s">
        <v>81</v>
      </c>
      <c r="AA89" s="37">
        <v>42.5</v>
      </c>
      <c r="AB89" s="145">
        <v>166.3</v>
      </c>
      <c r="AC89" s="146">
        <v>44.324291000000002</v>
      </c>
      <c r="AD89" s="146">
        <v>91.099997999999999</v>
      </c>
      <c r="AE89" s="146">
        <v>38550.433594000002</v>
      </c>
      <c r="AF89" s="146">
        <v>91.813064999999995</v>
      </c>
      <c r="AG89" s="146">
        <v>1343.89</v>
      </c>
    </row>
    <row r="90" spans="1:33" s="89" customFormat="1" x14ac:dyDescent="0.3">
      <c r="A90" s="183">
        <v>42339</v>
      </c>
      <c r="B90" s="183"/>
      <c r="C90" s="36">
        <v>608.81890899999996</v>
      </c>
      <c r="D90" s="36">
        <v>391.141571</v>
      </c>
      <c r="E90" s="37">
        <v>4662</v>
      </c>
      <c r="F90" s="38">
        <v>2283.31</v>
      </c>
      <c r="G90" s="38">
        <v>13.87</v>
      </c>
      <c r="H90" s="36">
        <v>66.455001999999993</v>
      </c>
      <c r="I90" s="148" t="s">
        <v>80</v>
      </c>
      <c r="J90" s="37">
        <v>35.68</v>
      </c>
      <c r="K90" s="145">
        <v>184.2</v>
      </c>
      <c r="L90" s="146">
        <v>46.842682000000003</v>
      </c>
      <c r="M90" s="146">
        <v>96.25</v>
      </c>
      <c r="N90" s="146">
        <v>39560.96875</v>
      </c>
      <c r="O90" s="146">
        <v>101.95719099999999</v>
      </c>
      <c r="P90" s="146">
        <v>172.6</v>
      </c>
      <c r="R90" s="185">
        <v>42339</v>
      </c>
      <c r="S90" s="186"/>
      <c r="T90" s="36">
        <v>608.42883300000005</v>
      </c>
      <c r="U90" s="36">
        <v>391.09124800000001</v>
      </c>
      <c r="V90" s="37">
        <v>4662</v>
      </c>
      <c r="W90" s="38">
        <v>2283.31</v>
      </c>
      <c r="X90" s="38">
        <v>13.87</v>
      </c>
      <c r="Y90" s="36">
        <v>66.455001999999993</v>
      </c>
      <c r="Z90" s="148" t="s">
        <v>80</v>
      </c>
      <c r="AA90" s="37">
        <v>35.68</v>
      </c>
      <c r="AB90" s="145">
        <v>184.2</v>
      </c>
      <c r="AC90" s="146">
        <v>46.746383999999999</v>
      </c>
      <c r="AD90" s="146">
        <v>96.099997999999999</v>
      </c>
      <c r="AE90" s="146">
        <v>39531.066405999998</v>
      </c>
      <c r="AF90" s="146">
        <v>102.320396</v>
      </c>
      <c r="AG90" s="146">
        <v>1344.33</v>
      </c>
    </row>
    <row r="91" spans="1:33" s="89" customFormat="1" x14ac:dyDescent="0.3">
      <c r="A91" s="173">
        <v>42370</v>
      </c>
      <c r="B91" s="173"/>
      <c r="C91" s="36">
        <v>590.10955799999999</v>
      </c>
      <c r="D91" s="36">
        <v>336.76361100000003</v>
      </c>
      <c r="E91" s="37">
        <v>44096</v>
      </c>
      <c r="F91" s="38">
        <v>2379.7399999999998</v>
      </c>
      <c r="G91" s="38">
        <v>17.239999999999998</v>
      </c>
      <c r="H91" s="36">
        <v>68.093001999999998</v>
      </c>
      <c r="I91" s="148" t="s">
        <v>82</v>
      </c>
      <c r="J91" s="37">
        <v>28.08</v>
      </c>
      <c r="K91" s="145">
        <v>186.2</v>
      </c>
      <c r="L91" s="146">
        <v>41.465705999999997</v>
      </c>
      <c r="M91" s="146">
        <v>64.199996999999996</v>
      </c>
      <c r="N91" s="146">
        <v>35343.457030999998</v>
      </c>
      <c r="O91" s="146">
        <v>83.373633999999996</v>
      </c>
      <c r="P91" s="146">
        <v>153.55000000000001</v>
      </c>
      <c r="R91" s="181">
        <v>42370</v>
      </c>
      <c r="S91" s="182"/>
      <c r="T91" s="36">
        <v>589.83935499999995</v>
      </c>
      <c r="U91" s="36">
        <v>336.56338499999998</v>
      </c>
      <c r="V91" s="37">
        <v>44096</v>
      </c>
      <c r="W91" s="38">
        <v>2379.7399999999998</v>
      </c>
      <c r="X91" s="38">
        <v>17.239999999999998</v>
      </c>
      <c r="Y91" s="36">
        <v>68.093001999999998</v>
      </c>
      <c r="Z91" s="148" t="s">
        <v>82</v>
      </c>
      <c r="AA91" s="37">
        <v>28.08</v>
      </c>
      <c r="AB91" s="145">
        <v>186.2</v>
      </c>
      <c r="AC91" s="146">
        <v>41.466220999999997</v>
      </c>
      <c r="AD91" s="146">
        <v>64.25</v>
      </c>
      <c r="AE91" s="146">
        <v>35324.25</v>
      </c>
      <c r="AF91" s="146">
        <v>83.462233999999995</v>
      </c>
      <c r="AG91" s="146">
        <v>1208.95</v>
      </c>
    </row>
    <row r="92" spans="1:33" s="89" customFormat="1" x14ac:dyDescent="0.3">
      <c r="A92" s="173">
        <v>42401</v>
      </c>
      <c r="B92" s="173"/>
      <c r="C92" s="36">
        <v>587.645264</v>
      </c>
      <c r="D92" s="36">
        <v>299.57867399999998</v>
      </c>
      <c r="E92" s="37">
        <v>40591</v>
      </c>
      <c r="F92" s="38">
        <v>2635.95</v>
      </c>
      <c r="G92" s="38">
        <v>20.157499999999999</v>
      </c>
      <c r="H92" s="36">
        <v>68.730002999999996</v>
      </c>
      <c r="I92" s="148" t="s">
        <v>83</v>
      </c>
      <c r="J92" s="37">
        <v>30.53</v>
      </c>
      <c r="K92" s="145">
        <v>184.5</v>
      </c>
      <c r="L92" s="146">
        <v>33.811993000000001</v>
      </c>
      <c r="M92" s="146">
        <v>53.400002000000001</v>
      </c>
      <c r="N92" s="146">
        <v>32288.703125</v>
      </c>
      <c r="O92" s="146">
        <v>68.415015999999994</v>
      </c>
      <c r="P92" s="146">
        <v>130.30000000000001</v>
      </c>
      <c r="R92" s="181">
        <v>42401</v>
      </c>
      <c r="S92" s="182"/>
      <c r="T92" s="36">
        <v>587.01623500000005</v>
      </c>
      <c r="U92" s="36">
        <v>300.128174</v>
      </c>
      <c r="V92" s="37">
        <v>40591</v>
      </c>
      <c r="W92" s="38">
        <v>2635.95</v>
      </c>
      <c r="X92" s="38">
        <v>20.157499999999999</v>
      </c>
      <c r="Y92" s="36">
        <v>68.730002999999996</v>
      </c>
      <c r="Z92" s="148" t="s">
        <v>83</v>
      </c>
      <c r="AA92" s="37">
        <v>30.53</v>
      </c>
      <c r="AB92" s="145">
        <v>184.5</v>
      </c>
      <c r="AC92" s="146">
        <v>33.909294000000003</v>
      </c>
      <c r="AD92" s="146">
        <v>53.349997999999999</v>
      </c>
      <c r="AE92" s="146">
        <v>32171.742188</v>
      </c>
      <c r="AF92" s="146">
        <v>68.274772999999996</v>
      </c>
      <c r="AG92" s="146">
        <v>1051.08</v>
      </c>
    </row>
    <row r="93" spans="1:33" s="89" customFormat="1" x14ac:dyDescent="0.3">
      <c r="A93" s="173">
        <v>42430</v>
      </c>
      <c r="B93" s="173"/>
      <c r="C93" s="36">
        <v>579.31939699999998</v>
      </c>
      <c r="D93" s="36">
        <v>386.443512</v>
      </c>
      <c r="E93" s="37">
        <v>-40521</v>
      </c>
      <c r="F93" s="38">
        <v>2677.37</v>
      </c>
      <c r="G93" s="38">
        <v>16.5825</v>
      </c>
      <c r="H93" s="36">
        <v>66.367996000000005</v>
      </c>
      <c r="I93" s="148" t="s">
        <v>83</v>
      </c>
      <c r="J93" s="37">
        <v>36.42</v>
      </c>
      <c r="K93" s="145">
        <v>198.7</v>
      </c>
      <c r="L93" s="146">
        <v>41.756354999999999</v>
      </c>
      <c r="M93" s="146">
        <v>60.25</v>
      </c>
      <c r="N93" s="146">
        <v>37992.765625</v>
      </c>
      <c r="O93" s="146">
        <v>77.270882</v>
      </c>
      <c r="P93" s="146">
        <v>156.55000000000001</v>
      </c>
      <c r="R93" s="181">
        <v>42430</v>
      </c>
      <c r="S93" s="182"/>
      <c r="T93" s="36">
        <v>578.81005900000002</v>
      </c>
      <c r="U93" s="36">
        <v>386.14321899999999</v>
      </c>
      <c r="V93" s="37">
        <v>-40521</v>
      </c>
      <c r="W93" s="38">
        <v>2677.37</v>
      </c>
      <c r="X93" s="38">
        <v>16.5825</v>
      </c>
      <c r="Y93" s="36">
        <v>66.367996000000005</v>
      </c>
      <c r="Z93" s="148" t="s">
        <v>83</v>
      </c>
      <c r="AA93" s="37">
        <v>36.42</v>
      </c>
      <c r="AB93" s="145">
        <v>198.7</v>
      </c>
      <c r="AC93" s="146">
        <v>41.659992000000003</v>
      </c>
      <c r="AD93" s="146">
        <v>60.049999</v>
      </c>
      <c r="AE93" s="146">
        <v>38063.71875</v>
      </c>
      <c r="AF93" s="146">
        <v>77.267960000000002</v>
      </c>
      <c r="AG93" s="146">
        <v>1228.3499999999999</v>
      </c>
    </row>
    <row r="94" spans="1:33" s="89" customFormat="1" x14ac:dyDescent="0.3">
      <c r="A94" s="173">
        <v>42461</v>
      </c>
      <c r="B94" s="173"/>
      <c r="C94" s="36">
        <v>636.85888699999998</v>
      </c>
      <c r="D94" s="36">
        <v>408.18469199999998</v>
      </c>
      <c r="E94" s="37">
        <v>137326</v>
      </c>
      <c r="F94" s="38">
        <v>2650.07</v>
      </c>
      <c r="G94" s="38">
        <v>16.537500000000001</v>
      </c>
      <c r="H94" s="36">
        <v>66.417998999999995</v>
      </c>
      <c r="I94" s="148" t="s">
        <v>84</v>
      </c>
      <c r="J94" s="37">
        <v>39.880000000000003</v>
      </c>
      <c r="K94" s="145">
        <v>175.5</v>
      </c>
      <c r="L94" s="146">
        <v>45.922302000000002</v>
      </c>
      <c r="M94" s="146">
        <v>69.800003000000004</v>
      </c>
      <c r="N94" s="146">
        <v>33519.558594000002</v>
      </c>
      <c r="O94" s="146">
        <v>77.179107999999999</v>
      </c>
      <c r="P94" s="146">
        <v>174.8</v>
      </c>
      <c r="R94" s="181">
        <v>42461</v>
      </c>
      <c r="S94" s="182"/>
      <c r="T94" s="36">
        <v>637.23425299999997</v>
      </c>
      <c r="U94" s="36">
        <v>408.68411300000002</v>
      </c>
      <c r="V94" s="37">
        <v>137326</v>
      </c>
      <c r="W94" s="38">
        <v>2650.07</v>
      </c>
      <c r="X94" s="38">
        <v>16.537500000000001</v>
      </c>
      <c r="Y94" s="36">
        <v>66.417998999999995</v>
      </c>
      <c r="Z94" s="148" t="s">
        <v>84</v>
      </c>
      <c r="AA94" s="37">
        <v>39.880000000000003</v>
      </c>
      <c r="AB94" s="145">
        <v>175.5</v>
      </c>
      <c r="AC94" s="146">
        <v>45.825992999999997</v>
      </c>
      <c r="AD94" s="146">
        <v>69.900002000000001</v>
      </c>
      <c r="AE94" s="146">
        <v>33523.179687999997</v>
      </c>
      <c r="AF94" s="146">
        <v>76.992660999999998</v>
      </c>
      <c r="AG94" s="146">
        <v>1356.71</v>
      </c>
    </row>
    <row r="95" spans="1:33" s="89" customFormat="1" x14ac:dyDescent="0.3">
      <c r="A95" s="173">
        <v>42491</v>
      </c>
      <c r="B95" s="173"/>
      <c r="C95" s="36">
        <v>632.72003199999995</v>
      </c>
      <c r="D95" s="36">
        <v>459.46389799999997</v>
      </c>
      <c r="E95" s="37">
        <v>91660</v>
      </c>
      <c r="F95" s="38">
        <v>2703.91</v>
      </c>
      <c r="G95" s="38">
        <v>16.045000000000002</v>
      </c>
      <c r="H95" s="36">
        <v>67.133003000000002</v>
      </c>
      <c r="I95" s="148" t="s">
        <v>85</v>
      </c>
      <c r="J95" s="37">
        <v>45.01</v>
      </c>
      <c r="K95" s="145">
        <v>182</v>
      </c>
      <c r="L95" s="146">
        <v>41.465705999999997</v>
      </c>
      <c r="M95" s="146">
        <v>63.25</v>
      </c>
      <c r="N95" s="146">
        <v>33506.363280999998</v>
      </c>
      <c r="O95" s="146">
        <v>78.830985999999996</v>
      </c>
      <c r="P95" s="146">
        <v>183.15</v>
      </c>
      <c r="R95" s="181">
        <v>42491</v>
      </c>
      <c r="S95" s="182"/>
      <c r="T95" s="36">
        <v>633.86071800000002</v>
      </c>
      <c r="U95" s="36">
        <v>458.01406900000001</v>
      </c>
      <c r="V95" s="37">
        <v>91660</v>
      </c>
      <c r="W95" s="38">
        <v>2703.91</v>
      </c>
      <c r="X95" s="38">
        <v>16.045000000000002</v>
      </c>
      <c r="Y95" s="36">
        <v>67.133003000000002</v>
      </c>
      <c r="Z95" s="148" t="s">
        <v>85</v>
      </c>
      <c r="AA95" s="37">
        <v>45.01</v>
      </c>
      <c r="AB95" s="145">
        <v>182</v>
      </c>
      <c r="AC95" s="146">
        <v>41.369338999999997</v>
      </c>
      <c r="AD95" s="146">
        <v>63.349997999999999</v>
      </c>
      <c r="AE95" s="146">
        <v>33537.699219000002</v>
      </c>
      <c r="AF95" s="146">
        <v>78.782120000000006</v>
      </c>
      <c r="AG95" s="146">
        <v>1421.08</v>
      </c>
    </row>
    <row r="96" spans="1:33" s="89" customFormat="1" x14ac:dyDescent="0.3">
      <c r="A96" s="173">
        <v>42522</v>
      </c>
      <c r="B96" s="173"/>
      <c r="C96" s="36">
        <v>684.23034700000005</v>
      </c>
      <c r="D96" s="36">
        <v>459.06408699999997</v>
      </c>
      <c r="E96" s="37">
        <v>97337</v>
      </c>
      <c r="F96" s="38">
        <v>2761.68</v>
      </c>
      <c r="G96" s="38">
        <v>16.29</v>
      </c>
      <c r="H96" s="36">
        <v>67.415999999999997</v>
      </c>
      <c r="I96" s="148" t="s">
        <v>86</v>
      </c>
      <c r="J96" s="37">
        <v>46.96</v>
      </c>
      <c r="K96" s="145">
        <v>183.2</v>
      </c>
      <c r="L96" s="146">
        <v>43.936207000000003</v>
      </c>
      <c r="M96" s="146">
        <v>67.849997999999999</v>
      </c>
      <c r="N96" s="146">
        <v>32815.085937999997</v>
      </c>
      <c r="O96" s="146">
        <v>82.455924999999993</v>
      </c>
      <c r="P96" s="146">
        <v>200.25</v>
      </c>
      <c r="R96" s="181">
        <v>42522</v>
      </c>
      <c r="S96" s="182"/>
      <c r="T96" s="36">
        <v>683.74371299999996</v>
      </c>
      <c r="U96" s="36">
        <v>459.06362899999999</v>
      </c>
      <c r="V96" s="37">
        <v>97337</v>
      </c>
      <c r="W96" s="38">
        <v>2761.68</v>
      </c>
      <c r="X96" s="38">
        <v>16.29</v>
      </c>
      <c r="Y96" s="36">
        <v>67.415999999999997</v>
      </c>
      <c r="Z96" s="148" t="s">
        <v>86</v>
      </c>
      <c r="AA96" s="37">
        <v>46.96</v>
      </c>
      <c r="AB96" s="145">
        <v>183.2</v>
      </c>
      <c r="AC96" s="146">
        <v>43.742992000000001</v>
      </c>
      <c r="AD96" s="146">
        <v>67.75</v>
      </c>
      <c r="AE96" s="146">
        <v>32822.132812999997</v>
      </c>
      <c r="AF96" s="146">
        <v>82.223388999999997</v>
      </c>
      <c r="AG96" s="146">
        <v>1532.82</v>
      </c>
    </row>
    <row r="97" spans="1:33" s="89" customFormat="1" x14ac:dyDescent="0.3">
      <c r="A97" s="173">
        <v>42552</v>
      </c>
      <c r="B97" s="173"/>
      <c r="C97" s="36">
        <v>701.83923300000004</v>
      </c>
      <c r="D97" s="36">
        <v>502.996307</v>
      </c>
      <c r="E97" s="37">
        <v>67164</v>
      </c>
      <c r="F97" s="38">
        <v>2893.74</v>
      </c>
      <c r="G97" s="38">
        <v>14.9175</v>
      </c>
      <c r="H97" s="36">
        <v>66.648003000000003</v>
      </c>
      <c r="I97" s="148" t="s">
        <v>87</v>
      </c>
      <c r="J97" s="37">
        <v>43.52</v>
      </c>
      <c r="K97" s="145">
        <v>175.9</v>
      </c>
      <c r="L97" s="146">
        <v>45.486331999999997</v>
      </c>
      <c r="M97" s="146">
        <v>83.5</v>
      </c>
      <c r="N97" s="146">
        <v>33575.511719000002</v>
      </c>
      <c r="O97" s="146">
        <v>82.731239000000002</v>
      </c>
      <c r="P97" s="146">
        <v>207.4</v>
      </c>
      <c r="R97" s="181">
        <v>42552</v>
      </c>
      <c r="S97" s="182"/>
      <c r="T97" s="36">
        <v>701.90258800000004</v>
      </c>
      <c r="U97" s="36">
        <v>502.79589800000002</v>
      </c>
      <c r="V97" s="37">
        <v>67164</v>
      </c>
      <c r="W97" s="38">
        <v>2893.74</v>
      </c>
      <c r="X97" s="38">
        <v>14.9175</v>
      </c>
      <c r="Y97" s="36">
        <v>66.648003000000003</v>
      </c>
      <c r="Z97" s="148" t="s">
        <v>87</v>
      </c>
      <c r="AA97" s="37">
        <v>43.52</v>
      </c>
      <c r="AB97" s="145">
        <v>175.9</v>
      </c>
      <c r="AC97" s="146">
        <v>45.486899999999999</v>
      </c>
      <c r="AD97" s="146">
        <v>83.5</v>
      </c>
      <c r="AE97" s="146">
        <v>33529.460937999997</v>
      </c>
      <c r="AF97" s="146">
        <v>82.544571000000005</v>
      </c>
      <c r="AG97" s="146">
        <v>1607.07</v>
      </c>
    </row>
    <row r="98" spans="1:33" s="89" customFormat="1" x14ac:dyDescent="0.3">
      <c r="A98" s="173">
        <v>42583</v>
      </c>
      <c r="B98" s="173"/>
      <c r="C98" s="36">
        <v>693.10375999999997</v>
      </c>
      <c r="D98" s="36">
        <v>537.70001200000002</v>
      </c>
      <c r="E98" s="37">
        <v>14333</v>
      </c>
      <c r="F98" s="38">
        <v>2881.83</v>
      </c>
      <c r="G98" s="38">
        <v>13.2425</v>
      </c>
      <c r="H98" s="36">
        <v>67.126602000000005</v>
      </c>
      <c r="I98" s="148" t="s">
        <v>87</v>
      </c>
      <c r="J98" s="37">
        <v>44.38</v>
      </c>
      <c r="K98" s="145">
        <v>175.3</v>
      </c>
      <c r="L98" s="146">
        <v>46.697364999999998</v>
      </c>
      <c r="M98" s="146">
        <v>85.449996999999996</v>
      </c>
      <c r="N98" s="146">
        <v>37134.675780999998</v>
      </c>
      <c r="O98" s="146">
        <v>120.999619</v>
      </c>
      <c r="P98" s="146">
        <v>205.55</v>
      </c>
      <c r="R98" s="181">
        <v>42583</v>
      </c>
      <c r="S98" s="182"/>
      <c r="T98" s="36">
        <v>693.77441399999998</v>
      </c>
      <c r="U98" s="36">
        <v>537.45001200000002</v>
      </c>
      <c r="V98" s="37">
        <v>14333</v>
      </c>
      <c r="W98" s="38">
        <v>2881.83</v>
      </c>
      <c r="X98" s="38">
        <v>13.2425</v>
      </c>
      <c r="Y98" s="36">
        <v>67.126602000000005</v>
      </c>
      <c r="Z98" s="148" t="s">
        <v>87</v>
      </c>
      <c r="AA98" s="37">
        <v>44.38</v>
      </c>
      <c r="AB98" s="145">
        <v>175.3</v>
      </c>
      <c r="AC98" s="146">
        <v>46.746383999999999</v>
      </c>
      <c r="AD98" s="146">
        <v>85.449996999999996</v>
      </c>
      <c r="AE98" s="146">
        <v>37151.515625</v>
      </c>
      <c r="AF98" s="146">
        <v>121.08678399999999</v>
      </c>
      <c r="AG98" s="146">
        <v>1542.1</v>
      </c>
    </row>
    <row r="99" spans="1:33" s="89" customFormat="1" x14ac:dyDescent="0.3">
      <c r="A99" s="173">
        <v>42614</v>
      </c>
      <c r="B99" s="173"/>
      <c r="C99" s="36">
        <v>678.19574</v>
      </c>
      <c r="D99" s="36">
        <v>534.84997599999997</v>
      </c>
      <c r="E99" s="37">
        <v>40168</v>
      </c>
      <c r="F99" s="38">
        <v>2845.73</v>
      </c>
      <c r="G99" s="38">
        <v>17.18</v>
      </c>
      <c r="H99" s="36">
        <v>66.816299000000001</v>
      </c>
      <c r="I99" s="148" t="s">
        <v>88</v>
      </c>
      <c r="J99" s="37">
        <v>44.48</v>
      </c>
      <c r="K99" s="145">
        <v>179.5</v>
      </c>
      <c r="L99" s="146">
        <v>44.856594000000001</v>
      </c>
      <c r="M99" s="146">
        <v>75.949996999999996</v>
      </c>
      <c r="N99" s="146">
        <v>50608.980469000002</v>
      </c>
      <c r="O99" s="146">
        <v>139.01153600000001</v>
      </c>
      <c r="P99" s="146">
        <v>202.7</v>
      </c>
      <c r="R99" s="181">
        <v>42614</v>
      </c>
      <c r="S99" s="182"/>
      <c r="T99" s="36">
        <v>678.311646</v>
      </c>
      <c r="U99" s="36">
        <v>534.75</v>
      </c>
      <c r="V99" s="37">
        <v>40168</v>
      </c>
      <c r="W99" s="38">
        <v>2845.73</v>
      </c>
      <c r="X99" s="38">
        <v>17.18</v>
      </c>
      <c r="Y99" s="36">
        <v>66.816299000000001</v>
      </c>
      <c r="Z99" s="148" t="s">
        <v>88</v>
      </c>
      <c r="AA99" s="37">
        <v>44.48</v>
      </c>
      <c r="AB99" s="145">
        <v>179.5</v>
      </c>
      <c r="AC99" s="146">
        <v>44.905594000000001</v>
      </c>
      <c r="AD99" s="146">
        <v>76</v>
      </c>
      <c r="AE99" s="146">
        <v>50673.179687999997</v>
      </c>
      <c r="AF99" s="146">
        <v>138.68533300000001</v>
      </c>
      <c r="AG99" s="146">
        <v>1512.19</v>
      </c>
    </row>
    <row r="100" spans="1:33" s="89" customFormat="1" x14ac:dyDescent="0.3">
      <c r="A100" s="183">
        <v>42644</v>
      </c>
      <c r="B100" s="183"/>
      <c r="C100" s="36">
        <v>632.89269999999999</v>
      </c>
      <c r="D100" s="36">
        <v>537</v>
      </c>
      <c r="E100" s="37">
        <v>-24481</v>
      </c>
      <c r="F100" s="38">
        <v>2715.16</v>
      </c>
      <c r="G100" s="38">
        <v>15.49</v>
      </c>
      <c r="H100" s="36">
        <v>66.781402999999997</v>
      </c>
      <c r="I100" s="148" t="s">
        <v>89</v>
      </c>
      <c r="J100" s="37">
        <v>49.25</v>
      </c>
      <c r="K100" s="145">
        <v>178</v>
      </c>
      <c r="L100" s="146">
        <v>50.427337999999999</v>
      </c>
      <c r="M100" s="146">
        <v>75.25</v>
      </c>
      <c r="N100" s="146">
        <v>47707.09375</v>
      </c>
      <c r="O100" s="146">
        <v>132.08204699999999</v>
      </c>
      <c r="P100" s="146">
        <v>211.1</v>
      </c>
      <c r="R100" s="185">
        <v>42644</v>
      </c>
      <c r="S100" s="186"/>
      <c r="T100" s="36">
        <v>632.38165300000003</v>
      </c>
      <c r="U100" s="36">
        <v>535.84997599999997</v>
      </c>
      <c r="V100" s="37">
        <v>-24481</v>
      </c>
      <c r="W100" s="38">
        <v>2715.16</v>
      </c>
      <c r="X100" s="38">
        <v>15.49</v>
      </c>
      <c r="Y100" s="36">
        <v>66.781402999999997</v>
      </c>
      <c r="Z100" s="148" t="s">
        <v>89</v>
      </c>
      <c r="AA100" s="37">
        <v>49.25</v>
      </c>
      <c r="AB100" s="145">
        <v>178</v>
      </c>
      <c r="AC100" s="146">
        <v>50.427967000000002</v>
      </c>
      <c r="AD100" s="146">
        <v>75.25</v>
      </c>
      <c r="AE100" s="146">
        <v>47655.527344000002</v>
      </c>
      <c r="AF100" s="146">
        <v>131.80256700000001</v>
      </c>
      <c r="AG100" s="146">
        <v>1557.31</v>
      </c>
    </row>
    <row r="101" spans="1:33" s="89" customFormat="1" x14ac:dyDescent="0.3">
      <c r="A101" s="183">
        <v>42675</v>
      </c>
      <c r="B101" s="183"/>
      <c r="C101" s="36">
        <v>571.764771</v>
      </c>
      <c r="D101" s="36">
        <v>459.29998799999998</v>
      </c>
      <c r="E101" s="37">
        <v>34489</v>
      </c>
      <c r="F101" s="38">
        <v>2685.47</v>
      </c>
      <c r="G101" s="38">
        <v>16.850000000000001</v>
      </c>
      <c r="H101" s="36">
        <v>68.608001999999999</v>
      </c>
      <c r="I101" s="148" t="s">
        <v>90</v>
      </c>
      <c r="J101" s="37">
        <v>44.46</v>
      </c>
      <c r="K101" s="145">
        <v>175.6</v>
      </c>
      <c r="L101" s="146">
        <v>49.603839999999998</v>
      </c>
      <c r="M101" s="146">
        <v>70.599997999999999</v>
      </c>
      <c r="N101" s="146">
        <v>49641.574219000002</v>
      </c>
      <c r="O101" s="146">
        <v>114.14959</v>
      </c>
      <c r="P101" s="146">
        <v>167.85</v>
      </c>
      <c r="R101" s="185">
        <v>42675</v>
      </c>
      <c r="S101" s="186"/>
      <c r="T101" s="36">
        <v>572.17089799999997</v>
      </c>
      <c r="U101" s="36">
        <v>459.35000600000001</v>
      </c>
      <c r="V101" s="37">
        <v>34489</v>
      </c>
      <c r="W101" s="38">
        <v>2685.47</v>
      </c>
      <c r="X101" s="38">
        <v>16.850000000000001</v>
      </c>
      <c r="Y101" s="36">
        <v>68.608001999999999</v>
      </c>
      <c r="Z101" s="148" t="s">
        <v>90</v>
      </c>
      <c r="AA101" s="37">
        <v>44.46</v>
      </c>
      <c r="AB101" s="145">
        <v>175.6</v>
      </c>
      <c r="AC101" s="146">
        <v>49.604453999999997</v>
      </c>
      <c r="AD101" s="146">
        <v>70.599997999999999</v>
      </c>
      <c r="AE101" s="146">
        <v>49640.476562999997</v>
      </c>
      <c r="AF101" s="146">
        <v>114.104034</v>
      </c>
      <c r="AG101" s="146">
        <v>1281.82</v>
      </c>
    </row>
    <row r="102" spans="1:33" s="89" customFormat="1" x14ac:dyDescent="0.3">
      <c r="A102" s="183">
        <v>42705</v>
      </c>
      <c r="B102" s="183"/>
      <c r="C102" s="36">
        <v>571.571777</v>
      </c>
      <c r="D102" s="36">
        <v>472</v>
      </c>
      <c r="E102" s="37">
        <v>43254</v>
      </c>
      <c r="F102" s="38">
        <v>2508.11</v>
      </c>
      <c r="G102" s="38">
        <v>15.465</v>
      </c>
      <c r="H102" s="36">
        <v>67.944800999999998</v>
      </c>
      <c r="I102" s="148" t="s">
        <v>91</v>
      </c>
      <c r="J102" s="37">
        <v>52.74</v>
      </c>
      <c r="K102" s="145">
        <v>184</v>
      </c>
      <c r="L102" s="146">
        <v>47.763069000000002</v>
      </c>
      <c r="M102" s="146">
        <v>69.199996999999996</v>
      </c>
      <c r="N102" s="146">
        <v>48655.140625</v>
      </c>
      <c r="O102" s="146">
        <v>106.236839</v>
      </c>
      <c r="P102" s="146">
        <v>165.35</v>
      </c>
      <c r="R102" s="185">
        <v>42705</v>
      </c>
      <c r="S102" s="186"/>
      <c r="T102" s="36">
        <v>571.44720500000005</v>
      </c>
      <c r="U102" s="36">
        <v>471.35000600000001</v>
      </c>
      <c r="V102" s="37">
        <v>43254</v>
      </c>
      <c r="W102" s="38">
        <v>2508.11</v>
      </c>
      <c r="X102" s="38">
        <v>15.465</v>
      </c>
      <c r="Y102" s="36">
        <v>67.944800999999998</v>
      </c>
      <c r="Z102" s="148" t="s">
        <v>91</v>
      </c>
      <c r="AA102" s="37">
        <v>52.74</v>
      </c>
      <c r="AB102" s="145">
        <v>184</v>
      </c>
      <c r="AC102" s="146">
        <v>47.666781999999998</v>
      </c>
      <c r="AD102" s="146">
        <v>69.099997999999999</v>
      </c>
      <c r="AE102" s="146">
        <v>48531.035155999998</v>
      </c>
      <c r="AF102" s="146">
        <v>105.91027099999999</v>
      </c>
      <c r="AG102" s="146">
        <v>1263.94</v>
      </c>
    </row>
    <row r="103" spans="1:33" s="89" customFormat="1" x14ac:dyDescent="0.3">
      <c r="A103" s="173">
        <v>42736</v>
      </c>
      <c r="B103" s="173"/>
      <c r="C103" s="36">
        <v>598.30023200000005</v>
      </c>
      <c r="D103" s="36">
        <v>523.54998799999998</v>
      </c>
      <c r="E103" s="37">
        <v>62942</v>
      </c>
      <c r="F103" s="38">
        <v>2609.23</v>
      </c>
      <c r="G103" s="38">
        <v>16.824999999999999</v>
      </c>
      <c r="H103" s="36">
        <v>67.820999</v>
      </c>
      <c r="I103" s="148" t="s">
        <v>92</v>
      </c>
      <c r="J103" s="37">
        <v>54.08</v>
      </c>
      <c r="K103" s="145">
        <v>192.5</v>
      </c>
      <c r="L103" s="146">
        <v>61.568824999999997</v>
      </c>
      <c r="M103" s="146">
        <v>80</v>
      </c>
      <c r="N103" s="146">
        <v>51394.894530999998</v>
      </c>
      <c r="O103" s="146">
        <v>112.791771</v>
      </c>
      <c r="P103" s="146">
        <v>179.55</v>
      </c>
      <c r="R103" s="181">
        <v>42736</v>
      </c>
      <c r="S103" s="182"/>
      <c r="T103" s="36">
        <v>597.93420400000002</v>
      </c>
      <c r="U103" s="36">
        <v>523.59997599999997</v>
      </c>
      <c r="V103" s="37">
        <v>62942</v>
      </c>
      <c r="W103" s="38">
        <v>2609.23</v>
      </c>
      <c r="X103" s="38">
        <v>16.824999999999999</v>
      </c>
      <c r="Y103" s="36">
        <v>67.820999</v>
      </c>
      <c r="Z103" s="148" t="s">
        <v>92</v>
      </c>
      <c r="AA103" s="37">
        <v>54.08</v>
      </c>
      <c r="AB103" s="145">
        <v>192.5</v>
      </c>
      <c r="AC103" s="146">
        <v>61.569592</v>
      </c>
      <c r="AD103" s="146">
        <v>80.050003000000004</v>
      </c>
      <c r="AE103" s="146">
        <v>51412.480469000002</v>
      </c>
      <c r="AF103" s="146">
        <v>113.261246</v>
      </c>
      <c r="AG103" s="146">
        <v>1369.73</v>
      </c>
    </row>
    <row r="104" spans="1:33" s="89" customFormat="1" x14ac:dyDescent="0.3">
      <c r="A104" s="173">
        <v>42767</v>
      </c>
      <c r="B104" s="173"/>
      <c r="C104" s="36">
        <v>633.06146200000001</v>
      </c>
      <c r="D104" s="36">
        <v>456.75</v>
      </c>
      <c r="E104" s="37">
        <v>41422</v>
      </c>
      <c r="F104" s="38">
        <v>2659.5</v>
      </c>
      <c r="G104" s="38">
        <v>13.7925</v>
      </c>
      <c r="H104" s="36">
        <v>66.693199000000007</v>
      </c>
      <c r="I104" s="148" t="s">
        <v>93</v>
      </c>
      <c r="J104" s="37">
        <v>54.86</v>
      </c>
      <c r="K104" s="145">
        <v>182.3</v>
      </c>
      <c r="L104" s="146">
        <v>59.292088</v>
      </c>
      <c r="M104" s="146">
        <v>125.449997</v>
      </c>
      <c r="N104" s="146">
        <v>51569.542969000002</v>
      </c>
      <c r="O104" s="146">
        <v>116.584282</v>
      </c>
      <c r="P104" s="146">
        <v>197.2</v>
      </c>
      <c r="R104" s="181">
        <v>42767</v>
      </c>
      <c r="S104" s="182"/>
      <c r="T104" s="36">
        <v>630.54827899999998</v>
      </c>
      <c r="U104" s="36">
        <v>456.14999399999999</v>
      </c>
      <c r="V104" s="37">
        <v>41422</v>
      </c>
      <c r="W104" s="38">
        <v>2659.5</v>
      </c>
      <c r="X104" s="38">
        <v>13.7925</v>
      </c>
      <c r="Y104" s="36">
        <v>66.693199000000007</v>
      </c>
      <c r="Z104" s="148" t="s">
        <v>93</v>
      </c>
      <c r="AA104" s="37">
        <v>54.86</v>
      </c>
      <c r="AB104" s="145">
        <v>182.3</v>
      </c>
      <c r="AC104" s="146">
        <v>59.195942000000002</v>
      </c>
      <c r="AD104" s="146">
        <v>125.5</v>
      </c>
      <c r="AE104" s="146">
        <v>51526.894530999998</v>
      </c>
      <c r="AF104" s="146">
        <v>116.445122</v>
      </c>
      <c r="AG104" s="146">
        <v>1495.06</v>
      </c>
    </row>
    <row r="105" spans="1:33" s="89" customFormat="1" x14ac:dyDescent="0.3">
      <c r="A105" s="173">
        <v>42795</v>
      </c>
      <c r="B105" s="173"/>
      <c r="C105" s="36">
        <v>620.87933299999997</v>
      </c>
      <c r="D105" s="36">
        <v>465.85000600000001</v>
      </c>
      <c r="E105" s="37">
        <v>-67815</v>
      </c>
      <c r="F105" s="38">
        <v>2605.5500000000002</v>
      </c>
      <c r="G105" s="38">
        <v>12.42</v>
      </c>
      <c r="H105" s="36">
        <v>64.790001000000004</v>
      </c>
      <c r="I105" s="148" t="s">
        <v>88</v>
      </c>
      <c r="J105" s="37">
        <v>51.47</v>
      </c>
      <c r="K105" s="145">
        <v>205.3</v>
      </c>
      <c r="L105" s="146">
        <v>59.388966000000003</v>
      </c>
      <c r="M105" s="146">
        <v>121</v>
      </c>
      <c r="N105" s="146">
        <v>60645.8125</v>
      </c>
      <c r="O105" s="146">
        <v>123.560608</v>
      </c>
      <c r="P105" s="146">
        <v>214.95</v>
      </c>
      <c r="R105" s="181">
        <v>42795</v>
      </c>
      <c r="S105" s="182"/>
      <c r="T105" s="36">
        <v>619.81359899999995</v>
      </c>
      <c r="U105" s="36">
        <v>465.95001200000002</v>
      </c>
      <c r="V105" s="37">
        <v>-67815</v>
      </c>
      <c r="W105" s="38">
        <v>2605.5500000000002</v>
      </c>
      <c r="X105" s="38">
        <v>12.42</v>
      </c>
      <c r="Y105" s="36">
        <v>64.790001000000004</v>
      </c>
      <c r="Z105" s="148" t="s">
        <v>88</v>
      </c>
      <c r="AA105" s="37">
        <v>51.47</v>
      </c>
      <c r="AB105" s="145">
        <v>205.3</v>
      </c>
      <c r="AC105" s="146">
        <v>59.292828</v>
      </c>
      <c r="AD105" s="146">
        <v>120.949997</v>
      </c>
      <c r="AE105" s="146">
        <v>60416.066405999998</v>
      </c>
      <c r="AF105" s="146">
        <v>123.046936</v>
      </c>
      <c r="AG105" s="146">
        <v>1599.97</v>
      </c>
    </row>
    <row r="106" spans="1:33" s="89" customFormat="1" x14ac:dyDescent="0.3">
      <c r="A106" s="173">
        <v>42826</v>
      </c>
      <c r="B106" s="173"/>
      <c r="C106" s="36">
        <v>644.351135</v>
      </c>
      <c r="D106" s="36">
        <v>458.89999399999999</v>
      </c>
      <c r="E106" s="37">
        <v>205622</v>
      </c>
      <c r="F106" s="38">
        <v>2637.91</v>
      </c>
      <c r="G106" s="38">
        <v>10.86</v>
      </c>
      <c r="H106" s="36">
        <v>64.258301000000003</v>
      </c>
      <c r="I106" s="148" t="s">
        <v>87</v>
      </c>
      <c r="J106" s="37">
        <v>52.49</v>
      </c>
      <c r="K106" s="146">
        <v>195.94980000000001</v>
      </c>
      <c r="L106" s="146">
        <v>58.468581999999998</v>
      </c>
      <c r="M106" s="146">
        <v>114</v>
      </c>
      <c r="N106" s="146">
        <v>67565.359375</v>
      </c>
      <c r="O106" s="146">
        <v>155.25843800000001</v>
      </c>
      <c r="P106" s="146">
        <v>251.05</v>
      </c>
      <c r="R106" s="181">
        <v>42826</v>
      </c>
      <c r="S106" s="182"/>
      <c r="T106" s="36">
        <v>646.39709500000004</v>
      </c>
      <c r="U106" s="36">
        <v>457.79998799999998</v>
      </c>
      <c r="V106" s="37">
        <v>205622</v>
      </c>
      <c r="W106" s="38">
        <v>2637.91</v>
      </c>
      <c r="X106" s="38">
        <v>10.86</v>
      </c>
      <c r="Y106" s="36">
        <v>64.258301000000003</v>
      </c>
      <c r="Z106" s="148" t="s">
        <v>87</v>
      </c>
      <c r="AA106" s="37">
        <v>52.49</v>
      </c>
      <c r="AB106" s="146">
        <v>195.94980000000001</v>
      </c>
      <c r="AC106" s="146">
        <v>58.517757000000003</v>
      </c>
      <c r="AD106" s="146">
        <v>114.199997</v>
      </c>
      <c r="AE106" s="146">
        <v>67556.835938000004</v>
      </c>
      <c r="AF106" s="146">
        <v>155.11965900000001</v>
      </c>
      <c r="AG106" s="146">
        <v>1923.92</v>
      </c>
    </row>
    <row r="107" spans="1:33" s="89" customFormat="1" x14ac:dyDescent="0.3">
      <c r="A107" s="173">
        <v>42856</v>
      </c>
      <c r="B107" s="173"/>
      <c r="C107" s="36">
        <v>683.62341300000003</v>
      </c>
      <c r="D107" s="36">
        <v>476.14999399999999</v>
      </c>
      <c r="E107" s="37">
        <v>167739</v>
      </c>
      <c r="F107" s="38">
        <v>2580.64</v>
      </c>
      <c r="G107" s="38">
        <v>11.762499999999999</v>
      </c>
      <c r="H107" s="36">
        <v>64.618599000000003</v>
      </c>
      <c r="I107" s="148" t="s">
        <v>89</v>
      </c>
      <c r="J107" s="37">
        <v>50.57</v>
      </c>
      <c r="K107" s="146">
        <v>206.58659999999998</v>
      </c>
      <c r="L107" s="146">
        <v>55.368347</v>
      </c>
      <c r="M107" s="146">
        <v>121.75</v>
      </c>
      <c r="N107" s="146">
        <v>65227.136719000002</v>
      </c>
      <c r="O107" s="146">
        <v>155.72663900000001</v>
      </c>
      <c r="P107" s="146">
        <v>250.4</v>
      </c>
      <c r="R107" s="181">
        <v>42856</v>
      </c>
      <c r="S107" s="182"/>
      <c r="T107" s="36">
        <v>683.32922399999995</v>
      </c>
      <c r="U107" s="36">
        <v>476.20001200000002</v>
      </c>
      <c r="V107" s="37">
        <v>167739</v>
      </c>
      <c r="W107" s="38">
        <v>2580.64</v>
      </c>
      <c r="X107" s="38">
        <v>11.762499999999999</v>
      </c>
      <c r="Y107" s="36">
        <v>64.618599000000003</v>
      </c>
      <c r="Z107" s="148" t="s">
        <v>89</v>
      </c>
      <c r="AA107" s="37">
        <v>50.57</v>
      </c>
      <c r="AB107" s="146">
        <v>206.58659999999998</v>
      </c>
      <c r="AC107" s="146">
        <v>55.369038000000003</v>
      </c>
      <c r="AD107" s="146">
        <v>121.900002</v>
      </c>
      <c r="AE107" s="146">
        <v>65253.871094000002</v>
      </c>
      <c r="AF107" s="146">
        <v>155.86882</v>
      </c>
      <c r="AG107" s="146">
        <v>1931.11</v>
      </c>
    </row>
    <row r="108" spans="1:33" s="89" customFormat="1" x14ac:dyDescent="0.3">
      <c r="A108" s="173">
        <v>42887</v>
      </c>
      <c r="B108" s="173"/>
      <c r="C108" s="36">
        <v>650.647156</v>
      </c>
      <c r="D108" s="36">
        <v>432.54998799999998</v>
      </c>
      <c r="E108" s="37">
        <v>68324</v>
      </c>
      <c r="F108" s="38">
        <v>2611.59</v>
      </c>
      <c r="G108" s="38">
        <v>11.7325</v>
      </c>
      <c r="H108" s="36">
        <v>64.785103000000007</v>
      </c>
      <c r="I108" s="148" t="s">
        <v>94</v>
      </c>
      <c r="J108" s="37">
        <v>46.56</v>
      </c>
      <c r="K108" s="146">
        <v>198.77519999999998</v>
      </c>
      <c r="L108" s="146">
        <v>56.530932999999997</v>
      </c>
      <c r="M108" s="146">
        <v>123.199997</v>
      </c>
      <c r="N108" s="146">
        <v>67979.90625</v>
      </c>
      <c r="O108" s="146">
        <v>150.623154</v>
      </c>
      <c r="P108" s="146">
        <v>263.45</v>
      </c>
      <c r="R108" s="181">
        <v>42887</v>
      </c>
      <c r="S108" s="182"/>
      <c r="T108" s="36">
        <v>650.18438700000002</v>
      </c>
      <c r="U108" s="36">
        <v>432.5</v>
      </c>
      <c r="V108" s="37">
        <v>68324</v>
      </c>
      <c r="W108" s="38">
        <v>2611.59</v>
      </c>
      <c r="X108" s="38">
        <v>11.7325</v>
      </c>
      <c r="Y108" s="36">
        <v>64.785103000000007</v>
      </c>
      <c r="Z108" s="148" t="s">
        <v>94</v>
      </c>
      <c r="AA108" s="37">
        <v>46.56</v>
      </c>
      <c r="AB108" s="146">
        <v>198.77519999999998</v>
      </c>
      <c r="AC108" s="146">
        <v>56.531638999999998</v>
      </c>
      <c r="AD108" s="146">
        <v>123.099998</v>
      </c>
      <c r="AE108" s="146">
        <v>67982.765625</v>
      </c>
      <c r="AF108" s="146">
        <v>150.25024400000001</v>
      </c>
      <c r="AG108" s="146">
        <v>2043.23</v>
      </c>
    </row>
    <row r="109" spans="1:33" s="89" customFormat="1" x14ac:dyDescent="0.3">
      <c r="A109" s="173">
        <v>42917</v>
      </c>
      <c r="B109" s="173"/>
      <c r="C109" s="36">
        <v>677.03790300000003</v>
      </c>
      <c r="D109" s="36">
        <v>444.60000600000001</v>
      </c>
      <c r="E109" s="37">
        <v>63211</v>
      </c>
      <c r="F109" s="38">
        <v>2563.96</v>
      </c>
      <c r="G109" s="38">
        <v>11.9</v>
      </c>
      <c r="H109" s="36">
        <v>64.123497</v>
      </c>
      <c r="I109" s="148" t="s">
        <v>95</v>
      </c>
      <c r="J109" s="37">
        <v>47.86</v>
      </c>
      <c r="K109" s="146">
        <v>196.44839999999999</v>
      </c>
      <c r="L109" s="146">
        <v>61.278174999999997</v>
      </c>
      <c r="M109" s="146">
        <v>153.39999399999999</v>
      </c>
      <c r="N109" s="146">
        <v>68848.351563000004</v>
      </c>
      <c r="O109" s="146">
        <v>151.606369</v>
      </c>
      <c r="P109" s="146">
        <v>282.95</v>
      </c>
      <c r="R109" s="181">
        <v>42917</v>
      </c>
      <c r="S109" s="182"/>
      <c r="T109" s="36">
        <v>676.40594499999997</v>
      </c>
      <c r="U109" s="36">
        <v>444.5</v>
      </c>
      <c r="V109" s="37">
        <v>63211</v>
      </c>
      <c r="W109" s="38">
        <v>2563.96</v>
      </c>
      <c r="X109" s="38">
        <v>11.9</v>
      </c>
      <c r="Y109" s="36">
        <v>64.123497</v>
      </c>
      <c r="Z109" s="148" t="s">
        <v>95</v>
      </c>
      <c r="AA109" s="37">
        <v>47.86</v>
      </c>
      <c r="AB109" s="146">
        <v>196.44839999999999</v>
      </c>
      <c r="AC109" s="146">
        <v>61.278942000000001</v>
      </c>
      <c r="AD109" s="146">
        <v>153.5</v>
      </c>
      <c r="AE109" s="146">
        <v>68870.554688000004</v>
      </c>
      <c r="AF109" s="146">
        <v>151.32714799999999</v>
      </c>
      <c r="AG109" s="146">
        <v>2186.2800000000002</v>
      </c>
    </row>
    <row r="110" spans="1:33" s="89" customFormat="1" x14ac:dyDescent="0.3">
      <c r="A110" s="173">
        <v>42948</v>
      </c>
      <c r="B110" s="173"/>
      <c r="C110" s="36">
        <v>654.99890100000005</v>
      </c>
      <c r="D110" s="36">
        <v>376.54998799999998</v>
      </c>
      <c r="E110" s="37">
        <v>20149</v>
      </c>
      <c r="F110" s="38">
        <v>2642.3</v>
      </c>
      <c r="G110" s="38">
        <v>11.952500000000001</v>
      </c>
      <c r="H110" s="36">
        <v>63.976199999999999</v>
      </c>
      <c r="I110" s="148" t="s">
        <v>96</v>
      </c>
      <c r="J110" s="37">
        <v>50.63</v>
      </c>
      <c r="K110" s="146">
        <v>201.93299999999999</v>
      </c>
      <c r="L110" s="146">
        <v>58.904555999999999</v>
      </c>
      <c r="M110" s="146">
        <v>137.10000600000001</v>
      </c>
      <c r="N110" s="146">
        <v>63814.316405999998</v>
      </c>
      <c r="O110" s="146">
        <v>140.173508</v>
      </c>
      <c r="P110" s="146">
        <v>280.39999999999998</v>
      </c>
      <c r="R110" s="181">
        <v>42948</v>
      </c>
      <c r="S110" s="182"/>
      <c r="T110" s="36">
        <v>654.97051999999996</v>
      </c>
      <c r="U110" s="36">
        <v>376.60000600000001</v>
      </c>
      <c r="V110" s="37">
        <v>20149</v>
      </c>
      <c r="W110" s="38">
        <v>2642.3</v>
      </c>
      <c r="X110" s="38">
        <v>11.952500000000001</v>
      </c>
      <c r="Y110" s="36">
        <v>63.976199999999999</v>
      </c>
      <c r="Z110" s="148" t="s">
        <v>96</v>
      </c>
      <c r="AA110" s="37">
        <v>50.63</v>
      </c>
      <c r="AB110" s="146">
        <v>201.93299999999999</v>
      </c>
      <c r="AC110" s="146">
        <v>58.856850000000001</v>
      </c>
      <c r="AD110" s="146">
        <v>137.14999399999999</v>
      </c>
      <c r="AE110" s="146">
        <v>63894.644530999998</v>
      </c>
      <c r="AF110" s="146">
        <v>140.411484</v>
      </c>
      <c r="AG110" s="146">
        <v>2137.67</v>
      </c>
    </row>
    <row r="111" spans="1:33" s="89" customFormat="1" x14ac:dyDescent="0.3">
      <c r="A111" s="173">
        <v>42979</v>
      </c>
      <c r="B111" s="173"/>
      <c r="C111" s="36">
        <v>610.89556900000002</v>
      </c>
      <c r="D111" s="36">
        <v>401.5</v>
      </c>
      <c r="E111" s="37">
        <v>-26107</v>
      </c>
      <c r="F111" s="38">
        <v>2725.68</v>
      </c>
      <c r="G111" s="38">
        <v>12.484999999999999</v>
      </c>
      <c r="H111" s="36">
        <v>65.360000999999997</v>
      </c>
      <c r="I111" s="148" t="s">
        <v>97</v>
      </c>
      <c r="J111" s="37">
        <v>54.52</v>
      </c>
      <c r="K111" s="146">
        <v>203.92740000000001</v>
      </c>
      <c r="L111" s="146">
        <v>51.977459000000003</v>
      </c>
      <c r="M111" s="146">
        <v>134.64999399999999</v>
      </c>
      <c r="N111" s="146">
        <v>62734.671875</v>
      </c>
      <c r="O111" s="146">
        <v>139.46054100000001</v>
      </c>
      <c r="P111" s="146">
        <v>273.5</v>
      </c>
      <c r="R111" s="181">
        <v>42979</v>
      </c>
      <c r="S111" s="182"/>
      <c r="T111" s="36">
        <v>610.64825399999995</v>
      </c>
      <c r="U111" s="36">
        <v>401.25</v>
      </c>
      <c r="V111" s="37">
        <v>-26107</v>
      </c>
      <c r="W111" s="38">
        <v>2725.68</v>
      </c>
      <c r="X111" s="38">
        <v>12.484999999999999</v>
      </c>
      <c r="Y111" s="36">
        <v>65.360000999999997</v>
      </c>
      <c r="Z111" s="148" t="s">
        <v>97</v>
      </c>
      <c r="AA111" s="37">
        <v>54.52</v>
      </c>
      <c r="AB111" s="146">
        <v>203.92740000000001</v>
      </c>
      <c r="AC111" s="146">
        <v>51.978107000000001</v>
      </c>
      <c r="AD111" s="146">
        <v>134.75</v>
      </c>
      <c r="AE111" s="146">
        <v>62722.859375</v>
      </c>
      <c r="AF111" s="146">
        <v>139.413284</v>
      </c>
      <c r="AG111" s="146">
        <v>2065.41</v>
      </c>
    </row>
    <row r="112" spans="1:33" s="89" customFormat="1" x14ac:dyDescent="0.3">
      <c r="A112" s="183">
        <v>43009</v>
      </c>
      <c r="B112" s="183"/>
      <c r="C112" s="36">
        <v>654.99890100000005</v>
      </c>
      <c r="D112" s="36">
        <v>428.39999399999999</v>
      </c>
      <c r="E112" s="37">
        <v>26383</v>
      </c>
      <c r="F112" s="38">
        <v>2679.23</v>
      </c>
      <c r="G112" s="38">
        <v>12.44</v>
      </c>
      <c r="H112" s="36">
        <v>64.842399999999998</v>
      </c>
      <c r="I112" s="148" t="s">
        <v>98</v>
      </c>
      <c r="J112" s="37">
        <v>56.06</v>
      </c>
      <c r="K112" s="146">
        <v>204.42599999999999</v>
      </c>
      <c r="L112" s="146">
        <v>75.568343999999996</v>
      </c>
      <c r="M112" s="146">
        <v>163.10000600000001</v>
      </c>
      <c r="N112" s="146">
        <v>66137.148438000004</v>
      </c>
      <c r="O112" s="146">
        <v>138.46234100000001</v>
      </c>
      <c r="P112" s="146">
        <v>304.5</v>
      </c>
      <c r="R112" s="185">
        <v>43009</v>
      </c>
      <c r="S112" s="186"/>
      <c r="T112" s="36">
        <v>655.09228499999995</v>
      </c>
      <c r="U112" s="36">
        <v>428.54998799999998</v>
      </c>
      <c r="V112" s="37">
        <v>26383</v>
      </c>
      <c r="W112" s="38">
        <v>2679.23</v>
      </c>
      <c r="X112" s="38">
        <v>12.44</v>
      </c>
      <c r="Y112" s="36">
        <v>64.842399999999998</v>
      </c>
      <c r="Z112" s="148" t="s">
        <v>98</v>
      </c>
      <c r="AA112" s="37">
        <v>56.06</v>
      </c>
      <c r="AB112" s="146">
        <v>204.42599999999999</v>
      </c>
      <c r="AC112" s="146">
        <v>75.472412000000006</v>
      </c>
      <c r="AD112" s="146">
        <v>163.10000600000001</v>
      </c>
      <c r="AE112" s="146">
        <v>66042.578125</v>
      </c>
      <c r="AF112" s="146">
        <v>138.367569</v>
      </c>
      <c r="AG112" s="146">
        <v>2301.2800000000002</v>
      </c>
    </row>
    <row r="113" spans="1:33" s="89" customFormat="1" x14ac:dyDescent="0.3">
      <c r="A113" s="183">
        <v>43040</v>
      </c>
      <c r="B113" s="183"/>
      <c r="C113" s="36">
        <v>685.07488999999998</v>
      </c>
      <c r="D113" s="36">
        <v>404.14999399999999</v>
      </c>
      <c r="E113" s="37">
        <v>86784</v>
      </c>
      <c r="F113" s="38">
        <v>2672.53</v>
      </c>
      <c r="G113" s="38">
        <v>13.55</v>
      </c>
      <c r="H113" s="36">
        <v>64.414803000000006</v>
      </c>
      <c r="I113" s="148" t="s">
        <v>99</v>
      </c>
      <c r="J113" s="37">
        <v>61.32</v>
      </c>
      <c r="K113" s="146">
        <v>208.74719999999999</v>
      </c>
      <c r="L113" s="146">
        <v>74.405761999999996</v>
      </c>
      <c r="M113" s="146">
        <v>171.949997</v>
      </c>
      <c r="N113" s="146">
        <v>68288.914063000004</v>
      </c>
      <c r="O113" s="146">
        <v>136.513519</v>
      </c>
      <c r="P113" s="146">
        <v>325.60000000000002</v>
      </c>
      <c r="R113" s="185">
        <v>43040</v>
      </c>
      <c r="S113" s="186"/>
      <c r="T113" s="36">
        <v>686.99456799999996</v>
      </c>
      <c r="U113" s="36">
        <v>404.64999399999999</v>
      </c>
      <c r="V113" s="37">
        <v>86784</v>
      </c>
      <c r="W113" s="38">
        <v>2672.53</v>
      </c>
      <c r="X113" s="38">
        <v>13.55</v>
      </c>
      <c r="Y113" s="36">
        <v>64.414803000000006</v>
      </c>
      <c r="Z113" s="148" t="s">
        <v>99</v>
      </c>
      <c r="AA113" s="37">
        <v>61.32</v>
      </c>
      <c r="AB113" s="146">
        <v>208.74719999999999</v>
      </c>
      <c r="AC113" s="146">
        <v>74.455123999999998</v>
      </c>
      <c r="AD113" s="146">
        <v>172.050003</v>
      </c>
      <c r="AE113" s="146">
        <v>68331.234375</v>
      </c>
      <c r="AF113" s="146">
        <v>136.41873200000001</v>
      </c>
      <c r="AG113" s="146">
        <v>2445.67</v>
      </c>
    </row>
    <row r="114" spans="1:33" s="89" customFormat="1" x14ac:dyDescent="0.3">
      <c r="A114" s="183">
        <v>43070</v>
      </c>
      <c r="B114" s="183"/>
      <c r="C114" s="36">
        <v>731.66223100000002</v>
      </c>
      <c r="D114" s="36">
        <v>431.85000600000001</v>
      </c>
      <c r="E114" s="37">
        <v>8844</v>
      </c>
      <c r="F114" s="38">
        <v>2616.21</v>
      </c>
      <c r="G114" s="38">
        <v>12.67</v>
      </c>
      <c r="H114" s="36">
        <v>63.840800999999999</v>
      </c>
      <c r="I114" s="148" t="s">
        <v>100</v>
      </c>
      <c r="J114" s="37">
        <v>62.29</v>
      </c>
      <c r="K114" s="146">
        <v>216.55860000000001</v>
      </c>
      <c r="L114" s="146">
        <v>89.277221999999995</v>
      </c>
      <c r="M114" s="146">
        <v>205.050003</v>
      </c>
      <c r="N114" s="146">
        <v>72049.390625</v>
      </c>
      <c r="O114" s="146">
        <v>140.36364699999999</v>
      </c>
      <c r="P114" s="146">
        <v>346.9</v>
      </c>
      <c r="R114" s="185">
        <v>43070</v>
      </c>
      <c r="S114" s="186"/>
      <c r="T114" s="36">
        <v>731.60900900000001</v>
      </c>
      <c r="U114" s="36">
        <v>431.20001200000002</v>
      </c>
      <c r="V114" s="37">
        <v>8844</v>
      </c>
      <c r="W114" s="38">
        <v>2616.21</v>
      </c>
      <c r="X114" s="38">
        <v>12.67</v>
      </c>
      <c r="Y114" s="36">
        <v>63.840800999999999</v>
      </c>
      <c r="Z114" s="148" t="s">
        <v>100</v>
      </c>
      <c r="AA114" s="37">
        <v>62.29</v>
      </c>
      <c r="AB114" s="146">
        <v>216.55860000000001</v>
      </c>
      <c r="AC114" s="146">
        <v>89.278335999999996</v>
      </c>
      <c r="AD114" s="146">
        <v>204.949997</v>
      </c>
      <c r="AE114" s="146">
        <v>72040.234375</v>
      </c>
      <c r="AF114" s="146">
        <v>139.79354900000001</v>
      </c>
      <c r="AG114" s="146">
        <v>2608.25</v>
      </c>
    </row>
    <row r="115" spans="1:33" s="89" customFormat="1" x14ac:dyDescent="0.3">
      <c r="A115" s="173">
        <v>43101</v>
      </c>
      <c r="B115" s="173"/>
      <c r="C115" s="36">
        <v>743.30297900000005</v>
      </c>
      <c r="D115" s="36">
        <v>399.5</v>
      </c>
      <c r="E115" s="37">
        <v>55610</v>
      </c>
      <c r="F115" s="38">
        <v>2725.45</v>
      </c>
      <c r="G115" s="38">
        <v>15.93</v>
      </c>
      <c r="H115" s="36">
        <v>63.769900999999997</v>
      </c>
      <c r="I115" s="148" t="s">
        <v>101</v>
      </c>
      <c r="J115" s="37">
        <v>67.06</v>
      </c>
      <c r="K115" s="146">
        <v>223.37280000000001</v>
      </c>
      <c r="L115" s="146">
        <v>86.128540000000001</v>
      </c>
      <c r="M115" s="146">
        <v>266.45001200000002</v>
      </c>
      <c r="N115" s="146">
        <v>67823.726563000004</v>
      </c>
      <c r="O115" s="146">
        <v>166.50654599999999</v>
      </c>
      <c r="P115" s="146">
        <v>344.7</v>
      </c>
      <c r="R115" s="181">
        <v>43101</v>
      </c>
      <c r="S115" s="182"/>
      <c r="T115" s="36">
        <v>743.68804899999998</v>
      </c>
      <c r="U115" s="36">
        <v>399.25</v>
      </c>
      <c r="V115" s="37">
        <v>55610</v>
      </c>
      <c r="W115" s="38">
        <v>2725.45</v>
      </c>
      <c r="X115" s="38">
        <v>15.93</v>
      </c>
      <c r="Y115" s="36">
        <v>63.769900999999997</v>
      </c>
      <c r="Z115" s="148" t="s">
        <v>101</v>
      </c>
      <c r="AA115" s="37">
        <v>67.06</v>
      </c>
      <c r="AB115" s="146">
        <v>223.37280000000001</v>
      </c>
      <c r="AC115" s="146">
        <v>86.129615999999999</v>
      </c>
      <c r="AD115" s="146">
        <v>266.29998799999998</v>
      </c>
      <c r="AE115" s="146">
        <v>68274.0625</v>
      </c>
      <c r="AF115" s="146">
        <v>166.554428</v>
      </c>
      <c r="AG115" s="146">
        <v>2609.09</v>
      </c>
    </row>
    <row r="116" spans="1:33" s="89" customFormat="1" x14ac:dyDescent="0.3">
      <c r="A116" s="173">
        <v>43132</v>
      </c>
      <c r="B116" s="173"/>
      <c r="C116" s="36">
        <v>709.50091599999996</v>
      </c>
      <c r="D116" s="36">
        <v>369.89999399999999</v>
      </c>
      <c r="E116" s="37">
        <v>39140</v>
      </c>
      <c r="F116" s="38">
        <v>2761.17</v>
      </c>
      <c r="G116" s="38">
        <v>13.805</v>
      </c>
      <c r="H116" s="36">
        <v>64.910004000000001</v>
      </c>
      <c r="I116" s="148" t="s">
        <v>102</v>
      </c>
      <c r="J116" s="37">
        <v>63.54</v>
      </c>
      <c r="K116" s="146">
        <v>212.07119999999998</v>
      </c>
      <c r="L116" s="146">
        <v>80.606232000000006</v>
      </c>
      <c r="M116" s="146">
        <v>254.39999399999999</v>
      </c>
      <c r="N116" s="146">
        <v>73079.554688000004</v>
      </c>
      <c r="O116" s="146">
        <v>143.073013</v>
      </c>
      <c r="P116" s="146">
        <v>326.89999999999998</v>
      </c>
      <c r="R116" s="181">
        <v>43132</v>
      </c>
      <c r="S116" s="182"/>
      <c r="T116" s="36">
        <v>709.88622999999995</v>
      </c>
      <c r="U116" s="36">
        <v>370.20001200000002</v>
      </c>
      <c r="V116" s="37">
        <v>39140</v>
      </c>
      <c r="W116" s="38">
        <v>2761.17</v>
      </c>
      <c r="X116" s="38">
        <v>13.805</v>
      </c>
      <c r="Y116" s="36">
        <v>64.910004000000001</v>
      </c>
      <c r="Z116" s="148" t="s">
        <v>102</v>
      </c>
      <c r="AA116" s="37">
        <v>63.54</v>
      </c>
      <c r="AB116" s="146">
        <v>212.07119999999998</v>
      </c>
      <c r="AC116" s="146">
        <v>80.607239000000007</v>
      </c>
      <c r="AD116" s="146">
        <v>254.199997</v>
      </c>
      <c r="AE116" s="146">
        <v>73073.125</v>
      </c>
      <c r="AF116" s="146">
        <v>142.74056999999999</v>
      </c>
      <c r="AG116" s="146">
        <v>2468.34</v>
      </c>
    </row>
    <row r="117" spans="1:33" s="89" customFormat="1" x14ac:dyDescent="0.3">
      <c r="A117" s="173">
        <v>43160</v>
      </c>
      <c r="B117" s="173"/>
      <c r="C117" s="36">
        <v>719.77801499999998</v>
      </c>
      <c r="D117" s="36">
        <v>326.85000600000001</v>
      </c>
      <c r="E117" s="37">
        <v>-124036</v>
      </c>
      <c r="F117" s="38">
        <v>2772.63</v>
      </c>
      <c r="G117" s="38">
        <v>15.7575</v>
      </c>
      <c r="H117" s="36">
        <v>65.069800999999998</v>
      </c>
      <c r="I117" s="148" t="s">
        <v>103</v>
      </c>
      <c r="J117" s="37">
        <v>63.8</v>
      </c>
      <c r="K117" s="146">
        <v>239.49419999999998</v>
      </c>
      <c r="L117" s="146">
        <v>68.011505</v>
      </c>
      <c r="M117" s="146">
        <v>219.10000600000001</v>
      </c>
      <c r="N117" s="146">
        <v>72208.03125</v>
      </c>
      <c r="O117" s="146">
        <v>154.908615</v>
      </c>
      <c r="P117" s="146">
        <v>294.05</v>
      </c>
      <c r="R117" s="181">
        <v>43160</v>
      </c>
      <c r="S117" s="182"/>
      <c r="T117" s="36">
        <v>721.03985599999999</v>
      </c>
      <c r="U117" s="36">
        <v>327.45001200000002</v>
      </c>
      <c r="V117" s="37">
        <v>-124036</v>
      </c>
      <c r="W117" s="38">
        <v>2772.63</v>
      </c>
      <c r="X117" s="38">
        <v>15.7575</v>
      </c>
      <c r="Y117" s="36">
        <v>65.069800999999998</v>
      </c>
      <c r="Z117" s="148" t="s">
        <v>103</v>
      </c>
      <c r="AA117" s="37">
        <v>63.8</v>
      </c>
      <c r="AB117" s="146">
        <v>239.49419999999998</v>
      </c>
      <c r="AC117" s="146">
        <v>68.012360000000001</v>
      </c>
      <c r="AD117" s="146">
        <v>219.300003</v>
      </c>
      <c r="AE117" s="146">
        <v>71996.054688000004</v>
      </c>
      <c r="AF117" s="146">
        <v>153.67308</v>
      </c>
      <c r="AG117" s="146">
        <v>2229.92</v>
      </c>
    </row>
    <row r="118" spans="1:33" s="89" customFormat="1" x14ac:dyDescent="0.3">
      <c r="A118" s="173">
        <v>43191</v>
      </c>
      <c r="B118" s="173"/>
      <c r="C118" s="36">
        <v>850.69982900000002</v>
      </c>
      <c r="D118" s="36">
        <v>340.39999399999999</v>
      </c>
      <c r="E118" s="37">
        <v>151967</v>
      </c>
      <c r="F118" s="38">
        <v>2818.77</v>
      </c>
      <c r="G118" s="38">
        <v>12.362500000000001</v>
      </c>
      <c r="H118" s="36">
        <v>66.610000999999997</v>
      </c>
      <c r="I118" s="148" t="s">
        <v>104</v>
      </c>
      <c r="J118" s="37">
        <v>69.22</v>
      </c>
      <c r="K118" s="146">
        <v>203.76119999999997</v>
      </c>
      <c r="L118" s="146">
        <v>75.229263000000003</v>
      </c>
      <c r="M118" s="146">
        <v>252.10000600000001</v>
      </c>
      <c r="N118" s="146">
        <v>79596.984375</v>
      </c>
      <c r="O118" s="146">
        <v>148.68185399999999</v>
      </c>
      <c r="P118" s="146">
        <v>322.25</v>
      </c>
      <c r="R118" s="181">
        <v>43191</v>
      </c>
      <c r="S118" s="182"/>
      <c r="T118" s="36">
        <v>850.06140100000005</v>
      </c>
      <c r="U118" s="36">
        <v>340.20001200000002</v>
      </c>
      <c r="V118" s="37">
        <v>151967</v>
      </c>
      <c r="W118" s="38">
        <v>2818.77</v>
      </c>
      <c r="X118" s="38">
        <v>12.362500000000001</v>
      </c>
      <c r="Y118" s="36">
        <v>66.610000999999997</v>
      </c>
      <c r="Z118" s="148" t="s">
        <v>104</v>
      </c>
      <c r="AA118" s="37">
        <v>69.22</v>
      </c>
      <c r="AB118" s="146">
        <v>203.76119999999997</v>
      </c>
      <c r="AC118" s="146">
        <v>75.278632999999999</v>
      </c>
      <c r="AD118" s="146">
        <v>251.5</v>
      </c>
      <c r="AE118" s="146">
        <v>79545.25</v>
      </c>
      <c r="AF118" s="146">
        <v>148.34942599999999</v>
      </c>
      <c r="AG118" s="146">
        <v>2430.23</v>
      </c>
    </row>
    <row r="119" spans="1:33" s="89" customFormat="1" x14ac:dyDescent="0.3">
      <c r="A119" s="173">
        <v>43221</v>
      </c>
      <c r="B119" s="173"/>
      <c r="C119" s="36">
        <v>899.06494099999998</v>
      </c>
      <c r="D119" s="36">
        <v>282.5</v>
      </c>
      <c r="E119" s="37">
        <v>193526</v>
      </c>
      <c r="F119" s="38">
        <v>2829.9</v>
      </c>
      <c r="G119" s="38">
        <v>13.2225</v>
      </c>
      <c r="H119" s="36">
        <v>67.430000000000007</v>
      </c>
      <c r="I119" s="148" t="s">
        <v>105</v>
      </c>
      <c r="J119" s="37">
        <v>75.25</v>
      </c>
      <c r="K119" s="146">
        <v>215.39519999999999</v>
      </c>
      <c r="L119" s="146">
        <v>73.582252999999994</v>
      </c>
      <c r="M119" s="146">
        <v>229.550003</v>
      </c>
      <c r="N119" s="146">
        <v>75415.25</v>
      </c>
      <c r="O119" s="146">
        <v>127.672462</v>
      </c>
      <c r="P119" s="146">
        <v>294.95</v>
      </c>
      <c r="R119" s="181">
        <v>43221</v>
      </c>
      <c r="S119" s="182"/>
      <c r="T119" s="36">
        <v>899.59509300000002</v>
      </c>
      <c r="U119" s="36">
        <v>282.89999399999999</v>
      </c>
      <c r="V119" s="37">
        <v>193526</v>
      </c>
      <c r="W119" s="38">
        <v>2829.9</v>
      </c>
      <c r="X119" s="38">
        <v>13.2225</v>
      </c>
      <c r="Y119" s="36">
        <v>67.430000000000007</v>
      </c>
      <c r="Z119" s="148" t="s">
        <v>105</v>
      </c>
      <c r="AA119" s="37">
        <v>75.25</v>
      </c>
      <c r="AB119" s="146">
        <v>215.39519999999999</v>
      </c>
      <c r="AC119" s="146">
        <v>73.728493</v>
      </c>
      <c r="AD119" s="146">
        <v>229.5</v>
      </c>
      <c r="AE119" s="146">
        <v>75439.429688000004</v>
      </c>
      <c r="AF119" s="146">
        <v>127.24494199999999</v>
      </c>
      <c r="AG119" s="146">
        <v>2234.69</v>
      </c>
    </row>
    <row r="120" spans="1:33" s="89" customFormat="1" x14ac:dyDescent="0.3">
      <c r="A120" s="173">
        <v>43252</v>
      </c>
      <c r="B120" s="173"/>
      <c r="C120" s="36">
        <v>874.46838400000001</v>
      </c>
      <c r="D120" s="36">
        <v>269.29998799999998</v>
      </c>
      <c r="E120" s="37">
        <v>83540</v>
      </c>
      <c r="F120" s="38">
        <v>2791.27</v>
      </c>
      <c r="G120" s="38">
        <v>12.9375</v>
      </c>
      <c r="H120" s="36">
        <v>68.796700000000001</v>
      </c>
      <c r="I120" s="148" t="s">
        <v>106</v>
      </c>
      <c r="J120" s="37">
        <v>73.83</v>
      </c>
      <c r="K120" s="146">
        <v>212.23740000000001</v>
      </c>
      <c r="L120" s="146">
        <v>80.412468000000004</v>
      </c>
      <c r="M120" s="146">
        <v>223.050003</v>
      </c>
      <c r="N120" s="146">
        <v>74658.859375</v>
      </c>
      <c r="O120" s="146">
        <v>115.836853</v>
      </c>
      <c r="P120" s="146">
        <v>271.55</v>
      </c>
      <c r="R120" s="181">
        <v>43252</v>
      </c>
      <c r="S120" s="182"/>
      <c r="T120" s="36">
        <v>873.58618200000001</v>
      </c>
      <c r="U120" s="36">
        <v>269.29998799999998</v>
      </c>
      <c r="V120" s="37">
        <v>83540</v>
      </c>
      <c r="W120" s="38">
        <v>2791.27</v>
      </c>
      <c r="X120" s="38">
        <v>12.9375</v>
      </c>
      <c r="Y120" s="36">
        <v>68.796700000000001</v>
      </c>
      <c r="Z120" s="148" t="s">
        <v>106</v>
      </c>
      <c r="AA120" s="37">
        <v>73.83</v>
      </c>
      <c r="AB120" s="146">
        <v>212.23740000000001</v>
      </c>
      <c r="AC120" s="146">
        <v>80.413475000000005</v>
      </c>
      <c r="AD120" s="146">
        <v>223.050003</v>
      </c>
      <c r="AE120" s="146">
        <v>74561.796875</v>
      </c>
      <c r="AF120" s="146">
        <v>115.884621</v>
      </c>
      <c r="AG120" s="146">
        <v>2073.37</v>
      </c>
    </row>
    <row r="121" spans="1:33" s="89" customFormat="1" x14ac:dyDescent="0.3">
      <c r="A121" s="173">
        <v>43282</v>
      </c>
      <c r="B121" s="173"/>
      <c r="C121" s="36">
        <v>911.72845500000005</v>
      </c>
      <c r="D121" s="36">
        <v>264.10000600000001</v>
      </c>
      <c r="E121" s="37">
        <v>111224</v>
      </c>
      <c r="F121" s="38">
        <v>2733.63</v>
      </c>
      <c r="G121" s="38">
        <v>12.48</v>
      </c>
      <c r="H121" s="36">
        <v>68.684997999999993</v>
      </c>
      <c r="I121" s="148" t="s">
        <v>107</v>
      </c>
      <c r="J121" s="37">
        <v>73.47</v>
      </c>
      <c r="K121" s="146">
        <v>208.9134</v>
      </c>
      <c r="L121" s="146">
        <v>75.083931000000007</v>
      </c>
      <c r="M121" s="146">
        <v>205.449997</v>
      </c>
      <c r="N121" s="146">
        <v>79155.75</v>
      </c>
      <c r="O121" s="146">
        <v>124.202583</v>
      </c>
      <c r="P121" s="146">
        <v>272.85000000000002</v>
      </c>
      <c r="R121" s="181">
        <v>43282</v>
      </c>
      <c r="S121" s="182"/>
      <c r="T121" s="36">
        <v>909.72589100000005</v>
      </c>
      <c r="U121" s="36">
        <v>264.14999399999999</v>
      </c>
      <c r="V121" s="37">
        <v>111224</v>
      </c>
      <c r="W121" s="38">
        <v>2733.63</v>
      </c>
      <c r="X121" s="38">
        <v>12.48</v>
      </c>
      <c r="Y121" s="36">
        <v>68.684997999999993</v>
      </c>
      <c r="Z121" s="148" t="s">
        <v>107</v>
      </c>
      <c r="AA121" s="37">
        <v>73.47</v>
      </c>
      <c r="AB121" s="146">
        <v>208.9134</v>
      </c>
      <c r="AC121" s="146">
        <v>75.084868999999998</v>
      </c>
      <c r="AD121" s="146">
        <v>205</v>
      </c>
      <c r="AE121" s="146">
        <v>79122.796875</v>
      </c>
      <c r="AF121" s="146">
        <v>123.87011699999999</v>
      </c>
      <c r="AG121" s="146">
        <v>2094.86</v>
      </c>
    </row>
    <row r="122" spans="1:33" s="89" customFormat="1" x14ac:dyDescent="0.3">
      <c r="A122" s="173">
        <v>43313</v>
      </c>
      <c r="B122" s="173"/>
      <c r="C122" s="36">
        <v>947.95550500000002</v>
      </c>
      <c r="D122" s="36">
        <v>267.5</v>
      </c>
      <c r="E122" s="37">
        <v>51034</v>
      </c>
      <c r="F122" s="38">
        <v>2687.15</v>
      </c>
      <c r="G122" s="38">
        <v>12.5975</v>
      </c>
      <c r="H122" s="36">
        <v>71.404999000000004</v>
      </c>
      <c r="I122" s="148" t="s">
        <v>108</v>
      </c>
      <c r="J122" s="37">
        <v>72.53</v>
      </c>
      <c r="K122" s="146">
        <v>212.73599999999999</v>
      </c>
      <c r="L122" s="146">
        <v>77.360671999999994</v>
      </c>
      <c r="M122" s="146">
        <v>220.75</v>
      </c>
      <c r="N122" s="146">
        <v>73715.140625</v>
      </c>
      <c r="O122" s="146">
        <v>122.301277</v>
      </c>
      <c r="P122" s="146">
        <v>275.85000000000002</v>
      </c>
      <c r="R122" s="181">
        <v>43313</v>
      </c>
      <c r="S122" s="182"/>
      <c r="T122" s="36">
        <v>947.90386999999998</v>
      </c>
      <c r="U122" s="36">
        <v>267.10000600000001</v>
      </c>
      <c r="V122" s="37">
        <v>51034</v>
      </c>
      <c r="W122" s="38">
        <v>2687.15</v>
      </c>
      <c r="X122" s="38">
        <v>12.5975</v>
      </c>
      <c r="Y122" s="36">
        <v>71.404999000000004</v>
      </c>
      <c r="Z122" s="148" t="s">
        <v>108</v>
      </c>
      <c r="AA122" s="37">
        <v>72.53</v>
      </c>
      <c r="AB122" s="146">
        <v>212.73599999999999</v>
      </c>
      <c r="AC122" s="146">
        <v>77.361632999999998</v>
      </c>
      <c r="AD122" s="146">
        <v>220.949997</v>
      </c>
      <c r="AE122" s="146">
        <v>73435.765625</v>
      </c>
      <c r="AF122" s="146">
        <v>122.063866</v>
      </c>
      <c r="AG122" s="146">
        <v>2141.4299999999998</v>
      </c>
    </row>
    <row r="123" spans="1:33" s="89" customFormat="1" x14ac:dyDescent="0.3">
      <c r="A123" s="173">
        <v>43344</v>
      </c>
      <c r="B123" s="173"/>
      <c r="C123" s="36">
        <v>845.48046899999997</v>
      </c>
      <c r="D123" s="36">
        <v>223.699997</v>
      </c>
      <c r="E123" s="37">
        <v>3441</v>
      </c>
      <c r="F123" s="38">
        <v>2783.37</v>
      </c>
      <c r="G123" s="38">
        <v>16.995000000000001</v>
      </c>
      <c r="H123" s="36">
        <v>72.510002</v>
      </c>
      <c r="I123" s="148" t="s">
        <v>109</v>
      </c>
      <c r="J123" s="37">
        <v>77.88</v>
      </c>
      <c r="K123" s="146">
        <v>214.06560000000002</v>
      </c>
      <c r="L123" s="146">
        <v>66.122298999999998</v>
      </c>
      <c r="M123" s="146">
        <v>196.35000600000001</v>
      </c>
      <c r="N123" s="146">
        <v>63416.933594000002</v>
      </c>
      <c r="O123" s="146">
        <v>93.423873999999998</v>
      </c>
      <c r="P123" s="146">
        <v>219.6</v>
      </c>
      <c r="R123" s="181">
        <v>43344</v>
      </c>
      <c r="S123" s="182"/>
      <c r="T123" s="36">
        <v>845.23272699999995</v>
      </c>
      <c r="U123" s="36">
        <v>223.449997</v>
      </c>
      <c r="V123" s="37">
        <v>3441</v>
      </c>
      <c r="W123" s="38">
        <v>2783.37</v>
      </c>
      <c r="X123" s="38">
        <v>16.995000000000001</v>
      </c>
      <c r="Y123" s="36">
        <v>72.510002</v>
      </c>
      <c r="Z123" s="148" t="s">
        <v>109</v>
      </c>
      <c r="AA123" s="37">
        <v>77.88</v>
      </c>
      <c r="AB123" s="146">
        <v>214.06560000000002</v>
      </c>
      <c r="AC123" s="146">
        <v>66.074676999999994</v>
      </c>
      <c r="AD123" s="146">
        <v>196.14999399999999</v>
      </c>
      <c r="AE123" s="146">
        <v>63495.589844000002</v>
      </c>
      <c r="AF123" s="146">
        <v>93.472969000000006</v>
      </c>
      <c r="AG123" s="146">
        <v>1702.94</v>
      </c>
    </row>
    <row r="124" spans="1:33" s="89" customFormat="1" x14ac:dyDescent="0.3">
      <c r="A124" s="183">
        <v>43374</v>
      </c>
      <c r="B124" s="183"/>
      <c r="C124" s="36">
        <v>752.1875</v>
      </c>
      <c r="D124" s="36">
        <v>179.10000600000001</v>
      </c>
      <c r="E124" s="37">
        <v>53851</v>
      </c>
      <c r="F124" s="38">
        <v>2878.2</v>
      </c>
      <c r="G124" s="38">
        <v>19.797499999999999</v>
      </c>
      <c r="H124" s="36">
        <v>73.650002000000001</v>
      </c>
      <c r="I124" s="148" t="s">
        <v>110</v>
      </c>
      <c r="J124" s="37">
        <v>80.08</v>
      </c>
      <c r="K124" s="146">
        <v>220.71360000000001</v>
      </c>
      <c r="L124" s="146">
        <v>62.440764999999999</v>
      </c>
      <c r="M124" s="146">
        <v>171.35000600000001</v>
      </c>
      <c r="N124" s="146">
        <v>64314.359375</v>
      </c>
      <c r="O124" s="146">
        <v>100.107315</v>
      </c>
      <c r="P124" s="146">
        <v>214.9</v>
      </c>
      <c r="R124" s="185">
        <v>43374</v>
      </c>
      <c r="S124" s="186"/>
      <c r="T124" s="36">
        <v>749.63207999999997</v>
      </c>
      <c r="U124" s="36">
        <v>178.64999399999999</v>
      </c>
      <c r="V124" s="37">
        <v>53851</v>
      </c>
      <c r="W124" s="38">
        <v>2878.2</v>
      </c>
      <c r="X124" s="38">
        <v>19.797499999999999</v>
      </c>
      <c r="Y124" s="36">
        <v>73.650002000000001</v>
      </c>
      <c r="Z124" s="148" t="s">
        <v>110</v>
      </c>
      <c r="AA124" s="37">
        <v>80.08</v>
      </c>
      <c r="AB124" s="146">
        <v>220.71360000000001</v>
      </c>
      <c r="AC124" s="146">
        <v>62.441544</v>
      </c>
      <c r="AD124" s="146">
        <v>171.39999399999999</v>
      </c>
      <c r="AE124" s="146">
        <v>64335.9375</v>
      </c>
      <c r="AF124" s="146">
        <v>99.675658999999996</v>
      </c>
      <c r="AG124" s="146">
        <v>1679.8</v>
      </c>
    </row>
    <row r="125" spans="1:33" s="89" customFormat="1" x14ac:dyDescent="0.3">
      <c r="A125" s="183">
        <v>43405</v>
      </c>
      <c r="B125" s="183"/>
      <c r="C125" s="36">
        <v>776.68920900000001</v>
      </c>
      <c r="D125" s="36">
        <v>171.949997</v>
      </c>
      <c r="E125" s="37">
        <v>68042</v>
      </c>
      <c r="F125" s="38">
        <v>2816.98</v>
      </c>
      <c r="G125" s="38">
        <v>19.162500000000001</v>
      </c>
      <c r="H125" s="36">
        <v>69.919998000000007</v>
      </c>
      <c r="I125" s="148" t="s">
        <v>111</v>
      </c>
      <c r="J125" s="37">
        <v>65.400000000000006</v>
      </c>
      <c r="K125" s="146">
        <v>209.57819999999998</v>
      </c>
      <c r="L125" s="146">
        <v>53.576019000000002</v>
      </c>
      <c r="M125" s="146">
        <v>154.050003</v>
      </c>
      <c r="N125" s="146">
        <v>67139.773438000004</v>
      </c>
      <c r="O125" s="146">
        <v>94.866348000000002</v>
      </c>
      <c r="P125" s="146">
        <v>232</v>
      </c>
      <c r="R125" s="185">
        <v>43405</v>
      </c>
      <c r="S125" s="186"/>
      <c r="T125" s="36">
        <v>775.99969499999997</v>
      </c>
      <c r="U125" s="36">
        <v>171.949997</v>
      </c>
      <c r="V125" s="37">
        <v>68042</v>
      </c>
      <c r="W125" s="38">
        <v>2816.98</v>
      </c>
      <c r="X125" s="38">
        <v>19.162500000000001</v>
      </c>
      <c r="Y125" s="36">
        <v>69.919998000000007</v>
      </c>
      <c r="Z125" s="148" t="s">
        <v>111</v>
      </c>
      <c r="AA125" s="37">
        <v>65.400000000000006</v>
      </c>
      <c r="AB125" s="146">
        <v>209.57819999999998</v>
      </c>
      <c r="AC125" s="146">
        <v>53.528244000000001</v>
      </c>
      <c r="AD125" s="146">
        <v>153.89999399999999</v>
      </c>
      <c r="AE125" s="146">
        <v>67160.484375</v>
      </c>
      <c r="AF125" s="146">
        <v>95.155868999999996</v>
      </c>
      <c r="AG125" s="146">
        <v>1791.68</v>
      </c>
    </row>
    <row r="126" spans="1:33" s="89" customFormat="1" x14ac:dyDescent="0.3">
      <c r="A126" s="183">
        <v>43435</v>
      </c>
      <c r="B126" s="183"/>
      <c r="C126" s="36">
        <v>789.40643299999999</v>
      </c>
      <c r="D126" s="36">
        <v>172.699997</v>
      </c>
      <c r="E126" s="37">
        <v>-15168</v>
      </c>
      <c r="F126" s="38">
        <v>2852</v>
      </c>
      <c r="G126" s="38">
        <v>16</v>
      </c>
      <c r="H126" s="36">
        <v>69.922500999999997</v>
      </c>
      <c r="I126" s="148" t="s">
        <v>112</v>
      </c>
      <c r="J126" s="37">
        <v>57.77</v>
      </c>
      <c r="K126" s="146">
        <v>222.54179999999999</v>
      </c>
      <c r="L126" s="146">
        <v>54.593285000000002</v>
      </c>
      <c r="M126" s="146">
        <v>164.89999399999999</v>
      </c>
      <c r="N126" s="146">
        <v>66796.460938000004</v>
      </c>
      <c r="O126" s="146">
        <v>99.722656000000001</v>
      </c>
      <c r="P126" s="146">
        <v>232.35</v>
      </c>
      <c r="R126" s="185">
        <v>43435</v>
      </c>
      <c r="S126" s="186"/>
      <c r="T126" s="36">
        <v>789.25701900000001</v>
      </c>
      <c r="U126" s="36">
        <v>172.60000600000001</v>
      </c>
      <c r="V126" s="37">
        <v>-15168</v>
      </c>
      <c r="W126" s="38">
        <v>2852</v>
      </c>
      <c r="X126" s="38">
        <v>16</v>
      </c>
      <c r="Y126" s="36">
        <v>69.922500999999997</v>
      </c>
      <c r="Z126" s="148" t="s">
        <v>112</v>
      </c>
      <c r="AA126" s="37">
        <v>57.77</v>
      </c>
      <c r="AB126" s="146">
        <v>222.54179999999999</v>
      </c>
      <c r="AC126" s="146">
        <v>54.690852999999997</v>
      </c>
      <c r="AD126" s="146">
        <v>164.75</v>
      </c>
      <c r="AE126" s="146">
        <v>66899.492188000004</v>
      </c>
      <c r="AF126" s="146">
        <v>99.819907999999998</v>
      </c>
      <c r="AG126" s="146">
        <v>1797.83</v>
      </c>
    </row>
    <row r="127" spans="1:33" s="89" customFormat="1" x14ac:dyDescent="0.3">
      <c r="A127" s="173">
        <v>43466</v>
      </c>
      <c r="B127" s="173"/>
      <c r="C127" s="36">
        <v>667.830872</v>
      </c>
      <c r="D127" s="36">
        <v>181.199997</v>
      </c>
      <c r="E127" s="37">
        <v>69388</v>
      </c>
      <c r="F127" s="38">
        <v>2941.66</v>
      </c>
      <c r="G127" s="38">
        <v>17.122499999999999</v>
      </c>
      <c r="H127" s="36">
        <v>71.120002999999997</v>
      </c>
      <c r="I127" s="148" t="s">
        <v>113</v>
      </c>
      <c r="J127" s="37">
        <v>59.27</v>
      </c>
      <c r="K127" s="146">
        <v>228.3588</v>
      </c>
      <c r="L127" s="146">
        <v>45.534770999999999</v>
      </c>
      <c r="M127" s="146">
        <v>135.10000600000001</v>
      </c>
      <c r="N127" s="146">
        <v>61116.960937999997</v>
      </c>
      <c r="O127" s="146">
        <v>87.317429000000004</v>
      </c>
      <c r="P127" s="146">
        <v>228.55</v>
      </c>
      <c r="R127" s="181">
        <v>43466</v>
      </c>
      <c r="S127" s="182"/>
      <c r="T127" s="36">
        <v>668.56561299999998</v>
      </c>
      <c r="U127" s="36">
        <v>181.25</v>
      </c>
      <c r="V127" s="37">
        <v>69388</v>
      </c>
      <c r="W127" s="38">
        <v>2941.66</v>
      </c>
      <c r="X127" s="38">
        <v>17.122499999999999</v>
      </c>
      <c r="Y127" s="36">
        <v>71.120002999999997</v>
      </c>
      <c r="Z127" s="148" t="s">
        <v>113</v>
      </c>
      <c r="AA127" s="37">
        <v>59.27</v>
      </c>
      <c r="AB127" s="146">
        <v>228.3588</v>
      </c>
      <c r="AC127" s="146">
        <v>45.583781999999999</v>
      </c>
      <c r="AD127" s="146">
        <v>135.050003</v>
      </c>
      <c r="AE127" s="146">
        <v>61132.914062999997</v>
      </c>
      <c r="AF127" s="146">
        <v>87.174132999999998</v>
      </c>
      <c r="AG127" s="146">
        <v>1774.09</v>
      </c>
    </row>
    <row r="128" spans="1:33" s="89" customFormat="1" x14ac:dyDescent="0.3">
      <c r="A128" s="173">
        <v>43497</v>
      </c>
      <c r="B128" s="173"/>
      <c r="C128" s="36">
        <v>634.29449499999998</v>
      </c>
      <c r="D128" s="36">
        <v>177.449997</v>
      </c>
      <c r="E128" s="37">
        <v>80654</v>
      </c>
      <c r="F128" s="38">
        <v>3019.92</v>
      </c>
      <c r="G128" s="38">
        <v>18.2775</v>
      </c>
      <c r="H128" s="36">
        <v>71.190002000000007</v>
      </c>
      <c r="I128" s="148" t="s">
        <v>114</v>
      </c>
      <c r="J128" s="37">
        <v>64.53</v>
      </c>
      <c r="K128" s="146">
        <v>223.04039999999998</v>
      </c>
      <c r="L128" s="146">
        <v>46.745804</v>
      </c>
      <c r="M128" s="146">
        <v>156.85000600000001</v>
      </c>
      <c r="N128" s="146">
        <v>56679.820312999997</v>
      </c>
      <c r="O128" s="146">
        <v>82.557281000000003</v>
      </c>
      <c r="P128" s="146">
        <v>230.25</v>
      </c>
      <c r="R128" s="181">
        <v>43497</v>
      </c>
      <c r="S128" s="182"/>
      <c r="T128" s="36">
        <v>634.93109100000004</v>
      </c>
      <c r="U128" s="36">
        <v>177.85000600000001</v>
      </c>
      <c r="V128" s="37">
        <v>80654</v>
      </c>
      <c r="W128" s="38">
        <v>3019.92</v>
      </c>
      <c r="X128" s="38">
        <v>18.2775</v>
      </c>
      <c r="Y128" s="36">
        <v>71.190002000000007</v>
      </c>
      <c r="Z128" s="148" t="s">
        <v>114</v>
      </c>
      <c r="AA128" s="37">
        <v>64.53</v>
      </c>
      <c r="AB128" s="146">
        <v>223.04039999999998</v>
      </c>
      <c r="AC128" s="146">
        <v>46.794826999999998</v>
      </c>
      <c r="AD128" s="146">
        <v>156.550003</v>
      </c>
      <c r="AE128" s="146">
        <v>56576.46875</v>
      </c>
      <c r="AF128" s="146">
        <v>82.750511000000003</v>
      </c>
      <c r="AG128" s="146">
        <v>1795.97</v>
      </c>
    </row>
    <row r="129" spans="1:33" s="89" customFormat="1" x14ac:dyDescent="0.3">
      <c r="A129" s="173">
        <v>43525</v>
      </c>
      <c r="B129" s="173"/>
      <c r="C129" s="36">
        <v>661.79144299999996</v>
      </c>
      <c r="D129" s="36">
        <v>174.25</v>
      </c>
      <c r="E129" s="37">
        <v>-202081</v>
      </c>
      <c r="F129" s="38">
        <v>2909.47</v>
      </c>
      <c r="G129" s="38">
        <v>17.184999999999999</v>
      </c>
      <c r="H129" s="36">
        <v>69.430000000000007</v>
      </c>
      <c r="I129" s="148" t="s">
        <v>108</v>
      </c>
      <c r="J129" s="37">
        <v>66.739999999999995</v>
      </c>
      <c r="K129" s="146">
        <v>194.78639999999999</v>
      </c>
      <c r="L129" s="146">
        <v>52.074340999999997</v>
      </c>
      <c r="M129" s="146">
        <v>179.699997</v>
      </c>
      <c r="N129" s="146">
        <v>57827.269530999998</v>
      </c>
      <c r="O129" s="146">
        <v>88.327156000000002</v>
      </c>
      <c r="P129" s="146">
        <v>269.2</v>
      </c>
      <c r="R129" s="181">
        <v>43525</v>
      </c>
      <c r="S129" s="182"/>
      <c r="T129" s="36">
        <v>659.72735599999999</v>
      </c>
      <c r="U129" s="36">
        <v>174.300003</v>
      </c>
      <c r="V129" s="37">
        <v>-202081</v>
      </c>
      <c r="W129" s="38">
        <v>2909.47</v>
      </c>
      <c r="X129" s="38">
        <v>17.184999999999999</v>
      </c>
      <c r="Y129" s="36">
        <v>69.430000000000007</v>
      </c>
      <c r="Z129" s="148" t="s">
        <v>108</v>
      </c>
      <c r="AA129" s="37">
        <v>66.739999999999995</v>
      </c>
      <c r="AB129" s="146">
        <v>194.78639999999999</v>
      </c>
      <c r="AC129" s="146">
        <v>52.026546000000003</v>
      </c>
      <c r="AD129" s="146">
        <v>179.550003</v>
      </c>
      <c r="AE129" s="146">
        <v>57896.039062999997</v>
      </c>
      <c r="AF129" s="146">
        <v>88.231949</v>
      </c>
      <c r="AG129" s="146">
        <v>2077.09</v>
      </c>
    </row>
    <row r="130" spans="1:33" s="89" customFormat="1" x14ac:dyDescent="0.3">
      <c r="A130" s="173">
        <v>43556</v>
      </c>
      <c r="B130" s="173"/>
      <c r="C130" s="36">
        <v>633.70526099999995</v>
      </c>
      <c r="D130" s="36">
        <v>214.300003</v>
      </c>
      <c r="E130" s="37">
        <v>157048</v>
      </c>
      <c r="F130" s="38">
        <v>2870.93</v>
      </c>
      <c r="G130" s="38">
        <v>21.827500000000001</v>
      </c>
      <c r="H130" s="36">
        <v>69.811797999999996</v>
      </c>
      <c r="I130" s="148" t="s">
        <v>115</v>
      </c>
      <c r="J130" s="37">
        <v>71</v>
      </c>
      <c r="K130" s="146">
        <v>210.24299999999999</v>
      </c>
      <c r="L130" s="146">
        <v>54.060428999999999</v>
      </c>
      <c r="M130" s="146">
        <v>178.10000600000001</v>
      </c>
      <c r="N130" s="146">
        <v>52759.136719000002</v>
      </c>
      <c r="O130" s="146">
        <v>83.470848000000004</v>
      </c>
      <c r="P130" s="146">
        <v>258.3</v>
      </c>
      <c r="R130" s="181">
        <v>43556</v>
      </c>
      <c r="S130" s="182"/>
      <c r="T130" s="36">
        <v>633.85089100000005</v>
      </c>
      <c r="U130" s="36">
        <v>214.199997</v>
      </c>
      <c r="V130" s="37">
        <v>157048</v>
      </c>
      <c r="W130" s="38">
        <v>2870.93</v>
      </c>
      <c r="X130" s="38">
        <v>21.827500000000001</v>
      </c>
      <c r="Y130" s="36">
        <v>69.811797999999996</v>
      </c>
      <c r="Z130" s="148" t="s">
        <v>115</v>
      </c>
      <c r="AA130" s="37">
        <v>71</v>
      </c>
      <c r="AB130" s="146">
        <v>210.24299999999999</v>
      </c>
      <c r="AC130" s="146">
        <v>54.109546999999999</v>
      </c>
      <c r="AD130" s="146">
        <v>177.550003</v>
      </c>
      <c r="AE130" s="146">
        <v>52779.101562999997</v>
      </c>
      <c r="AF130" s="146">
        <v>83.423668000000006</v>
      </c>
      <c r="AG130" s="146">
        <v>2008.64</v>
      </c>
    </row>
    <row r="131" spans="1:33" s="89" customFormat="1" x14ac:dyDescent="0.3">
      <c r="A131" s="173">
        <v>43586</v>
      </c>
      <c r="B131" s="173"/>
      <c r="C131" s="36">
        <v>635.42382799999996</v>
      </c>
      <c r="D131" s="36">
        <v>172.60000600000001</v>
      </c>
      <c r="E131" s="37">
        <v>209109</v>
      </c>
      <c r="F131" s="38">
        <v>2882.48</v>
      </c>
      <c r="G131" s="38">
        <v>16.067499999999999</v>
      </c>
      <c r="H131" s="36">
        <v>69.980002999999996</v>
      </c>
      <c r="I131" s="148" t="s">
        <v>116</v>
      </c>
      <c r="J131" s="37">
        <v>70.010000000000005</v>
      </c>
      <c r="K131" s="146">
        <v>225.03479999999999</v>
      </c>
      <c r="L131" s="146">
        <v>48.586570999999999</v>
      </c>
      <c r="M131" s="146">
        <v>160.050003</v>
      </c>
      <c r="N131" s="146">
        <v>55112.730469000002</v>
      </c>
      <c r="O131" s="146">
        <v>79.431931000000006</v>
      </c>
      <c r="P131" s="146">
        <v>283.95</v>
      </c>
      <c r="R131" s="181">
        <v>43586</v>
      </c>
      <c r="S131" s="182"/>
      <c r="T131" s="36">
        <v>635.47119099999998</v>
      </c>
      <c r="U131" s="36">
        <v>172.5</v>
      </c>
      <c r="V131" s="37">
        <v>209109</v>
      </c>
      <c r="W131" s="38">
        <v>2882.48</v>
      </c>
      <c r="X131" s="38">
        <v>16.067499999999999</v>
      </c>
      <c r="Y131" s="36">
        <v>69.980002999999996</v>
      </c>
      <c r="Z131" s="148" t="s">
        <v>116</v>
      </c>
      <c r="AA131" s="37">
        <v>70.010000000000005</v>
      </c>
      <c r="AB131" s="146">
        <v>225.03479999999999</v>
      </c>
      <c r="AC131" s="146">
        <v>48.490291999999997</v>
      </c>
      <c r="AD131" s="146">
        <v>159.75</v>
      </c>
      <c r="AE131" s="146">
        <v>55107.457030999998</v>
      </c>
      <c r="AF131" s="146">
        <v>79.192383000000007</v>
      </c>
      <c r="AG131" s="146">
        <v>2200.7399999999998</v>
      </c>
    </row>
    <row r="132" spans="1:33" s="89" customFormat="1" x14ac:dyDescent="0.3">
      <c r="A132" s="173">
        <v>43617</v>
      </c>
      <c r="B132" s="173"/>
      <c r="C132" s="36">
        <v>643.57464600000003</v>
      </c>
      <c r="D132" s="36">
        <v>162.550003</v>
      </c>
      <c r="E132" s="37">
        <v>65898</v>
      </c>
      <c r="F132" s="38">
        <v>3039.49</v>
      </c>
      <c r="G132" s="38">
        <v>14.952500000000001</v>
      </c>
      <c r="H132" s="36">
        <v>69.324996999999996</v>
      </c>
      <c r="I132" s="148" t="s">
        <v>117</v>
      </c>
      <c r="J132" s="37">
        <v>62.37</v>
      </c>
      <c r="K132" s="146">
        <v>214.89660000000001</v>
      </c>
      <c r="L132" s="146">
        <v>49.167865999999997</v>
      </c>
      <c r="M132" s="146">
        <v>142.050003</v>
      </c>
      <c r="N132" s="146">
        <v>56453.519530999998</v>
      </c>
      <c r="O132" s="146">
        <v>77.027816999999999</v>
      </c>
      <c r="P132" s="146">
        <v>284.8</v>
      </c>
      <c r="R132" s="181">
        <v>43617</v>
      </c>
      <c r="S132" s="182"/>
      <c r="T132" s="36">
        <v>644.11309800000004</v>
      </c>
      <c r="U132" s="36">
        <v>162.60000600000001</v>
      </c>
      <c r="V132" s="37">
        <v>65898</v>
      </c>
      <c r="W132" s="38">
        <v>3039.49</v>
      </c>
      <c r="X132" s="38">
        <v>14.952500000000001</v>
      </c>
      <c r="Y132" s="36">
        <v>69.324996999999996</v>
      </c>
      <c r="Z132" s="148" t="s">
        <v>117</v>
      </c>
      <c r="AA132" s="37">
        <v>62.37</v>
      </c>
      <c r="AB132" s="146">
        <v>214.89660000000001</v>
      </c>
      <c r="AC132" s="146">
        <v>49.120041000000001</v>
      </c>
      <c r="AD132" s="146">
        <v>142.10000600000001</v>
      </c>
      <c r="AE132" s="146">
        <v>56435.53125</v>
      </c>
      <c r="AF132" s="146">
        <v>76.980575999999999</v>
      </c>
      <c r="AG132" s="146">
        <v>2201.44</v>
      </c>
    </row>
    <row r="133" spans="1:33" s="89" customFormat="1" x14ac:dyDescent="0.3">
      <c r="A133" s="173">
        <v>43647</v>
      </c>
      <c r="B133" s="173"/>
      <c r="C133" s="36">
        <v>540.117615</v>
      </c>
      <c r="D133" s="36">
        <v>135.60000600000001</v>
      </c>
      <c r="E133" s="37">
        <v>115550</v>
      </c>
      <c r="F133" s="38">
        <v>3128.16</v>
      </c>
      <c r="G133" s="38">
        <v>13.59</v>
      </c>
      <c r="H133" s="36">
        <v>69.077499000000003</v>
      </c>
      <c r="I133" s="148" t="s">
        <v>118</v>
      </c>
      <c r="J133" s="37">
        <v>63.63</v>
      </c>
      <c r="K133" s="146">
        <v>219.05160000000001</v>
      </c>
      <c r="L133" s="146">
        <v>41.417267000000002</v>
      </c>
      <c r="M133" s="146">
        <v>135.10000600000001</v>
      </c>
      <c r="N133" s="146">
        <v>53401.109375</v>
      </c>
      <c r="O133" s="146">
        <v>68.132591000000005</v>
      </c>
      <c r="P133" s="146">
        <v>267.45</v>
      </c>
      <c r="R133" s="181">
        <v>43647</v>
      </c>
      <c r="S133" s="182"/>
      <c r="T133" s="36">
        <v>540.36169400000006</v>
      </c>
      <c r="U133" s="36">
        <v>135.60000600000001</v>
      </c>
      <c r="V133" s="37">
        <v>115550</v>
      </c>
      <c r="W133" s="38">
        <v>3128.16</v>
      </c>
      <c r="X133" s="38">
        <v>13.59</v>
      </c>
      <c r="Y133" s="36">
        <v>69.077499000000003</v>
      </c>
      <c r="Z133" s="148" t="s">
        <v>118</v>
      </c>
      <c r="AA133" s="37">
        <v>63.63</v>
      </c>
      <c r="AB133" s="146">
        <v>219.05160000000001</v>
      </c>
      <c r="AC133" s="146">
        <v>41.417782000000003</v>
      </c>
      <c r="AD133" s="146">
        <v>135.10000600000001</v>
      </c>
      <c r="AE133" s="146">
        <v>53388.265625</v>
      </c>
      <c r="AF133" s="146">
        <v>68.085251</v>
      </c>
      <c r="AG133" s="146">
        <v>2067.13</v>
      </c>
    </row>
    <row r="134" spans="1:33" s="89" customFormat="1" x14ac:dyDescent="0.3">
      <c r="A134" s="173">
        <v>43678</v>
      </c>
      <c r="B134" s="173"/>
      <c r="C134" s="36">
        <v>526.54119900000001</v>
      </c>
      <c r="D134" s="36">
        <v>116.699997</v>
      </c>
      <c r="E134" s="37">
        <v>6235</v>
      </c>
      <c r="F134" s="38">
        <v>3442.6</v>
      </c>
      <c r="G134" s="38">
        <v>16.282499999999999</v>
      </c>
      <c r="H134" s="36">
        <v>71.680199000000002</v>
      </c>
      <c r="I134" s="148" t="s">
        <v>119</v>
      </c>
      <c r="J134" s="37">
        <v>59.35</v>
      </c>
      <c r="K134" s="146">
        <v>209.74439999999998</v>
      </c>
      <c r="L134" s="146">
        <v>30.227336999999999</v>
      </c>
      <c r="M134" s="146">
        <v>96.599997999999999</v>
      </c>
      <c r="N134" s="146">
        <v>58428.511719000002</v>
      </c>
      <c r="O134" s="146">
        <v>56.160110000000003</v>
      </c>
      <c r="P134" s="146">
        <v>267.2</v>
      </c>
      <c r="R134" s="181">
        <v>43678</v>
      </c>
      <c r="S134" s="182"/>
      <c r="T134" s="36">
        <v>526.63995399999999</v>
      </c>
      <c r="U134" s="36">
        <v>116.75</v>
      </c>
      <c r="V134" s="37">
        <v>6235</v>
      </c>
      <c r="W134" s="38">
        <v>3442.6</v>
      </c>
      <c r="X134" s="38">
        <v>16.282499999999999</v>
      </c>
      <c r="Y134" s="36">
        <v>71.680199000000002</v>
      </c>
      <c r="Z134" s="148" t="s">
        <v>119</v>
      </c>
      <c r="AA134" s="37">
        <v>59.35</v>
      </c>
      <c r="AB134" s="146">
        <v>209.74439999999998</v>
      </c>
      <c r="AC134" s="146">
        <v>30.227715</v>
      </c>
      <c r="AD134" s="146">
        <v>96.599997999999999</v>
      </c>
      <c r="AE134" s="146">
        <v>58407.222655999998</v>
      </c>
      <c r="AF134" s="146">
        <v>55.727974000000003</v>
      </c>
      <c r="AG134" s="146">
        <v>2047.65</v>
      </c>
    </row>
    <row r="135" spans="1:33" s="89" customFormat="1" x14ac:dyDescent="0.3">
      <c r="A135" s="173">
        <v>43709</v>
      </c>
      <c r="B135" s="173"/>
      <c r="C135" s="36">
        <v>544.81286599999999</v>
      </c>
      <c r="D135" s="36">
        <v>117.449997</v>
      </c>
      <c r="E135" s="37">
        <v>97714</v>
      </c>
      <c r="F135" s="38">
        <v>3459.32</v>
      </c>
      <c r="G135" s="38">
        <v>15.8725</v>
      </c>
      <c r="H135" s="36">
        <v>72.092499000000004</v>
      </c>
      <c r="I135" s="148" t="s">
        <v>120</v>
      </c>
      <c r="J135" s="37">
        <v>61.72</v>
      </c>
      <c r="K135" s="146">
        <v>204.25980000000001</v>
      </c>
      <c r="L135" s="146">
        <v>32.924056999999998</v>
      </c>
      <c r="M135" s="146">
        <v>103.550003</v>
      </c>
      <c r="N135" s="146">
        <v>63180.761719000002</v>
      </c>
      <c r="O135" s="146">
        <v>69.239875999999995</v>
      </c>
      <c r="P135" s="146">
        <v>258.75</v>
      </c>
      <c r="R135" s="181">
        <v>43709</v>
      </c>
      <c r="S135" s="182"/>
      <c r="T135" s="36">
        <v>544.91156000000001</v>
      </c>
      <c r="U135" s="36">
        <v>117.449997</v>
      </c>
      <c r="V135" s="37">
        <v>97714</v>
      </c>
      <c r="W135" s="38">
        <v>3459.32</v>
      </c>
      <c r="X135" s="38">
        <v>15.8725</v>
      </c>
      <c r="Y135" s="36">
        <v>72.092499000000004</v>
      </c>
      <c r="Z135" s="148" t="s">
        <v>120</v>
      </c>
      <c r="AA135" s="37">
        <v>61.72</v>
      </c>
      <c r="AB135" s="146">
        <v>204.25980000000001</v>
      </c>
      <c r="AC135" s="146">
        <v>32.874431999999999</v>
      </c>
      <c r="AD135" s="146">
        <v>103.550003</v>
      </c>
      <c r="AE135" s="146">
        <v>63176.667969000002</v>
      </c>
      <c r="AF135" s="146">
        <v>69.290015999999994</v>
      </c>
      <c r="AG135" s="146">
        <v>1978.01</v>
      </c>
    </row>
    <row r="136" spans="1:33" s="89" customFormat="1" x14ac:dyDescent="0.3">
      <c r="A136" s="183">
        <v>43739</v>
      </c>
      <c r="B136" s="183"/>
      <c r="C136" s="36">
        <v>603.85949700000003</v>
      </c>
      <c r="D136" s="36">
        <v>177.699997</v>
      </c>
      <c r="E136" s="37">
        <v>68891</v>
      </c>
      <c r="F136" s="38">
        <v>3413.53</v>
      </c>
      <c r="G136" s="38">
        <v>16.28</v>
      </c>
      <c r="H136" s="36">
        <v>70.989998</v>
      </c>
      <c r="I136" s="148" t="s">
        <v>121</v>
      </c>
      <c r="J136" s="37">
        <v>59.7</v>
      </c>
      <c r="K136" s="146">
        <v>206.08799999999999</v>
      </c>
      <c r="L136" s="146">
        <v>36.024524999999997</v>
      </c>
      <c r="M136" s="146">
        <v>116.25</v>
      </c>
      <c r="N136" s="146">
        <v>65558.796875</v>
      </c>
      <c r="O136" s="146">
        <v>75.018096999999997</v>
      </c>
      <c r="P136" s="146">
        <v>269</v>
      </c>
      <c r="R136" s="185">
        <v>43739</v>
      </c>
      <c r="S136" s="186"/>
      <c r="T136" s="36">
        <v>603.51000999999997</v>
      </c>
      <c r="U136" s="36">
        <v>177.699997</v>
      </c>
      <c r="V136" s="37">
        <v>68891</v>
      </c>
      <c r="W136" s="38">
        <v>3413.53</v>
      </c>
      <c r="X136" s="38">
        <v>16.28</v>
      </c>
      <c r="Y136" s="36">
        <v>70.989998</v>
      </c>
      <c r="Z136" s="148" t="s">
        <v>121</v>
      </c>
      <c r="AA136" s="37">
        <v>59.7</v>
      </c>
      <c r="AB136" s="146">
        <v>206.08799999999999</v>
      </c>
      <c r="AC136" s="146">
        <v>36.073292000000002</v>
      </c>
      <c r="AD136" s="146">
        <v>116.150002</v>
      </c>
      <c r="AE136" s="146">
        <v>65582.304688000004</v>
      </c>
      <c r="AF136" s="146">
        <v>74.673203000000001</v>
      </c>
      <c r="AG136" s="146">
        <v>2062.9499999999998</v>
      </c>
    </row>
    <row r="137" spans="1:33" s="89" customFormat="1" x14ac:dyDescent="0.3">
      <c r="A137" s="183">
        <v>43770</v>
      </c>
      <c r="B137" s="183"/>
      <c r="C137" s="36">
        <v>528.28369099999998</v>
      </c>
      <c r="D137" s="36">
        <v>161.5</v>
      </c>
      <c r="E137" s="37">
        <v>87389</v>
      </c>
      <c r="F137" s="38">
        <v>3379.69</v>
      </c>
      <c r="G137" s="38">
        <v>13.897500000000001</v>
      </c>
      <c r="H137" s="36">
        <v>71.721999999999994</v>
      </c>
      <c r="I137" s="148" t="s">
        <v>122</v>
      </c>
      <c r="J137" s="37">
        <v>62.53</v>
      </c>
      <c r="K137" s="146">
        <v>214.06560000000002</v>
      </c>
      <c r="L137" s="146">
        <v>38.731288999999997</v>
      </c>
      <c r="M137" s="146">
        <v>161</v>
      </c>
      <c r="N137" s="146">
        <v>63286.074219000002</v>
      </c>
      <c r="O137" s="146">
        <v>69.338645999999997</v>
      </c>
      <c r="P137" s="146">
        <v>282.05</v>
      </c>
      <c r="R137" s="185">
        <v>43770</v>
      </c>
      <c r="S137" s="186"/>
      <c r="T137" s="36">
        <v>527.785034</v>
      </c>
      <c r="U137" s="36">
        <v>161.449997</v>
      </c>
      <c r="V137" s="37">
        <v>87389</v>
      </c>
      <c r="W137" s="38">
        <v>3379.69</v>
      </c>
      <c r="X137" s="38">
        <v>13.897500000000001</v>
      </c>
      <c r="Y137" s="36">
        <v>71.721999999999994</v>
      </c>
      <c r="Z137" s="148" t="s">
        <v>122</v>
      </c>
      <c r="AA137" s="37">
        <v>62.53</v>
      </c>
      <c r="AB137" s="146">
        <v>214.06560000000002</v>
      </c>
      <c r="AC137" s="146">
        <v>38.730801</v>
      </c>
      <c r="AD137" s="146">
        <v>160.949997</v>
      </c>
      <c r="AE137" s="146">
        <v>63354.5625</v>
      </c>
      <c r="AF137" s="146">
        <v>69.240630999999993</v>
      </c>
      <c r="AG137" s="146">
        <v>2166.5300000000002</v>
      </c>
    </row>
    <row r="138" spans="1:33" s="89" customFormat="1" x14ac:dyDescent="0.3">
      <c r="A138" s="183">
        <v>43800</v>
      </c>
      <c r="B138" s="183"/>
      <c r="C138" s="36">
        <v>529.27941899999996</v>
      </c>
      <c r="D138" s="36">
        <v>185.14999399999999</v>
      </c>
      <c r="E138" s="37">
        <v>123891</v>
      </c>
      <c r="F138" s="38">
        <v>3392.91</v>
      </c>
      <c r="G138" s="38">
        <v>11.6675</v>
      </c>
      <c r="H138" s="36">
        <v>71.310997</v>
      </c>
      <c r="I138" s="148" t="s">
        <v>123</v>
      </c>
      <c r="J138" s="37">
        <v>65.5</v>
      </c>
      <c r="K138" s="146">
        <v>223.53899999999999</v>
      </c>
      <c r="L138" s="146">
        <v>42.225470999999999</v>
      </c>
      <c r="M138" s="146">
        <v>167.699997</v>
      </c>
      <c r="N138" s="146">
        <v>66217.335938000004</v>
      </c>
      <c r="O138" s="146">
        <v>73.980987999999996</v>
      </c>
      <c r="P138" s="146">
        <v>298.55</v>
      </c>
      <c r="R138" s="185">
        <v>43800</v>
      </c>
      <c r="S138" s="186"/>
      <c r="T138" s="36">
        <v>529.17907700000001</v>
      </c>
      <c r="U138" s="36">
        <v>185.10000600000001</v>
      </c>
      <c r="V138" s="37">
        <v>123891</v>
      </c>
      <c r="W138" s="38">
        <v>3392.91</v>
      </c>
      <c r="X138" s="38">
        <v>11.6675</v>
      </c>
      <c r="Y138" s="36">
        <v>71.310997</v>
      </c>
      <c r="Z138" s="148" t="s">
        <v>123</v>
      </c>
      <c r="AA138" s="37">
        <v>65.5</v>
      </c>
      <c r="AB138" s="146">
        <v>223.53899999999999</v>
      </c>
      <c r="AC138" s="146">
        <v>42.224941000000001</v>
      </c>
      <c r="AD138" s="146">
        <v>167.699997</v>
      </c>
      <c r="AE138" s="146">
        <v>66214.585938000004</v>
      </c>
      <c r="AF138" s="146">
        <v>73.932395999999997</v>
      </c>
      <c r="AG138" s="146">
        <v>2280.54</v>
      </c>
    </row>
    <row r="139" spans="1:33" s="89" customFormat="1" x14ac:dyDescent="0.3">
      <c r="A139" s="173">
        <v>43831</v>
      </c>
      <c r="B139" s="173"/>
      <c r="C139" s="36">
        <v>564.72741699999995</v>
      </c>
      <c r="D139" s="36">
        <v>176.60000600000001</v>
      </c>
      <c r="E139" s="37">
        <v>53747</v>
      </c>
      <c r="F139" s="38">
        <v>3573.81</v>
      </c>
      <c r="G139" s="38">
        <v>17.3675</v>
      </c>
      <c r="H139" s="36">
        <v>71.639999000000003</v>
      </c>
      <c r="I139" s="148" t="s">
        <v>124</v>
      </c>
      <c r="J139" s="37">
        <v>64.31</v>
      </c>
      <c r="K139" s="146">
        <v>226.36439999999996</v>
      </c>
      <c r="L139" s="146">
        <v>45.768867</v>
      </c>
      <c r="M139" s="146">
        <v>175.89999399999999</v>
      </c>
      <c r="N139" s="146">
        <v>69556.101563000004</v>
      </c>
      <c r="O139" s="146">
        <v>73.536499000000006</v>
      </c>
      <c r="P139" s="146">
        <v>331.05</v>
      </c>
      <c r="R139" s="181">
        <v>43831</v>
      </c>
      <c r="S139" s="182"/>
      <c r="T139" s="36">
        <v>564.92559800000004</v>
      </c>
      <c r="U139" s="36">
        <v>176.60000600000001</v>
      </c>
      <c r="V139" s="37">
        <v>53747</v>
      </c>
      <c r="W139" s="38">
        <v>3573.81</v>
      </c>
      <c r="X139" s="38">
        <v>17.3675</v>
      </c>
      <c r="Y139" s="36">
        <v>71.639999000000003</v>
      </c>
      <c r="Z139" s="148" t="s">
        <v>124</v>
      </c>
      <c r="AA139" s="37">
        <v>64.31</v>
      </c>
      <c r="AB139" s="146">
        <v>226.36439999999996</v>
      </c>
      <c r="AC139" s="146">
        <v>45.768295000000002</v>
      </c>
      <c r="AD139" s="146">
        <v>176.14999399999999</v>
      </c>
      <c r="AE139" s="146">
        <v>69522.929688000004</v>
      </c>
      <c r="AF139" s="146">
        <v>73.487915000000001</v>
      </c>
      <c r="AG139" s="146">
        <v>2526.17</v>
      </c>
    </row>
    <row r="140" spans="1:33" s="89" customFormat="1" x14ac:dyDescent="0.3">
      <c r="A140" s="173">
        <v>43862</v>
      </c>
      <c r="B140" s="173"/>
      <c r="C140" s="36">
        <v>455.09765599999997</v>
      </c>
      <c r="D140" s="36">
        <v>128.949997</v>
      </c>
      <c r="E140" s="37">
        <v>51013</v>
      </c>
      <c r="F140" s="38">
        <v>3669.77</v>
      </c>
      <c r="G140" s="38">
        <v>23.234999999999999</v>
      </c>
      <c r="H140" s="36">
        <v>72.150002000000001</v>
      </c>
      <c r="I140" s="148" t="s">
        <v>125</v>
      </c>
      <c r="J140" s="37">
        <v>54.63</v>
      </c>
      <c r="K140" s="146">
        <v>215.06280000000001</v>
      </c>
      <c r="L140" s="146">
        <v>34.991034999999997</v>
      </c>
      <c r="M140" s="146">
        <v>153.89999399999999</v>
      </c>
      <c r="N140" s="146">
        <v>66280.140625</v>
      </c>
      <c r="O140" s="146">
        <v>62.226993999999998</v>
      </c>
      <c r="P140" s="147">
        <v>280.55</v>
      </c>
      <c r="R140" s="181">
        <v>43862</v>
      </c>
      <c r="S140" s="182"/>
      <c r="T140" s="36">
        <v>454.44973800000002</v>
      </c>
      <c r="U140" s="36">
        <v>129</v>
      </c>
      <c r="V140" s="37">
        <v>51013</v>
      </c>
      <c r="W140" s="38">
        <v>3669.77</v>
      </c>
      <c r="X140" s="38">
        <v>23.234999999999999</v>
      </c>
      <c r="Y140" s="36">
        <v>72.150002000000001</v>
      </c>
      <c r="Z140" s="148" t="s">
        <v>125</v>
      </c>
      <c r="AA140" s="37">
        <v>54.63</v>
      </c>
      <c r="AB140" s="146">
        <v>215.06280000000001</v>
      </c>
      <c r="AC140" s="146">
        <v>34.990597000000001</v>
      </c>
      <c r="AD140" s="146">
        <v>153.85000600000001</v>
      </c>
      <c r="AE140" s="146">
        <v>66171.320313000004</v>
      </c>
      <c r="AF140" s="146">
        <v>62.227673000000003</v>
      </c>
      <c r="AG140" s="147">
        <v>2123.91</v>
      </c>
    </row>
    <row r="141" spans="1:33" s="89" customFormat="1" x14ac:dyDescent="0.3">
      <c r="A141" s="184"/>
      <c r="B141" s="184"/>
      <c r="C141" s="73"/>
      <c r="D141" s="73"/>
      <c r="E141" s="74"/>
      <c r="F141" s="75"/>
      <c r="G141" s="75"/>
      <c r="H141" s="73"/>
      <c r="I141" s="71"/>
      <c r="J141" s="74"/>
      <c r="M141" s="78"/>
      <c r="N141" s="184"/>
      <c r="O141" s="184"/>
      <c r="P141" s="73"/>
      <c r="Q141" s="73"/>
      <c r="R141" s="74"/>
      <c r="S141" s="75"/>
      <c r="T141" s="75"/>
      <c r="U141" s="73"/>
      <c r="V141" s="71"/>
      <c r="W141" s="74"/>
    </row>
    <row r="142" spans="1:33" s="89" customFormat="1" x14ac:dyDescent="0.3">
      <c r="A142" s="184"/>
      <c r="B142" s="184"/>
      <c r="C142" s="73"/>
      <c r="D142" s="73"/>
      <c r="E142" s="74"/>
      <c r="F142" s="75"/>
      <c r="G142" s="75"/>
      <c r="H142" s="73"/>
      <c r="I142" s="71"/>
      <c r="J142" s="74"/>
      <c r="N142" s="184"/>
      <c r="O142" s="184"/>
      <c r="P142" s="73"/>
      <c r="Q142" s="73"/>
      <c r="R142" s="74"/>
      <c r="S142" s="75"/>
      <c r="T142" s="75"/>
      <c r="U142" s="73"/>
      <c r="V142" s="71"/>
      <c r="W142" s="74"/>
    </row>
    <row r="143" spans="1:33" s="89" customFormat="1" x14ac:dyDescent="0.3">
      <c r="A143" s="184"/>
      <c r="B143" s="184"/>
      <c r="C143" s="73"/>
      <c r="D143" s="73"/>
      <c r="E143" s="74"/>
      <c r="F143" s="75"/>
      <c r="G143" s="75"/>
      <c r="H143" s="73"/>
      <c r="I143" s="71"/>
      <c r="J143" s="74"/>
      <c r="N143" s="184"/>
      <c r="O143" s="184"/>
      <c r="P143" s="73"/>
      <c r="Q143" s="73"/>
      <c r="R143" s="74"/>
      <c r="S143" s="75"/>
      <c r="T143" s="75"/>
      <c r="U143" s="73"/>
      <c r="V143" s="71"/>
      <c r="W143" s="74"/>
    </row>
    <row r="144" spans="1:33" s="89" customFormat="1" x14ac:dyDescent="0.3">
      <c r="A144" s="184"/>
      <c r="B144" s="184"/>
      <c r="C144" s="73"/>
      <c r="D144" s="73"/>
      <c r="E144" s="74"/>
      <c r="F144" s="75"/>
      <c r="G144" s="75"/>
      <c r="H144" s="73"/>
      <c r="I144" s="71"/>
      <c r="J144" s="74"/>
      <c r="N144" s="184"/>
      <c r="O144" s="184"/>
      <c r="P144" s="73"/>
      <c r="Q144" s="73"/>
      <c r="R144" s="74"/>
      <c r="S144" s="75"/>
      <c r="T144" s="75"/>
      <c r="U144" s="73"/>
      <c r="V144" s="71"/>
      <c r="W144" s="74"/>
    </row>
    <row r="145" spans="1:24" s="89" customFormat="1" x14ac:dyDescent="0.3">
      <c r="A145" s="184"/>
      <c r="B145" s="184"/>
      <c r="C145" s="73"/>
      <c r="D145" s="73"/>
      <c r="E145" s="76"/>
      <c r="F145" s="75"/>
      <c r="G145" s="75"/>
      <c r="H145" s="73"/>
      <c r="I145" s="71"/>
      <c r="J145" s="76"/>
      <c r="N145" s="184"/>
      <c r="O145" s="184"/>
      <c r="P145" s="73"/>
      <c r="Q145" s="73"/>
      <c r="R145" s="76"/>
      <c r="S145" s="75"/>
      <c r="T145" s="75"/>
      <c r="U145" s="73"/>
      <c r="V145" s="71"/>
      <c r="W145" s="76"/>
    </row>
    <row r="146" spans="1:24" s="89" customFormat="1" x14ac:dyDescent="0.3">
      <c r="A146" s="184"/>
      <c r="B146" s="184"/>
      <c r="C146" s="73"/>
      <c r="D146" s="73"/>
      <c r="E146" s="76"/>
      <c r="F146" s="75"/>
      <c r="G146" s="75"/>
      <c r="H146" s="73"/>
      <c r="I146" s="71"/>
      <c r="J146" s="76"/>
      <c r="N146" s="184"/>
      <c r="O146" s="184"/>
      <c r="P146" s="73"/>
      <c r="Q146" s="73"/>
      <c r="R146" s="76"/>
      <c r="S146" s="75"/>
      <c r="T146" s="75"/>
      <c r="U146" s="73"/>
      <c r="V146" s="71"/>
      <c r="W146" s="76"/>
    </row>
    <row r="147" spans="1:24" s="89" customFormat="1" x14ac:dyDescent="0.3">
      <c r="A147" s="184"/>
      <c r="B147" s="184"/>
      <c r="C147" s="73"/>
      <c r="D147" s="73"/>
      <c r="E147" s="76"/>
      <c r="F147" s="75"/>
      <c r="G147" s="75"/>
      <c r="H147" s="73"/>
      <c r="I147" s="71"/>
      <c r="J147" s="76"/>
      <c r="N147" s="184"/>
      <c r="O147" s="184"/>
      <c r="P147" s="73"/>
      <c r="Q147" s="73"/>
      <c r="R147" s="76"/>
      <c r="S147" s="75"/>
      <c r="T147" s="75"/>
      <c r="U147" s="73"/>
      <c r="V147" s="71"/>
      <c r="W147" s="76"/>
    </row>
    <row r="148" spans="1:24" s="89" customFormat="1" x14ac:dyDescent="0.3">
      <c r="A148" s="184"/>
      <c r="B148" s="184"/>
      <c r="C148" s="73"/>
      <c r="D148" s="73"/>
      <c r="E148" s="76"/>
      <c r="F148" s="75"/>
      <c r="G148" s="75"/>
      <c r="H148" s="73"/>
      <c r="I148" s="71"/>
      <c r="J148" s="76"/>
      <c r="N148" s="184"/>
      <c r="O148" s="184"/>
      <c r="P148" s="73"/>
      <c r="Q148" s="73"/>
      <c r="R148" s="76"/>
      <c r="S148" s="75"/>
      <c r="T148" s="75"/>
      <c r="U148" s="73"/>
      <c r="V148" s="71"/>
      <c r="W148" s="76"/>
    </row>
    <row r="149" spans="1:24" s="89" customFormat="1" x14ac:dyDescent="0.3">
      <c r="A149" s="184"/>
      <c r="B149" s="184"/>
      <c r="C149" s="72"/>
      <c r="D149" s="77"/>
      <c r="E149" s="86"/>
      <c r="F149" s="72"/>
      <c r="G149" s="72"/>
      <c r="H149" s="86"/>
      <c r="I149" s="71"/>
      <c r="J149" s="72"/>
      <c r="N149" s="184"/>
      <c r="O149" s="184"/>
      <c r="P149" s="72"/>
      <c r="Q149" s="35"/>
      <c r="R149" s="86"/>
      <c r="S149" s="72"/>
      <c r="T149" s="72"/>
      <c r="U149" s="86"/>
      <c r="V149" s="71"/>
      <c r="W149" s="72"/>
    </row>
    <row r="150" spans="1:24" s="89" customFormat="1" x14ac:dyDescent="0.3">
      <c r="A150" s="184"/>
      <c r="B150" s="184"/>
      <c r="C150" s="72"/>
      <c r="D150" s="77"/>
      <c r="E150" s="86"/>
      <c r="F150" s="72"/>
      <c r="G150" s="72"/>
      <c r="H150" s="86"/>
      <c r="I150" s="71"/>
      <c r="J150" s="72"/>
      <c r="N150" s="184"/>
      <c r="O150" s="184"/>
      <c r="P150" s="72"/>
      <c r="Q150" s="35"/>
      <c r="R150" s="86"/>
      <c r="S150" s="72"/>
      <c r="T150" s="72"/>
      <c r="U150" s="86"/>
      <c r="V150" s="71"/>
      <c r="W150" s="72"/>
    </row>
    <row r="151" spans="1:24" s="89" customFormat="1" x14ac:dyDescent="0.3">
      <c r="A151" s="184"/>
      <c r="B151" s="184"/>
      <c r="C151" s="72"/>
      <c r="D151" s="77"/>
      <c r="E151" s="86"/>
      <c r="F151" s="72"/>
      <c r="G151" s="72"/>
      <c r="H151" s="86"/>
      <c r="I151" s="71"/>
      <c r="J151" s="72"/>
      <c r="N151" s="184"/>
      <c r="O151" s="184"/>
      <c r="P151" s="72"/>
      <c r="Q151" s="35"/>
      <c r="R151" s="86"/>
      <c r="S151" s="72"/>
      <c r="T151" s="72"/>
      <c r="U151" s="86"/>
      <c r="V151" s="71"/>
      <c r="W151" s="72"/>
    </row>
    <row r="152" spans="1:24" s="89" customFormat="1" x14ac:dyDescent="0.3">
      <c r="A152" s="184"/>
      <c r="B152" s="184"/>
      <c r="C152" s="72"/>
      <c r="D152" s="77"/>
      <c r="E152" s="86"/>
      <c r="F152" s="72"/>
      <c r="G152" s="72"/>
      <c r="H152" s="86"/>
      <c r="I152" s="35"/>
      <c r="J152" s="72"/>
      <c r="N152" s="184"/>
      <c r="O152" s="184"/>
      <c r="P152" s="72"/>
      <c r="Q152" s="35"/>
      <c r="R152" s="86"/>
      <c r="S152" s="72"/>
      <c r="T152" s="72"/>
      <c r="U152" s="86"/>
      <c r="V152" s="35"/>
      <c r="W152" s="72"/>
    </row>
    <row r="153" spans="1:24" s="89" customFormat="1" x14ac:dyDescent="0.3">
      <c r="A153" s="184"/>
      <c r="B153" s="184"/>
      <c r="C153" s="72"/>
      <c r="D153" s="77"/>
      <c r="E153" s="86"/>
      <c r="F153" s="72"/>
      <c r="G153" s="72"/>
      <c r="H153" s="86"/>
      <c r="I153" s="35"/>
      <c r="J153" s="72"/>
      <c r="K153" s="86"/>
      <c r="N153" s="184"/>
      <c r="O153" s="184"/>
      <c r="P153" s="72"/>
      <c r="Q153" s="35"/>
      <c r="R153" s="86"/>
      <c r="S153" s="72"/>
      <c r="T153" s="72"/>
      <c r="U153" s="86"/>
      <c r="V153" s="35"/>
      <c r="W153" s="72"/>
      <c r="X153" s="86"/>
    </row>
    <row r="154" spans="1:24" s="89" customFormat="1" x14ac:dyDescent="0.3">
      <c r="A154" s="174"/>
      <c r="B154" s="174"/>
      <c r="C154" s="86"/>
      <c r="D154" s="35"/>
      <c r="E154" s="86"/>
      <c r="F154" s="86"/>
      <c r="G154" s="34"/>
      <c r="H154" s="86"/>
      <c r="I154" s="35"/>
      <c r="J154" s="86"/>
      <c r="K154" s="86"/>
      <c r="N154" s="174"/>
      <c r="O154" s="174"/>
      <c r="P154" s="86"/>
      <c r="Q154" s="35"/>
      <c r="R154" s="86"/>
      <c r="S154" s="86"/>
      <c r="T154" s="34"/>
      <c r="U154" s="35"/>
      <c r="V154" s="35"/>
      <c r="W154" s="35"/>
      <c r="X154" s="35"/>
    </row>
    <row r="155" spans="1:24" s="89" customFormat="1" x14ac:dyDescent="0.3">
      <c r="A155" s="174"/>
      <c r="B155" s="174"/>
      <c r="C155" s="86"/>
      <c r="D155" s="35"/>
      <c r="E155" s="86"/>
      <c r="F155" s="86"/>
      <c r="G155" s="34"/>
      <c r="H155" s="86"/>
      <c r="I155" s="35"/>
      <c r="J155" s="86"/>
      <c r="K155" s="86"/>
      <c r="N155" s="174"/>
      <c r="O155" s="174"/>
      <c r="P155" s="86"/>
      <c r="Q155" s="35"/>
      <c r="R155" s="86"/>
      <c r="S155" s="86"/>
      <c r="T155" s="34"/>
      <c r="U155" s="35"/>
      <c r="V155" s="35"/>
      <c r="W155" s="35"/>
      <c r="X155" s="35"/>
    </row>
    <row r="156" spans="1:24" s="89" customFormat="1" x14ac:dyDescent="0.3">
      <c r="A156" s="174"/>
      <c r="B156" s="174"/>
      <c r="C156" s="86"/>
      <c r="D156" s="35"/>
      <c r="E156" s="86"/>
      <c r="F156" s="86"/>
      <c r="G156" s="34"/>
      <c r="H156" s="86"/>
      <c r="I156" s="35"/>
      <c r="J156" s="86"/>
      <c r="K156" s="86"/>
      <c r="N156" s="174"/>
      <c r="O156" s="174"/>
      <c r="P156" s="86"/>
      <c r="Q156" s="35"/>
      <c r="R156" s="86"/>
      <c r="S156" s="86"/>
      <c r="T156" s="34"/>
      <c r="U156" s="35"/>
      <c r="V156" s="35"/>
      <c r="W156" s="35"/>
      <c r="X156" s="35"/>
    </row>
    <row r="157" spans="1:24" s="89" customFormat="1" x14ac:dyDescent="0.3">
      <c r="A157" s="174"/>
      <c r="B157" s="174"/>
      <c r="C157" s="86"/>
      <c r="D157" s="35"/>
      <c r="E157" s="86"/>
      <c r="F157" s="86"/>
      <c r="G157" s="34"/>
      <c r="H157" s="86"/>
      <c r="I157" s="35"/>
      <c r="J157" s="86"/>
      <c r="K157" s="86"/>
      <c r="N157" s="174"/>
      <c r="O157" s="174"/>
      <c r="P157" s="86"/>
      <c r="Q157" s="35"/>
      <c r="R157" s="86"/>
      <c r="S157" s="86"/>
      <c r="T157" s="34"/>
      <c r="U157" s="35"/>
      <c r="V157" s="35"/>
      <c r="W157" s="35"/>
      <c r="X157" s="35"/>
    </row>
    <row r="158" spans="1:24" s="89" customFormat="1" x14ac:dyDescent="0.3">
      <c r="A158" s="174"/>
      <c r="B158" s="174"/>
      <c r="C158" s="86"/>
      <c r="D158" s="35"/>
      <c r="E158" s="86"/>
      <c r="F158" s="86"/>
      <c r="G158" s="34"/>
      <c r="H158" s="86"/>
      <c r="I158" s="35"/>
      <c r="J158" s="86"/>
      <c r="K158" s="86"/>
      <c r="N158" s="174"/>
      <c r="O158" s="174"/>
      <c r="P158" s="86"/>
      <c r="Q158" s="35"/>
      <c r="R158" s="86"/>
      <c r="S158" s="86"/>
      <c r="T158" s="34"/>
      <c r="U158" s="35"/>
      <c r="V158" s="35"/>
      <c r="W158" s="35"/>
      <c r="X158" s="35"/>
    </row>
    <row r="159" spans="1:24" s="89" customFormat="1" x14ac:dyDescent="0.3">
      <c r="A159" s="174"/>
      <c r="B159" s="174"/>
      <c r="C159" s="86"/>
      <c r="D159" s="35"/>
      <c r="E159" s="86"/>
      <c r="F159" s="86"/>
      <c r="G159" s="34"/>
      <c r="H159" s="86"/>
      <c r="I159" s="35"/>
      <c r="J159" s="86"/>
      <c r="K159" s="86"/>
      <c r="N159" s="174"/>
      <c r="O159" s="174"/>
      <c r="P159" s="86"/>
      <c r="Q159" s="35"/>
      <c r="R159" s="86"/>
      <c r="S159" s="86"/>
      <c r="T159" s="34"/>
      <c r="U159" s="35"/>
      <c r="V159" s="35"/>
      <c r="W159" s="35"/>
      <c r="X159" s="35"/>
    </row>
    <row r="160" spans="1:24" s="89" customFormat="1" x14ac:dyDescent="0.3">
      <c r="A160" s="174"/>
      <c r="B160" s="174"/>
      <c r="C160" s="86"/>
      <c r="D160" s="35"/>
      <c r="E160" s="86"/>
      <c r="F160" s="86"/>
      <c r="G160" s="34"/>
      <c r="H160" s="86"/>
      <c r="I160" s="35"/>
      <c r="J160" s="86"/>
      <c r="K160" s="86"/>
      <c r="N160" s="174"/>
      <c r="O160" s="174"/>
      <c r="P160" s="86"/>
      <c r="Q160" s="35"/>
      <c r="R160" s="86"/>
      <c r="S160" s="86"/>
      <c r="T160" s="34"/>
      <c r="U160" s="35"/>
      <c r="V160" s="35"/>
      <c r="W160" s="35"/>
      <c r="X160" s="35"/>
    </row>
    <row r="161" spans="1:24" s="89" customFormat="1" x14ac:dyDescent="0.3">
      <c r="A161" s="174"/>
      <c r="B161" s="174"/>
      <c r="C161" s="86"/>
      <c r="D161" s="35"/>
      <c r="E161" s="86"/>
      <c r="F161" s="86"/>
      <c r="G161" s="34"/>
      <c r="H161" s="86"/>
      <c r="I161" s="35"/>
      <c r="J161" s="86"/>
      <c r="K161" s="86"/>
      <c r="N161" s="174"/>
      <c r="O161" s="174"/>
      <c r="P161" s="86"/>
      <c r="Q161" s="35"/>
      <c r="R161" s="86"/>
      <c r="S161" s="86"/>
      <c r="T161" s="34"/>
      <c r="U161" s="35"/>
      <c r="V161" s="35"/>
      <c r="W161" s="35"/>
      <c r="X161" s="35"/>
    </row>
    <row r="162" spans="1:24" s="89" customFormat="1" x14ac:dyDescent="0.3">
      <c r="A162" s="174"/>
      <c r="B162" s="174"/>
      <c r="C162" s="86"/>
      <c r="D162" s="35"/>
      <c r="E162" s="86"/>
      <c r="F162" s="86"/>
      <c r="G162" s="34"/>
      <c r="H162" s="86"/>
      <c r="I162" s="35"/>
      <c r="J162" s="86"/>
      <c r="K162" s="86"/>
      <c r="N162" s="174"/>
      <c r="O162" s="174"/>
      <c r="P162" s="86"/>
      <c r="Q162" s="35"/>
      <c r="R162" s="86"/>
      <c r="S162" s="86"/>
      <c r="T162" s="34"/>
      <c r="U162" s="35"/>
      <c r="V162" s="35"/>
      <c r="W162" s="35"/>
      <c r="X162" s="35"/>
    </row>
    <row r="163" spans="1:24" s="89" customFormat="1" x14ac:dyDescent="0.3">
      <c r="A163" s="174"/>
      <c r="B163" s="174"/>
      <c r="C163" s="86"/>
      <c r="D163" s="35"/>
      <c r="E163" s="86"/>
      <c r="F163" s="86"/>
      <c r="G163" s="34"/>
      <c r="H163" s="86"/>
      <c r="I163" s="35"/>
      <c r="J163" s="86"/>
      <c r="K163" s="86"/>
      <c r="N163" s="174"/>
      <c r="O163" s="174"/>
      <c r="P163" s="86"/>
      <c r="Q163" s="35"/>
      <c r="R163" s="86"/>
      <c r="S163" s="86"/>
      <c r="T163" s="34"/>
      <c r="U163" s="35"/>
      <c r="V163" s="35"/>
      <c r="W163" s="35"/>
      <c r="X163" s="35"/>
    </row>
    <row r="164" spans="1:24" s="89" customFormat="1" x14ac:dyDescent="0.3">
      <c r="A164" s="174"/>
      <c r="B164" s="174"/>
      <c r="C164" s="86"/>
      <c r="D164" s="35"/>
      <c r="E164" s="86"/>
      <c r="F164" s="86"/>
      <c r="G164" s="34"/>
      <c r="H164" s="86"/>
      <c r="I164" s="35"/>
      <c r="J164" s="86"/>
      <c r="K164" s="86"/>
      <c r="N164" s="174"/>
      <c r="O164" s="174"/>
      <c r="P164" s="86"/>
      <c r="Q164" s="35"/>
      <c r="R164" s="86"/>
      <c r="S164" s="86"/>
      <c r="T164" s="34"/>
      <c r="U164" s="35"/>
      <c r="V164" s="35"/>
      <c r="W164" s="35"/>
      <c r="X164" s="35"/>
    </row>
    <row r="165" spans="1:24" s="89" customFormat="1" x14ac:dyDescent="0.3">
      <c r="A165" s="174"/>
      <c r="B165" s="174"/>
      <c r="C165" s="86"/>
      <c r="D165" s="35"/>
      <c r="E165" s="86"/>
      <c r="F165" s="86"/>
      <c r="G165" s="34"/>
      <c r="H165" s="86"/>
      <c r="I165" s="35"/>
      <c r="J165" s="86"/>
      <c r="K165" s="86"/>
      <c r="N165" s="174"/>
      <c r="O165" s="174"/>
      <c r="P165" s="86"/>
      <c r="Q165" s="35"/>
      <c r="R165" s="86"/>
      <c r="S165" s="86"/>
      <c r="T165" s="34"/>
      <c r="U165" s="35"/>
      <c r="V165" s="35"/>
      <c r="W165" s="35"/>
      <c r="X165" s="35"/>
    </row>
    <row r="166" spans="1:24" s="89" customFormat="1" x14ac:dyDescent="0.3">
      <c r="A166" s="174"/>
      <c r="B166" s="174"/>
      <c r="C166" s="86"/>
      <c r="D166" s="35"/>
      <c r="E166" s="86"/>
      <c r="F166" s="86"/>
      <c r="G166" s="34"/>
      <c r="H166" s="86"/>
      <c r="I166" s="35"/>
      <c r="J166" s="86"/>
      <c r="K166" s="86"/>
      <c r="N166" s="174"/>
      <c r="O166" s="174"/>
      <c r="P166" s="86"/>
      <c r="Q166" s="35"/>
      <c r="R166" s="86"/>
      <c r="S166" s="86"/>
      <c r="T166" s="34"/>
      <c r="U166" s="35"/>
      <c r="V166" s="35"/>
      <c r="W166" s="35"/>
      <c r="X166" s="35"/>
    </row>
    <row r="167" spans="1:24" s="89" customFormat="1" x14ac:dyDescent="0.3">
      <c r="A167" s="174"/>
      <c r="B167" s="174"/>
      <c r="C167" s="86"/>
      <c r="D167" s="35"/>
      <c r="E167" s="86"/>
      <c r="F167" s="86"/>
      <c r="G167" s="34"/>
      <c r="H167" s="86"/>
      <c r="I167" s="35"/>
      <c r="J167" s="86"/>
      <c r="K167" s="86"/>
      <c r="N167" s="174"/>
      <c r="O167" s="174"/>
      <c r="P167" s="86"/>
      <c r="Q167" s="35"/>
      <c r="R167" s="86"/>
      <c r="S167" s="86"/>
      <c r="T167" s="34"/>
      <c r="U167" s="35"/>
      <c r="V167" s="35"/>
      <c r="W167" s="35"/>
      <c r="X167" s="35"/>
    </row>
    <row r="168" spans="1:24" s="89" customFormat="1" x14ac:dyDescent="0.3">
      <c r="A168" s="174"/>
      <c r="B168" s="174"/>
      <c r="C168" s="86"/>
      <c r="D168" s="35"/>
      <c r="E168" s="86"/>
      <c r="F168" s="86"/>
      <c r="G168" s="34"/>
      <c r="H168" s="86"/>
      <c r="I168" s="35"/>
      <c r="J168" s="86"/>
      <c r="K168" s="86"/>
      <c r="N168" s="174"/>
      <c r="O168" s="174"/>
      <c r="P168" s="86"/>
      <c r="Q168" s="35"/>
      <c r="R168" s="86"/>
      <c r="S168" s="86"/>
      <c r="T168" s="34"/>
      <c r="U168" s="35"/>
      <c r="V168" s="35"/>
      <c r="W168" s="35"/>
      <c r="X168" s="35"/>
    </row>
    <row r="169" spans="1:24" s="89" customFormat="1" x14ac:dyDescent="0.3">
      <c r="A169" s="174"/>
      <c r="B169" s="174"/>
      <c r="C169" s="86"/>
      <c r="D169" s="35"/>
      <c r="E169" s="86"/>
      <c r="F169" s="86"/>
      <c r="G169" s="34"/>
      <c r="H169" s="86"/>
      <c r="I169" s="35"/>
      <c r="J169" s="86"/>
      <c r="K169" s="86"/>
      <c r="N169" s="174"/>
      <c r="O169" s="174"/>
      <c r="P169" s="86"/>
      <c r="Q169" s="35"/>
      <c r="R169" s="86"/>
      <c r="S169" s="86"/>
      <c r="T169" s="34"/>
      <c r="U169" s="35"/>
      <c r="V169" s="35"/>
      <c r="W169" s="35"/>
      <c r="X169" s="35"/>
    </row>
    <row r="170" spans="1:24" s="89" customFormat="1" x14ac:dyDescent="0.3">
      <c r="A170" s="174"/>
      <c r="B170" s="174"/>
      <c r="C170" s="86"/>
      <c r="D170" s="35"/>
      <c r="E170" s="86"/>
      <c r="F170" s="86"/>
      <c r="G170" s="34"/>
      <c r="H170" s="86"/>
      <c r="I170" s="35"/>
      <c r="J170" s="86"/>
      <c r="K170" s="86"/>
      <c r="N170" s="174"/>
      <c r="O170" s="174"/>
      <c r="P170" s="86"/>
      <c r="Q170" s="35"/>
      <c r="R170" s="86"/>
      <c r="S170" s="86"/>
      <c r="T170" s="34"/>
      <c r="U170" s="35"/>
      <c r="V170" s="35"/>
      <c r="W170" s="35"/>
      <c r="X170" s="35"/>
    </row>
    <row r="171" spans="1:24" s="89" customFormat="1" x14ac:dyDescent="0.3">
      <c r="A171" s="174"/>
      <c r="B171" s="174"/>
      <c r="C171" s="86"/>
      <c r="D171" s="35"/>
      <c r="E171" s="86"/>
      <c r="F171" s="86"/>
      <c r="G171" s="34"/>
      <c r="H171" s="86"/>
      <c r="I171" s="35"/>
      <c r="J171" s="86"/>
      <c r="K171" s="86"/>
      <c r="N171" s="174"/>
      <c r="O171" s="174"/>
      <c r="P171" s="86"/>
      <c r="Q171" s="35"/>
      <c r="R171" s="86"/>
      <c r="S171" s="86"/>
      <c r="T171" s="34"/>
      <c r="U171" s="35"/>
      <c r="V171" s="35"/>
      <c r="W171" s="35"/>
      <c r="X171" s="35"/>
    </row>
    <row r="172" spans="1:24" s="89" customFormat="1" x14ac:dyDescent="0.3">
      <c r="A172" s="174"/>
      <c r="B172" s="174"/>
      <c r="C172" s="86"/>
      <c r="D172" s="35"/>
      <c r="E172" s="86"/>
      <c r="F172" s="86"/>
      <c r="G172" s="34"/>
      <c r="H172" s="86"/>
      <c r="I172" s="35"/>
      <c r="J172" s="86"/>
      <c r="K172" s="86"/>
      <c r="N172" s="174"/>
      <c r="O172" s="174"/>
      <c r="P172" s="86"/>
      <c r="Q172" s="35"/>
      <c r="R172" s="86"/>
      <c r="S172" s="86"/>
      <c r="T172" s="34"/>
      <c r="U172" s="35"/>
      <c r="V172" s="35"/>
      <c r="W172" s="35"/>
      <c r="X172" s="35"/>
    </row>
    <row r="173" spans="1:24" s="89" customFormat="1" x14ac:dyDescent="0.3">
      <c r="A173" s="174"/>
      <c r="B173" s="174"/>
      <c r="C173" s="86"/>
      <c r="D173" s="35"/>
      <c r="E173" s="86"/>
      <c r="F173" s="86"/>
      <c r="G173" s="34"/>
      <c r="H173" s="86"/>
      <c r="I173" s="35"/>
      <c r="J173" s="86"/>
      <c r="K173" s="86"/>
      <c r="N173" s="174"/>
      <c r="O173" s="174"/>
      <c r="P173" s="86"/>
      <c r="Q173" s="35"/>
      <c r="R173" s="86"/>
      <c r="S173" s="86"/>
      <c r="T173" s="34"/>
      <c r="U173" s="35"/>
      <c r="V173" s="35"/>
      <c r="W173" s="35"/>
      <c r="X173" s="35"/>
    </row>
    <row r="174" spans="1:24" s="89" customFormat="1" x14ac:dyDescent="0.3">
      <c r="A174" s="174"/>
      <c r="B174" s="174"/>
      <c r="C174" s="86"/>
      <c r="D174" s="35"/>
      <c r="E174" s="86"/>
      <c r="F174" s="86"/>
      <c r="G174" s="34"/>
      <c r="H174" s="86"/>
      <c r="I174" s="35"/>
      <c r="J174" s="86"/>
      <c r="K174" s="86"/>
      <c r="N174" s="174"/>
      <c r="O174" s="174"/>
      <c r="P174" s="86"/>
      <c r="Q174" s="35"/>
      <c r="R174" s="86"/>
      <c r="S174" s="86"/>
      <c r="T174" s="34"/>
      <c r="U174" s="35"/>
      <c r="V174" s="35"/>
      <c r="W174" s="35"/>
      <c r="X174" s="35"/>
    </row>
    <row r="175" spans="1:24" s="89" customFormat="1" x14ac:dyDescent="0.3">
      <c r="A175" s="174"/>
      <c r="B175" s="174"/>
      <c r="C175" s="86"/>
      <c r="D175" s="35"/>
      <c r="E175" s="86"/>
      <c r="F175" s="86"/>
      <c r="G175" s="34"/>
      <c r="H175" s="86"/>
      <c r="I175" s="35"/>
      <c r="J175" s="86"/>
      <c r="K175" s="86"/>
      <c r="N175" s="174"/>
      <c r="O175" s="174"/>
      <c r="P175" s="86"/>
      <c r="Q175" s="35"/>
      <c r="R175" s="86"/>
      <c r="S175" s="86"/>
      <c r="T175" s="34"/>
      <c r="U175" s="35"/>
      <c r="V175" s="35"/>
      <c r="W175" s="35"/>
      <c r="X175" s="35"/>
    </row>
    <row r="176" spans="1:24" s="89" customFormat="1" x14ac:dyDescent="0.3">
      <c r="A176" s="174"/>
      <c r="B176" s="174"/>
      <c r="C176" s="86"/>
      <c r="D176" s="35"/>
      <c r="E176" s="86"/>
      <c r="F176" s="86"/>
      <c r="G176" s="34"/>
      <c r="H176" s="86"/>
      <c r="I176" s="35"/>
      <c r="J176" s="86"/>
      <c r="K176" s="86"/>
      <c r="N176" s="174"/>
      <c r="O176" s="174"/>
      <c r="P176" s="86"/>
      <c r="Q176" s="35"/>
      <c r="R176" s="86"/>
      <c r="S176" s="86"/>
      <c r="T176" s="34"/>
      <c r="U176" s="35"/>
      <c r="V176" s="35"/>
      <c r="W176" s="35"/>
      <c r="X176" s="35"/>
    </row>
    <row r="177" spans="1:24" s="89" customFormat="1" x14ac:dyDescent="0.3">
      <c r="A177" s="174"/>
      <c r="B177" s="174"/>
      <c r="C177" s="86"/>
      <c r="D177" s="35"/>
      <c r="E177" s="86"/>
      <c r="F177" s="86"/>
      <c r="G177" s="34"/>
      <c r="H177" s="86"/>
      <c r="I177" s="35"/>
      <c r="J177" s="86"/>
      <c r="K177" s="86"/>
      <c r="N177" s="174"/>
      <c r="O177" s="174"/>
      <c r="P177" s="86"/>
      <c r="Q177" s="35"/>
      <c r="R177" s="86"/>
      <c r="S177" s="86"/>
      <c r="T177" s="34"/>
      <c r="U177" s="35"/>
      <c r="V177" s="35"/>
      <c r="W177" s="35"/>
      <c r="X177" s="35"/>
    </row>
    <row r="178" spans="1:24" s="89" customFormat="1" x14ac:dyDescent="0.3">
      <c r="A178" s="174"/>
      <c r="B178" s="174"/>
      <c r="C178" s="86"/>
      <c r="D178" s="35"/>
      <c r="E178" s="86"/>
      <c r="F178" s="86"/>
      <c r="G178" s="34"/>
      <c r="H178" s="86"/>
      <c r="I178" s="35"/>
      <c r="J178" s="86"/>
      <c r="K178" s="86"/>
      <c r="N178" s="174"/>
      <c r="O178" s="174"/>
      <c r="P178" s="86"/>
      <c r="Q178" s="35"/>
      <c r="R178" s="86"/>
      <c r="S178" s="86"/>
      <c r="T178" s="34"/>
      <c r="U178" s="35"/>
      <c r="V178" s="35"/>
      <c r="W178" s="35"/>
      <c r="X178" s="35"/>
    </row>
    <row r="179" spans="1:24" s="89" customFormat="1" x14ac:dyDescent="0.3">
      <c r="A179" s="174"/>
      <c r="B179" s="174"/>
      <c r="C179" s="86"/>
      <c r="D179" s="35"/>
      <c r="E179" s="86"/>
      <c r="F179" s="86"/>
      <c r="G179" s="34"/>
      <c r="H179" s="86"/>
      <c r="I179" s="35"/>
      <c r="J179" s="86"/>
      <c r="K179" s="86"/>
      <c r="N179" s="174"/>
      <c r="O179" s="174"/>
      <c r="P179" s="86"/>
      <c r="Q179" s="35"/>
      <c r="R179" s="86"/>
      <c r="S179" s="86"/>
      <c r="T179" s="34"/>
      <c r="U179" s="35"/>
      <c r="V179" s="35"/>
      <c r="W179" s="35"/>
      <c r="X179" s="35"/>
    </row>
    <row r="180" spans="1:24" s="89" customFormat="1" x14ac:dyDescent="0.3">
      <c r="A180" s="174"/>
      <c r="B180" s="174"/>
      <c r="C180" s="86"/>
      <c r="D180" s="35"/>
      <c r="E180" s="86"/>
      <c r="F180" s="86"/>
      <c r="G180" s="34"/>
      <c r="H180" s="86"/>
      <c r="I180" s="35"/>
      <c r="J180" s="86"/>
      <c r="K180" s="86"/>
      <c r="N180" s="174"/>
      <c r="O180" s="174"/>
      <c r="P180" s="86"/>
      <c r="Q180" s="35"/>
      <c r="R180" s="86"/>
      <c r="S180" s="86"/>
      <c r="T180" s="34"/>
      <c r="U180" s="35"/>
      <c r="V180" s="35"/>
      <c r="W180" s="35"/>
      <c r="X180" s="35"/>
    </row>
    <row r="181" spans="1:24" s="89" customFormat="1" x14ac:dyDescent="0.3">
      <c r="A181" s="174"/>
      <c r="B181" s="174"/>
      <c r="C181" s="86"/>
      <c r="D181" s="35"/>
      <c r="E181" s="86"/>
      <c r="F181" s="86"/>
      <c r="G181" s="34"/>
      <c r="H181" s="86"/>
      <c r="I181" s="35"/>
      <c r="J181" s="86"/>
      <c r="K181" s="86"/>
      <c r="N181" s="174"/>
      <c r="O181" s="174"/>
      <c r="P181" s="86"/>
      <c r="Q181" s="35"/>
      <c r="R181" s="86"/>
      <c r="S181" s="86"/>
      <c r="T181" s="34"/>
      <c r="U181" s="35"/>
      <c r="V181" s="35"/>
      <c r="W181" s="35"/>
      <c r="X181" s="35"/>
    </row>
    <row r="182" spans="1:24" s="89" customFormat="1" x14ac:dyDescent="0.3">
      <c r="A182" s="174"/>
      <c r="B182" s="174"/>
      <c r="C182" s="86"/>
      <c r="D182" s="35"/>
      <c r="E182" s="86"/>
      <c r="F182" s="86"/>
      <c r="G182" s="34"/>
      <c r="H182" s="86"/>
      <c r="I182" s="35"/>
      <c r="J182" s="86"/>
      <c r="K182" s="86"/>
      <c r="N182" s="174"/>
      <c r="O182" s="174"/>
      <c r="P182" s="86"/>
      <c r="Q182" s="35"/>
      <c r="R182" s="86"/>
      <c r="S182" s="86"/>
      <c r="T182" s="34"/>
      <c r="U182" s="35"/>
      <c r="V182" s="35"/>
      <c r="W182" s="35"/>
      <c r="X182" s="35"/>
    </row>
    <row r="183" spans="1:24" s="89" customFormat="1" x14ac:dyDescent="0.3">
      <c r="A183" s="174"/>
      <c r="B183" s="174"/>
      <c r="C183" s="86"/>
      <c r="D183" s="35"/>
      <c r="E183" s="86"/>
      <c r="F183" s="86"/>
      <c r="G183" s="34"/>
      <c r="H183" s="86"/>
      <c r="I183" s="35"/>
      <c r="J183" s="86"/>
      <c r="K183" s="86"/>
      <c r="N183" s="174"/>
      <c r="O183" s="174"/>
      <c r="P183" s="86"/>
      <c r="Q183" s="35"/>
      <c r="R183" s="86"/>
      <c r="S183" s="86"/>
      <c r="T183" s="34"/>
      <c r="U183" s="35"/>
      <c r="V183" s="35"/>
      <c r="W183" s="35"/>
      <c r="X183" s="35"/>
    </row>
    <row r="184" spans="1:24" s="89" customFormat="1" x14ac:dyDescent="0.3">
      <c r="A184" s="174"/>
      <c r="B184" s="174"/>
      <c r="C184" s="86"/>
      <c r="D184" s="35"/>
      <c r="E184" s="86"/>
      <c r="F184" s="86"/>
      <c r="G184" s="34"/>
      <c r="H184" s="86"/>
      <c r="I184" s="35"/>
      <c r="J184" s="86"/>
      <c r="K184" s="86"/>
      <c r="N184" s="174"/>
      <c r="O184" s="174"/>
      <c r="P184" s="86"/>
      <c r="Q184" s="35"/>
      <c r="R184" s="86"/>
      <c r="S184" s="86"/>
      <c r="T184" s="34"/>
      <c r="U184" s="35"/>
      <c r="V184" s="35"/>
      <c r="W184" s="35"/>
      <c r="X184" s="35"/>
    </row>
    <row r="185" spans="1:24" s="89" customFormat="1" x14ac:dyDescent="0.3">
      <c r="A185" s="174"/>
      <c r="B185" s="174"/>
      <c r="C185" s="86"/>
      <c r="D185" s="35"/>
      <c r="E185" s="86"/>
      <c r="F185" s="86"/>
      <c r="G185" s="34"/>
      <c r="H185" s="86"/>
      <c r="I185" s="35"/>
      <c r="J185" s="86"/>
      <c r="K185" s="86"/>
      <c r="N185" s="174"/>
      <c r="O185" s="174"/>
      <c r="P185" s="86"/>
      <c r="Q185" s="35"/>
      <c r="R185" s="86"/>
      <c r="S185" s="86"/>
      <c r="T185" s="34"/>
      <c r="U185" s="35"/>
      <c r="V185" s="35"/>
      <c r="W185" s="35"/>
      <c r="X185" s="35"/>
    </row>
    <row r="186" spans="1:24" s="89" customFormat="1" x14ac:dyDescent="0.3">
      <c r="A186" s="174"/>
      <c r="B186" s="174"/>
      <c r="C186" s="86"/>
      <c r="D186" s="35"/>
      <c r="E186" s="86"/>
      <c r="F186" s="86"/>
      <c r="G186" s="34"/>
      <c r="H186" s="86"/>
      <c r="I186" s="35"/>
      <c r="J186" s="86"/>
      <c r="K186" s="86"/>
      <c r="N186" s="174"/>
      <c r="O186" s="174"/>
      <c r="P186" s="86"/>
      <c r="Q186" s="35"/>
      <c r="R186" s="86"/>
      <c r="S186" s="86"/>
      <c r="T186" s="34"/>
      <c r="U186" s="35"/>
      <c r="V186" s="35"/>
      <c r="W186" s="35"/>
      <c r="X186" s="35"/>
    </row>
    <row r="187" spans="1:24" s="89" customFormat="1" x14ac:dyDescent="0.3">
      <c r="A187" s="174"/>
      <c r="B187" s="174"/>
      <c r="C187" s="86"/>
      <c r="D187" s="35"/>
      <c r="E187" s="86"/>
      <c r="F187" s="86"/>
      <c r="G187" s="34"/>
      <c r="H187" s="86"/>
      <c r="I187" s="35"/>
      <c r="J187" s="86"/>
      <c r="K187" s="86"/>
      <c r="N187" s="174"/>
      <c r="O187" s="174"/>
      <c r="P187" s="86"/>
      <c r="Q187" s="35"/>
      <c r="R187" s="86"/>
      <c r="S187" s="86"/>
      <c r="T187" s="34"/>
      <c r="U187" s="35"/>
      <c r="V187" s="35"/>
      <c r="W187" s="35"/>
      <c r="X187" s="35"/>
    </row>
    <row r="188" spans="1:24" s="89" customFormat="1" x14ac:dyDescent="0.3">
      <c r="A188" s="174"/>
      <c r="B188" s="174"/>
      <c r="C188" s="86"/>
      <c r="D188" s="35"/>
      <c r="E188" s="86"/>
      <c r="F188" s="86"/>
      <c r="G188" s="34"/>
      <c r="H188" s="86"/>
      <c r="I188" s="35"/>
      <c r="J188" s="86"/>
      <c r="K188" s="86"/>
      <c r="N188" s="174"/>
      <c r="O188" s="174"/>
      <c r="P188" s="86"/>
      <c r="Q188" s="35"/>
      <c r="R188" s="86"/>
      <c r="S188" s="86"/>
      <c r="T188" s="34"/>
      <c r="U188" s="35"/>
      <c r="V188" s="35"/>
      <c r="W188" s="35"/>
      <c r="X188" s="35"/>
    </row>
    <row r="189" spans="1:24" s="89" customFormat="1" x14ac:dyDescent="0.3">
      <c r="A189" s="174"/>
      <c r="B189" s="174"/>
      <c r="C189" s="86"/>
      <c r="D189" s="35"/>
      <c r="E189" s="86"/>
      <c r="F189" s="86"/>
      <c r="G189" s="34"/>
      <c r="H189" s="86"/>
      <c r="I189" s="35"/>
      <c r="J189" s="86"/>
      <c r="K189" s="86"/>
      <c r="N189" s="174"/>
      <c r="O189" s="174"/>
      <c r="P189" s="86"/>
      <c r="Q189" s="35"/>
      <c r="R189" s="86"/>
      <c r="S189" s="86"/>
      <c r="T189" s="34"/>
      <c r="U189" s="35"/>
      <c r="V189" s="35"/>
      <c r="W189" s="35"/>
      <c r="X189" s="35"/>
    </row>
    <row r="190" spans="1:24" s="89" customFormat="1" x14ac:dyDescent="0.3">
      <c r="A190" s="174"/>
      <c r="B190" s="174"/>
      <c r="C190" s="86"/>
      <c r="D190" s="35"/>
      <c r="E190" s="86"/>
      <c r="F190" s="86"/>
      <c r="G190" s="34"/>
      <c r="H190" s="86"/>
      <c r="I190" s="35"/>
      <c r="J190" s="86"/>
      <c r="K190" s="86"/>
      <c r="N190" s="174"/>
      <c r="O190" s="174"/>
      <c r="P190" s="86"/>
      <c r="Q190" s="35"/>
      <c r="R190" s="86"/>
      <c r="S190" s="86"/>
      <c r="T190" s="34"/>
      <c r="U190" s="35"/>
      <c r="V190" s="35"/>
      <c r="W190" s="35"/>
      <c r="X190" s="35"/>
    </row>
    <row r="191" spans="1:24" s="89" customFormat="1" x14ac:dyDescent="0.3">
      <c r="A191" s="174"/>
      <c r="B191" s="174"/>
      <c r="C191" s="86"/>
      <c r="D191" s="35"/>
      <c r="E191" s="86"/>
      <c r="F191" s="86"/>
      <c r="G191" s="34"/>
      <c r="H191" s="86"/>
      <c r="I191" s="35"/>
      <c r="J191" s="86"/>
      <c r="K191" s="86"/>
      <c r="N191" s="174"/>
      <c r="O191" s="174"/>
      <c r="P191" s="86"/>
      <c r="Q191" s="35"/>
      <c r="R191" s="86"/>
      <c r="S191" s="86"/>
      <c r="T191" s="34"/>
      <c r="U191" s="35"/>
      <c r="V191" s="35"/>
      <c r="W191" s="35"/>
      <c r="X191" s="35"/>
    </row>
    <row r="192" spans="1:24" s="89" customFormat="1" x14ac:dyDescent="0.3">
      <c r="A192" s="174"/>
      <c r="B192" s="174"/>
      <c r="C192" s="86"/>
      <c r="D192" s="35"/>
      <c r="E192" s="86"/>
      <c r="F192" s="86"/>
      <c r="G192" s="34"/>
      <c r="H192" s="86"/>
      <c r="I192" s="35"/>
      <c r="J192" s="86"/>
      <c r="K192" s="86"/>
      <c r="N192" s="174"/>
      <c r="O192" s="174"/>
      <c r="P192" s="86"/>
      <c r="Q192" s="35"/>
      <c r="R192" s="86"/>
      <c r="S192" s="86"/>
      <c r="T192" s="34"/>
      <c r="U192" s="35"/>
      <c r="V192" s="35"/>
      <c r="W192" s="35"/>
      <c r="X192" s="35"/>
    </row>
    <row r="193" spans="1:24" s="89" customFormat="1" x14ac:dyDescent="0.3">
      <c r="A193" s="174"/>
      <c r="B193" s="174"/>
      <c r="C193" s="86"/>
      <c r="D193" s="35"/>
      <c r="E193" s="86"/>
      <c r="F193" s="86"/>
      <c r="G193" s="34"/>
      <c r="H193" s="86"/>
      <c r="I193" s="35"/>
      <c r="J193" s="86"/>
      <c r="K193" s="86"/>
      <c r="N193" s="174"/>
      <c r="O193" s="174"/>
      <c r="P193" s="86"/>
      <c r="Q193" s="35"/>
      <c r="R193" s="86"/>
      <c r="S193" s="86"/>
      <c r="T193" s="34"/>
      <c r="U193" s="35"/>
      <c r="V193" s="35"/>
      <c r="W193" s="35"/>
      <c r="X193" s="35"/>
    </row>
    <row r="194" spans="1:24" s="89" customFormat="1" x14ac:dyDescent="0.3">
      <c r="A194" s="174"/>
      <c r="B194" s="174"/>
      <c r="C194" s="86"/>
      <c r="D194" s="35"/>
      <c r="E194" s="86"/>
      <c r="F194" s="86"/>
      <c r="G194" s="34"/>
      <c r="H194" s="86"/>
      <c r="I194" s="35"/>
      <c r="J194" s="86"/>
      <c r="K194" s="86"/>
      <c r="N194" s="174"/>
      <c r="O194" s="174"/>
      <c r="P194" s="86"/>
      <c r="Q194" s="35"/>
      <c r="R194" s="86"/>
      <c r="S194" s="86"/>
      <c r="T194" s="34"/>
      <c r="U194" s="35"/>
      <c r="V194" s="35"/>
      <c r="W194" s="35"/>
      <c r="X194" s="35"/>
    </row>
    <row r="195" spans="1:24" s="89" customFormat="1" x14ac:dyDescent="0.3">
      <c r="A195" s="174"/>
      <c r="B195" s="174"/>
      <c r="C195" s="86"/>
      <c r="D195" s="35"/>
      <c r="E195" s="86"/>
      <c r="F195" s="86"/>
      <c r="G195" s="34"/>
      <c r="H195" s="86"/>
      <c r="I195" s="35"/>
      <c r="J195" s="86"/>
      <c r="K195" s="86"/>
      <c r="N195" s="174"/>
      <c r="O195" s="174"/>
      <c r="P195" s="86"/>
      <c r="Q195" s="35"/>
      <c r="R195" s="86"/>
      <c r="S195" s="86"/>
      <c r="T195" s="34"/>
      <c r="U195" s="35"/>
      <c r="V195" s="35"/>
      <c r="W195" s="35"/>
      <c r="X195" s="35"/>
    </row>
    <row r="196" spans="1:24" s="89" customFormat="1" x14ac:dyDescent="0.3">
      <c r="A196" s="174"/>
      <c r="B196" s="174"/>
      <c r="C196" s="86"/>
      <c r="D196" s="35"/>
      <c r="E196" s="86"/>
      <c r="F196" s="86"/>
      <c r="G196" s="34"/>
      <c r="H196" s="86"/>
      <c r="I196" s="35"/>
      <c r="J196" s="86"/>
      <c r="K196" s="86"/>
      <c r="N196" s="174"/>
      <c r="O196" s="174"/>
      <c r="P196" s="86"/>
      <c r="Q196" s="35"/>
      <c r="R196" s="86"/>
      <c r="S196" s="86"/>
      <c r="T196" s="34"/>
      <c r="U196" s="35"/>
      <c r="V196" s="35"/>
      <c r="W196" s="35"/>
      <c r="X196" s="35"/>
    </row>
    <row r="197" spans="1:24" s="89" customFormat="1" x14ac:dyDescent="0.3">
      <c r="A197" s="174"/>
      <c r="B197" s="174"/>
      <c r="C197" s="86"/>
      <c r="D197" s="35"/>
      <c r="E197" s="86"/>
      <c r="F197" s="86"/>
      <c r="G197" s="34"/>
      <c r="H197" s="86"/>
      <c r="I197" s="35"/>
      <c r="J197" s="86"/>
      <c r="K197" s="86"/>
      <c r="N197" s="174"/>
      <c r="O197" s="174"/>
      <c r="P197" s="86"/>
      <c r="Q197" s="35"/>
      <c r="R197" s="86"/>
      <c r="S197" s="86"/>
      <c r="T197" s="34"/>
      <c r="U197" s="35"/>
      <c r="V197" s="35"/>
      <c r="W197" s="35"/>
      <c r="X197" s="35"/>
    </row>
    <row r="198" spans="1:24" s="89" customFormat="1" x14ac:dyDescent="0.3">
      <c r="A198" s="174"/>
      <c r="B198" s="174"/>
      <c r="C198" s="86"/>
      <c r="D198" s="35"/>
      <c r="E198" s="86"/>
      <c r="F198" s="86"/>
      <c r="G198" s="34"/>
      <c r="H198" s="86"/>
      <c r="I198" s="35"/>
      <c r="J198" s="86"/>
      <c r="K198" s="86"/>
      <c r="N198" s="174"/>
      <c r="O198" s="174"/>
      <c r="P198" s="86"/>
      <c r="Q198" s="35"/>
      <c r="R198" s="86"/>
      <c r="S198" s="86"/>
      <c r="T198" s="34"/>
      <c r="U198" s="35"/>
      <c r="V198" s="35"/>
      <c r="W198" s="35"/>
      <c r="X198" s="35"/>
    </row>
    <row r="199" spans="1:24" s="89" customFormat="1" x14ac:dyDescent="0.3">
      <c r="A199" s="174"/>
      <c r="B199" s="174"/>
      <c r="C199" s="86"/>
      <c r="D199" s="35"/>
      <c r="E199" s="86"/>
      <c r="F199" s="86"/>
      <c r="G199" s="34"/>
      <c r="H199" s="86"/>
      <c r="I199" s="35"/>
      <c r="J199" s="86"/>
      <c r="K199" s="86"/>
      <c r="N199" s="174"/>
      <c r="O199" s="174"/>
      <c r="P199" s="86"/>
      <c r="Q199" s="35"/>
      <c r="R199" s="86"/>
      <c r="S199" s="86"/>
      <c r="T199" s="34"/>
      <c r="U199" s="35"/>
      <c r="V199" s="35"/>
      <c r="W199" s="35"/>
      <c r="X199" s="35"/>
    </row>
    <row r="200" spans="1:24" s="89" customFormat="1" x14ac:dyDescent="0.3">
      <c r="A200" s="174"/>
      <c r="B200" s="174"/>
      <c r="C200" s="86"/>
      <c r="D200" s="35"/>
      <c r="E200" s="86"/>
      <c r="F200" s="86"/>
      <c r="G200" s="34"/>
      <c r="H200" s="86"/>
      <c r="I200" s="35"/>
      <c r="J200" s="86"/>
      <c r="K200" s="86"/>
      <c r="N200" s="174"/>
      <c r="O200" s="174"/>
      <c r="P200" s="86"/>
      <c r="Q200" s="35"/>
      <c r="R200" s="86"/>
      <c r="S200" s="86"/>
      <c r="T200" s="34"/>
      <c r="U200" s="35"/>
      <c r="V200" s="35"/>
      <c r="W200" s="35"/>
      <c r="X200" s="35"/>
    </row>
    <row r="201" spans="1:24" s="89" customFormat="1" x14ac:dyDescent="0.3">
      <c r="A201" s="174"/>
      <c r="B201" s="174"/>
      <c r="C201" s="86"/>
      <c r="D201" s="35"/>
      <c r="E201" s="86"/>
      <c r="F201" s="86"/>
      <c r="G201" s="34"/>
      <c r="H201" s="86"/>
      <c r="I201" s="35"/>
      <c r="J201" s="86"/>
      <c r="K201" s="86"/>
      <c r="N201" s="174"/>
      <c r="O201" s="174"/>
      <c r="P201" s="86"/>
      <c r="Q201" s="35"/>
      <c r="R201" s="86"/>
      <c r="S201" s="86"/>
      <c r="T201" s="34"/>
      <c r="U201" s="35"/>
      <c r="V201" s="35"/>
      <c r="W201" s="35"/>
      <c r="X201" s="35"/>
    </row>
    <row r="202" spans="1:24" s="89" customFormat="1" x14ac:dyDescent="0.3">
      <c r="A202" s="174"/>
      <c r="B202" s="174"/>
      <c r="C202" s="86"/>
      <c r="D202" s="35"/>
      <c r="E202" s="86"/>
      <c r="F202" s="86"/>
      <c r="G202" s="34"/>
      <c r="H202" s="86"/>
      <c r="I202" s="35"/>
      <c r="J202" s="86"/>
      <c r="K202" s="86"/>
      <c r="N202" s="174"/>
      <c r="O202" s="174"/>
      <c r="P202" s="86"/>
      <c r="Q202" s="35"/>
      <c r="R202" s="86"/>
      <c r="S202" s="86"/>
      <c r="T202" s="34"/>
      <c r="U202" s="35"/>
      <c r="V202" s="35"/>
      <c r="W202" s="35"/>
      <c r="X202" s="35"/>
    </row>
    <row r="203" spans="1:24" s="89" customFormat="1" x14ac:dyDescent="0.3">
      <c r="A203" s="174"/>
      <c r="B203" s="174"/>
      <c r="C203" s="86"/>
      <c r="D203" s="35"/>
      <c r="E203" s="86"/>
      <c r="F203" s="86"/>
      <c r="G203" s="34"/>
      <c r="H203" s="86"/>
      <c r="I203" s="35"/>
      <c r="J203" s="86"/>
      <c r="K203" s="86"/>
      <c r="N203" s="174"/>
      <c r="O203" s="174"/>
      <c r="P203" s="86"/>
      <c r="Q203" s="35"/>
      <c r="R203" s="86"/>
      <c r="S203" s="86"/>
      <c r="T203" s="34"/>
      <c r="U203" s="35"/>
      <c r="V203" s="35"/>
      <c r="W203" s="35"/>
      <c r="X203" s="35"/>
    </row>
    <row r="204" spans="1:24" s="89" customFormat="1" x14ac:dyDescent="0.3">
      <c r="A204" s="174"/>
      <c r="B204" s="174"/>
      <c r="C204" s="86"/>
      <c r="D204" s="35"/>
      <c r="E204" s="86"/>
      <c r="F204" s="86"/>
      <c r="G204" s="34"/>
      <c r="H204" s="86"/>
      <c r="I204" s="35"/>
      <c r="J204" s="86"/>
      <c r="K204" s="86"/>
      <c r="N204" s="174"/>
      <c r="O204" s="174"/>
      <c r="P204" s="86"/>
      <c r="Q204" s="35"/>
      <c r="R204" s="86"/>
      <c r="S204" s="86"/>
      <c r="T204" s="34"/>
      <c r="U204" s="35"/>
      <c r="V204" s="35"/>
      <c r="W204" s="35"/>
      <c r="X204" s="35"/>
    </row>
    <row r="205" spans="1:24" s="89" customFormat="1" x14ac:dyDescent="0.3">
      <c r="A205" s="174"/>
      <c r="B205" s="174"/>
      <c r="C205" s="86"/>
      <c r="D205" s="35"/>
      <c r="E205" s="86"/>
      <c r="F205" s="86"/>
      <c r="G205" s="34"/>
      <c r="H205" s="86"/>
      <c r="I205" s="35"/>
      <c r="J205" s="86"/>
      <c r="K205" s="86"/>
      <c r="N205" s="174"/>
      <c r="O205" s="174"/>
      <c r="P205" s="86"/>
      <c r="Q205" s="35"/>
      <c r="R205" s="86"/>
      <c r="S205" s="86"/>
      <c r="T205" s="34"/>
      <c r="U205" s="35"/>
      <c r="V205" s="35"/>
      <c r="W205" s="35"/>
      <c r="X205" s="35"/>
    </row>
    <row r="206" spans="1:24" s="89" customFormat="1" x14ac:dyDescent="0.3">
      <c r="A206" s="174"/>
      <c r="B206" s="174"/>
      <c r="C206" s="86"/>
      <c r="D206" s="35"/>
      <c r="E206" s="86"/>
      <c r="F206" s="86"/>
      <c r="G206" s="34"/>
      <c r="H206" s="86"/>
      <c r="I206" s="35"/>
      <c r="J206" s="86"/>
      <c r="K206" s="86"/>
      <c r="N206" s="174"/>
      <c r="O206" s="174"/>
      <c r="P206" s="86"/>
      <c r="Q206" s="35"/>
      <c r="R206" s="86"/>
      <c r="S206" s="86"/>
      <c r="T206" s="34"/>
      <c r="U206" s="35"/>
      <c r="V206" s="35"/>
      <c r="W206" s="35"/>
      <c r="X206" s="35"/>
    </row>
    <row r="207" spans="1:24" s="89" customFormat="1" x14ac:dyDescent="0.3">
      <c r="A207" s="174"/>
      <c r="B207" s="174"/>
      <c r="C207" s="86"/>
      <c r="D207" s="35"/>
      <c r="E207" s="86"/>
      <c r="F207" s="86"/>
      <c r="G207" s="34"/>
      <c r="H207" s="86"/>
      <c r="I207" s="35"/>
      <c r="J207" s="86"/>
      <c r="K207" s="86"/>
      <c r="N207" s="174"/>
      <c r="O207" s="174"/>
      <c r="P207" s="86"/>
      <c r="Q207" s="35"/>
      <c r="R207" s="86"/>
      <c r="S207" s="86"/>
      <c r="T207" s="34"/>
      <c r="U207" s="35"/>
      <c r="V207" s="35"/>
      <c r="W207" s="35"/>
      <c r="X207" s="35"/>
    </row>
    <row r="208" spans="1:24" s="89" customFormat="1" x14ac:dyDescent="0.3">
      <c r="A208" s="174"/>
      <c r="B208" s="174"/>
      <c r="C208" s="86"/>
      <c r="D208" s="35"/>
      <c r="E208" s="86"/>
      <c r="F208" s="86"/>
      <c r="G208" s="34"/>
      <c r="H208" s="86"/>
      <c r="I208" s="35"/>
      <c r="J208" s="86"/>
      <c r="K208" s="86"/>
      <c r="N208" s="174"/>
      <c r="O208" s="174"/>
      <c r="P208" s="86"/>
      <c r="Q208" s="35"/>
      <c r="R208" s="86"/>
      <c r="S208" s="86"/>
      <c r="T208" s="34"/>
      <c r="U208" s="35"/>
      <c r="V208" s="35"/>
      <c r="W208" s="35"/>
      <c r="X208" s="35"/>
    </row>
    <row r="209" spans="1:24" s="89" customFormat="1" x14ac:dyDescent="0.3">
      <c r="A209" s="174"/>
      <c r="B209" s="174"/>
      <c r="C209" s="86"/>
      <c r="D209" s="35"/>
      <c r="E209" s="86"/>
      <c r="F209" s="86"/>
      <c r="G209" s="34"/>
      <c r="H209" s="86"/>
      <c r="I209" s="35"/>
      <c r="J209" s="86"/>
      <c r="K209" s="86"/>
      <c r="N209" s="174"/>
      <c r="O209" s="174"/>
      <c r="P209" s="86"/>
      <c r="Q209" s="35"/>
      <c r="R209" s="86"/>
      <c r="S209" s="86"/>
      <c r="T209" s="34"/>
      <c r="U209" s="35"/>
      <c r="V209" s="35"/>
      <c r="W209" s="35"/>
      <c r="X209" s="35"/>
    </row>
    <row r="210" spans="1:24" s="89" customFormat="1" x14ac:dyDescent="0.3">
      <c r="A210" s="174"/>
      <c r="B210" s="174"/>
      <c r="C210" s="86"/>
      <c r="D210" s="35"/>
      <c r="E210" s="86"/>
      <c r="F210" s="86"/>
      <c r="G210" s="34"/>
      <c r="H210" s="86"/>
      <c r="I210" s="35"/>
      <c r="J210" s="86"/>
      <c r="K210" s="86"/>
      <c r="N210" s="174"/>
      <c r="O210" s="174"/>
      <c r="P210" s="86"/>
      <c r="Q210" s="35"/>
      <c r="R210" s="86"/>
      <c r="S210" s="86"/>
      <c r="T210" s="34"/>
      <c r="U210" s="35"/>
      <c r="V210" s="35"/>
      <c r="W210" s="35"/>
      <c r="X210" s="35"/>
    </row>
    <row r="211" spans="1:24" s="89" customFormat="1" x14ac:dyDescent="0.3">
      <c r="A211" s="174"/>
      <c r="B211" s="174"/>
      <c r="C211" s="86"/>
      <c r="D211" s="35"/>
      <c r="E211" s="86"/>
      <c r="F211" s="86"/>
      <c r="G211" s="34"/>
      <c r="H211" s="86"/>
      <c r="I211" s="35"/>
      <c r="J211" s="86"/>
      <c r="K211" s="86"/>
      <c r="N211" s="174"/>
      <c r="O211" s="174"/>
      <c r="P211" s="86"/>
      <c r="Q211" s="35"/>
      <c r="R211" s="86"/>
      <c r="S211" s="86"/>
      <c r="T211" s="34"/>
      <c r="U211" s="35"/>
      <c r="V211" s="35"/>
      <c r="W211" s="35"/>
      <c r="X211" s="35"/>
    </row>
    <row r="212" spans="1:24" s="89" customFormat="1" x14ac:dyDescent="0.3">
      <c r="A212" s="174"/>
      <c r="B212" s="174"/>
      <c r="C212" s="86"/>
      <c r="D212" s="35"/>
      <c r="E212" s="86"/>
      <c r="F212" s="86"/>
      <c r="G212" s="34"/>
      <c r="H212" s="86"/>
      <c r="I212" s="35"/>
      <c r="J212" s="86"/>
      <c r="K212" s="86"/>
      <c r="N212" s="174"/>
      <c r="O212" s="174"/>
      <c r="P212" s="86"/>
      <c r="Q212" s="35"/>
      <c r="R212" s="86"/>
      <c r="S212" s="86"/>
      <c r="T212" s="34"/>
      <c r="U212" s="35"/>
      <c r="V212" s="35"/>
      <c r="W212" s="35"/>
      <c r="X212" s="35"/>
    </row>
    <row r="213" spans="1:24" s="89" customFormat="1" x14ac:dyDescent="0.3">
      <c r="A213" s="174"/>
      <c r="B213" s="174"/>
      <c r="C213" s="86"/>
      <c r="D213" s="35"/>
      <c r="E213" s="86"/>
      <c r="F213" s="86"/>
      <c r="G213" s="34"/>
      <c r="H213" s="86"/>
      <c r="I213" s="35"/>
      <c r="J213" s="86"/>
      <c r="K213" s="86"/>
      <c r="N213" s="174"/>
      <c r="O213" s="174"/>
      <c r="P213" s="86"/>
      <c r="Q213" s="35"/>
      <c r="R213" s="86"/>
      <c r="S213" s="86"/>
      <c r="T213" s="34"/>
      <c r="U213" s="35"/>
      <c r="V213" s="35"/>
      <c r="W213" s="35"/>
      <c r="X213" s="35"/>
    </row>
    <row r="214" spans="1:24" s="89" customFormat="1" x14ac:dyDescent="0.3">
      <c r="A214" s="174"/>
      <c r="B214" s="174"/>
      <c r="C214" s="86"/>
      <c r="D214" s="35"/>
      <c r="E214" s="86"/>
      <c r="F214" s="86"/>
      <c r="G214" s="34"/>
      <c r="H214" s="86"/>
      <c r="I214" s="35"/>
      <c r="J214" s="86"/>
      <c r="K214" s="86"/>
      <c r="N214" s="174"/>
      <c r="O214" s="174"/>
      <c r="P214" s="86"/>
      <c r="Q214" s="35"/>
      <c r="R214" s="86"/>
      <c r="S214" s="86"/>
      <c r="T214" s="34"/>
      <c r="U214" s="35"/>
      <c r="V214" s="35"/>
      <c r="W214" s="35"/>
      <c r="X214" s="35"/>
    </row>
    <row r="215" spans="1:24" s="89" customFormat="1" x14ac:dyDescent="0.3">
      <c r="A215" s="174"/>
      <c r="B215" s="174"/>
      <c r="C215" s="86"/>
      <c r="D215" s="35"/>
      <c r="E215" s="86"/>
      <c r="F215" s="86"/>
      <c r="G215" s="34"/>
      <c r="H215" s="86"/>
      <c r="I215" s="35"/>
      <c r="J215" s="86"/>
      <c r="K215" s="86"/>
      <c r="N215" s="174"/>
      <c r="O215" s="174"/>
      <c r="P215" s="86"/>
      <c r="Q215" s="35"/>
      <c r="R215" s="86"/>
      <c r="S215" s="86"/>
      <c r="T215" s="34"/>
      <c r="U215" s="35"/>
      <c r="V215" s="35"/>
      <c r="W215" s="35"/>
      <c r="X215" s="35"/>
    </row>
    <row r="216" spans="1:24" s="89" customFormat="1" x14ac:dyDescent="0.3">
      <c r="A216" s="174"/>
      <c r="B216" s="174"/>
      <c r="C216" s="86"/>
      <c r="D216" s="35"/>
      <c r="E216" s="86"/>
      <c r="F216" s="86"/>
      <c r="G216" s="34"/>
      <c r="H216" s="86"/>
      <c r="I216" s="35"/>
      <c r="J216" s="86"/>
      <c r="K216" s="86"/>
      <c r="N216" s="174"/>
      <c r="O216" s="174"/>
      <c r="P216" s="86"/>
      <c r="Q216" s="35"/>
      <c r="R216" s="86"/>
      <c r="S216" s="86"/>
      <c r="T216" s="34"/>
      <c r="U216" s="35"/>
      <c r="V216" s="35"/>
      <c r="W216" s="35"/>
      <c r="X216" s="35"/>
    </row>
    <row r="217" spans="1:24" s="89" customFormat="1" x14ac:dyDescent="0.3">
      <c r="A217" s="174"/>
      <c r="B217" s="174"/>
      <c r="C217" s="86"/>
      <c r="D217" s="35"/>
      <c r="E217" s="86"/>
      <c r="F217" s="86"/>
      <c r="G217" s="34"/>
      <c r="H217" s="86"/>
      <c r="I217" s="35"/>
      <c r="J217" s="86"/>
      <c r="K217" s="86"/>
      <c r="N217" s="174"/>
      <c r="O217" s="174"/>
      <c r="P217" s="86"/>
      <c r="Q217" s="35"/>
      <c r="R217" s="86"/>
      <c r="S217" s="86"/>
      <c r="T217" s="34"/>
      <c r="U217" s="35"/>
      <c r="V217" s="35"/>
      <c r="W217" s="35"/>
      <c r="X217" s="35"/>
    </row>
    <row r="218" spans="1:24" s="89" customFormat="1" x14ac:dyDescent="0.3">
      <c r="A218" s="174"/>
      <c r="B218" s="174"/>
      <c r="C218" s="86"/>
      <c r="D218" s="35"/>
      <c r="E218" s="86"/>
      <c r="F218" s="86"/>
      <c r="G218" s="34"/>
      <c r="H218" s="86"/>
      <c r="I218" s="35"/>
      <c r="J218" s="86"/>
      <c r="K218" s="86"/>
      <c r="N218" s="174"/>
      <c r="O218" s="174"/>
      <c r="P218" s="86"/>
      <c r="Q218" s="35"/>
      <c r="R218" s="86"/>
      <c r="S218" s="86"/>
      <c r="T218" s="34"/>
      <c r="U218" s="35"/>
      <c r="V218" s="35"/>
      <c r="W218" s="35"/>
      <c r="X218" s="35"/>
    </row>
    <row r="219" spans="1:24" s="89" customFormat="1" x14ac:dyDescent="0.3">
      <c r="A219" s="174"/>
      <c r="B219" s="174"/>
      <c r="C219" s="86"/>
      <c r="D219" s="35"/>
      <c r="E219" s="86"/>
      <c r="F219" s="86"/>
      <c r="G219" s="34"/>
      <c r="H219" s="86"/>
      <c r="I219" s="35"/>
      <c r="J219" s="86"/>
      <c r="K219" s="86"/>
      <c r="N219" s="174"/>
      <c r="O219" s="174"/>
      <c r="P219" s="86"/>
      <c r="Q219" s="35"/>
      <c r="R219" s="86"/>
      <c r="S219" s="86"/>
      <c r="T219" s="34"/>
      <c r="U219" s="35"/>
      <c r="V219" s="35"/>
      <c r="W219" s="35"/>
      <c r="X219" s="35"/>
    </row>
    <row r="220" spans="1:24" s="89" customFormat="1" x14ac:dyDescent="0.3">
      <c r="A220" s="174"/>
      <c r="B220" s="174"/>
      <c r="C220" s="86"/>
      <c r="D220" s="35"/>
      <c r="E220" s="86"/>
      <c r="F220" s="86"/>
      <c r="G220" s="34"/>
      <c r="H220" s="86"/>
      <c r="I220" s="35"/>
      <c r="J220" s="86"/>
      <c r="K220" s="86"/>
      <c r="N220" s="174"/>
      <c r="O220" s="174"/>
      <c r="P220" s="86"/>
      <c r="Q220" s="35"/>
      <c r="R220" s="86"/>
      <c r="S220" s="86"/>
      <c r="T220" s="34"/>
      <c r="U220" s="35"/>
      <c r="V220" s="35"/>
      <c r="W220" s="35"/>
      <c r="X220" s="35"/>
    </row>
    <row r="221" spans="1:24" s="89" customFormat="1" x14ac:dyDescent="0.3">
      <c r="A221" s="174"/>
      <c r="B221" s="174"/>
      <c r="C221" s="86"/>
      <c r="D221" s="35"/>
      <c r="E221" s="86"/>
      <c r="F221" s="86"/>
      <c r="G221" s="34"/>
      <c r="H221" s="86"/>
      <c r="I221" s="35"/>
      <c r="J221" s="86"/>
      <c r="K221" s="86"/>
      <c r="N221" s="174"/>
      <c r="O221" s="174"/>
      <c r="P221" s="86"/>
      <c r="Q221" s="35"/>
      <c r="R221" s="86"/>
      <c r="S221" s="86"/>
      <c r="T221" s="34"/>
      <c r="U221" s="35"/>
      <c r="V221" s="35"/>
      <c r="W221" s="35"/>
      <c r="X221" s="35"/>
    </row>
    <row r="222" spans="1:24" s="89" customFormat="1" x14ac:dyDescent="0.3">
      <c r="A222" s="174"/>
      <c r="B222" s="174"/>
      <c r="C222" s="86"/>
      <c r="D222" s="35"/>
      <c r="E222" s="86"/>
      <c r="F222" s="86"/>
      <c r="G222" s="34"/>
      <c r="H222" s="86"/>
      <c r="I222" s="35"/>
      <c r="J222" s="86"/>
      <c r="K222" s="86"/>
      <c r="N222" s="174"/>
      <c r="O222" s="174"/>
      <c r="P222" s="86"/>
      <c r="Q222" s="35"/>
      <c r="R222" s="86"/>
      <c r="S222" s="86"/>
      <c r="T222" s="34"/>
      <c r="U222" s="35"/>
      <c r="V222" s="35"/>
      <c r="W222" s="35"/>
      <c r="X222" s="35"/>
    </row>
    <row r="223" spans="1:24" s="89" customFormat="1" x14ac:dyDescent="0.3">
      <c r="A223" s="174"/>
      <c r="B223" s="174"/>
      <c r="C223" s="86"/>
      <c r="D223" s="35"/>
      <c r="E223" s="86"/>
      <c r="F223" s="86"/>
      <c r="G223" s="34"/>
      <c r="H223" s="86"/>
      <c r="I223" s="35"/>
      <c r="J223" s="86"/>
      <c r="K223" s="86"/>
      <c r="N223" s="174"/>
      <c r="O223" s="174"/>
      <c r="P223" s="86"/>
      <c r="Q223" s="35"/>
      <c r="R223" s="86"/>
      <c r="S223" s="86"/>
      <c r="T223" s="34"/>
      <c r="U223" s="35"/>
      <c r="V223" s="35"/>
      <c r="W223" s="35"/>
      <c r="X223" s="35"/>
    </row>
    <row r="224" spans="1:24" s="89" customFormat="1" x14ac:dyDescent="0.3">
      <c r="A224" s="174"/>
      <c r="B224" s="174"/>
      <c r="C224" s="86"/>
      <c r="D224" s="35"/>
      <c r="E224" s="86"/>
      <c r="F224" s="86"/>
      <c r="G224" s="34"/>
      <c r="H224" s="86"/>
      <c r="I224" s="35"/>
      <c r="J224" s="86"/>
      <c r="K224" s="86"/>
      <c r="N224" s="174"/>
      <c r="O224" s="174"/>
      <c r="P224" s="86"/>
      <c r="Q224" s="35"/>
      <c r="R224" s="86"/>
      <c r="S224" s="86"/>
      <c r="T224" s="34"/>
      <c r="U224" s="35"/>
      <c r="V224" s="35"/>
      <c r="W224" s="35"/>
      <c r="X224" s="35"/>
    </row>
    <row r="225" spans="1:24" s="89" customFormat="1" x14ac:dyDescent="0.3">
      <c r="A225" s="174"/>
      <c r="B225" s="174"/>
      <c r="C225" s="86"/>
      <c r="D225" s="35"/>
      <c r="E225" s="86"/>
      <c r="F225" s="86"/>
      <c r="G225" s="34"/>
      <c r="H225" s="86"/>
      <c r="I225" s="35"/>
      <c r="J225" s="86"/>
      <c r="K225" s="86"/>
      <c r="N225" s="174"/>
      <c r="O225" s="174"/>
      <c r="P225" s="86"/>
      <c r="Q225" s="35"/>
      <c r="R225" s="86"/>
      <c r="S225" s="86"/>
      <c r="T225" s="34"/>
      <c r="U225" s="35"/>
      <c r="V225" s="35"/>
      <c r="W225" s="35"/>
      <c r="X225" s="35"/>
    </row>
    <row r="226" spans="1:24" s="89" customFormat="1" x14ac:dyDescent="0.3">
      <c r="A226" s="174"/>
      <c r="B226" s="174"/>
      <c r="C226" s="86"/>
      <c r="D226" s="35"/>
      <c r="E226" s="86"/>
      <c r="F226" s="86"/>
      <c r="G226" s="34"/>
      <c r="H226" s="86"/>
      <c r="I226" s="35"/>
      <c r="J226" s="86"/>
      <c r="K226" s="86"/>
      <c r="N226" s="174"/>
      <c r="O226" s="174"/>
      <c r="P226" s="86"/>
      <c r="Q226" s="35"/>
      <c r="R226" s="86"/>
      <c r="S226" s="86"/>
      <c r="T226" s="34"/>
      <c r="U226" s="35"/>
      <c r="V226" s="35"/>
      <c r="W226" s="35"/>
      <c r="X226" s="35"/>
    </row>
    <row r="227" spans="1:24" s="89" customFormat="1" x14ac:dyDescent="0.3">
      <c r="A227" s="174"/>
      <c r="B227" s="174"/>
      <c r="C227" s="86"/>
      <c r="D227" s="35"/>
      <c r="E227" s="86"/>
      <c r="F227" s="86"/>
      <c r="G227" s="34"/>
      <c r="H227" s="86"/>
      <c r="I227" s="35"/>
      <c r="J227" s="86"/>
      <c r="K227" s="86"/>
      <c r="N227" s="174"/>
      <c r="O227" s="174"/>
      <c r="P227" s="86"/>
      <c r="Q227" s="35"/>
      <c r="R227" s="86"/>
      <c r="S227" s="86"/>
      <c r="T227" s="34"/>
      <c r="U227" s="35"/>
      <c r="V227" s="35"/>
      <c r="W227" s="35"/>
      <c r="X227" s="35"/>
    </row>
    <row r="228" spans="1:24" s="89" customFormat="1" x14ac:dyDescent="0.3">
      <c r="A228" s="174"/>
      <c r="B228" s="174"/>
      <c r="C228" s="86"/>
      <c r="D228" s="35"/>
      <c r="E228" s="86"/>
      <c r="F228" s="86"/>
      <c r="G228" s="34"/>
      <c r="H228" s="86"/>
      <c r="I228" s="35"/>
      <c r="J228" s="86"/>
      <c r="K228" s="86"/>
      <c r="N228" s="174"/>
      <c r="O228" s="174"/>
      <c r="P228" s="86"/>
      <c r="Q228" s="35"/>
      <c r="R228" s="86"/>
      <c r="S228" s="86"/>
      <c r="T228" s="34"/>
      <c r="U228" s="35"/>
      <c r="V228" s="35"/>
      <c r="W228" s="35"/>
      <c r="X228" s="35"/>
    </row>
    <row r="229" spans="1:24" s="89" customFormat="1" x14ac:dyDescent="0.3">
      <c r="A229" s="174"/>
      <c r="B229" s="174"/>
      <c r="C229" s="86"/>
      <c r="D229" s="35"/>
      <c r="E229" s="86"/>
      <c r="F229" s="86"/>
      <c r="G229" s="34"/>
      <c r="H229" s="86"/>
      <c r="I229" s="35"/>
      <c r="J229" s="86"/>
      <c r="K229" s="86"/>
      <c r="N229" s="174"/>
      <c r="O229" s="174"/>
      <c r="P229" s="86"/>
      <c r="Q229" s="35"/>
      <c r="R229" s="86"/>
      <c r="S229" s="86"/>
      <c r="T229" s="34"/>
      <c r="U229" s="35"/>
      <c r="V229" s="35"/>
      <c r="W229" s="35"/>
      <c r="X229" s="35"/>
    </row>
    <row r="230" spans="1:24" s="89" customFormat="1" x14ac:dyDescent="0.3">
      <c r="A230" s="174"/>
      <c r="B230" s="174"/>
      <c r="C230" s="86"/>
      <c r="D230" s="35"/>
      <c r="E230" s="86"/>
      <c r="F230" s="86"/>
      <c r="G230" s="34"/>
      <c r="H230" s="86"/>
      <c r="I230" s="35"/>
      <c r="J230" s="86"/>
      <c r="K230" s="86"/>
      <c r="N230" s="174"/>
      <c r="O230" s="174"/>
      <c r="P230" s="86"/>
      <c r="Q230" s="35"/>
      <c r="R230" s="86"/>
      <c r="S230" s="86"/>
      <c r="T230" s="34"/>
      <c r="U230" s="35"/>
      <c r="V230" s="35"/>
      <c r="W230" s="35"/>
      <c r="X230" s="35"/>
    </row>
    <row r="231" spans="1:24" s="89" customFormat="1" x14ac:dyDescent="0.3">
      <c r="A231" s="174"/>
      <c r="B231" s="174"/>
      <c r="C231" s="86"/>
      <c r="D231" s="35"/>
      <c r="E231" s="86"/>
      <c r="F231" s="86"/>
      <c r="G231" s="34"/>
      <c r="H231" s="86"/>
      <c r="I231" s="35"/>
      <c r="J231" s="86"/>
      <c r="K231" s="86"/>
      <c r="N231" s="174"/>
      <c r="O231" s="174"/>
      <c r="P231" s="86"/>
      <c r="Q231" s="35"/>
      <c r="R231" s="86"/>
      <c r="S231" s="86"/>
      <c r="T231" s="34"/>
      <c r="U231" s="35"/>
      <c r="V231" s="35"/>
      <c r="W231" s="35"/>
      <c r="X231" s="35"/>
    </row>
    <row r="232" spans="1:24" s="89" customFormat="1" x14ac:dyDescent="0.3">
      <c r="A232" s="174"/>
      <c r="B232" s="174"/>
      <c r="C232" s="86"/>
      <c r="D232" s="35"/>
      <c r="E232" s="86"/>
      <c r="F232" s="86"/>
      <c r="G232" s="34"/>
      <c r="H232" s="86"/>
      <c r="I232" s="35"/>
      <c r="J232" s="86"/>
      <c r="K232" s="86"/>
      <c r="N232" s="174"/>
      <c r="O232" s="174"/>
      <c r="P232" s="86"/>
      <c r="Q232" s="35"/>
      <c r="R232" s="86"/>
      <c r="S232" s="86"/>
      <c r="T232" s="34"/>
      <c r="U232" s="35"/>
      <c r="V232" s="35"/>
      <c r="W232" s="35"/>
      <c r="X232" s="35"/>
    </row>
    <row r="233" spans="1:24" s="89" customFormat="1" x14ac:dyDescent="0.3">
      <c r="A233" s="174"/>
      <c r="B233" s="174"/>
      <c r="C233" s="86"/>
      <c r="D233" s="35"/>
      <c r="E233" s="86"/>
      <c r="F233" s="86"/>
      <c r="G233" s="34"/>
      <c r="H233" s="86"/>
      <c r="I233" s="35"/>
      <c r="J233" s="86"/>
      <c r="K233" s="86"/>
      <c r="N233" s="174"/>
      <c r="O233" s="174"/>
      <c r="P233" s="86"/>
      <c r="Q233" s="35"/>
      <c r="R233" s="86"/>
      <c r="S233" s="86"/>
      <c r="T233" s="34"/>
      <c r="U233" s="35"/>
      <c r="V233" s="35"/>
      <c r="W233" s="35"/>
      <c r="X233" s="35"/>
    </row>
    <row r="234" spans="1:24" s="89" customFormat="1" x14ac:dyDescent="0.3">
      <c r="A234" s="174"/>
      <c r="B234" s="174"/>
      <c r="C234" s="86"/>
      <c r="D234" s="35"/>
      <c r="E234" s="86"/>
      <c r="F234" s="86"/>
      <c r="G234" s="34"/>
      <c r="H234" s="86"/>
      <c r="I234" s="35"/>
      <c r="J234" s="86"/>
      <c r="K234" s="86"/>
      <c r="N234" s="174"/>
      <c r="O234" s="174"/>
      <c r="P234" s="86"/>
      <c r="Q234" s="35"/>
      <c r="R234" s="86"/>
      <c r="S234" s="86"/>
      <c r="T234" s="34"/>
      <c r="U234" s="35"/>
      <c r="V234" s="35"/>
      <c r="W234" s="35"/>
      <c r="X234" s="35"/>
    </row>
    <row r="235" spans="1:24" s="89" customFormat="1" x14ac:dyDescent="0.3">
      <c r="A235" s="174"/>
      <c r="B235" s="174"/>
      <c r="C235" s="86"/>
      <c r="D235" s="35"/>
      <c r="E235" s="86"/>
      <c r="F235" s="86"/>
      <c r="G235" s="34"/>
      <c r="H235" s="86"/>
      <c r="I235" s="35"/>
      <c r="J235" s="86"/>
      <c r="K235" s="86"/>
      <c r="N235" s="174"/>
      <c r="O235" s="174"/>
      <c r="P235" s="86"/>
      <c r="Q235" s="35"/>
      <c r="R235" s="86"/>
      <c r="S235" s="86"/>
      <c r="T235" s="34"/>
      <c r="U235" s="35"/>
      <c r="V235" s="35"/>
      <c r="W235" s="35"/>
      <c r="X235" s="35"/>
    </row>
    <row r="236" spans="1:24" s="89" customFormat="1" x14ac:dyDescent="0.3">
      <c r="A236" s="174"/>
      <c r="B236" s="174"/>
      <c r="C236" s="86"/>
      <c r="D236" s="35"/>
      <c r="E236" s="86"/>
      <c r="F236" s="86"/>
      <c r="G236" s="34"/>
      <c r="H236" s="86"/>
      <c r="I236" s="35"/>
      <c r="J236" s="86"/>
      <c r="K236" s="86"/>
      <c r="N236" s="174"/>
      <c r="O236" s="174"/>
      <c r="P236" s="86"/>
      <c r="Q236" s="35"/>
      <c r="R236" s="86"/>
      <c r="S236" s="86"/>
      <c r="T236" s="34"/>
      <c r="U236" s="35"/>
      <c r="V236" s="35"/>
      <c r="W236" s="35"/>
      <c r="X236" s="35"/>
    </row>
    <row r="237" spans="1:24" s="89" customFormat="1" x14ac:dyDescent="0.3">
      <c r="A237" s="174"/>
      <c r="B237" s="174"/>
      <c r="C237" s="86"/>
      <c r="D237" s="35"/>
      <c r="E237" s="86"/>
      <c r="F237" s="86"/>
      <c r="G237" s="34"/>
      <c r="H237" s="86"/>
      <c r="I237" s="35"/>
      <c r="J237" s="86"/>
      <c r="K237" s="86"/>
      <c r="N237" s="174"/>
      <c r="O237" s="174"/>
      <c r="P237" s="86"/>
      <c r="Q237" s="35"/>
      <c r="R237" s="86"/>
      <c r="S237" s="86"/>
      <c r="T237" s="34"/>
      <c r="U237" s="35"/>
      <c r="V237" s="35"/>
      <c r="W237" s="35"/>
      <c r="X237" s="35"/>
    </row>
    <row r="238" spans="1:24" s="89" customFormat="1" x14ac:dyDescent="0.3">
      <c r="A238" s="174"/>
      <c r="B238" s="174"/>
      <c r="C238" s="86"/>
      <c r="D238" s="35"/>
      <c r="E238" s="86"/>
      <c r="F238" s="86"/>
      <c r="G238" s="34"/>
      <c r="H238" s="86"/>
      <c r="I238" s="35"/>
      <c r="J238" s="86"/>
      <c r="K238" s="86"/>
      <c r="N238" s="174"/>
      <c r="O238" s="174"/>
      <c r="P238" s="86"/>
      <c r="Q238" s="35"/>
      <c r="R238" s="86"/>
      <c r="S238" s="86"/>
      <c r="T238" s="34"/>
      <c r="U238" s="35"/>
      <c r="V238" s="35"/>
      <c r="W238" s="35"/>
      <c r="X238" s="35"/>
    </row>
    <row r="239" spans="1:24" s="89" customFormat="1" x14ac:dyDescent="0.3">
      <c r="A239" s="174"/>
      <c r="B239" s="174"/>
      <c r="C239" s="86"/>
      <c r="D239" s="35"/>
      <c r="E239" s="86"/>
      <c r="F239" s="86"/>
      <c r="G239" s="34"/>
      <c r="H239" s="86"/>
      <c r="I239" s="35"/>
      <c r="J239" s="86"/>
      <c r="K239" s="86"/>
      <c r="N239" s="174"/>
      <c r="O239" s="174"/>
      <c r="P239" s="86"/>
      <c r="Q239" s="35"/>
      <c r="R239" s="86"/>
      <c r="S239" s="86"/>
      <c r="T239" s="34"/>
      <c r="U239" s="35"/>
      <c r="V239" s="35"/>
      <c r="W239" s="35"/>
      <c r="X239" s="35"/>
    </row>
    <row r="240" spans="1:24" s="89" customFormat="1" x14ac:dyDescent="0.3">
      <c r="A240" s="174"/>
      <c r="B240" s="174"/>
      <c r="C240" s="86"/>
      <c r="D240" s="35"/>
      <c r="E240" s="86"/>
      <c r="F240" s="86"/>
      <c r="G240" s="34"/>
      <c r="H240" s="86"/>
      <c r="I240" s="35"/>
      <c r="J240" s="86"/>
      <c r="K240" s="86"/>
      <c r="N240" s="174"/>
      <c r="O240" s="174"/>
      <c r="P240" s="86"/>
      <c r="Q240" s="35"/>
      <c r="R240" s="86"/>
      <c r="S240" s="86"/>
      <c r="T240" s="34"/>
      <c r="U240" s="35"/>
      <c r="V240" s="35"/>
      <c r="W240" s="35"/>
      <c r="X240" s="35"/>
    </row>
    <row r="241" spans="1:24" s="89" customFormat="1" x14ac:dyDescent="0.3">
      <c r="A241" s="174"/>
      <c r="B241" s="174"/>
      <c r="C241" s="86"/>
      <c r="D241" s="35"/>
      <c r="E241" s="86"/>
      <c r="F241" s="86"/>
      <c r="G241" s="34"/>
      <c r="H241" s="86"/>
      <c r="I241" s="35"/>
      <c r="J241" s="86"/>
      <c r="K241" s="86"/>
      <c r="N241" s="174"/>
      <c r="O241" s="174"/>
      <c r="P241" s="86"/>
      <c r="Q241" s="35"/>
      <c r="R241" s="86"/>
      <c r="S241" s="86"/>
      <c r="T241" s="34"/>
      <c r="U241" s="35"/>
      <c r="V241" s="35"/>
      <c r="W241" s="35"/>
      <c r="X241" s="35"/>
    </row>
    <row r="242" spans="1:24" s="89" customFormat="1" x14ac:dyDescent="0.3">
      <c r="A242" s="174"/>
      <c r="B242" s="174"/>
      <c r="C242" s="86"/>
      <c r="D242" s="35"/>
      <c r="E242" s="86"/>
      <c r="F242" s="86"/>
      <c r="G242" s="34"/>
      <c r="H242" s="86"/>
      <c r="I242" s="35"/>
      <c r="J242" s="86"/>
      <c r="K242" s="86"/>
      <c r="N242" s="174"/>
      <c r="O242" s="174"/>
      <c r="P242" s="86"/>
      <c r="Q242" s="35"/>
      <c r="R242" s="86"/>
      <c r="S242" s="86"/>
      <c r="T242" s="34"/>
      <c r="U242" s="35"/>
      <c r="V242" s="35"/>
      <c r="W242" s="35"/>
      <c r="X242" s="35"/>
    </row>
    <row r="243" spans="1:24" s="89" customFormat="1" x14ac:dyDescent="0.3">
      <c r="A243" s="174"/>
      <c r="B243" s="174"/>
      <c r="C243" s="86"/>
      <c r="D243" s="35"/>
      <c r="E243" s="86"/>
      <c r="F243" s="86"/>
      <c r="G243" s="34"/>
      <c r="H243" s="86"/>
      <c r="I243" s="35"/>
      <c r="J243" s="86"/>
      <c r="K243" s="86"/>
      <c r="N243" s="174"/>
      <c r="O243" s="174"/>
      <c r="P243" s="86"/>
      <c r="Q243" s="35"/>
      <c r="R243" s="86"/>
      <c r="S243" s="86"/>
      <c r="T243" s="34"/>
      <c r="U243" s="35"/>
      <c r="V243" s="35"/>
      <c r="W243" s="35"/>
      <c r="X243" s="35"/>
    </row>
    <row r="244" spans="1:24" s="89" customFormat="1" x14ac:dyDescent="0.3">
      <c r="A244" s="174"/>
      <c r="B244" s="174"/>
      <c r="C244" s="86"/>
      <c r="D244" s="35"/>
      <c r="E244" s="86"/>
      <c r="F244" s="86"/>
      <c r="G244" s="34"/>
      <c r="H244" s="86"/>
      <c r="I244" s="35"/>
      <c r="J244" s="86"/>
      <c r="K244" s="86"/>
      <c r="N244" s="174"/>
      <c r="O244" s="174"/>
      <c r="P244" s="86"/>
      <c r="Q244" s="35"/>
      <c r="R244" s="86"/>
      <c r="S244" s="86"/>
      <c r="T244" s="34"/>
      <c r="U244" s="35"/>
      <c r="V244" s="35"/>
      <c r="W244" s="35"/>
      <c r="X244" s="35"/>
    </row>
    <row r="245" spans="1:24" s="89" customFormat="1" x14ac:dyDescent="0.3">
      <c r="A245" s="174"/>
      <c r="B245" s="174"/>
      <c r="C245" s="86"/>
      <c r="D245" s="35"/>
      <c r="E245" s="86"/>
      <c r="F245" s="86"/>
      <c r="G245" s="34"/>
      <c r="H245" s="86"/>
      <c r="I245" s="35"/>
      <c r="J245" s="86"/>
      <c r="K245" s="86"/>
      <c r="N245" s="174"/>
      <c r="O245" s="174"/>
      <c r="P245" s="86"/>
      <c r="Q245" s="35"/>
      <c r="R245" s="86"/>
      <c r="S245" s="86"/>
      <c r="T245" s="34"/>
      <c r="U245" s="35"/>
      <c r="V245" s="35"/>
      <c r="W245" s="35"/>
      <c r="X245" s="35"/>
    </row>
    <row r="246" spans="1:24" s="89" customFormat="1" x14ac:dyDescent="0.3">
      <c r="A246" s="174"/>
      <c r="B246" s="174"/>
      <c r="C246" s="86"/>
      <c r="D246" s="35"/>
      <c r="E246" s="86"/>
      <c r="F246" s="86"/>
      <c r="G246" s="34"/>
      <c r="H246" s="86"/>
      <c r="I246" s="35"/>
      <c r="J246" s="86"/>
      <c r="K246" s="86"/>
      <c r="N246" s="174"/>
      <c r="O246" s="174"/>
      <c r="P246" s="86"/>
      <c r="Q246" s="35"/>
      <c r="R246" s="86"/>
      <c r="S246" s="86"/>
      <c r="T246" s="34"/>
      <c r="U246" s="35"/>
      <c r="V246" s="35"/>
      <c r="W246" s="35"/>
      <c r="X246" s="35"/>
    </row>
    <row r="247" spans="1:24" s="89" customFormat="1" x14ac:dyDescent="0.3">
      <c r="A247" s="174"/>
      <c r="B247" s="174"/>
      <c r="C247" s="86"/>
      <c r="D247" s="35"/>
      <c r="E247" s="86"/>
      <c r="F247" s="86"/>
      <c r="G247" s="34"/>
      <c r="H247" s="86"/>
      <c r="I247" s="35"/>
      <c r="J247" s="86"/>
      <c r="K247" s="86"/>
      <c r="N247" s="174"/>
      <c r="O247" s="174"/>
      <c r="P247" s="86"/>
      <c r="Q247" s="35"/>
      <c r="R247" s="86"/>
      <c r="S247" s="86"/>
      <c r="T247" s="34"/>
      <c r="U247" s="35"/>
      <c r="V247" s="35"/>
      <c r="W247" s="35"/>
      <c r="X247" s="35"/>
    </row>
    <row r="248" spans="1:24" s="89" customFormat="1" x14ac:dyDescent="0.3">
      <c r="A248" s="174"/>
      <c r="B248" s="174"/>
      <c r="C248" s="86"/>
      <c r="D248" s="35"/>
      <c r="E248" s="86"/>
      <c r="F248" s="86"/>
      <c r="G248" s="34"/>
      <c r="H248" s="86"/>
      <c r="I248" s="35"/>
      <c r="J248" s="86"/>
      <c r="K248" s="86"/>
      <c r="N248" s="174"/>
      <c r="O248" s="174"/>
      <c r="P248" s="86"/>
      <c r="Q248" s="35"/>
      <c r="R248" s="86"/>
      <c r="S248" s="86"/>
      <c r="T248" s="34"/>
      <c r="U248" s="35"/>
      <c r="V248" s="35"/>
      <c r="W248" s="35"/>
      <c r="X248" s="35"/>
    </row>
    <row r="249" spans="1:24" s="89" customFormat="1" x14ac:dyDescent="0.3">
      <c r="A249" s="174"/>
      <c r="B249" s="174"/>
      <c r="C249" s="86"/>
      <c r="D249" s="35"/>
      <c r="E249" s="86"/>
      <c r="F249" s="86"/>
      <c r="G249" s="34"/>
      <c r="H249" s="86"/>
      <c r="I249" s="35"/>
      <c r="J249" s="86"/>
      <c r="K249" s="86"/>
      <c r="N249" s="174"/>
      <c r="O249" s="174"/>
      <c r="P249" s="86"/>
      <c r="Q249" s="35"/>
      <c r="R249" s="86"/>
      <c r="S249" s="86"/>
      <c r="T249" s="34"/>
      <c r="U249" s="35"/>
      <c r="V249" s="35"/>
      <c r="W249" s="35"/>
      <c r="X249" s="35"/>
    </row>
    <row r="250" spans="1:24" s="89" customFormat="1" x14ac:dyDescent="0.3">
      <c r="A250" s="174"/>
      <c r="B250" s="174"/>
      <c r="C250" s="86"/>
      <c r="D250" s="35"/>
      <c r="E250" s="86"/>
      <c r="F250" s="86"/>
      <c r="G250" s="34"/>
      <c r="H250" s="86"/>
      <c r="I250" s="35"/>
      <c r="J250" s="86"/>
      <c r="K250" s="86"/>
      <c r="N250" s="174"/>
      <c r="O250" s="174"/>
      <c r="P250" s="86"/>
      <c r="Q250" s="35"/>
      <c r="R250" s="86"/>
      <c r="S250" s="86"/>
      <c r="T250" s="34"/>
      <c r="U250" s="35"/>
      <c r="V250" s="35"/>
      <c r="W250" s="35"/>
      <c r="X250" s="35"/>
    </row>
    <row r="251" spans="1:24" s="89" customFormat="1" x14ac:dyDescent="0.3">
      <c r="A251" s="174"/>
      <c r="B251" s="174"/>
      <c r="C251" s="86"/>
      <c r="D251" s="35"/>
      <c r="E251" s="86"/>
      <c r="F251" s="86"/>
      <c r="G251" s="34"/>
      <c r="H251" s="86"/>
      <c r="I251" s="35"/>
      <c r="J251" s="86"/>
      <c r="K251" s="86"/>
      <c r="N251" s="174"/>
      <c r="O251" s="174"/>
      <c r="P251" s="86"/>
      <c r="Q251" s="35"/>
      <c r="R251" s="86"/>
      <c r="S251" s="86"/>
      <c r="T251" s="34"/>
      <c r="U251" s="35"/>
      <c r="V251" s="35"/>
      <c r="W251" s="35"/>
      <c r="X251" s="35"/>
    </row>
    <row r="252" spans="1:24" s="89" customFormat="1" x14ac:dyDescent="0.3">
      <c r="A252" s="174"/>
      <c r="B252" s="174"/>
      <c r="C252" s="86"/>
      <c r="D252" s="35"/>
      <c r="E252" s="86"/>
      <c r="F252" s="86"/>
      <c r="G252" s="34"/>
      <c r="H252" s="86"/>
      <c r="I252" s="35"/>
      <c r="J252" s="86"/>
      <c r="K252" s="86"/>
      <c r="N252" s="174"/>
      <c r="O252" s="174"/>
      <c r="P252" s="86"/>
      <c r="Q252" s="35"/>
      <c r="R252" s="86"/>
      <c r="S252" s="86"/>
      <c r="T252" s="34"/>
      <c r="U252" s="35"/>
      <c r="V252" s="35"/>
      <c r="W252" s="35"/>
      <c r="X252" s="35"/>
    </row>
    <row r="253" spans="1:24" s="89" customFormat="1" x14ac:dyDescent="0.3">
      <c r="A253" s="174"/>
      <c r="B253" s="174"/>
      <c r="C253" s="86"/>
      <c r="D253" s="35"/>
      <c r="E253" s="86"/>
      <c r="F253" s="86"/>
      <c r="G253" s="34"/>
      <c r="H253" s="86"/>
      <c r="I253" s="35"/>
      <c r="J253" s="86"/>
      <c r="K253" s="86"/>
      <c r="N253" s="174"/>
      <c r="O253" s="174"/>
      <c r="P253" s="86"/>
      <c r="Q253" s="35"/>
      <c r="R253" s="86"/>
      <c r="S253" s="86"/>
      <c r="T253" s="34"/>
      <c r="U253" s="35"/>
      <c r="V253" s="35"/>
      <c r="W253" s="35"/>
      <c r="X253" s="35"/>
    </row>
    <row r="254" spans="1:24" s="89" customFormat="1" x14ac:dyDescent="0.3">
      <c r="A254" s="174"/>
      <c r="B254" s="174"/>
      <c r="C254" s="86"/>
      <c r="D254" s="35"/>
      <c r="E254" s="86"/>
      <c r="F254" s="86"/>
      <c r="G254" s="34"/>
      <c r="H254" s="86"/>
      <c r="I254" s="35"/>
      <c r="J254" s="86"/>
      <c r="K254" s="86"/>
      <c r="N254" s="174"/>
      <c r="O254" s="174"/>
      <c r="P254" s="86"/>
      <c r="Q254" s="35"/>
      <c r="R254" s="86"/>
      <c r="S254" s="86"/>
      <c r="T254" s="34"/>
      <c r="U254" s="35"/>
      <c r="V254" s="35"/>
      <c r="W254" s="35"/>
      <c r="X254" s="35"/>
    </row>
    <row r="255" spans="1:24" x14ac:dyDescent="0.3">
      <c r="A255" s="89"/>
      <c r="B255" s="86"/>
      <c r="C255" s="86"/>
      <c r="D255" s="89"/>
      <c r="E255" s="89"/>
      <c r="F255" s="89"/>
      <c r="G255" s="89"/>
      <c r="H255" s="89"/>
      <c r="I255" s="35"/>
      <c r="J255" s="86"/>
    </row>
    <row r="256" spans="1:24" x14ac:dyDescent="0.3">
      <c r="E256" s="89"/>
      <c r="F256" s="89"/>
      <c r="G256" s="89"/>
      <c r="H256" s="89"/>
      <c r="I256" s="35"/>
      <c r="J256" s="86"/>
    </row>
    <row r="257" spans="1:10" x14ac:dyDescent="0.3">
      <c r="E257" s="89"/>
      <c r="F257" s="89"/>
      <c r="G257" s="89"/>
      <c r="H257" s="89"/>
      <c r="I257" s="35"/>
      <c r="J257" s="86"/>
    </row>
    <row r="258" spans="1:10" x14ac:dyDescent="0.3">
      <c r="E258" s="89"/>
      <c r="F258" s="89"/>
      <c r="G258" s="89"/>
      <c r="H258" s="89"/>
      <c r="I258" s="35"/>
      <c r="J258" s="86"/>
    </row>
    <row r="259" spans="1:10" x14ac:dyDescent="0.3">
      <c r="E259" s="89"/>
      <c r="F259" s="89"/>
      <c r="G259" s="89"/>
      <c r="H259" s="89"/>
      <c r="I259" s="35"/>
      <c r="J259" s="86"/>
    </row>
    <row r="260" spans="1:10" x14ac:dyDescent="0.3">
      <c r="E260" s="89"/>
      <c r="F260" s="89"/>
      <c r="G260" s="89"/>
      <c r="H260" s="89"/>
      <c r="I260" s="35"/>
      <c r="J260" s="86"/>
    </row>
    <row r="261" spans="1:10" x14ac:dyDescent="0.3">
      <c r="A261" s="89"/>
      <c r="B261" s="86"/>
      <c r="C261" s="86"/>
      <c r="D261" s="89"/>
      <c r="E261" s="89"/>
      <c r="F261" s="89"/>
      <c r="G261" s="89"/>
      <c r="H261" s="89"/>
      <c r="I261" s="35"/>
      <c r="J261" s="89"/>
    </row>
    <row r="262" spans="1:10" x14ac:dyDescent="0.3">
      <c r="A262" s="89"/>
      <c r="B262" s="86"/>
      <c r="C262" s="86"/>
      <c r="D262" s="89"/>
      <c r="E262" s="89"/>
      <c r="F262" s="89"/>
      <c r="G262" s="89"/>
      <c r="H262" s="89"/>
      <c r="I262" s="35"/>
      <c r="J262" s="89"/>
    </row>
    <row r="263" spans="1:10" x14ac:dyDescent="0.3">
      <c r="A263" s="89"/>
      <c r="B263" s="86"/>
      <c r="C263" s="86"/>
      <c r="D263" s="89"/>
      <c r="E263" s="89"/>
      <c r="F263" s="89"/>
      <c r="G263" s="89"/>
      <c r="H263" s="89"/>
      <c r="I263" s="35"/>
      <c r="J263" s="89"/>
    </row>
    <row r="264" spans="1:10" x14ac:dyDescent="0.3">
      <c r="A264" s="89"/>
      <c r="B264" s="86"/>
      <c r="C264" s="86"/>
      <c r="D264" s="89"/>
      <c r="E264" s="89"/>
      <c r="F264" s="89"/>
      <c r="G264" s="89"/>
      <c r="H264" s="89"/>
      <c r="I264" s="35"/>
      <c r="J264" s="89"/>
    </row>
    <row r="265" spans="1:10" x14ac:dyDescent="0.3">
      <c r="A265" s="89"/>
      <c r="B265" s="86"/>
      <c r="C265" s="86"/>
      <c r="D265" s="89"/>
      <c r="E265" s="89"/>
      <c r="F265" s="89"/>
      <c r="G265" s="89"/>
      <c r="H265" s="89"/>
      <c r="I265" s="35"/>
      <c r="J265" s="89"/>
    </row>
    <row r="266" spans="1:10" x14ac:dyDescent="0.3">
      <c r="A266" s="89"/>
      <c r="B266" s="86"/>
      <c r="C266" s="86"/>
      <c r="D266" s="89"/>
      <c r="E266" s="89"/>
      <c r="F266" s="89"/>
      <c r="G266" s="89"/>
      <c r="H266" s="89"/>
      <c r="I266" s="35"/>
      <c r="J266" s="89"/>
    </row>
    <row r="267" spans="1:10" x14ac:dyDescent="0.3">
      <c r="A267" s="89"/>
      <c r="B267" s="86"/>
      <c r="C267" s="86"/>
      <c r="D267" s="89"/>
      <c r="E267" s="89"/>
      <c r="F267" s="89"/>
      <c r="G267" s="89"/>
      <c r="H267" s="89"/>
      <c r="I267" s="35"/>
      <c r="J267" s="89"/>
    </row>
    <row r="268" spans="1:10" x14ac:dyDescent="0.3">
      <c r="A268" s="89"/>
      <c r="B268" s="86"/>
      <c r="C268" s="86"/>
      <c r="D268" s="89"/>
      <c r="E268" s="89"/>
      <c r="F268" s="89"/>
      <c r="G268" s="89"/>
      <c r="H268" s="89"/>
      <c r="I268" s="35"/>
      <c r="J268" s="89"/>
    </row>
    <row r="269" spans="1:10" x14ac:dyDescent="0.3">
      <c r="A269" s="89"/>
      <c r="B269" s="86"/>
      <c r="C269" s="86"/>
      <c r="D269" s="89"/>
      <c r="E269" s="89"/>
      <c r="F269" s="89"/>
      <c r="G269" s="89"/>
      <c r="H269" s="89"/>
      <c r="I269" s="35"/>
      <c r="J269" s="89"/>
    </row>
    <row r="270" spans="1:10" x14ac:dyDescent="0.3">
      <c r="A270" s="89"/>
      <c r="B270" s="86"/>
      <c r="C270" s="86"/>
      <c r="D270" s="89"/>
      <c r="E270" s="89"/>
      <c r="F270" s="89"/>
      <c r="G270" s="89"/>
      <c r="H270" s="89"/>
      <c r="I270" s="35"/>
      <c r="J270" s="89"/>
    </row>
    <row r="271" spans="1:10" x14ac:dyDescent="0.3">
      <c r="A271" s="89"/>
      <c r="B271" s="86"/>
      <c r="C271" s="86"/>
      <c r="D271" s="89"/>
      <c r="E271" s="89"/>
      <c r="F271" s="89"/>
      <c r="G271" s="89"/>
      <c r="H271" s="89"/>
      <c r="I271" s="66"/>
      <c r="J271" s="89"/>
    </row>
    <row r="272" spans="1:10" x14ac:dyDescent="0.3">
      <c r="A272" s="89"/>
      <c r="B272" s="86"/>
      <c r="C272" s="86"/>
      <c r="D272" s="89"/>
      <c r="E272" s="89"/>
      <c r="F272" s="89"/>
      <c r="G272" s="89"/>
      <c r="H272" s="89"/>
      <c r="I272" s="66"/>
      <c r="J272" s="89"/>
    </row>
    <row r="273" spans="1:10" x14ac:dyDescent="0.3">
      <c r="A273" s="89"/>
      <c r="B273" s="86"/>
      <c r="C273" s="86"/>
      <c r="D273" s="89"/>
      <c r="E273" s="89"/>
      <c r="F273" s="89"/>
      <c r="G273" s="89"/>
      <c r="H273" s="89"/>
      <c r="I273" s="66"/>
      <c r="J273" s="89"/>
    </row>
    <row r="274" spans="1:10" x14ac:dyDescent="0.3">
      <c r="A274" s="89"/>
      <c r="B274" s="86"/>
      <c r="C274" s="86"/>
      <c r="D274" s="89"/>
      <c r="E274" s="89"/>
      <c r="F274" s="89"/>
      <c r="G274" s="89"/>
      <c r="H274" s="89"/>
      <c r="I274" s="66"/>
      <c r="J274" s="89"/>
    </row>
    <row r="275" spans="1:10" x14ac:dyDescent="0.3">
      <c r="A275" s="89"/>
      <c r="B275" s="86"/>
      <c r="C275" s="86"/>
      <c r="D275" s="89"/>
      <c r="E275" s="89"/>
      <c r="F275" s="89"/>
      <c r="G275" s="89"/>
      <c r="H275" s="89"/>
      <c r="I275" s="66"/>
      <c r="J275" s="89"/>
    </row>
    <row r="276" spans="1:10" x14ac:dyDescent="0.3">
      <c r="A276" s="89"/>
      <c r="B276" s="86"/>
      <c r="C276" s="86"/>
      <c r="D276" s="89"/>
      <c r="E276" s="89"/>
      <c r="F276" s="89"/>
      <c r="G276" s="89"/>
      <c r="H276" s="89"/>
      <c r="I276" s="66"/>
      <c r="J276" s="89"/>
    </row>
    <row r="277" spans="1:10" x14ac:dyDescent="0.3">
      <c r="A277" s="89"/>
      <c r="B277" s="86"/>
      <c r="C277" s="86"/>
      <c r="D277" s="89"/>
      <c r="E277" s="89"/>
      <c r="F277" s="89"/>
      <c r="G277" s="89"/>
      <c r="H277" s="89"/>
      <c r="I277" s="66"/>
      <c r="J277" s="89"/>
    </row>
    <row r="278" spans="1:10" x14ac:dyDescent="0.3">
      <c r="A278" s="89"/>
      <c r="B278" s="86"/>
      <c r="C278" s="86"/>
      <c r="D278" s="89"/>
      <c r="E278" s="89"/>
      <c r="F278" s="89"/>
      <c r="G278" s="89"/>
      <c r="H278" s="89"/>
      <c r="I278" s="66"/>
      <c r="J278" s="89"/>
    </row>
    <row r="279" spans="1:10" x14ac:dyDescent="0.3">
      <c r="A279" s="89"/>
      <c r="B279" s="86"/>
      <c r="C279" s="86"/>
      <c r="D279" s="89"/>
      <c r="E279" s="89"/>
      <c r="F279" s="89"/>
      <c r="G279" s="89"/>
      <c r="H279" s="89"/>
      <c r="I279" s="66"/>
      <c r="J279" s="89"/>
    </row>
    <row r="280" spans="1:10" x14ac:dyDescent="0.3">
      <c r="A280" s="89"/>
      <c r="B280" s="89"/>
      <c r="C280" s="86"/>
      <c r="D280" s="89"/>
      <c r="E280" s="89"/>
      <c r="F280" s="89"/>
      <c r="G280" s="89"/>
      <c r="H280" s="89"/>
      <c r="I280" s="66"/>
      <c r="J280" s="89"/>
    </row>
    <row r="281" spans="1:10" x14ac:dyDescent="0.3">
      <c r="A281" s="89"/>
      <c r="B281" s="89"/>
      <c r="C281" s="86"/>
      <c r="D281" s="89"/>
      <c r="E281" s="89"/>
      <c r="F281" s="89"/>
      <c r="G281" s="89"/>
      <c r="H281" s="89"/>
      <c r="I281" s="66"/>
      <c r="J281" s="89"/>
    </row>
    <row r="282" spans="1:10" x14ac:dyDescent="0.3">
      <c r="A282" s="89"/>
      <c r="B282" s="89"/>
      <c r="C282" s="86"/>
      <c r="D282" s="89"/>
      <c r="E282" s="89"/>
      <c r="F282" s="89"/>
      <c r="G282" s="89"/>
      <c r="H282" s="89"/>
      <c r="I282" s="66"/>
      <c r="J282" s="89"/>
    </row>
    <row r="283" spans="1:10" x14ac:dyDescent="0.3">
      <c r="A283" s="89"/>
      <c r="B283" s="89"/>
      <c r="C283" s="86"/>
      <c r="D283" s="89"/>
      <c r="E283" s="89"/>
      <c r="F283" s="89"/>
      <c r="G283" s="89"/>
      <c r="H283" s="89"/>
      <c r="I283" s="66"/>
      <c r="J283" s="89"/>
    </row>
    <row r="284" spans="1:10" x14ac:dyDescent="0.3">
      <c r="A284" s="89"/>
      <c r="B284" s="89"/>
      <c r="C284" s="86"/>
      <c r="D284" s="89"/>
      <c r="E284" s="89"/>
      <c r="F284" s="89"/>
      <c r="G284" s="89"/>
      <c r="H284" s="89"/>
      <c r="I284" s="66"/>
      <c r="J284" s="89"/>
    </row>
    <row r="285" spans="1:10" x14ac:dyDescent="0.3">
      <c r="A285" s="89"/>
      <c r="B285" s="89"/>
      <c r="C285" s="86"/>
      <c r="D285" s="89"/>
      <c r="E285" s="89"/>
      <c r="F285" s="89"/>
      <c r="G285" s="89"/>
      <c r="H285" s="89"/>
      <c r="I285" s="66"/>
      <c r="J285" s="89"/>
    </row>
    <row r="286" spans="1:10" x14ac:dyDescent="0.3">
      <c r="A286" s="89"/>
      <c r="B286" s="89"/>
      <c r="C286" s="86"/>
      <c r="D286" s="89"/>
      <c r="E286" s="89"/>
      <c r="F286" s="89"/>
      <c r="G286" s="89"/>
      <c r="H286" s="89"/>
      <c r="I286" s="66"/>
      <c r="J286" s="89"/>
    </row>
    <row r="287" spans="1:10" x14ac:dyDescent="0.3">
      <c r="A287" s="89"/>
      <c r="B287" s="89"/>
      <c r="C287" s="86"/>
      <c r="D287" s="89"/>
      <c r="E287" s="89"/>
      <c r="F287" s="89"/>
      <c r="G287" s="89"/>
      <c r="H287" s="89"/>
      <c r="I287" s="66"/>
      <c r="J287" s="89"/>
    </row>
    <row r="288" spans="1:10" x14ac:dyDescent="0.3">
      <c r="A288" s="89"/>
      <c r="B288" s="89"/>
      <c r="C288" s="86"/>
      <c r="D288" s="89"/>
      <c r="E288" s="89"/>
      <c r="F288" s="89"/>
      <c r="G288" s="89"/>
      <c r="H288" s="89"/>
      <c r="I288" s="66"/>
      <c r="J288" s="89"/>
    </row>
    <row r="289" spans="1:10" x14ac:dyDescent="0.3">
      <c r="A289" s="89"/>
      <c r="B289" s="89"/>
      <c r="C289" s="86"/>
      <c r="D289" s="89"/>
      <c r="E289" s="89"/>
      <c r="F289" s="89"/>
      <c r="G289" s="89"/>
      <c r="H289" s="89"/>
      <c r="I289" s="66"/>
      <c r="J289" s="89"/>
    </row>
    <row r="290" spans="1:10" x14ac:dyDescent="0.3">
      <c r="A290" s="89"/>
      <c r="B290" s="89"/>
      <c r="C290" s="86"/>
      <c r="D290" s="89"/>
      <c r="E290" s="89"/>
      <c r="F290" s="89"/>
      <c r="G290" s="89"/>
      <c r="H290" s="89"/>
      <c r="I290" s="66"/>
      <c r="J290" s="89"/>
    </row>
    <row r="291" spans="1:10" x14ac:dyDescent="0.3">
      <c r="A291" s="89"/>
      <c r="B291" s="89"/>
      <c r="C291" s="89"/>
      <c r="D291" s="89"/>
      <c r="E291" s="89"/>
      <c r="F291" s="89"/>
      <c r="G291" s="89"/>
      <c r="H291" s="89"/>
      <c r="I291" s="66"/>
      <c r="J291" s="89"/>
    </row>
    <row r="292" spans="1:10" x14ac:dyDescent="0.3">
      <c r="A292" s="89"/>
      <c r="B292" s="89"/>
      <c r="C292" s="89"/>
      <c r="D292" s="89"/>
      <c r="E292" s="89"/>
      <c r="F292" s="89"/>
      <c r="G292" s="89"/>
      <c r="H292" s="89"/>
      <c r="I292" s="66"/>
      <c r="J292" s="89"/>
    </row>
    <row r="293" spans="1:10" x14ac:dyDescent="0.3">
      <c r="A293" s="89"/>
      <c r="B293" s="89"/>
      <c r="C293" s="89"/>
      <c r="D293" s="89"/>
      <c r="E293" s="89"/>
      <c r="F293" s="89"/>
      <c r="G293" s="89"/>
      <c r="H293" s="89"/>
      <c r="I293" s="66"/>
      <c r="J293" s="89"/>
    </row>
    <row r="294" spans="1:10" x14ac:dyDescent="0.3">
      <c r="A294" s="89"/>
      <c r="B294" s="89"/>
      <c r="C294" s="89"/>
      <c r="D294" s="89"/>
      <c r="E294" s="89"/>
      <c r="F294" s="89"/>
      <c r="G294" s="89"/>
      <c r="H294" s="89"/>
      <c r="I294" s="66"/>
      <c r="J294" s="89"/>
    </row>
    <row r="295" spans="1:10" x14ac:dyDescent="0.3">
      <c r="A295" s="89"/>
      <c r="B295" s="89"/>
      <c r="C295" s="89"/>
      <c r="D295" s="89"/>
      <c r="E295" s="89"/>
      <c r="F295" s="89"/>
      <c r="G295" s="89"/>
      <c r="H295" s="89"/>
      <c r="I295" s="66"/>
      <c r="J295" s="89"/>
    </row>
    <row r="296" spans="1:10" x14ac:dyDescent="0.3">
      <c r="A296" s="89"/>
      <c r="B296" s="89"/>
      <c r="C296" s="89"/>
      <c r="D296" s="89"/>
      <c r="E296" s="89"/>
      <c r="F296" s="89"/>
      <c r="G296" s="89"/>
      <c r="H296" s="89"/>
      <c r="I296" s="66"/>
      <c r="J296" s="89"/>
    </row>
    <row r="297" spans="1:10" x14ac:dyDescent="0.3">
      <c r="A297" s="89"/>
      <c r="B297" s="89"/>
      <c r="C297" s="89"/>
      <c r="D297" s="89"/>
      <c r="E297" s="89"/>
      <c r="F297" s="89"/>
      <c r="G297" s="89"/>
      <c r="H297" s="89"/>
      <c r="I297" s="66"/>
      <c r="J297" s="89"/>
    </row>
    <row r="298" spans="1:10" x14ac:dyDescent="0.3">
      <c r="A298" s="89"/>
      <c r="B298" s="89"/>
      <c r="C298" s="89"/>
      <c r="D298" s="89"/>
      <c r="E298" s="89"/>
      <c r="F298" s="89"/>
      <c r="G298" s="89"/>
      <c r="H298" s="89"/>
      <c r="I298" s="66"/>
      <c r="J298" s="89"/>
    </row>
    <row r="299" spans="1:10" x14ac:dyDescent="0.3">
      <c r="A299" s="89"/>
      <c r="B299" s="89"/>
      <c r="C299" s="89"/>
      <c r="D299" s="89"/>
      <c r="E299" s="89"/>
      <c r="F299" s="89"/>
      <c r="G299" s="89"/>
      <c r="H299" s="89"/>
      <c r="I299" s="66"/>
      <c r="J299" s="89"/>
    </row>
    <row r="300" spans="1:10" x14ac:dyDescent="0.3">
      <c r="A300" s="89"/>
      <c r="B300" s="89"/>
      <c r="C300" s="89"/>
      <c r="D300" s="89"/>
      <c r="E300" s="89"/>
      <c r="F300" s="89"/>
      <c r="G300" s="89"/>
      <c r="H300" s="89"/>
      <c r="I300" s="66"/>
      <c r="J300" s="89"/>
    </row>
    <row r="301" spans="1:10" x14ac:dyDescent="0.3">
      <c r="A301" s="89"/>
      <c r="B301" s="89"/>
      <c r="C301" s="89"/>
      <c r="D301" s="89"/>
      <c r="E301" s="89"/>
      <c r="F301" s="89"/>
      <c r="G301" s="89"/>
      <c r="H301" s="89"/>
      <c r="I301" s="66"/>
      <c r="J301" s="89"/>
    </row>
    <row r="302" spans="1:10" x14ac:dyDescent="0.3">
      <c r="A302" s="89"/>
      <c r="B302" s="89"/>
      <c r="C302" s="89"/>
      <c r="D302" s="89"/>
      <c r="E302" s="89"/>
      <c r="F302" s="89"/>
      <c r="G302" s="89"/>
      <c r="H302" s="89"/>
      <c r="I302" s="66"/>
      <c r="J302" s="89"/>
    </row>
    <row r="303" spans="1:10" x14ac:dyDescent="0.3">
      <c r="A303" s="89"/>
      <c r="B303" s="89"/>
      <c r="C303" s="89"/>
      <c r="D303" s="89"/>
      <c r="E303" s="89"/>
      <c r="F303" s="89"/>
      <c r="G303" s="89"/>
      <c r="H303" s="89"/>
      <c r="I303" s="66"/>
      <c r="J303" s="89"/>
    </row>
    <row r="304" spans="1:10" x14ac:dyDescent="0.3">
      <c r="A304" s="89"/>
      <c r="B304" s="89"/>
      <c r="C304" s="89"/>
      <c r="D304" s="89"/>
      <c r="E304" s="89"/>
      <c r="F304" s="89"/>
      <c r="G304" s="89"/>
      <c r="H304" s="89"/>
      <c r="I304" s="66"/>
      <c r="J304" s="89"/>
    </row>
    <row r="305" spans="1:10" x14ac:dyDescent="0.3">
      <c r="A305" s="89"/>
      <c r="B305" s="89"/>
      <c r="C305" s="89"/>
      <c r="D305" s="89"/>
      <c r="E305" s="89"/>
      <c r="F305" s="89"/>
      <c r="G305" s="89"/>
      <c r="H305" s="89"/>
      <c r="I305" s="66"/>
      <c r="J305" s="89"/>
    </row>
    <row r="306" spans="1:10" x14ac:dyDescent="0.3">
      <c r="A306" s="89"/>
      <c r="B306" s="89"/>
      <c r="C306" s="89"/>
      <c r="D306" s="89"/>
      <c r="E306" s="89"/>
      <c r="F306" s="89"/>
      <c r="G306" s="89"/>
      <c r="H306" s="89"/>
      <c r="I306" s="66"/>
      <c r="J306" s="89"/>
    </row>
    <row r="307" spans="1:10" x14ac:dyDescent="0.3">
      <c r="A307" s="89"/>
      <c r="B307" s="89"/>
      <c r="C307" s="89"/>
      <c r="D307" s="89"/>
      <c r="E307" s="89"/>
      <c r="F307" s="89"/>
      <c r="G307" s="89"/>
      <c r="H307" s="89"/>
      <c r="I307" s="66"/>
      <c r="J307" s="89"/>
    </row>
    <row r="308" spans="1:10" x14ac:dyDescent="0.3">
      <c r="A308" s="89"/>
      <c r="B308" s="89"/>
      <c r="C308" s="89"/>
      <c r="D308" s="89"/>
      <c r="E308" s="89"/>
      <c r="F308" s="89"/>
      <c r="G308" s="89"/>
      <c r="H308" s="89"/>
      <c r="I308" s="66"/>
      <c r="J308" s="89"/>
    </row>
    <row r="309" spans="1:10" x14ac:dyDescent="0.3">
      <c r="A309" s="89"/>
      <c r="B309" s="89"/>
      <c r="C309" s="89"/>
      <c r="D309" s="89"/>
      <c r="E309" s="89"/>
      <c r="F309" s="89"/>
      <c r="G309" s="89"/>
      <c r="H309" s="89"/>
      <c r="I309" s="66"/>
      <c r="J309" s="89"/>
    </row>
    <row r="310" spans="1:10" x14ac:dyDescent="0.3">
      <c r="A310" s="89"/>
      <c r="B310" s="89"/>
      <c r="C310" s="89"/>
      <c r="D310" s="89"/>
      <c r="E310" s="89"/>
      <c r="F310" s="89"/>
      <c r="G310" s="89"/>
      <c r="H310" s="89"/>
      <c r="I310" s="66"/>
      <c r="J310" s="89"/>
    </row>
    <row r="311" spans="1:10" x14ac:dyDescent="0.3">
      <c r="A311" s="89"/>
      <c r="B311" s="89"/>
      <c r="C311" s="89"/>
      <c r="D311" s="89"/>
      <c r="E311" s="89"/>
      <c r="F311" s="89"/>
      <c r="G311" s="89"/>
      <c r="H311" s="89"/>
      <c r="I311" s="66"/>
      <c r="J311" s="89"/>
    </row>
    <row r="312" spans="1:10" x14ac:dyDescent="0.3">
      <c r="A312" s="89"/>
      <c r="B312" s="89"/>
      <c r="C312" s="89"/>
      <c r="D312" s="89"/>
      <c r="E312" s="89"/>
      <c r="F312" s="89"/>
      <c r="G312" s="89"/>
      <c r="H312" s="89"/>
      <c r="I312" s="66"/>
      <c r="J312" s="89"/>
    </row>
    <row r="313" spans="1:10" x14ac:dyDescent="0.3">
      <c r="A313" s="89"/>
      <c r="B313" s="89"/>
      <c r="C313" s="89"/>
      <c r="D313" s="89"/>
      <c r="E313" s="89"/>
      <c r="F313" s="89"/>
      <c r="G313" s="89"/>
      <c r="H313" s="89"/>
      <c r="I313" s="66"/>
      <c r="J313" s="89"/>
    </row>
    <row r="314" spans="1:10" x14ac:dyDescent="0.3">
      <c r="A314" s="89"/>
      <c r="B314" s="89"/>
      <c r="C314" s="89"/>
      <c r="D314" s="89"/>
      <c r="E314" s="89"/>
      <c r="F314" s="89"/>
      <c r="G314" s="89"/>
      <c r="H314" s="89"/>
      <c r="I314" s="66"/>
      <c r="J314" s="89"/>
    </row>
    <row r="315" spans="1:10" x14ac:dyDescent="0.3">
      <c r="A315" s="89"/>
      <c r="B315" s="89"/>
      <c r="C315" s="89"/>
      <c r="D315" s="89"/>
      <c r="E315" s="89"/>
      <c r="F315" s="89"/>
      <c r="G315" s="89"/>
      <c r="H315" s="89"/>
      <c r="I315" s="66"/>
      <c r="J315" s="89"/>
    </row>
    <row r="316" spans="1:10" x14ac:dyDescent="0.3">
      <c r="A316" s="89"/>
      <c r="B316" s="89"/>
      <c r="C316" s="89"/>
      <c r="D316" s="89"/>
      <c r="E316" s="89"/>
      <c r="F316" s="89"/>
      <c r="G316" s="89"/>
      <c r="H316" s="89"/>
      <c r="I316" s="66"/>
      <c r="J316" s="89"/>
    </row>
    <row r="317" spans="1:10" x14ac:dyDescent="0.3">
      <c r="A317" s="89"/>
      <c r="B317" s="89"/>
      <c r="C317" s="89"/>
      <c r="D317" s="89"/>
      <c r="E317" s="89"/>
      <c r="F317" s="89"/>
      <c r="G317" s="89"/>
      <c r="H317" s="89"/>
      <c r="I317" s="66"/>
      <c r="J317" s="89"/>
    </row>
    <row r="318" spans="1:10" x14ac:dyDescent="0.3">
      <c r="A318" s="89"/>
      <c r="B318" s="89"/>
      <c r="C318" s="89"/>
      <c r="D318" s="89"/>
      <c r="E318" s="89"/>
      <c r="F318" s="89"/>
      <c r="G318" s="89"/>
      <c r="H318" s="89"/>
      <c r="I318" s="66"/>
      <c r="J318" s="89"/>
    </row>
    <row r="319" spans="1:10" x14ac:dyDescent="0.3">
      <c r="A319" s="89"/>
      <c r="B319" s="89"/>
      <c r="C319" s="89"/>
      <c r="D319" s="89"/>
      <c r="E319" s="89"/>
      <c r="F319" s="89"/>
      <c r="G319" s="89"/>
      <c r="H319" s="89"/>
      <c r="I319" s="66"/>
      <c r="J319" s="89"/>
    </row>
    <row r="320" spans="1:10" x14ac:dyDescent="0.3">
      <c r="A320" s="89"/>
      <c r="B320" s="89"/>
      <c r="C320" s="89"/>
      <c r="D320" s="89"/>
      <c r="E320" s="89"/>
      <c r="F320" s="89"/>
      <c r="G320" s="89"/>
      <c r="H320" s="89"/>
      <c r="I320" s="66"/>
      <c r="J320" s="89"/>
    </row>
    <row r="321" spans="1:10" x14ac:dyDescent="0.3">
      <c r="A321" s="89"/>
      <c r="B321" s="89"/>
      <c r="C321" s="89"/>
      <c r="D321" s="89"/>
      <c r="E321" s="89"/>
      <c r="F321" s="89"/>
      <c r="G321" s="89"/>
      <c r="H321" s="89"/>
      <c r="I321" s="66"/>
      <c r="J321" s="89"/>
    </row>
    <row r="322" spans="1:10" x14ac:dyDescent="0.3">
      <c r="A322" s="89"/>
      <c r="B322" s="89"/>
      <c r="C322" s="89"/>
      <c r="D322" s="89"/>
      <c r="E322" s="89"/>
      <c r="F322" s="89"/>
      <c r="G322" s="89"/>
      <c r="H322" s="89"/>
      <c r="I322" s="66"/>
      <c r="J322" s="89"/>
    </row>
    <row r="323" spans="1:10" x14ac:dyDescent="0.3">
      <c r="A323" s="89"/>
      <c r="B323" s="89"/>
      <c r="C323" s="89"/>
      <c r="D323" s="89"/>
      <c r="E323" s="89"/>
      <c r="F323" s="89"/>
      <c r="G323" s="89"/>
      <c r="H323" s="89"/>
      <c r="I323" s="66"/>
      <c r="J323" s="89"/>
    </row>
    <row r="324" spans="1:10" x14ac:dyDescent="0.3">
      <c r="A324" s="89"/>
      <c r="B324" s="89"/>
      <c r="C324" s="89"/>
      <c r="D324" s="89"/>
      <c r="E324" s="89"/>
      <c r="F324" s="89"/>
      <c r="G324" s="89"/>
      <c r="H324" s="89"/>
      <c r="I324" s="66"/>
      <c r="J324" s="89"/>
    </row>
    <row r="325" spans="1:10" x14ac:dyDescent="0.3">
      <c r="A325" s="89"/>
      <c r="B325" s="89"/>
      <c r="C325" s="89"/>
      <c r="D325" s="89"/>
      <c r="E325" s="89"/>
      <c r="F325" s="89"/>
      <c r="G325" s="89"/>
      <c r="H325" s="89"/>
      <c r="I325" s="66"/>
      <c r="J325" s="89"/>
    </row>
    <row r="326" spans="1:10" x14ac:dyDescent="0.3">
      <c r="A326" s="89"/>
      <c r="B326" s="89"/>
      <c r="C326" s="89"/>
      <c r="D326" s="89"/>
      <c r="E326" s="89"/>
      <c r="F326" s="89"/>
      <c r="G326" s="89"/>
      <c r="H326" s="89"/>
      <c r="I326" s="66"/>
      <c r="J326" s="89"/>
    </row>
    <row r="327" spans="1:10" x14ac:dyDescent="0.3">
      <c r="A327" s="89"/>
      <c r="B327" s="89"/>
      <c r="C327" s="89"/>
      <c r="D327" s="89"/>
      <c r="E327" s="89"/>
      <c r="F327" s="89"/>
      <c r="G327" s="89"/>
      <c r="H327" s="89"/>
      <c r="I327" s="66"/>
      <c r="J327" s="89"/>
    </row>
    <row r="328" spans="1:10" x14ac:dyDescent="0.3">
      <c r="A328" s="89"/>
      <c r="B328" s="89"/>
      <c r="C328" s="89"/>
      <c r="D328" s="89"/>
      <c r="E328" s="89"/>
      <c r="F328" s="89"/>
      <c r="G328" s="89"/>
      <c r="H328" s="89"/>
      <c r="I328" s="66"/>
      <c r="J328" s="89"/>
    </row>
    <row r="329" spans="1:10" x14ac:dyDescent="0.3">
      <c r="A329" s="89"/>
      <c r="B329" s="89"/>
      <c r="C329" s="89"/>
      <c r="D329" s="89"/>
      <c r="E329" s="89"/>
      <c r="F329" s="89"/>
      <c r="G329" s="89"/>
      <c r="H329" s="89"/>
      <c r="I329" s="66"/>
      <c r="J329" s="89"/>
    </row>
    <row r="330" spans="1:10" x14ac:dyDescent="0.3">
      <c r="A330" s="89"/>
      <c r="B330" s="89"/>
      <c r="C330" s="89"/>
      <c r="D330" s="89"/>
      <c r="E330" s="89"/>
      <c r="F330" s="89"/>
      <c r="G330" s="89"/>
      <c r="H330" s="89"/>
      <c r="I330" s="66"/>
      <c r="J330" s="89"/>
    </row>
    <row r="331" spans="1:10" x14ac:dyDescent="0.3">
      <c r="A331" s="89"/>
      <c r="B331" s="89"/>
      <c r="C331" s="89"/>
      <c r="D331" s="89"/>
      <c r="E331" s="89"/>
      <c r="F331" s="89"/>
      <c r="G331" s="89"/>
      <c r="H331" s="89"/>
      <c r="I331" s="66"/>
      <c r="J331" s="89"/>
    </row>
    <row r="332" spans="1:10" x14ac:dyDescent="0.3">
      <c r="A332" s="89"/>
      <c r="B332" s="89"/>
      <c r="C332" s="89"/>
      <c r="D332" s="89"/>
      <c r="E332" s="89"/>
      <c r="F332" s="89"/>
      <c r="G332" s="89"/>
      <c r="H332" s="89"/>
      <c r="I332" s="66"/>
      <c r="J332" s="89"/>
    </row>
    <row r="333" spans="1:10" x14ac:dyDescent="0.3">
      <c r="A333" s="89"/>
      <c r="B333" s="89"/>
      <c r="C333" s="89"/>
      <c r="D333" s="89"/>
      <c r="E333" s="89"/>
      <c r="F333" s="89"/>
      <c r="G333" s="89"/>
      <c r="H333" s="89"/>
      <c r="I333" s="66"/>
      <c r="J333" s="89"/>
    </row>
    <row r="334" spans="1:10" x14ac:dyDescent="0.3">
      <c r="A334" s="89"/>
      <c r="B334" s="89"/>
      <c r="C334" s="89"/>
      <c r="D334" s="89"/>
      <c r="E334" s="89"/>
      <c r="F334" s="89"/>
      <c r="G334" s="89"/>
      <c r="H334" s="89"/>
      <c r="I334" s="66"/>
      <c r="J334" s="89"/>
    </row>
    <row r="335" spans="1:10" x14ac:dyDescent="0.3">
      <c r="A335" s="89"/>
      <c r="B335" s="89"/>
      <c r="C335" s="89"/>
      <c r="D335" s="89"/>
      <c r="E335" s="89"/>
      <c r="F335" s="89"/>
      <c r="G335" s="89"/>
      <c r="H335" s="89"/>
      <c r="I335" s="66"/>
      <c r="J335" s="89"/>
    </row>
    <row r="336" spans="1:10" x14ac:dyDescent="0.3">
      <c r="A336" s="89"/>
      <c r="B336" s="89"/>
      <c r="C336" s="89"/>
      <c r="D336" s="89"/>
      <c r="E336" s="89"/>
      <c r="F336" s="89"/>
      <c r="G336" s="89"/>
      <c r="H336" s="89"/>
      <c r="I336" s="66"/>
      <c r="J336" s="89"/>
    </row>
    <row r="337" spans="1:10" x14ac:dyDescent="0.3">
      <c r="A337" s="89"/>
      <c r="B337" s="89"/>
      <c r="C337" s="89"/>
      <c r="D337" s="89"/>
      <c r="E337" s="89"/>
      <c r="F337" s="89"/>
      <c r="G337" s="89"/>
      <c r="H337" s="89"/>
      <c r="I337" s="66"/>
      <c r="J337" s="89"/>
    </row>
    <row r="338" spans="1:10" x14ac:dyDescent="0.3">
      <c r="A338" s="89"/>
      <c r="B338" s="89"/>
      <c r="C338" s="89"/>
      <c r="D338" s="89"/>
      <c r="E338" s="89"/>
      <c r="F338" s="89"/>
      <c r="G338" s="89"/>
      <c r="H338" s="89"/>
      <c r="I338" s="66"/>
      <c r="J338" s="89"/>
    </row>
    <row r="339" spans="1:10" x14ac:dyDescent="0.3">
      <c r="A339" s="89"/>
      <c r="B339" s="89"/>
      <c r="C339" s="89"/>
      <c r="D339" s="89"/>
      <c r="E339" s="89"/>
      <c r="F339" s="89"/>
      <c r="G339" s="89"/>
      <c r="H339" s="89"/>
      <c r="I339" s="66"/>
      <c r="J339" s="89"/>
    </row>
    <row r="340" spans="1:10" x14ac:dyDescent="0.3">
      <c r="A340" s="89"/>
      <c r="B340" s="89"/>
      <c r="C340" s="89"/>
      <c r="D340" s="89"/>
      <c r="E340" s="89"/>
      <c r="F340" s="89"/>
      <c r="G340" s="89"/>
      <c r="H340" s="89"/>
      <c r="I340" s="66"/>
      <c r="J340" s="89"/>
    </row>
    <row r="341" spans="1:10" x14ac:dyDescent="0.3">
      <c r="A341" s="89"/>
      <c r="B341" s="89"/>
      <c r="C341" s="89"/>
      <c r="D341" s="89"/>
      <c r="E341" s="89"/>
      <c r="F341" s="89"/>
      <c r="G341" s="89"/>
      <c r="H341" s="89"/>
      <c r="I341" s="66"/>
      <c r="J341" s="89"/>
    </row>
    <row r="342" spans="1:10" x14ac:dyDescent="0.3">
      <c r="A342" s="89"/>
      <c r="B342" s="89"/>
      <c r="C342" s="89"/>
      <c r="D342" s="89"/>
      <c r="E342" s="89"/>
      <c r="F342" s="89"/>
      <c r="G342" s="89"/>
      <c r="H342" s="89"/>
      <c r="I342" s="66"/>
      <c r="J342" s="89"/>
    </row>
    <row r="343" spans="1:10" x14ac:dyDescent="0.3">
      <c r="A343" s="89"/>
      <c r="B343" s="89"/>
      <c r="C343" s="89"/>
      <c r="D343" s="89"/>
      <c r="E343" s="89"/>
      <c r="F343" s="89"/>
      <c r="G343" s="89"/>
      <c r="H343" s="89"/>
      <c r="I343" s="66"/>
      <c r="J343" s="89"/>
    </row>
    <row r="344" spans="1:10" x14ac:dyDescent="0.3">
      <c r="A344" s="89"/>
      <c r="B344" s="89"/>
      <c r="C344" s="89"/>
      <c r="D344" s="89"/>
      <c r="E344" s="89"/>
      <c r="F344" s="89"/>
      <c r="G344" s="89"/>
      <c r="H344" s="89"/>
      <c r="I344" s="66"/>
      <c r="J344" s="89"/>
    </row>
    <row r="345" spans="1:10" x14ac:dyDescent="0.3">
      <c r="A345" s="89"/>
      <c r="B345" s="89"/>
      <c r="C345" s="89"/>
      <c r="D345" s="89"/>
      <c r="E345" s="89"/>
      <c r="F345" s="89"/>
      <c r="G345" s="89"/>
      <c r="H345" s="89"/>
      <c r="I345" s="66"/>
      <c r="J345" s="89"/>
    </row>
    <row r="346" spans="1:10" x14ac:dyDescent="0.3">
      <c r="A346" s="89"/>
      <c r="B346" s="89"/>
      <c r="C346" s="89"/>
      <c r="D346" s="89"/>
      <c r="E346" s="89"/>
      <c r="F346" s="89"/>
      <c r="G346" s="89"/>
      <c r="H346" s="89"/>
      <c r="I346" s="66"/>
      <c r="J346" s="89"/>
    </row>
    <row r="347" spans="1:10" x14ac:dyDescent="0.3">
      <c r="A347" s="89"/>
      <c r="B347" s="89"/>
      <c r="C347" s="89"/>
      <c r="D347" s="89"/>
      <c r="E347" s="89"/>
      <c r="F347" s="89"/>
      <c r="G347" s="89"/>
      <c r="H347" s="89"/>
      <c r="I347" s="66"/>
      <c r="J347" s="89"/>
    </row>
    <row r="348" spans="1:10" x14ac:dyDescent="0.3">
      <c r="A348" s="89"/>
      <c r="B348" s="89"/>
      <c r="C348" s="89"/>
      <c r="D348" s="89"/>
      <c r="E348" s="89"/>
      <c r="F348" s="89"/>
      <c r="G348" s="89"/>
      <c r="H348" s="89"/>
      <c r="I348" s="66"/>
      <c r="J348" s="89"/>
    </row>
    <row r="349" spans="1:10" x14ac:dyDescent="0.3">
      <c r="A349" s="89"/>
      <c r="B349" s="89"/>
      <c r="C349" s="89"/>
      <c r="D349" s="89"/>
      <c r="E349" s="89"/>
      <c r="F349" s="89"/>
      <c r="G349" s="89"/>
      <c r="H349" s="89"/>
      <c r="I349" s="66"/>
      <c r="J349" s="89"/>
    </row>
    <row r="350" spans="1:10" x14ac:dyDescent="0.3">
      <c r="A350" s="89"/>
      <c r="B350" s="89"/>
      <c r="C350" s="89"/>
      <c r="D350" s="89"/>
      <c r="E350" s="89"/>
      <c r="F350" s="89"/>
      <c r="G350" s="89"/>
      <c r="H350" s="89"/>
      <c r="I350" s="66"/>
      <c r="J350" s="89"/>
    </row>
    <row r="351" spans="1:10" x14ac:dyDescent="0.3">
      <c r="A351" s="89"/>
      <c r="B351" s="89"/>
      <c r="C351" s="89"/>
      <c r="D351" s="89"/>
      <c r="E351" s="89"/>
      <c r="F351" s="89"/>
      <c r="G351" s="89"/>
      <c r="H351" s="89"/>
      <c r="I351" s="66"/>
      <c r="J351" s="89"/>
    </row>
    <row r="352" spans="1:10" x14ac:dyDescent="0.3">
      <c r="A352" s="89"/>
      <c r="B352" s="89"/>
      <c r="C352" s="89"/>
      <c r="D352" s="89"/>
      <c r="E352" s="89"/>
      <c r="F352" s="89"/>
      <c r="G352" s="89"/>
      <c r="H352" s="89"/>
      <c r="I352" s="66"/>
      <c r="J352" s="89"/>
    </row>
    <row r="353" spans="1:10" x14ac:dyDescent="0.3">
      <c r="A353" s="89"/>
      <c r="B353" s="89"/>
      <c r="C353" s="89"/>
      <c r="D353" s="89"/>
      <c r="E353" s="89"/>
      <c r="F353" s="89"/>
      <c r="G353" s="89"/>
      <c r="H353" s="89"/>
      <c r="I353" s="66"/>
      <c r="J353" s="89"/>
    </row>
    <row r="354" spans="1:10" x14ac:dyDescent="0.3">
      <c r="A354" s="89"/>
      <c r="B354" s="89"/>
      <c r="C354" s="89"/>
      <c r="D354" s="89"/>
      <c r="E354" s="89"/>
      <c r="F354" s="89"/>
      <c r="G354" s="89"/>
      <c r="H354" s="89"/>
      <c r="I354" s="66"/>
      <c r="J354" s="89"/>
    </row>
    <row r="355" spans="1:10" x14ac:dyDescent="0.3">
      <c r="A355" s="89"/>
      <c r="B355" s="89"/>
      <c r="C355" s="89"/>
      <c r="D355" s="89"/>
      <c r="E355" s="89"/>
      <c r="F355" s="89"/>
      <c r="G355" s="89"/>
      <c r="H355" s="89"/>
      <c r="I355" s="66"/>
      <c r="J355" s="89"/>
    </row>
    <row r="356" spans="1:10" x14ac:dyDescent="0.3">
      <c r="A356" s="89"/>
      <c r="B356" s="89"/>
      <c r="C356" s="89"/>
      <c r="D356" s="89"/>
      <c r="E356" s="89"/>
      <c r="F356" s="89"/>
      <c r="G356" s="89"/>
      <c r="H356" s="89"/>
      <c r="I356" s="66"/>
      <c r="J356" s="89"/>
    </row>
    <row r="357" spans="1:10" x14ac:dyDescent="0.3">
      <c r="A357" s="89"/>
      <c r="B357" s="89"/>
      <c r="C357" s="89"/>
      <c r="D357" s="89"/>
      <c r="E357" s="89"/>
      <c r="F357" s="89"/>
      <c r="G357" s="89"/>
      <c r="H357" s="89"/>
      <c r="I357" s="66"/>
      <c r="J357" s="89"/>
    </row>
    <row r="358" spans="1:10" x14ac:dyDescent="0.3">
      <c r="A358" s="89"/>
      <c r="B358" s="89"/>
      <c r="C358" s="89"/>
      <c r="D358" s="89"/>
      <c r="E358" s="89"/>
      <c r="F358" s="89"/>
      <c r="G358" s="89"/>
      <c r="H358" s="89"/>
      <c r="I358" s="66"/>
      <c r="J358" s="89"/>
    </row>
    <row r="359" spans="1:10" x14ac:dyDescent="0.3">
      <c r="A359" s="89"/>
      <c r="B359" s="89"/>
      <c r="C359" s="89"/>
      <c r="D359" s="89"/>
      <c r="E359" s="89"/>
      <c r="F359" s="89"/>
      <c r="G359" s="89"/>
      <c r="H359" s="89"/>
      <c r="I359" s="66"/>
      <c r="J359" s="89"/>
    </row>
    <row r="360" spans="1:10" x14ac:dyDescent="0.3">
      <c r="A360" s="89"/>
      <c r="B360" s="89"/>
      <c r="C360" s="89"/>
      <c r="D360" s="89"/>
      <c r="E360" s="89"/>
      <c r="F360" s="89"/>
      <c r="G360" s="89"/>
      <c r="H360" s="89"/>
      <c r="I360" s="66"/>
      <c r="J360" s="89"/>
    </row>
    <row r="361" spans="1:10" x14ac:dyDescent="0.3">
      <c r="A361" s="89"/>
      <c r="B361" s="89"/>
      <c r="C361" s="89"/>
      <c r="D361" s="89"/>
      <c r="E361" s="89"/>
      <c r="F361" s="89"/>
      <c r="G361" s="89"/>
      <c r="H361" s="89"/>
      <c r="I361" s="66"/>
      <c r="J361" s="89"/>
    </row>
    <row r="362" spans="1:10" x14ac:dyDescent="0.3">
      <c r="A362" s="89"/>
      <c r="B362" s="89"/>
      <c r="C362" s="89"/>
      <c r="D362" s="89"/>
      <c r="E362" s="89"/>
      <c r="F362" s="89"/>
      <c r="G362" s="89"/>
      <c r="H362" s="89"/>
      <c r="I362" s="66"/>
      <c r="J362" s="89"/>
    </row>
  </sheetData>
  <mergeCells count="502">
    <mergeCell ref="R137:S137"/>
    <mergeCell ref="R138:S138"/>
    <mergeCell ref="R139:S139"/>
    <mergeCell ref="R140:S140"/>
    <mergeCell ref="R128:S128"/>
    <mergeCell ref="R129:S129"/>
    <mergeCell ref="R130:S130"/>
    <mergeCell ref="R131:S131"/>
    <mergeCell ref="R132:S132"/>
    <mergeCell ref="R133:S133"/>
    <mergeCell ref="R134:S134"/>
    <mergeCell ref="R135:S135"/>
    <mergeCell ref="R136:S136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R101:S101"/>
    <mergeCell ref="R102:S102"/>
    <mergeCell ref="R103:S103"/>
    <mergeCell ref="R104:S104"/>
    <mergeCell ref="R105:S105"/>
    <mergeCell ref="R106:S106"/>
    <mergeCell ref="R107:S107"/>
    <mergeCell ref="R108:S108"/>
    <mergeCell ref="R109:S109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83:S83"/>
    <mergeCell ref="R84:S84"/>
    <mergeCell ref="R85:S85"/>
    <mergeCell ref="R86:S86"/>
    <mergeCell ref="R87:S87"/>
    <mergeCell ref="R88:S88"/>
    <mergeCell ref="R89:S89"/>
    <mergeCell ref="R90:S90"/>
    <mergeCell ref="R91:S91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65:S65"/>
    <mergeCell ref="R66:S66"/>
    <mergeCell ref="R67:S67"/>
    <mergeCell ref="R68:S68"/>
    <mergeCell ref="R69:S69"/>
    <mergeCell ref="R70:S70"/>
    <mergeCell ref="R71:S71"/>
    <mergeCell ref="R72:S72"/>
    <mergeCell ref="R73:S73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A245:B245"/>
    <mergeCell ref="N245:O245"/>
    <mergeCell ref="A246:B246"/>
    <mergeCell ref="N246:O246"/>
    <mergeCell ref="A247:B247"/>
    <mergeCell ref="N247:O247"/>
    <mergeCell ref="A242:B242"/>
    <mergeCell ref="N242:O242"/>
    <mergeCell ref="A243:B243"/>
    <mergeCell ref="N243:O243"/>
    <mergeCell ref="A244:B244"/>
    <mergeCell ref="N244:O244"/>
    <mergeCell ref="A254:B254"/>
    <mergeCell ref="N254:O254"/>
    <mergeCell ref="A251:B251"/>
    <mergeCell ref="N251:O251"/>
    <mergeCell ref="A252:B252"/>
    <mergeCell ref="N252:O252"/>
    <mergeCell ref="A253:B253"/>
    <mergeCell ref="N253:O253"/>
    <mergeCell ref="A248:B248"/>
    <mergeCell ref="N248:O248"/>
    <mergeCell ref="A249:B249"/>
    <mergeCell ref="N249:O249"/>
    <mergeCell ref="A250:B250"/>
    <mergeCell ref="N250:O250"/>
    <mergeCell ref="A239:B239"/>
    <mergeCell ref="N239:O239"/>
    <mergeCell ref="A240:B240"/>
    <mergeCell ref="N240:O240"/>
    <mergeCell ref="A241:B241"/>
    <mergeCell ref="N241:O241"/>
    <mergeCell ref="A236:B236"/>
    <mergeCell ref="N236:O236"/>
    <mergeCell ref="A237:B237"/>
    <mergeCell ref="N237:O237"/>
    <mergeCell ref="A238:B238"/>
    <mergeCell ref="N238:O238"/>
    <mergeCell ref="A233:B233"/>
    <mergeCell ref="N233:O233"/>
    <mergeCell ref="A234:B234"/>
    <mergeCell ref="N234:O234"/>
    <mergeCell ref="A235:B235"/>
    <mergeCell ref="N235:O235"/>
    <mergeCell ref="A230:B230"/>
    <mergeCell ref="N230:O230"/>
    <mergeCell ref="A231:B231"/>
    <mergeCell ref="N231:O231"/>
    <mergeCell ref="A232:B232"/>
    <mergeCell ref="N232:O232"/>
    <mergeCell ref="A227:B227"/>
    <mergeCell ref="N227:O227"/>
    <mergeCell ref="A228:B228"/>
    <mergeCell ref="N228:O228"/>
    <mergeCell ref="A229:B229"/>
    <mergeCell ref="N229:O229"/>
    <mergeCell ref="A224:B224"/>
    <mergeCell ref="N224:O224"/>
    <mergeCell ref="A225:B225"/>
    <mergeCell ref="N225:O225"/>
    <mergeCell ref="A226:B226"/>
    <mergeCell ref="N226:O226"/>
    <mergeCell ref="A221:B221"/>
    <mergeCell ref="N221:O221"/>
    <mergeCell ref="A222:B222"/>
    <mergeCell ref="N222:O222"/>
    <mergeCell ref="A223:B223"/>
    <mergeCell ref="N223:O223"/>
    <mergeCell ref="A218:B218"/>
    <mergeCell ref="N218:O218"/>
    <mergeCell ref="A219:B219"/>
    <mergeCell ref="N219:O219"/>
    <mergeCell ref="A220:B220"/>
    <mergeCell ref="N220:O220"/>
    <mergeCell ref="A215:B215"/>
    <mergeCell ref="N215:O215"/>
    <mergeCell ref="A216:B216"/>
    <mergeCell ref="N216:O216"/>
    <mergeCell ref="A217:B217"/>
    <mergeCell ref="N217:O217"/>
    <mergeCell ref="A212:B212"/>
    <mergeCell ref="N212:O212"/>
    <mergeCell ref="A213:B213"/>
    <mergeCell ref="N213:O213"/>
    <mergeCell ref="A214:B214"/>
    <mergeCell ref="N214:O214"/>
    <mergeCell ref="A209:B209"/>
    <mergeCell ref="N209:O209"/>
    <mergeCell ref="A210:B210"/>
    <mergeCell ref="N210:O210"/>
    <mergeCell ref="A211:B211"/>
    <mergeCell ref="N211:O211"/>
    <mergeCell ref="A206:B206"/>
    <mergeCell ref="N206:O206"/>
    <mergeCell ref="A207:B207"/>
    <mergeCell ref="N207:O207"/>
    <mergeCell ref="A208:B208"/>
    <mergeCell ref="N208:O208"/>
    <mergeCell ref="A203:B203"/>
    <mergeCell ref="N203:O203"/>
    <mergeCell ref="A204:B204"/>
    <mergeCell ref="N204:O204"/>
    <mergeCell ref="A205:B205"/>
    <mergeCell ref="N205:O205"/>
    <mergeCell ref="A200:B200"/>
    <mergeCell ref="N200:O200"/>
    <mergeCell ref="A201:B201"/>
    <mergeCell ref="N201:O201"/>
    <mergeCell ref="A202:B202"/>
    <mergeCell ref="N202:O202"/>
    <mergeCell ref="A197:B197"/>
    <mergeCell ref="N197:O197"/>
    <mergeCell ref="A198:B198"/>
    <mergeCell ref="N198:O198"/>
    <mergeCell ref="A199:B199"/>
    <mergeCell ref="N199:O199"/>
    <mergeCell ref="A194:B194"/>
    <mergeCell ref="N194:O194"/>
    <mergeCell ref="A195:B195"/>
    <mergeCell ref="N195:O195"/>
    <mergeCell ref="A196:B196"/>
    <mergeCell ref="N196:O196"/>
    <mergeCell ref="A191:B191"/>
    <mergeCell ref="N191:O191"/>
    <mergeCell ref="A192:B192"/>
    <mergeCell ref="N192:O192"/>
    <mergeCell ref="A193:B193"/>
    <mergeCell ref="N193:O193"/>
    <mergeCell ref="A188:B188"/>
    <mergeCell ref="N188:O188"/>
    <mergeCell ref="A189:B189"/>
    <mergeCell ref="N189:O189"/>
    <mergeCell ref="A190:B190"/>
    <mergeCell ref="N190:O190"/>
    <mergeCell ref="A185:B185"/>
    <mergeCell ref="N185:O185"/>
    <mergeCell ref="A186:B186"/>
    <mergeCell ref="N186:O186"/>
    <mergeCell ref="A187:B187"/>
    <mergeCell ref="N187:O187"/>
    <mergeCell ref="A182:B182"/>
    <mergeCell ref="N182:O182"/>
    <mergeCell ref="A183:B183"/>
    <mergeCell ref="N183:O183"/>
    <mergeCell ref="A184:B184"/>
    <mergeCell ref="N184:O184"/>
    <mergeCell ref="A179:B179"/>
    <mergeCell ref="N179:O179"/>
    <mergeCell ref="A180:B180"/>
    <mergeCell ref="N180:O180"/>
    <mergeCell ref="A181:B181"/>
    <mergeCell ref="N181:O181"/>
    <mergeCell ref="A176:B176"/>
    <mergeCell ref="N176:O176"/>
    <mergeCell ref="A177:B177"/>
    <mergeCell ref="N177:O177"/>
    <mergeCell ref="A178:B178"/>
    <mergeCell ref="N178:O178"/>
    <mergeCell ref="A173:B173"/>
    <mergeCell ref="N173:O173"/>
    <mergeCell ref="A174:B174"/>
    <mergeCell ref="N174:O174"/>
    <mergeCell ref="A175:B175"/>
    <mergeCell ref="N175:O175"/>
    <mergeCell ref="A170:B170"/>
    <mergeCell ref="N170:O170"/>
    <mergeCell ref="A171:B171"/>
    <mergeCell ref="N171:O171"/>
    <mergeCell ref="A172:B172"/>
    <mergeCell ref="N172:O172"/>
    <mergeCell ref="A167:B167"/>
    <mergeCell ref="N167:O167"/>
    <mergeCell ref="A168:B168"/>
    <mergeCell ref="N168:O168"/>
    <mergeCell ref="A169:B169"/>
    <mergeCell ref="N169:O169"/>
    <mergeCell ref="A164:B164"/>
    <mergeCell ref="N164:O164"/>
    <mergeCell ref="A165:B165"/>
    <mergeCell ref="N165:O165"/>
    <mergeCell ref="A166:B166"/>
    <mergeCell ref="N166:O166"/>
    <mergeCell ref="A161:B161"/>
    <mergeCell ref="N161:O161"/>
    <mergeCell ref="A162:B162"/>
    <mergeCell ref="N162:O162"/>
    <mergeCell ref="A163:B163"/>
    <mergeCell ref="N163:O163"/>
    <mergeCell ref="A158:B158"/>
    <mergeCell ref="N158:O158"/>
    <mergeCell ref="A159:B159"/>
    <mergeCell ref="N159:O159"/>
    <mergeCell ref="A160:B160"/>
    <mergeCell ref="N160:O160"/>
    <mergeCell ref="N145:O145"/>
    <mergeCell ref="A155:B155"/>
    <mergeCell ref="N155:O155"/>
    <mergeCell ref="A156:B156"/>
    <mergeCell ref="N156:O156"/>
    <mergeCell ref="A157:B157"/>
    <mergeCell ref="N157:O157"/>
    <mergeCell ref="A153:B153"/>
    <mergeCell ref="N153:O153"/>
    <mergeCell ref="A154:B154"/>
    <mergeCell ref="N154:O154"/>
    <mergeCell ref="A152:B152"/>
    <mergeCell ref="N152:O152"/>
    <mergeCell ref="A142:B142"/>
    <mergeCell ref="N142:O142"/>
    <mergeCell ref="A137:B137"/>
    <mergeCell ref="A138:B138"/>
    <mergeCell ref="A139:B139"/>
    <mergeCell ref="A146:B146"/>
    <mergeCell ref="N146:O146"/>
    <mergeCell ref="A147:B147"/>
    <mergeCell ref="N147:O147"/>
    <mergeCell ref="A149:B149"/>
    <mergeCell ref="N149:O149"/>
    <mergeCell ref="A150:B150"/>
    <mergeCell ref="N150:O150"/>
    <mergeCell ref="A151:B151"/>
    <mergeCell ref="N151:O151"/>
    <mergeCell ref="A148:B148"/>
    <mergeCell ref="N148:O148"/>
    <mergeCell ref="A143:B143"/>
    <mergeCell ref="N143:O143"/>
    <mergeCell ref="A144:B144"/>
    <mergeCell ref="N144:O144"/>
    <mergeCell ref="A145:B145"/>
    <mergeCell ref="A134:B134"/>
    <mergeCell ref="A135:B135"/>
    <mergeCell ref="A136:B136"/>
    <mergeCell ref="A131:B131"/>
    <mergeCell ref="A132:B132"/>
    <mergeCell ref="A133:B133"/>
    <mergeCell ref="A140:B140"/>
    <mergeCell ref="A141:B141"/>
    <mergeCell ref="N141:O141"/>
    <mergeCell ref="A122:B122"/>
    <mergeCell ref="A123:B123"/>
    <mergeCell ref="A124:B124"/>
    <mergeCell ref="A119:B119"/>
    <mergeCell ref="A120:B120"/>
    <mergeCell ref="A121:B121"/>
    <mergeCell ref="A128:B128"/>
    <mergeCell ref="A129:B129"/>
    <mergeCell ref="A130:B130"/>
    <mergeCell ref="A125:B125"/>
    <mergeCell ref="A126:B126"/>
    <mergeCell ref="A127:B127"/>
    <mergeCell ref="A110:B110"/>
    <mergeCell ref="A111:B111"/>
    <mergeCell ref="A112:B112"/>
    <mergeCell ref="A107:B107"/>
    <mergeCell ref="A108:B108"/>
    <mergeCell ref="A109:B109"/>
    <mergeCell ref="A116:B116"/>
    <mergeCell ref="A117:B117"/>
    <mergeCell ref="A118:B118"/>
    <mergeCell ref="A113:B113"/>
    <mergeCell ref="A114:B114"/>
    <mergeCell ref="A115:B115"/>
    <mergeCell ref="A98:B98"/>
    <mergeCell ref="A99:B99"/>
    <mergeCell ref="A100:B100"/>
    <mergeCell ref="A95:B95"/>
    <mergeCell ref="A96:B96"/>
    <mergeCell ref="A97:B97"/>
    <mergeCell ref="A104:B104"/>
    <mergeCell ref="A105:B105"/>
    <mergeCell ref="A106:B106"/>
    <mergeCell ref="A101:B101"/>
    <mergeCell ref="A102:B102"/>
    <mergeCell ref="A103:B103"/>
    <mergeCell ref="A86:B86"/>
    <mergeCell ref="A87:B87"/>
    <mergeCell ref="A88:B88"/>
    <mergeCell ref="A83:B83"/>
    <mergeCell ref="A84:B84"/>
    <mergeCell ref="A85:B85"/>
    <mergeCell ref="A92:B92"/>
    <mergeCell ref="A93:B93"/>
    <mergeCell ref="A94:B94"/>
    <mergeCell ref="A89:B89"/>
    <mergeCell ref="A90:B90"/>
    <mergeCell ref="A91:B91"/>
    <mergeCell ref="A74:B74"/>
    <mergeCell ref="A75:B75"/>
    <mergeCell ref="A76:B76"/>
    <mergeCell ref="A71:B71"/>
    <mergeCell ref="A72:B72"/>
    <mergeCell ref="A73:B73"/>
    <mergeCell ref="A80:B80"/>
    <mergeCell ref="A81:B81"/>
    <mergeCell ref="A82:B82"/>
    <mergeCell ref="A77:B77"/>
    <mergeCell ref="A78:B78"/>
    <mergeCell ref="A79:B79"/>
    <mergeCell ref="A62:B62"/>
    <mergeCell ref="A63:B63"/>
    <mergeCell ref="A64:B64"/>
    <mergeCell ref="A59:B59"/>
    <mergeCell ref="A60:B60"/>
    <mergeCell ref="A61:B61"/>
    <mergeCell ref="A68:B68"/>
    <mergeCell ref="A69:B69"/>
    <mergeCell ref="A70:B70"/>
    <mergeCell ref="A65:B65"/>
    <mergeCell ref="A66:B66"/>
    <mergeCell ref="A67:B67"/>
    <mergeCell ref="A50:B50"/>
    <mergeCell ref="A51:B51"/>
    <mergeCell ref="A52:B52"/>
    <mergeCell ref="A47:B47"/>
    <mergeCell ref="A48:B48"/>
    <mergeCell ref="A49:B49"/>
    <mergeCell ref="A56:B56"/>
    <mergeCell ref="A57:B57"/>
    <mergeCell ref="A58:B58"/>
    <mergeCell ref="A53:B53"/>
    <mergeCell ref="A54:B54"/>
    <mergeCell ref="A55:B55"/>
    <mergeCell ref="A38:B38"/>
    <mergeCell ref="A39:B39"/>
    <mergeCell ref="A40:B40"/>
    <mergeCell ref="A35:B35"/>
    <mergeCell ref="A36:B36"/>
    <mergeCell ref="A37:B37"/>
    <mergeCell ref="A44:B44"/>
    <mergeCell ref="A45:B45"/>
    <mergeCell ref="A46:B46"/>
    <mergeCell ref="A41:B41"/>
    <mergeCell ref="A42:B42"/>
    <mergeCell ref="A43:B43"/>
    <mergeCell ref="A26:B26"/>
    <mergeCell ref="A27:B27"/>
    <mergeCell ref="A28:B28"/>
    <mergeCell ref="A23:B23"/>
    <mergeCell ref="A24:B24"/>
    <mergeCell ref="A25:B25"/>
    <mergeCell ref="A32:B32"/>
    <mergeCell ref="A33:B33"/>
    <mergeCell ref="A34:B34"/>
    <mergeCell ref="A29:B29"/>
    <mergeCell ref="A30:B30"/>
    <mergeCell ref="A31:B31"/>
    <mergeCell ref="A14:B14"/>
    <mergeCell ref="A15:B15"/>
    <mergeCell ref="A16:B16"/>
    <mergeCell ref="A11:B11"/>
    <mergeCell ref="A12:B12"/>
    <mergeCell ref="A13:B13"/>
    <mergeCell ref="A20:B20"/>
    <mergeCell ref="A21:B21"/>
    <mergeCell ref="A22:B22"/>
    <mergeCell ref="A17:B17"/>
    <mergeCell ref="A18:B18"/>
    <mergeCell ref="A19:B19"/>
    <mergeCell ref="R4:AG4"/>
    <mergeCell ref="R5:AG5"/>
    <mergeCell ref="A8:B8"/>
    <mergeCell ref="A9:B9"/>
    <mergeCell ref="A10:B10"/>
    <mergeCell ref="A6:B6"/>
    <mergeCell ref="A7:B7"/>
    <mergeCell ref="A4:P4"/>
    <mergeCell ref="A5:P5"/>
    <mergeCell ref="R6:S6"/>
    <mergeCell ref="R7:S7"/>
    <mergeCell ref="R8:S8"/>
    <mergeCell ref="R9:S9"/>
    <mergeCell ref="R10:S10"/>
  </mergeCells>
  <pageMargins left="0.7" right="0.7" top="0.75" bottom="0.75" header="0.3" footer="0.3"/>
  <pageSetup orientation="portrait" r:id="rId1"/>
  <ignoredErrors>
    <ignoredError sqref="I31 I32:I5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2A39-F311-4B3B-829D-34588C17B9E4}">
  <dimension ref="A1:AG349"/>
  <sheetViews>
    <sheetView topLeftCell="A120" zoomScale="78" zoomScaleNormal="78" workbookViewId="0">
      <selection activeCell="R150" sqref="R150"/>
    </sheetView>
  </sheetViews>
  <sheetFormatPr defaultRowHeight="13.8" x14ac:dyDescent="0.3"/>
  <cols>
    <col min="1" max="1" width="21.77734375" style="197" customWidth="1"/>
    <col min="2" max="2" width="2.6640625" style="197" customWidth="1"/>
    <col min="3" max="3" width="19.21875" style="197" customWidth="1"/>
    <col min="4" max="4" width="20.44140625" style="197" customWidth="1"/>
    <col min="5" max="5" width="14.33203125" style="197" customWidth="1"/>
    <col min="6" max="6" width="13" style="197" customWidth="1"/>
    <col min="7" max="7" width="14" style="197" customWidth="1"/>
    <col min="8" max="8" width="12.21875" style="197" customWidth="1"/>
    <col min="9" max="9" width="12.21875" style="269" customWidth="1"/>
    <col min="10" max="10" width="14.44140625" style="197" customWidth="1"/>
    <col min="11" max="11" width="18.21875" style="197" customWidth="1"/>
    <col min="12" max="12" width="13.6640625" style="197" customWidth="1"/>
    <col min="13" max="13" width="14.44140625" style="197" customWidth="1"/>
    <col min="14" max="14" width="13.33203125" style="197" customWidth="1"/>
    <col min="15" max="15" width="12.21875" style="197" customWidth="1"/>
    <col min="16" max="16" width="15" style="197" customWidth="1"/>
    <col min="17" max="17" width="19.44140625" style="197" customWidth="1"/>
    <col min="18" max="18" width="17.33203125" style="197" customWidth="1"/>
    <col min="19" max="19" width="13.33203125" style="269" customWidth="1"/>
    <col min="20" max="20" width="15.5546875" style="197" customWidth="1"/>
    <col min="21" max="21" width="12.88671875" style="197" customWidth="1"/>
    <col min="22" max="22" width="11.77734375" style="197" customWidth="1"/>
    <col min="23" max="23" width="12.44140625" style="197" customWidth="1"/>
    <col min="24" max="24" width="13.33203125" style="197" customWidth="1"/>
    <col min="25" max="33" width="13.88671875" style="197" customWidth="1"/>
    <col min="34" max="16384" width="8.88671875" style="197"/>
  </cols>
  <sheetData>
    <row r="1" spans="1:33" s="194" customFormat="1" x14ac:dyDescent="0.3">
      <c r="A1" s="194" t="s">
        <v>12</v>
      </c>
      <c r="D1" s="195"/>
      <c r="S1" s="196"/>
    </row>
    <row r="2" spans="1:33" s="194" customFormat="1" x14ac:dyDescent="0.3">
      <c r="A2" s="194" t="s">
        <v>0</v>
      </c>
      <c r="D2" s="195"/>
      <c r="S2" s="196"/>
    </row>
    <row r="4" spans="1:33" x14ac:dyDescent="0.3">
      <c r="A4" s="199" t="s">
        <v>4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R4" s="199" t="s">
        <v>1</v>
      </c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</row>
    <row r="5" spans="1:33" x14ac:dyDescent="0.3">
      <c r="A5" s="199" t="s">
        <v>22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R5" s="199" t="s">
        <v>22</v>
      </c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</row>
    <row r="6" spans="1:33" x14ac:dyDescent="0.3">
      <c r="A6" s="200" t="s">
        <v>3</v>
      </c>
      <c r="B6" s="200"/>
      <c r="C6" s="201" t="s">
        <v>10</v>
      </c>
      <c r="D6" s="201" t="s">
        <v>11</v>
      </c>
      <c r="E6" s="202" t="s">
        <v>23</v>
      </c>
      <c r="F6" s="202" t="s">
        <v>13</v>
      </c>
      <c r="G6" s="202" t="s">
        <v>24</v>
      </c>
      <c r="H6" s="202" t="s">
        <v>143</v>
      </c>
      <c r="I6" s="201" t="s">
        <v>26</v>
      </c>
      <c r="J6" s="202" t="s">
        <v>27</v>
      </c>
      <c r="K6" s="202" t="s">
        <v>155</v>
      </c>
      <c r="L6" s="202" t="s">
        <v>14</v>
      </c>
      <c r="M6" s="202" t="s">
        <v>17</v>
      </c>
      <c r="N6" s="202" t="s">
        <v>15</v>
      </c>
      <c r="O6" s="202" t="s">
        <v>16</v>
      </c>
      <c r="P6" s="202" t="s">
        <v>8</v>
      </c>
      <c r="R6" s="200" t="s">
        <v>3</v>
      </c>
      <c r="S6" s="200"/>
      <c r="T6" s="201" t="s">
        <v>10</v>
      </c>
      <c r="U6" s="201" t="s">
        <v>11</v>
      </c>
      <c r="V6" s="202" t="s">
        <v>23</v>
      </c>
      <c r="W6" s="202" t="s">
        <v>13</v>
      </c>
      <c r="X6" s="202" t="s">
        <v>24</v>
      </c>
      <c r="Y6" s="202" t="s">
        <v>143</v>
      </c>
      <c r="Z6" s="201" t="s">
        <v>26</v>
      </c>
      <c r="AA6" s="202" t="s">
        <v>27</v>
      </c>
      <c r="AB6" s="202" t="s">
        <v>155</v>
      </c>
      <c r="AC6" s="202" t="s">
        <v>14</v>
      </c>
      <c r="AD6" s="202" t="s">
        <v>17</v>
      </c>
      <c r="AE6" s="202" t="s">
        <v>15</v>
      </c>
      <c r="AF6" s="202" t="s">
        <v>16</v>
      </c>
      <c r="AG6" s="202" t="s">
        <v>9</v>
      </c>
    </row>
    <row r="7" spans="1:33" s="203" customFormat="1" x14ac:dyDescent="0.3">
      <c r="A7" s="173">
        <v>39814</v>
      </c>
      <c r="B7" s="173"/>
      <c r="C7" s="39"/>
      <c r="D7" s="39"/>
      <c r="E7" s="37"/>
      <c r="F7" s="38"/>
      <c r="G7" s="38"/>
      <c r="H7" s="39"/>
      <c r="I7" s="67"/>
      <c r="J7" s="37"/>
      <c r="K7" s="56"/>
      <c r="L7" s="204"/>
      <c r="M7" s="204"/>
      <c r="N7" s="204"/>
      <c r="O7" s="204"/>
      <c r="P7" s="204"/>
      <c r="R7" s="173">
        <v>39814</v>
      </c>
      <c r="S7" s="173"/>
      <c r="T7" s="39"/>
      <c r="U7" s="39"/>
      <c r="V7" s="37"/>
      <c r="W7" s="38"/>
      <c r="X7" s="38"/>
      <c r="Y7" s="39"/>
      <c r="Z7" s="67"/>
      <c r="AA7" s="37"/>
      <c r="AB7" s="56"/>
      <c r="AC7" s="204"/>
      <c r="AD7" s="204"/>
      <c r="AE7" s="204"/>
      <c r="AF7" s="204"/>
      <c r="AG7" s="204"/>
    </row>
    <row r="8" spans="1:33" s="203" customFormat="1" x14ac:dyDescent="0.3">
      <c r="A8" s="173">
        <v>39845</v>
      </c>
      <c r="B8" s="173"/>
      <c r="C8" s="39">
        <f>'Monthly Prices'!C8/'Monthly Prices'!C7-1</f>
        <v>3.1265576833004349E-2</v>
      </c>
      <c r="D8" s="39">
        <f>'Monthly Prices'!D8/'Monthly Prices'!D7-1</f>
        <v>-2.3387999715827057E-3</v>
      </c>
      <c r="E8" s="39">
        <f>'Monthly Prices'!E8/'Monthly Prices'!E7-1</f>
        <v>-5.2746167485915318E-3</v>
      </c>
      <c r="F8" s="39">
        <f>'Monthly Prices'!F8/'Monthly Prices'!F7-1</f>
        <v>0.10309201999629702</v>
      </c>
      <c r="G8" s="39">
        <f>'Monthly Prices'!G8/'Monthly Prices'!G7-1</f>
        <v>-3.5391923990498841E-2</v>
      </c>
      <c r="H8" s="39">
        <f>'Monthly Prices'!H8/'Monthly Prices'!H7-1</f>
        <v>4.4323146766127808E-2</v>
      </c>
      <c r="I8" s="39"/>
      <c r="J8" s="39">
        <f>'Monthly Prices'!J8/'Monthly Prices'!J7-1</f>
        <v>-1.7503978176858448E-2</v>
      </c>
      <c r="K8" s="39">
        <f>'Monthly Prices'!K8/'Monthly Prices'!K7-1</f>
        <v>-4.0625512757854088E-2</v>
      </c>
      <c r="L8" s="39">
        <f>'Monthly Prices'!L8/'Monthly Prices'!L7-1</f>
        <v>-6.9160497688992573E-2</v>
      </c>
      <c r="M8" s="39">
        <f>'Monthly Prices'!M8/'Monthly Prices'!M7-1</f>
        <v>9.8764160673732171E-3</v>
      </c>
      <c r="N8" s="39">
        <f>'Monthly Prices'!N8/'Monthly Prices'!N7-1</f>
        <v>-2.4052244802507228E-2</v>
      </c>
      <c r="O8" s="39">
        <f>'Monthly Prices'!O8/'Monthly Prices'!O7-1</f>
        <v>-0.14799443934032797</v>
      </c>
      <c r="P8" s="39"/>
      <c r="R8" s="173">
        <v>39845</v>
      </c>
      <c r="S8" s="173"/>
      <c r="T8" s="39">
        <f>'Monthly Prices'!T8/'Monthly Prices'!T7-1</f>
        <v>3.0938150342407322E-2</v>
      </c>
      <c r="U8" s="39">
        <f>'Monthly Prices'!U8/'Monthly Prices'!U7-1</f>
        <v>-1.3364644074440601E-3</v>
      </c>
      <c r="V8" s="39">
        <f>'Monthly Prices'!V8/'Monthly Prices'!V7-1</f>
        <v>-5.2746167485915318E-3</v>
      </c>
      <c r="W8" s="39">
        <f>'Monthly Prices'!W8/'Monthly Prices'!W7-1</f>
        <v>0.10309201999629702</v>
      </c>
      <c r="X8" s="39">
        <f>'Monthly Prices'!X8/'Monthly Prices'!X7-1</f>
        <v>-3.5391923990498841E-2</v>
      </c>
      <c r="Y8" s="39">
        <f>'Monthly Prices'!Y8/'Monthly Prices'!Y7-1</f>
        <v>4.4323146766127808E-2</v>
      </c>
      <c r="Z8" s="39"/>
      <c r="AA8" s="39">
        <f>'Monthly Prices'!AA8/'Monthly Prices'!AA7-1</f>
        <v>-1.7503978176858448E-2</v>
      </c>
      <c r="AB8" s="39">
        <f>'Monthly Prices'!AB8/'Monthly Prices'!AB7-1</f>
        <v>-4.0625512757854088E-2</v>
      </c>
      <c r="AC8" s="39">
        <f>'Monthly Prices'!AC8/'Monthly Prices'!AC7-1</f>
        <v>-6.6895935895328051E-2</v>
      </c>
      <c r="AD8" s="39">
        <f>'Monthly Prices'!AD8/'Monthly Prices'!AD7-1</f>
        <v>5.8821131825734785E-3</v>
      </c>
      <c r="AE8" s="39">
        <f>'Monthly Prices'!AE8/'Monthly Prices'!AE7-1</f>
        <v>-2.74040965471396E-2</v>
      </c>
      <c r="AF8" s="39">
        <f>'Monthly Prices'!AF8/'Monthly Prices'!AF7-1</f>
        <v>-0.1340782062436624</v>
      </c>
      <c r="AG8" s="39">
        <f>'Monthly Prices'!AG8/'Monthly Prices'!AG7-1</f>
        <v>-0.15280442185027088</v>
      </c>
    </row>
    <row r="9" spans="1:33" s="203" customFormat="1" x14ac:dyDescent="0.3">
      <c r="A9" s="173">
        <v>39873</v>
      </c>
      <c r="B9" s="173"/>
      <c r="C9" s="39">
        <f>'Monthly Prices'!C9/'Monthly Prices'!C8-1</f>
        <v>0.23083080993436234</v>
      </c>
      <c r="D9" s="39">
        <f>'Monthly Prices'!D9/'Monthly Prices'!D8-1</f>
        <v>0.20763561048120138</v>
      </c>
      <c r="E9" s="39">
        <f>'Monthly Prices'!E9/'Monthly Prices'!E8-1</f>
        <v>-0.32625569745927163</v>
      </c>
      <c r="F9" s="39">
        <f>'Monthly Prices'!F9/'Monthly Prices'!F8-1</f>
        <v>2.2585518144281336E-2</v>
      </c>
      <c r="G9" s="39">
        <f>'Monthly Prices'!G9/'Monthly Prices'!G8-1</f>
        <v>-2.782565870475262E-2</v>
      </c>
      <c r="H9" s="39">
        <f>'Monthly Prices'!H9/'Monthly Prices'!H8-1</f>
        <v>-2.1417875880067605E-3</v>
      </c>
      <c r="I9" s="39"/>
      <c r="J9" s="39">
        <f>'Monthly Prices'!J9/'Monthly Prices'!J8-1</f>
        <v>6.4784821841739948E-2</v>
      </c>
      <c r="K9" s="39">
        <f>'Monthly Prices'!K9/'Monthly Prices'!K8-1</f>
        <v>0.10850314474460077</v>
      </c>
      <c r="L9" s="39">
        <f>'Monthly Prices'!L9/'Monthly Prices'!L8-1</f>
        <v>0.26824428875444917</v>
      </c>
      <c r="M9" s="39">
        <f>'Monthly Prices'!M9/'Monthly Prices'!M8-1</f>
        <v>0.15590405503161398</v>
      </c>
      <c r="N9" s="39">
        <f>'Monthly Prices'!N9/'Monthly Prices'!N8-1</f>
        <v>5.5451028863575447E-2</v>
      </c>
      <c r="O9" s="39">
        <f>'Monthly Prices'!O9/'Monthly Prices'!O8-1</f>
        <v>0.14610362255144227</v>
      </c>
      <c r="P9" s="204"/>
      <c r="R9" s="173">
        <v>39873</v>
      </c>
      <c r="S9" s="173"/>
      <c r="T9" s="39">
        <f>'Monthly Prices'!T9/'Monthly Prices'!T8-1</f>
        <v>0.23652801865379436</v>
      </c>
      <c r="U9" s="39">
        <f>'Monthly Prices'!U9/'Monthly Prices'!U8-1</f>
        <v>0.20642344558775072</v>
      </c>
      <c r="V9" s="39">
        <f>'Monthly Prices'!V9/'Monthly Prices'!V8-1</f>
        <v>-0.32625569745927163</v>
      </c>
      <c r="W9" s="39">
        <f>'Monthly Prices'!W9/'Monthly Prices'!W8-1</f>
        <v>2.2585518144281336E-2</v>
      </c>
      <c r="X9" s="39">
        <f>'Monthly Prices'!X9/'Monthly Prices'!X8-1</f>
        <v>-2.782565870475262E-2</v>
      </c>
      <c r="Y9" s="39">
        <f>'Monthly Prices'!Y9/'Monthly Prices'!Y8-1</f>
        <v>-2.1417875880067605E-3</v>
      </c>
      <c r="Z9" s="39"/>
      <c r="AA9" s="39">
        <f>'Monthly Prices'!AA9/'Monthly Prices'!AA8-1</f>
        <v>6.4784821841739948E-2</v>
      </c>
      <c r="AB9" s="39">
        <f>'Monthly Prices'!AB9/'Monthly Prices'!AB8-1</f>
        <v>0.10850314474460077</v>
      </c>
      <c r="AC9" s="39">
        <f>'Monthly Prices'!AC9/'Monthly Prices'!AC8-1</f>
        <v>0.2690787244384516</v>
      </c>
      <c r="AD9" s="39">
        <f>'Monthly Prices'!AD9/'Monthly Prices'!AD8-1</f>
        <v>0.15184775734817202</v>
      </c>
      <c r="AE9" s="39">
        <f>'Monthly Prices'!AE9/'Monthly Prices'!AE8-1</f>
        <v>7.5126190807904392E-2</v>
      </c>
      <c r="AF9" s="39">
        <f>'Monthly Prices'!AF9/'Monthly Prices'!AF8-1</f>
        <v>0.14838693279839776</v>
      </c>
      <c r="AG9" s="39">
        <f>'Monthly Prices'!AG9/'Monthly Prices'!AG8-1</f>
        <v>0.10447285927582262</v>
      </c>
    </row>
    <row r="10" spans="1:33" s="203" customFormat="1" x14ac:dyDescent="0.3">
      <c r="A10" s="173">
        <v>39904</v>
      </c>
      <c r="B10" s="173"/>
      <c r="C10" s="39">
        <f>'Monthly Prices'!C10/'Monthly Prices'!C9-1</f>
        <v>0.27186244385459157</v>
      </c>
      <c r="D10" s="39">
        <f>'Monthly Prices'!D10/'Monthly Prices'!D9-1</f>
        <v>0.35219081787839834</v>
      </c>
      <c r="E10" s="39">
        <f>'Monthly Prices'!E10/'Monthly Prices'!E9-1</f>
        <v>0.81379148665394019</v>
      </c>
      <c r="F10" s="39">
        <f>'Monthly Prices'!F10/'Monthly Prices'!F9-1</f>
        <v>-5.9202016952379588E-2</v>
      </c>
      <c r="G10" s="39">
        <f>'Monthly Prices'!G10/'Monthly Prices'!G9-1</f>
        <v>0.18110435663627178</v>
      </c>
      <c r="H10" s="39">
        <f>'Monthly Prices'!H10/'Monthly Prices'!H9-1</f>
        <v>-3.1427221172022568E-2</v>
      </c>
      <c r="I10" s="39"/>
      <c r="J10" s="39">
        <f>'Monthly Prices'!J10/'Monthly Prices'!J9-1</f>
        <v>8.9526292916123351E-2</v>
      </c>
      <c r="K10" s="39">
        <f>'Monthly Prices'!K10/'Monthly Prices'!K9-1</f>
        <v>-9.0817188570069374E-2</v>
      </c>
      <c r="L10" s="39">
        <f>'Monthly Prices'!L10/'Monthly Prices'!L9-1</f>
        <v>0.13219302807883082</v>
      </c>
      <c r="M10" s="39">
        <f>'Monthly Prices'!M10/'Monthly Prices'!M9-1</f>
        <v>0.36037497344343028</v>
      </c>
      <c r="N10" s="39">
        <f>'Monthly Prices'!N10/'Monthly Prices'!N9-1</f>
        <v>0.28267573606268126</v>
      </c>
      <c r="O10" s="39">
        <f>'Monthly Prices'!O10/'Monthly Prices'!O9-1</f>
        <v>0.50141659895921631</v>
      </c>
      <c r="P10" s="204"/>
      <c r="R10" s="173">
        <v>39904</v>
      </c>
      <c r="S10" s="173"/>
      <c r="T10" s="39">
        <f>'Monthly Prices'!T10/'Monthly Prices'!T9-1</f>
        <v>0.26891963961734899</v>
      </c>
      <c r="U10" s="39">
        <f>'Monthly Prices'!U10/'Monthly Prices'!U9-1</f>
        <v>0.34414873986206485</v>
      </c>
      <c r="V10" s="39">
        <f>'Monthly Prices'!V10/'Monthly Prices'!V9-1</f>
        <v>0.81379148665394019</v>
      </c>
      <c r="W10" s="39">
        <f>'Monthly Prices'!W10/'Monthly Prices'!W9-1</f>
        <v>-5.9202016952379588E-2</v>
      </c>
      <c r="X10" s="39">
        <f>'Monthly Prices'!X10/'Monthly Prices'!X9-1</f>
        <v>0.18110435663627178</v>
      </c>
      <c r="Y10" s="39">
        <f>'Monthly Prices'!Y10/'Monthly Prices'!Y9-1</f>
        <v>-3.1427221172022568E-2</v>
      </c>
      <c r="Z10" s="39"/>
      <c r="AA10" s="39">
        <f>'Monthly Prices'!AA10/'Monthly Prices'!AA9-1</f>
        <v>8.9526292916123351E-2</v>
      </c>
      <c r="AB10" s="39">
        <f>'Monthly Prices'!AB10/'Monthly Prices'!AB9-1</f>
        <v>-9.0817188570069374E-2</v>
      </c>
      <c r="AC10" s="39">
        <f>'Monthly Prices'!AC10/'Monthly Prices'!AC9-1</f>
        <v>0.13322951415503415</v>
      </c>
      <c r="AD10" s="39">
        <f>'Monthly Prices'!AD10/'Monthly Prices'!AD9-1</f>
        <v>0.35599851724430964</v>
      </c>
      <c r="AE10" s="39">
        <f>'Monthly Prices'!AE10/'Monthly Prices'!AE9-1</f>
        <v>0.2717470002226916</v>
      </c>
      <c r="AF10" s="39">
        <f>'Monthly Prices'!AF10/'Monthly Prices'!AF9-1</f>
        <v>0.47050549058223456</v>
      </c>
      <c r="AG10" s="39">
        <f>'Monthly Prices'!AG10/'Monthly Prices'!AG9-1</f>
        <v>0.3649212278082814</v>
      </c>
    </row>
    <row r="11" spans="1:33" s="203" customFormat="1" x14ac:dyDescent="0.3">
      <c r="A11" s="173">
        <v>39934</v>
      </c>
      <c r="B11" s="173"/>
      <c r="C11" s="39">
        <f>'Monthly Prices'!C11/'Monthly Prices'!C10-1</f>
        <v>0.37083695755719281</v>
      </c>
      <c r="D11" s="39">
        <f>'Monthly Prices'!D11/'Monthly Prices'!D10-1</f>
        <v>0.38166534569940724</v>
      </c>
      <c r="E11" s="39">
        <f>'Monthly Prices'!E11/'Monthly Prices'!E10-1</f>
        <v>-0.32419956423797036</v>
      </c>
      <c r="F11" s="39">
        <f>'Monthly Prices'!F11/'Monthly Prices'!F10-1</f>
        <v>1.1842950060017232E-2</v>
      </c>
      <c r="G11" s="39">
        <f>'Monthly Prices'!G11/'Monthly Prices'!G10-1</f>
        <v>-0.13574951747801856</v>
      </c>
      <c r="H11" s="39">
        <f>'Monthly Prices'!H11/'Monthly Prices'!H10-1</f>
        <v>-4.2185106123444727E-2</v>
      </c>
      <c r="I11" s="39"/>
      <c r="J11" s="39">
        <f>'Monthly Prices'!J11/'Monthly Prices'!J10-1</f>
        <v>0.15676106900678111</v>
      </c>
      <c r="K11" s="39">
        <f>'Monthly Prices'!K11/'Monthly Prices'!K10-1</f>
        <v>3.3539752118065369E-2</v>
      </c>
      <c r="L11" s="39">
        <f>'Monthly Prices'!L11/'Monthly Prices'!L10-1</f>
        <v>0.58150196361340178</v>
      </c>
      <c r="M11" s="39">
        <f>'Monthly Prices'!M11/'Monthly Prices'!M10-1</f>
        <v>0.27463406266900448</v>
      </c>
      <c r="N11" s="39">
        <f>'Monthly Prices'!N11/'Monthly Prices'!N10-1</f>
        <v>0.43072375840283783</v>
      </c>
      <c r="O11" s="39">
        <f>'Monthly Prices'!O11/'Monthly Prices'!O10-1</f>
        <v>0.32735857272224034</v>
      </c>
      <c r="P11" s="204"/>
      <c r="R11" s="173">
        <v>39934</v>
      </c>
      <c r="S11" s="173"/>
      <c r="T11" s="39">
        <f>'Monthly Prices'!T11/'Monthly Prices'!T10-1</f>
        <v>0.38817467599527777</v>
      </c>
      <c r="U11" s="39">
        <f>'Monthly Prices'!U11/'Monthly Prices'!U10-1</f>
        <v>0.38931312608210411</v>
      </c>
      <c r="V11" s="39">
        <f>'Monthly Prices'!V11/'Monthly Prices'!V10-1</f>
        <v>-0.32419956423797036</v>
      </c>
      <c r="W11" s="39">
        <f>'Monthly Prices'!W11/'Monthly Prices'!W10-1</f>
        <v>1.1842950060017232E-2</v>
      </c>
      <c r="X11" s="39">
        <f>'Monthly Prices'!X11/'Monthly Prices'!X10-1</f>
        <v>-0.13574951747801856</v>
      </c>
      <c r="Y11" s="39">
        <f>'Monthly Prices'!Y11/'Monthly Prices'!Y10-1</f>
        <v>-4.2185106123444727E-2</v>
      </c>
      <c r="Z11" s="39"/>
      <c r="AA11" s="39">
        <f>'Monthly Prices'!AA11/'Monthly Prices'!AA10-1</f>
        <v>0.15676106900678111</v>
      </c>
      <c r="AB11" s="39">
        <f>'Monthly Prices'!AB11/'Monthly Prices'!AB10-1</f>
        <v>3.3539752118065369E-2</v>
      </c>
      <c r="AC11" s="39">
        <f>'Monthly Prices'!AC11/'Monthly Prices'!AC10-1</f>
        <v>0.58142779399494637</v>
      </c>
      <c r="AD11" s="39">
        <f>'Monthly Prices'!AD11/'Monthly Prices'!AD10-1</f>
        <v>0.28423263844123481</v>
      </c>
      <c r="AE11" s="39">
        <f>'Monthly Prices'!AE11/'Monthly Prices'!AE10-1</f>
        <v>0.41609927527999013</v>
      </c>
      <c r="AF11" s="39">
        <f>'Monthly Prices'!AF11/'Monthly Prices'!AF10-1</f>
        <v>0.34861529905607469</v>
      </c>
      <c r="AG11" s="39">
        <f>'Monthly Prices'!AG11/'Monthly Prices'!AG10-1</f>
        <v>0.79303044953788238</v>
      </c>
    </row>
    <row r="12" spans="1:33" s="203" customFormat="1" x14ac:dyDescent="0.3">
      <c r="A12" s="173">
        <v>39965</v>
      </c>
      <c r="B12" s="173"/>
      <c r="C12" s="39">
        <f>'Monthly Prices'!C12/'Monthly Prices'!C11-1</f>
        <v>3.3413252657200632E-2</v>
      </c>
      <c r="D12" s="39">
        <f>'Monthly Prices'!D12/'Monthly Prices'!D11-1</f>
        <v>-0.1368561535840167</v>
      </c>
      <c r="E12" s="39">
        <f>'Monthly Prices'!E12/'Monthly Prices'!E11-1</f>
        <v>-8.3497267759562788E-2</v>
      </c>
      <c r="F12" s="39">
        <f>'Monthly Prices'!F12/'Monthly Prices'!F11-1</f>
        <v>1.620812613370548E-3</v>
      </c>
      <c r="G12" s="39">
        <f>'Monthly Prices'!G12/'Monthly Prices'!G11-1</f>
        <v>5.5583126550868611E-2</v>
      </c>
      <c r="H12" s="39">
        <f>'Monthly Prices'!H12/'Monthly Prices'!H11-1</f>
        <v>1.4603188389683996E-2</v>
      </c>
      <c r="I12" s="39"/>
      <c r="J12" s="39">
        <f>'Monthly Prices'!J12/'Monthly Prices'!J11-1</f>
        <v>0.1917241379310346</v>
      </c>
      <c r="K12" s="39">
        <f>'Monthly Prices'!K12/'Monthly Prices'!K11-1</f>
        <v>1.0184425355641791E-2</v>
      </c>
      <c r="L12" s="39">
        <f>'Monthly Prices'!L12/'Monthly Prices'!L11-1</f>
        <v>-0.12478291625811433</v>
      </c>
      <c r="M12" s="39">
        <f>'Monthly Prices'!M12/'Monthly Prices'!M11-1</f>
        <v>0.19154232512689817</v>
      </c>
      <c r="N12" s="39">
        <f>'Monthly Prices'!N12/'Monthly Prices'!N11-1</f>
        <v>7.1476012343920203E-2</v>
      </c>
      <c r="O12" s="39">
        <f>'Monthly Prices'!O12/'Monthly Prices'!O11-1</f>
        <v>-1.4214768317802773E-2</v>
      </c>
      <c r="P12" s="204"/>
      <c r="R12" s="173">
        <v>39965</v>
      </c>
      <c r="S12" s="173"/>
      <c r="T12" s="39">
        <f>'Monthly Prices'!T12/'Monthly Prices'!T11-1</f>
        <v>2.5925964000111268E-2</v>
      </c>
      <c r="U12" s="39">
        <f>'Monthly Prices'!U12/'Monthly Prices'!U11-1</f>
        <v>-0.13528359998900885</v>
      </c>
      <c r="V12" s="39">
        <f>'Monthly Prices'!V12/'Monthly Prices'!V11-1</f>
        <v>-8.3497267759562788E-2</v>
      </c>
      <c r="W12" s="39">
        <f>'Monthly Prices'!W12/'Monthly Prices'!W11-1</f>
        <v>1.620812613370548E-3</v>
      </c>
      <c r="X12" s="39">
        <f>'Monthly Prices'!X12/'Monthly Prices'!X11-1</f>
        <v>5.5583126550868611E-2</v>
      </c>
      <c r="Y12" s="39">
        <f>'Monthly Prices'!Y12/'Monthly Prices'!Y11-1</f>
        <v>1.4603188389683996E-2</v>
      </c>
      <c r="Z12" s="39"/>
      <c r="AA12" s="39">
        <f>'Monthly Prices'!AA12/'Monthly Prices'!AA11-1</f>
        <v>0.1917241379310346</v>
      </c>
      <c r="AB12" s="39">
        <f>'Monthly Prices'!AB12/'Monthly Prices'!AB11-1</f>
        <v>1.0184425355641791E-2</v>
      </c>
      <c r="AC12" s="39">
        <f>'Monthly Prices'!AC12/'Monthly Prices'!AC11-1</f>
        <v>-0.12583173799873493</v>
      </c>
      <c r="AD12" s="39">
        <f>'Monthly Prices'!AD12/'Monthly Prices'!AD11-1</f>
        <v>0.1906422407241517</v>
      </c>
      <c r="AE12" s="39">
        <f>'Monthly Prices'!AE12/'Monthly Prices'!AE11-1</f>
        <v>6.9143101367817872E-2</v>
      </c>
      <c r="AF12" s="39">
        <f>'Monthly Prices'!AF12/'Monthly Prices'!AF11-1</f>
        <v>-3.1869431836976103E-2</v>
      </c>
      <c r="AG12" s="39">
        <f>'Monthly Prices'!AG12/'Monthly Prices'!AG11-1</f>
        <v>-0.16039728892716798</v>
      </c>
    </row>
    <row r="13" spans="1:33" s="203" customFormat="1" x14ac:dyDescent="0.3">
      <c r="A13" s="173">
        <v>39995</v>
      </c>
      <c r="B13" s="173"/>
      <c r="C13" s="39">
        <f>'Monthly Prices'!C13/'Monthly Prices'!C12-1</f>
        <v>0.24274864686916198</v>
      </c>
      <c r="D13" s="39">
        <f>'Monthly Prices'!D13/'Monthly Prices'!D12-1</f>
        <v>0.44987075922499264</v>
      </c>
      <c r="E13" s="39">
        <f>'Monthly Prices'!E13/'Monthly Prices'!E12-1</f>
        <v>2.1106606248509463E-2</v>
      </c>
      <c r="F13" s="39">
        <f>'Monthly Prices'!F13/'Monthly Prices'!F12-1</f>
        <v>4.269266787858772E-3</v>
      </c>
      <c r="G13" s="39">
        <f>'Monthly Prices'!G13/'Monthly Prices'!G12-1</f>
        <v>-7.8279266572637507E-2</v>
      </c>
      <c r="H13" s="39">
        <f>'Monthly Prices'!H13/'Monthly Prices'!H12-1</f>
        <v>-3.6610113525032961E-3</v>
      </c>
      <c r="I13" s="39"/>
      <c r="J13" s="39">
        <f>'Monthly Prices'!J13/'Monthly Prices'!J12-1</f>
        <v>-6.2210648148148362E-2</v>
      </c>
      <c r="K13" s="39">
        <f>'Monthly Prices'!K13/'Monthly Prices'!K12-1</f>
        <v>6.7070803181807914E-3</v>
      </c>
      <c r="L13" s="39">
        <f>'Monthly Prices'!L13/'Monthly Prices'!L12-1</f>
        <v>0.15977513875625382</v>
      </c>
      <c r="M13" s="39">
        <f>'Monthly Prices'!M13/'Monthly Prices'!M12-1</f>
        <v>0.17980172894955859</v>
      </c>
      <c r="N13" s="39">
        <f>'Monthly Prices'!N13/'Monthly Prices'!N12-1</f>
        <v>0.3698159428166119</v>
      </c>
      <c r="O13" s="39">
        <f>'Monthly Prices'!O13/'Monthly Prices'!O12-1</f>
        <v>0.26171608077691411</v>
      </c>
      <c r="P13" s="204"/>
      <c r="R13" s="173">
        <v>39995</v>
      </c>
      <c r="S13" s="173"/>
      <c r="T13" s="39">
        <f>'Monthly Prices'!T13/'Monthly Prices'!T12-1</f>
        <v>0.23725649739298005</v>
      </c>
      <c r="U13" s="39">
        <f>'Monthly Prices'!U13/'Monthly Prices'!U12-1</f>
        <v>0.44787906754889906</v>
      </c>
      <c r="V13" s="39">
        <f>'Monthly Prices'!V13/'Monthly Prices'!V12-1</f>
        <v>2.1106606248509463E-2</v>
      </c>
      <c r="W13" s="39">
        <f>'Monthly Prices'!W13/'Monthly Prices'!W12-1</f>
        <v>4.269266787858772E-3</v>
      </c>
      <c r="X13" s="39">
        <f>'Monthly Prices'!X13/'Monthly Prices'!X12-1</f>
        <v>-7.8279266572637507E-2</v>
      </c>
      <c r="Y13" s="39">
        <f>'Monthly Prices'!Y13/'Monthly Prices'!Y12-1</f>
        <v>-3.6610113525032961E-3</v>
      </c>
      <c r="Z13" s="39"/>
      <c r="AA13" s="39">
        <f>'Monthly Prices'!AA13/'Monthly Prices'!AA12-1</f>
        <v>-6.2210648148148362E-2</v>
      </c>
      <c r="AB13" s="39">
        <f>'Monthly Prices'!AB13/'Monthly Prices'!AB12-1</f>
        <v>6.7070803181807914E-3</v>
      </c>
      <c r="AC13" s="39">
        <f>'Monthly Prices'!AC13/'Monthly Prices'!AC12-1</f>
        <v>0.16115146842704964</v>
      </c>
      <c r="AD13" s="39">
        <f>'Monthly Prices'!AD13/'Monthly Prices'!AD12-1</f>
        <v>0.18100994708856466</v>
      </c>
      <c r="AE13" s="39">
        <f>'Monthly Prices'!AE13/'Monthly Prices'!AE12-1</f>
        <v>0.36780295057263435</v>
      </c>
      <c r="AF13" s="39">
        <f>'Monthly Prices'!AF13/'Monthly Prices'!AF12-1</f>
        <v>0.28749073313099149</v>
      </c>
      <c r="AG13" s="39">
        <f>'Monthly Prices'!AG13/'Monthly Prices'!AG12-1</f>
        <v>0.21875224105837199</v>
      </c>
    </row>
    <row r="14" spans="1:33" s="203" customFormat="1" x14ac:dyDescent="0.3">
      <c r="A14" s="173">
        <v>40026</v>
      </c>
      <c r="B14" s="173"/>
      <c r="C14" s="39">
        <f>'Monthly Prices'!C14/'Monthly Prices'!C13-1</f>
        <v>1.9176092976210146E-2</v>
      </c>
      <c r="D14" s="39">
        <f>'Monthly Prices'!D14/'Monthly Prices'!D13-1</f>
        <v>0.16166534017227385</v>
      </c>
      <c r="E14" s="39">
        <f>'Monthly Prices'!E14/'Monthly Prices'!E13-1</f>
        <v>-0.30701856825878782</v>
      </c>
      <c r="F14" s="39">
        <f>'Monthly Prices'!F14/'Monthly Prices'!F13-1</f>
        <v>1.25133704506184E-2</v>
      </c>
      <c r="G14" s="39">
        <f>'Monthly Prices'!G14/'Monthly Prices'!G13-1</f>
        <v>-0.11986738077021175</v>
      </c>
      <c r="H14" s="39">
        <f>'Monthly Prices'!H14/'Monthly Prices'!H13-1</f>
        <v>2.3600575811543623E-2</v>
      </c>
      <c r="I14" s="39"/>
      <c r="J14" s="39">
        <f>'Monthly Prices'!J14/'Monthly Prices'!J13-1</f>
        <v>0.11045973464979952</v>
      </c>
      <c r="K14" s="39">
        <f>'Monthly Prices'!K14/'Monthly Prices'!K13-1</f>
        <v>1.8425256248193911E-2</v>
      </c>
      <c r="L14" s="39">
        <f>'Monthly Prices'!L14/'Monthly Prices'!L13-1</f>
        <v>-6.5016448312353869E-2</v>
      </c>
      <c r="M14" s="39">
        <f>'Monthly Prices'!M14/'Monthly Prices'!M13-1</f>
        <v>6.5880570216652501E-2</v>
      </c>
      <c r="N14" s="39">
        <f>'Monthly Prices'!N14/'Monthly Prices'!N13-1</f>
        <v>-7.606449410691829E-2</v>
      </c>
      <c r="O14" s="39">
        <f>'Monthly Prices'!O14/'Monthly Prices'!O13-1</f>
        <v>3.8857328853924678E-2</v>
      </c>
      <c r="P14" s="204"/>
      <c r="R14" s="173">
        <v>40026</v>
      </c>
      <c r="S14" s="173"/>
      <c r="T14" s="39">
        <f>'Monthly Prices'!T14/'Monthly Prices'!T13-1</f>
        <v>1.7601325689305058E-2</v>
      </c>
      <c r="U14" s="39">
        <f>'Monthly Prices'!U14/'Monthly Prices'!U13-1</f>
        <v>0.16083501836889491</v>
      </c>
      <c r="V14" s="39">
        <f>'Monthly Prices'!V14/'Monthly Prices'!V13-1</f>
        <v>-0.30701856825878782</v>
      </c>
      <c r="W14" s="39">
        <f>'Monthly Prices'!W14/'Monthly Prices'!W13-1</f>
        <v>1.25133704506184E-2</v>
      </c>
      <c r="X14" s="39">
        <f>'Monthly Prices'!X14/'Monthly Prices'!X13-1</f>
        <v>-0.11986738077021175</v>
      </c>
      <c r="Y14" s="39">
        <f>'Monthly Prices'!Y14/'Monthly Prices'!Y13-1</f>
        <v>2.3600575811543623E-2</v>
      </c>
      <c r="Z14" s="39"/>
      <c r="AA14" s="39">
        <f>'Monthly Prices'!AA14/'Monthly Prices'!AA13-1</f>
        <v>0.11045973464979952</v>
      </c>
      <c r="AB14" s="39">
        <f>'Monthly Prices'!AB14/'Monthly Prices'!AB13-1</f>
        <v>1.8425256248193911E-2</v>
      </c>
      <c r="AC14" s="39">
        <f>'Monthly Prices'!AC14/'Monthly Prices'!AC13-1</f>
        <v>-6.6390011965992812E-2</v>
      </c>
      <c r="AD14" s="39">
        <f>'Monthly Prices'!AD14/'Monthly Prices'!AD13-1</f>
        <v>6.364165111948239E-2</v>
      </c>
      <c r="AE14" s="39">
        <f>'Monthly Prices'!AE14/'Monthly Prices'!AE13-1</f>
        <v>-7.0111170224482544E-2</v>
      </c>
      <c r="AF14" s="39">
        <f>'Monthly Prices'!AF14/'Monthly Prices'!AF13-1</f>
        <v>3.6931808174235803E-2</v>
      </c>
      <c r="AG14" s="39">
        <f>'Monthly Prices'!AG14/'Monthly Prices'!AG13-1</f>
        <v>0.12915060236340326</v>
      </c>
    </row>
    <row r="15" spans="1:33" s="203" customFormat="1" x14ac:dyDescent="0.3">
      <c r="A15" s="173">
        <v>40057</v>
      </c>
      <c r="B15" s="173"/>
      <c r="C15" s="39">
        <f>'Monthly Prices'!C15/'Monthly Prices'!C14-1</f>
        <v>2.2636310946028582E-2</v>
      </c>
      <c r="D15" s="39">
        <f>'Monthly Prices'!D15/'Monthly Prices'!D14-1</f>
        <v>0.22459759504206356</v>
      </c>
      <c r="E15" s="39">
        <f>'Monthly Prices'!E15/'Monthly Prices'!E14-1</f>
        <v>-0.34761543646781257</v>
      </c>
      <c r="F15" s="39">
        <f>'Monthly Prices'!F15/'Monthly Prices'!F14-1</f>
        <v>5.1852453798698406E-2</v>
      </c>
      <c r="G15" s="39">
        <f>'Monthly Prices'!G15/'Monthly Prices'!G14-1</f>
        <v>-0.2677484787018255</v>
      </c>
      <c r="H15" s="39">
        <f>'Monthly Prices'!H15/'Monthly Prices'!H14-1</f>
        <v>-1.928203076923074E-2</v>
      </c>
      <c r="I15" s="39"/>
      <c r="J15" s="39">
        <f>'Monthly Prices'!J15/'Monthly Prices'!J14-1</f>
        <v>-5.9460961378160593E-2</v>
      </c>
      <c r="K15" s="39">
        <f>'Monthly Prices'!K15/'Monthly Prices'!K14-1</f>
        <v>1.0617487546060067E-2</v>
      </c>
      <c r="L15" s="39">
        <f>'Monthly Prices'!L15/'Monthly Prices'!L14-1</f>
        <v>5.0722452487011349E-2</v>
      </c>
      <c r="M15" s="39">
        <f>'Monthly Prices'!M15/'Monthly Prices'!M14-1</f>
        <v>0.12443131928823559</v>
      </c>
      <c r="N15" s="39">
        <f>'Monthly Prices'!N15/'Monthly Prices'!N14-1</f>
        <v>0.34105493789810959</v>
      </c>
      <c r="O15" s="39">
        <f>'Monthly Prices'!O15/'Monthly Prices'!O14-1</f>
        <v>0.50407926219056143</v>
      </c>
      <c r="P15" s="204"/>
      <c r="R15" s="173">
        <v>40057</v>
      </c>
      <c r="S15" s="173"/>
      <c r="T15" s="39">
        <f>'Monthly Prices'!T15/'Monthly Prices'!T14-1</f>
        <v>2.4591519830344355E-2</v>
      </c>
      <c r="U15" s="39">
        <f>'Monthly Prices'!U15/'Monthly Prices'!U14-1</f>
        <v>0.22588792937811797</v>
      </c>
      <c r="V15" s="39">
        <f>'Monthly Prices'!V15/'Monthly Prices'!V14-1</f>
        <v>-0.34761543646781257</v>
      </c>
      <c r="W15" s="39">
        <f>'Monthly Prices'!W15/'Monthly Prices'!W14-1</f>
        <v>5.1852453798698406E-2</v>
      </c>
      <c r="X15" s="39">
        <f>'Monthly Prices'!X15/'Monthly Prices'!X14-1</f>
        <v>-0.2677484787018255</v>
      </c>
      <c r="Y15" s="39">
        <f>'Monthly Prices'!Y15/'Monthly Prices'!Y14-1</f>
        <v>-1.928203076923074E-2</v>
      </c>
      <c r="Z15" s="39"/>
      <c r="AA15" s="39">
        <f>'Monthly Prices'!AA15/'Monthly Prices'!AA14-1</f>
        <v>-5.9460961378160593E-2</v>
      </c>
      <c r="AB15" s="39">
        <f>'Monthly Prices'!AB15/'Monthly Prices'!AB14-1</f>
        <v>1.0617487546060067E-2</v>
      </c>
      <c r="AC15" s="39">
        <f>'Monthly Prices'!AC15/'Monthly Prices'!AC14-1</f>
        <v>5.044586365345638E-2</v>
      </c>
      <c r="AD15" s="39">
        <f>'Monthly Prices'!AD15/'Monthly Prices'!AD14-1</f>
        <v>0.12647408615395817</v>
      </c>
      <c r="AE15" s="39">
        <f>'Monthly Prices'!AE15/'Monthly Prices'!AE14-1</f>
        <v>0.33513836737237734</v>
      </c>
      <c r="AF15" s="39">
        <f>'Monthly Prices'!AF15/'Monthly Prices'!AF14-1</f>
        <v>0.49199010054733217</v>
      </c>
      <c r="AG15" s="39">
        <f>'Monthly Prices'!AG15/'Monthly Prices'!AG14-1</f>
        <v>2.1766860990712678E-2</v>
      </c>
    </row>
    <row r="16" spans="1:33" s="203" customFormat="1" x14ac:dyDescent="0.3">
      <c r="A16" s="183">
        <v>40087</v>
      </c>
      <c r="B16" s="183"/>
      <c r="C16" s="39">
        <f>'Monthly Prices'!C16/'Monthly Prices'!C15-1</f>
        <v>4.3874557724382868E-2</v>
      </c>
      <c r="D16" s="39">
        <f>'Monthly Prices'!D16/'Monthly Prices'!D15-1</f>
        <v>-4.0429596171539628E-2</v>
      </c>
      <c r="E16" s="39">
        <f>'Monthly Prices'!E16/'Monthly Prices'!E15-1</f>
        <v>2.0545689376816272</v>
      </c>
      <c r="F16" s="39">
        <f>'Monthly Prices'!F16/'Monthly Prices'!F15-1</f>
        <v>8.8394731081724576E-3</v>
      </c>
      <c r="G16" s="39">
        <f>'Monthly Prices'!G16/'Monthly Prices'!G15-1</f>
        <v>4.7487138899882098E-3</v>
      </c>
      <c r="H16" s="39">
        <f>'Monthly Prices'!H16/'Monthly Prices'!H15-1</f>
        <v>-1.8657226131411297E-2</v>
      </c>
      <c r="I16" s="39"/>
      <c r="J16" s="39">
        <f>'Monthly Prices'!J16/'Monthly Prices'!J15-1</f>
        <v>7.9172821270310223E-2</v>
      </c>
      <c r="K16" s="39">
        <f>'Monthly Prices'!K16/'Monthly Prices'!K15-1</f>
        <v>-9.0120683086271081E-3</v>
      </c>
      <c r="L16" s="39">
        <f>'Monthly Prices'!L16/'Monthly Prices'!L15-1</f>
        <v>-3.7156264034366671E-2</v>
      </c>
      <c r="M16" s="39">
        <f>'Monthly Prices'!M16/'Monthly Prices'!M15-1</f>
        <v>9.4630600582575219E-2</v>
      </c>
      <c r="N16" s="39">
        <f>'Monthly Prices'!N16/'Monthly Prices'!N15-1</f>
        <v>-7.9457748859289801E-2</v>
      </c>
      <c r="O16" s="39">
        <f>'Monthly Prices'!O16/'Monthly Prices'!O15-1</f>
        <v>0.11671692876424178</v>
      </c>
      <c r="P16" s="204"/>
      <c r="R16" s="183">
        <v>40087</v>
      </c>
      <c r="S16" s="183"/>
      <c r="T16" s="39">
        <f>'Monthly Prices'!T16/'Monthly Prices'!T15-1</f>
        <v>4.6243802174940729E-2</v>
      </c>
      <c r="U16" s="39">
        <f>'Monthly Prices'!U16/'Monthly Prices'!U15-1</f>
        <v>-4.4558971450401108E-2</v>
      </c>
      <c r="V16" s="39">
        <f>'Monthly Prices'!V16/'Monthly Prices'!V15-1</f>
        <v>2.0545689376816272</v>
      </c>
      <c r="W16" s="39">
        <f>'Monthly Prices'!W16/'Monthly Prices'!W15-1</f>
        <v>8.8394731081724576E-3</v>
      </c>
      <c r="X16" s="39">
        <f>'Monthly Prices'!X16/'Monthly Prices'!X15-1</f>
        <v>4.7487138899882098E-3</v>
      </c>
      <c r="Y16" s="39">
        <f>'Monthly Prices'!Y16/'Monthly Prices'!Y15-1</f>
        <v>-1.8657226131411297E-2</v>
      </c>
      <c r="Z16" s="39"/>
      <c r="AA16" s="39">
        <f>'Monthly Prices'!AA16/'Monthly Prices'!AA15-1</f>
        <v>7.9172821270310223E-2</v>
      </c>
      <c r="AB16" s="39">
        <f>'Monthly Prices'!AB16/'Monthly Prices'!AB15-1</f>
        <v>-9.0120683086271081E-3</v>
      </c>
      <c r="AC16" s="39">
        <f>'Monthly Prices'!AC16/'Monthly Prices'!AC15-1</f>
        <v>-3.6603128113210759E-2</v>
      </c>
      <c r="AD16" s="39">
        <f>'Monthly Prices'!AD16/'Monthly Prices'!AD15-1</f>
        <v>9.1474629810828656E-2</v>
      </c>
      <c r="AE16" s="39">
        <f>'Monthly Prices'!AE16/'Monthly Prices'!AE15-1</f>
        <v>-7.9943902871868699E-2</v>
      </c>
      <c r="AF16" s="39">
        <f>'Monthly Prices'!AF16/'Monthly Prices'!AF15-1</f>
        <v>0.11762451243968108</v>
      </c>
      <c r="AG16" s="39">
        <f>'Monthly Prices'!AG16/'Monthly Prices'!AG15-1</f>
        <v>-0.15134843868495629</v>
      </c>
    </row>
    <row r="17" spans="1:33" s="203" customFormat="1" x14ac:dyDescent="0.3">
      <c r="A17" s="183">
        <v>40118</v>
      </c>
      <c r="B17" s="183"/>
      <c r="C17" s="39">
        <f>'Monthly Prices'!C17/'Monthly Prices'!C16-1</f>
        <v>0.11649217227128861</v>
      </c>
      <c r="D17" s="39">
        <f>'Monthly Prices'!D17/'Monthly Prices'!D16-1</f>
        <v>0.16906112712891641</v>
      </c>
      <c r="E17" s="39">
        <f>'Monthly Prices'!E17/'Monthly Prices'!E16-1</f>
        <v>0.29272727272727272</v>
      </c>
      <c r="F17" s="39">
        <f>'Monthly Prices'!F17/'Monthly Prices'!F16-1</f>
        <v>7.8756086509805368E-2</v>
      </c>
      <c r="G17" s="39">
        <f>'Monthly Prices'!G17/'Monthly Prices'!G16-1</f>
        <v>8.546671918077986E-2</v>
      </c>
      <c r="H17" s="39">
        <f>'Monthly Prices'!H17/'Monthly Prices'!H16-1</f>
        <v>-9.8043183810972989E-3</v>
      </c>
      <c r="I17" s="39"/>
      <c r="J17" s="39">
        <f>'Monthly Prices'!J17/'Monthly Prices'!J16-1</f>
        <v>5.9266356419381383E-2</v>
      </c>
      <c r="K17" s="39">
        <f>'Monthly Prices'!K17/'Monthly Prices'!K16-1</f>
        <v>-7.6820683860189254E-3</v>
      </c>
      <c r="L17" s="39">
        <f>'Monthly Prices'!L17/'Monthly Prices'!L16-1</f>
        <v>0.1981161732300798</v>
      </c>
      <c r="M17" s="39">
        <f>'Monthly Prices'!M17/'Monthly Prices'!M16-1</f>
        <v>7.2876206486074624E-2</v>
      </c>
      <c r="N17" s="39">
        <f>'Monthly Prices'!N17/'Monthly Prices'!N16-1</f>
        <v>0.12670458754622804</v>
      </c>
      <c r="O17" s="39">
        <f>'Monthly Prices'!O17/'Monthly Prices'!O16-1</f>
        <v>4.7201704640945641E-2</v>
      </c>
      <c r="P17" s="204"/>
      <c r="R17" s="183">
        <v>40118</v>
      </c>
      <c r="S17" s="183"/>
      <c r="T17" s="39">
        <f>'Monthly Prices'!T17/'Monthly Prices'!T16-1</f>
        <v>0.11529914321496726</v>
      </c>
      <c r="U17" s="39">
        <f>'Monthly Prices'!U17/'Monthly Prices'!U16-1</f>
        <v>0.1697344113239021</v>
      </c>
      <c r="V17" s="39">
        <f>'Monthly Prices'!V17/'Monthly Prices'!V16-1</f>
        <v>0.29272727272727272</v>
      </c>
      <c r="W17" s="39">
        <f>'Monthly Prices'!W17/'Monthly Prices'!W16-1</f>
        <v>7.8756086509805368E-2</v>
      </c>
      <c r="X17" s="39">
        <f>'Monthly Prices'!X17/'Monthly Prices'!X16-1</f>
        <v>8.546671918077986E-2</v>
      </c>
      <c r="Y17" s="39">
        <f>'Monthly Prices'!Y17/'Monthly Prices'!Y16-1</f>
        <v>-9.8043183810972989E-3</v>
      </c>
      <c r="Z17" s="39"/>
      <c r="AA17" s="39">
        <f>'Monthly Prices'!AA17/'Monthly Prices'!AA16-1</f>
        <v>5.9266356419381383E-2</v>
      </c>
      <c r="AB17" s="39">
        <f>'Monthly Prices'!AB17/'Monthly Prices'!AB16-1</f>
        <v>-7.6820683860189254E-3</v>
      </c>
      <c r="AC17" s="39">
        <f>'Monthly Prices'!AC17/'Monthly Prices'!AC16-1</f>
        <v>0.19908807525018601</v>
      </c>
      <c r="AD17" s="39">
        <f>'Monthly Prices'!AD17/'Monthly Prices'!AD16-1</f>
        <v>7.2237286337602846E-2</v>
      </c>
      <c r="AE17" s="39">
        <f>'Monthly Prices'!AE17/'Monthly Prices'!AE16-1</f>
        <v>0.12940739530494794</v>
      </c>
      <c r="AF17" s="39">
        <f>'Monthly Prices'!AF17/'Monthly Prices'!AF16-1</f>
        <v>5.1776725585608308E-2</v>
      </c>
      <c r="AG17" s="39">
        <f>'Monthly Prices'!AG17/'Monthly Prices'!AG16-1</f>
        <v>-4.3552217980575625E-2</v>
      </c>
    </row>
    <row r="18" spans="1:33" s="203" customFormat="1" x14ac:dyDescent="0.3">
      <c r="A18" s="183">
        <v>40148</v>
      </c>
      <c r="B18" s="183"/>
      <c r="C18" s="39">
        <f>'Monthly Prices'!C18/'Monthly Prices'!C17-1</f>
        <v>5.0031625460005946E-2</v>
      </c>
      <c r="D18" s="39">
        <f>'Monthly Prices'!D18/'Monthly Prices'!D17-1</f>
        <v>0.19362155024273298</v>
      </c>
      <c r="E18" s="39">
        <f>'Monthly Prices'!E18/'Monthly Prices'!E17-1</f>
        <v>-0.93852418800902759</v>
      </c>
      <c r="F18" s="39">
        <f>'Monthly Prices'!F18/'Monthly Prices'!F17-1</f>
        <v>-1.5026029342168901E-3</v>
      </c>
      <c r="G18" s="39">
        <f>'Monthly Prices'!G18/'Monthly Prices'!G17-1</f>
        <v>-0.15312046444121907</v>
      </c>
      <c r="H18" s="39">
        <f>'Monthly Prices'!H18/'Monthly Prices'!H17-1</f>
        <v>-1.2483964010503446E-3</v>
      </c>
      <c r="I18" s="39"/>
      <c r="J18" s="39">
        <f>'Monthly Prices'!J18/'Monthly Prices'!J17-1</f>
        <v>-3.0624111642331142E-2</v>
      </c>
      <c r="K18" s="39">
        <f>'Monthly Prices'!K18/'Monthly Prices'!K17-1</f>
        <v>9.3464742202117757E-2</v>
      </c>
      <c r="L18" s="39">
        <f>'Monthly Prices'!L18/'Monthly Prices'!L17-1</f>
        <v>0.22596989646417009</v>
      </c>
      <c r="M18" s="39">
        <f>'Monthly Prices'!M18/'Monthly Prices'!M17-1</f>
        <v>2.1867050360070861E-2</v>
      </c>
      <c r="N18" s="39">
        <f>'Monthly Prices'!N18/'Monthly Prices'!N17-1</f>
        <v>1.4949545858786939E-2</v>
      </c>
      <c r="O18" s="39">
        <f>'Monthly Prices'!O18/'Monthly Prices'!O17-1</f>
        <v>-6.4393400760479613E-3</v>
      </c>
      <c r="P18" s="204"/>
      <c r="R18" s="183">
        <v>40148</v>
      </c>
      <c r="S18" s="183"/>
      <c r="T18" s="39">
        <f>'Monthly Prices'!T18/'Monthly Prices'!T17-1</f>
        <v>5.1105995717717123E-2</v>
      </c>
      <c r="U18" s="39">
        <f>'Monthly Prices'!U18/'Monthly Prices'!U17-1</f>
        <v>0.19927378921490679</v>
      </c>
      <c r="V18" s="39">
        <f>'Monthly Prices'!V18/'Monthly Prices'!V17-1</f>
        <v>-0.93852418800902759</v>
      </c>
      <c r="W18" s="39">
        <f>'Monthly Prices'!W18/'Monthly Prices'!W17-1</f>
        <v>-1.5026029342168901E-3</v>
      </c>
      <c r="X18" s="39">
        <f>'Monthly Prices'!X18/'Monthly Prices'!X17-1</f>
        <v>-0.15312046444121907</v>
      </c>
      <c r="Y18" s="39">
        <f>'Monthly Prices'!Y18/'Monthly Prices'!Y17-1</f>
        <v>-1.2483964010503446E-3</v>
      </c>
      <c r="Z18" s="39"/>
      <c r="AA18" s="39">
        <f>'Monthly Prices'!AA18/'Monthly Prices'!AA17-1</f>
        <v>-3.0624111642331142E-2</v>
      </c>
      <c r="AB18" s="39">
        <f>'Monthly Prices'!AB18/'Monthly Prices'!AB17-1</f>
        <v>9.3464742202117757E-2</v>
      </c>
      <c r="AC18" s="39">
        <f>'Monthly Prices'!AC18/'Monthly Prices'!AC17-1</f>
        <v>0.22002538098488311</v>
      </c>
      <c r="AD18" s="39">
        <f>'Monthly Prices'!AD18/'Monthly Prices'!AD17-1</f>
        <v>2.5418977391909126E-2</v>
      </c>
      <c r="AE18" s="39">
        <f>'Monthly Prices'!AE18/'Monthly Prices'!AE17-1</f>
        <v>1.2367145129401402E-2</v>
      </c>
      <c r="AF18" s="39">
        <f>'Monthly Prices'!AF18/'Monthly Prices'!AF17-1</f>
        <v>-2.5739489234393176E-3</v>
      </c>
      <c r="AG18" s="39">
        <f>'Monthly Prices'!AG18/'Monthly Prices'!AG17-1</f>
        <v>5.3362291521534377E-2</v>
      </c>
    </row>
    <row r="19" spans="1:33" s="203" customFormat="1" x14ac:dyDescent="0.3">
      <c r="A19" s="173">
        <v>40179</v>
      </c>
      <c r="B19" s="173"/>
      <c r="C19" s="39">
        <f>'Monthly Prices'!C19/'Monthly Prices'!C18-1</f>
        <v>-5.8565134313212974E-2</v>
      </c>
      <c r="D19" s="39">
        <f>'Monthly Prices'!D19/'Monthly Prices'!D18-1</f>
        <v>-0.12279710295720547</v>
      </c>
      <c r="E19" s="39">
        <f>'Monthly Prices'!E19/'Monthly Prices'!E18-1</f>
        <v>9.523543495610534</v>
      </c>
      <c r="F19" s="39">
        <f>'Monthly Prices'!F19/'Monthly Prices'!F18-1</f>
        <v>-2.1779057504769384E-2</v>
      </c>
      <c r="G19" s="39">
        <f>'Monthly Prices'!G19/'Monthly Prices'!G18-1</f>
        <v>0.11953727506426737</v>
      </c>
      <c r="H19" s="39">
        <f>'Monthly Prices'!H19/'Monthly Prices'!H18-1</f>
        <v>-6.5086635125576331E-3</v>
      </c>
      <c r="I19" s="39"/>
      <c r="J19" s="39">
        <f>'Monthly Prices'!J19/'Monthly Prices'!J18-1</f>
        <v>2.1194348173820377E-2</v>
      </c>
      <c r="K19" s="39">
        <f>'Monthly Prices'!K19/'Monthly Prices'!K18-1</f>
        <v>7.6439986635308266E-3</v>
      </c>
      <c r="L19" s="39">
        <f>'Monthly Prices'!L19/'Monthly Prices'!L18-1</f>
        <v>-0.11253614352950192</v>
      </c>
      <c r="M19" s="39">
        <f>'Monthly Prices'!M19/'Monthly Prices'!M18-1</f>
        <v>-0.10713785197496828</v>
      </c>
      <c r="N19" s="39">
        <f>'Monthly Prices'!N19/'Monthly Prices'!N18-1</f>
        <v>-4.0192085531210675E-2</v>
      </c>
      <c r="O19" s="39">
        <f>'Monthly Prices'!O19/'Monthly Prices'!O18-1</f>
        <v>0.11503575013848821</v>
      </c>
      <c r="P19" s="204"/>
      <c r="R19" s="173">
        <v>40179</v>
      </c>
      <c r="S19" s="173"/>
      <c r="T19" s="39">
        <f>'Monthly Prices'!T19/'Monthly Prices'!T18-1</f>
        <v>-5.680963203647571E-2</v>
      </c>
      <c r="U19" s="39">
        <f>'Monthly Prices'!U19/'Monthly Prices'!U18-1</f>
        <v>-0.123959069171377</v>
      </c>
      <c r="V19" s="39">
        <f>'Monthly Prices'!V19/'Monthly Prices'!V18-1</f>
        <v>9.523543495610534</v>
      </c>
      <c r="W19" s="39">
        <f>'Monthly Prices'!W19/'Monthly Prices'!W18-1</f>
        <v>-2.1779057504769384E-2</v>
      </c>
      <c r="X19" s="39">
        <f>'Monthly Prices'!X19/'Monthly Prices'!X18-1</f>
        <v>0.11953727506426737</v>
      </c>
      <c r="Y19" s="39">
        <f>'Monthly Prices'!Y19/'Monthly Prices'!Y18-1</f>
        <v>-6.5086635125576331E-3</v>
      </c>
      <c r="Z19" s="39"/>
      <c r="AA19" s="39">
        <f>'Monthly Prices'!AA19/'Monthly Prices'!AA18-1</f>
        <v>2.1194348173820377E-2</v>
      </c>
      <c r="AB19" s="39">
        <f>'Monthly Prices'!AB19/'Monthly Prices'!AB18-1</f>
        <v>7.6439986635308266E-3</v>
      </c>
      <c r="AC19" s="39">
        <f>'Monthly Prices'!AC19/'Monthly Prices'!AC18-1</f>
        <v>-0.10928727793265869</v>
      </c>
      <c r="AD19" s="39">
        <f>'Monthly Prices'!AD19/'Monthly Prices'!AD18-1</f>
        <v>-0.10625757754728471</v>
      </c>
      <c r="AE19" s="39">
        <f>'Monthly Prices'!AE19/'Monthly Prices'!AE18-1</f>
        <v>-3.8581493327734417E-2</v>
      </c>
      <c r="AF19" s="39">
        <f>'Monthly Prices'!AF19/'Monthly Prices'!AF18-1</f>
        <v>0.10870971692553155</v>
      </c>
      <c r="AG19" s="39">
        <f>'Monthly Prices'!AG19/'Monthly Prices'!AG18-1</f>
        <v>-9.2214804786580284E-2</v>
      </c>
    </row>
    <row r="20" spans="1:33" s="203" customFormat="1" x14ac:dyDescent="0.3">
      <c r="A20" s="173">
        <v>40210</v>
      </c>
      <c r="B20" s="173"/>
      <c r="C20" s="39">
        <f>'Monthly Prices'!C20/'Monthly Prices'!C19-1</f>
        <v>-9.6309459994492475E-3</v>
      </c>
      <c r="D20" s="39">
        <f>'Monthly Prices'!D20/'Monthly Prices'!D19-1</f>
        <v>2.4267316904228231E-2</v>
      </c>
      <c r="E20" s="39">
        <f>'Monthly Prices'!E20/'Monthly Prices'!E19-1</f>
        <v>-0.20716416401233628</v>
      </c>
      <c r="F20" s="39">
        <f>'Monthly Prices'!F20/'Monthly Prices'!F19-1</f>
        <v>-1.1204651444491565E-2</v>
      </c>
      <c r="G20" s="39">
        <f>'Monthly Prices'!G20/'Monthly Prices'!G19-1</f>
        <v>-8.0750095675468758E-2</v>
      </c>
      <c r="H20" s="39">
        <f>'Monthly Prices'!H20/'Monthly Prices'!H19-1</f>
        <v>-6.5076575990274943E-4</v>
      </c>
      <c r="I20" s="39"/>
      <c r="J20" s="39">
        <f>'Monthly Prices'!J20/'Monthly Prices'!J19-1</f>
        <v>-3.8115128573293355E-2</v>
      </c>
      <c r="K20" s="39">
        <f>'Monthly Prices'!K20/'Monthly Prices'!K19-1</f>
        <v>-3.7285372653757975E-2</v>
      </c>
      <c r="L20" s="39">
        <f>'Monthly Prices'!L20/'Monthly Prices'!L19-1</f>
        <v>1.8647976591225746E-2</v>
      </c>
      <c r="M20" s="39">
        <f>'Monthly Prices'!M20/'Monthly Prices'!M19-1</f>
        <v>7.0866678581757991E-3</v>
      </c>
      <c r="N20" s="39">
        <f>'Monthly Prices'!N20/'Monthly Prices'!N19-1</f>
        <v>-2.4702965696878687E-2</v>
      </c>
      <c r="O20" s="39">
        <f>'Monthly Prices'!O20/'Monthly Prices'!O19-1</f>
        <v>-2.9061451030965024E-3</v>
      </c>
      <c r="P20" s="204"/>
      <c r="R20" s="173">
        <v>40210</v>
      </c>
      <c r="S20" s="173"/>
      <c r="T20" s="39">
        <f>'Monthly Prices'!T20/'Monthly Prices'!T19-1</f>
        <v>-1.1820617835704872E-2</v>
      </c>
      <c r="U20" s="39">
        <f>'Monthly Prices'!U20/'Monthly Prices'!U19-1</f>
        <v>2.405125917690154E-2</v>
      </c>
      <c r="V20" s="39">
        <f>'Monthly Prices'!V20/'Monthly Prices'!V19-1</f>
        <v>-0.20716416401233628</v>
      </c>
      <c r="W20" s="39">
        <f>'Monthly Prices'!W20/'Monthly Prices'!W19-1</f>
        <v>-1.1204651444491565E-2</v>
      </c>
      <c r="X20" s="39">
        <f>'Monthly Prices'!X20/'Monthly Prices'!X19-1</f>
        <v>-8.0750095675468758E-2</v>
      </c>
      <c r="Y20" s="39">
        <f>'Monthly Prices'!Y20/'Monthly Prices'!Y19-1</f>
        <v>-6.5076575990274943E-4</v>
      </c>
      <c r="Z20" s="39"/>
      <c r="AA20" s="39">
        <f>'Monthly Prices'!AA20/'Monthly Prices'!AA19-1</f>
        <v>-3.8115128573293355E-2</v>
      </c>
      <c r="AB20" s="39">
        <f>'Monthly Prices'!AB20/'Monthly Prices'!AB19-1</f>
        <v>-3.7285372653757975E-2</v>
      </c>
      <c r="AC20" s="39">
        <f>'Monthly Prices'!AC20/'Monthly Prices'!AC19-1</f>
        <v>1.9127450657225431E-2</v>
      </c>
      <c r="AD20" s="39">
        <f>'Monthly Prices'!AD20/'Monthly Prices'!AD19-1</f>
        <v>6.7550710334078889E-3</v>
      </c>
      <c r="AE20" s="39">
        <f>'Monthly Prices'!AE20/'Monthly Prices'!AE19-1</f>
        <v>-2.4176031591542357E-2</v>
      </c>
      <c r="AF20" s="39">
        <f>'Monthly Prices'!AF20/'Monthly Prices'!AF19-1</f>
        <v>-4.073298350986021E-3</v>
      </c>
      <c r="AG20" s="39">
        <f>'Monthly Prices'!AG20/'Monthly Prices'!AG19-1</f>
        <v>-7.5289553228082728E-2</v>
      </c>
    </row>
    <row r="21" spans="1:33" s="203" customFormat="1" x14ac:dyDescent="0.3">
      <c r="A21" s="173">
        <v>40238</v>
      </c>
      <c r="B21" s="173"/>
      <c r="C21" s="39">
        <f>'Monthly Prices'!C21/'Monthly Prices'!C20-1</f>
        <v>7.437360990275832E-2</v>
      </c>
      <c r="D21" s="39">
        <f>'Monthly Prices'!D21/'Monthly Prices'!D20-1</f>
        <v>6.5382310260925891E-2</v>
      </c>
      <c r="E21" s="39">
        <f>'Monthly Prices'!E21/'Monthly Prices'!E20-1</f>
        <v>1.3710423110033787E-3</v>
      </c>
      <c r="F21" s="39">
        <f>'Monthly Prices'!F21/'Monthly Prices'!F20-1</f>
        <v>-3.019723141001962E-3</v>
      </c>
      <c r="G21" s="39">
        <f>'Monthly Prices'!G21/'Monthly Prices'!G20-1</f>
        <v>-0.17277268942547874</v>
      </c>
      <c r="H21" s="39">
        <f>'Monthly Prices'!H21/'Monthly Prices'!H20-1</f>
        <v>-2.7524571773800299E-2</v>
      </c>
      <c r="I21" s="39"/>
      <c r="J21" s="39">
        <f>'Monthly Prices'!J21/'Monthly Prices'!J20-1</f>
        <v>5.8759668883159089E-2</v>
      </c>
      <c r="K21" s="39">
        <f>'Monthly Prices'!K21/'Monthly Prices'!K20-1</f>
        <v>0.12034028334244651</v>
      </c>
      <c r="L21" s="39">
        <f>'Monthly Prices'!L21/'Monthly Prices'!L20-1</f>
        <v>0.16452165435199784</v>
      </c>
      <c r="M21" s="39">
        <f>'Monthly Prices'!M21/'Monthly Prices'!M20-1</f>
        <v>0.11179618951647119</v>
      </c>
      <c r="N21" s="39">
        <f>'Monthly Prices'!N21/'Monthly Prices'!N20-1</f>
        <v>0.20280326182494179</v>
      </c>
      <c r="O21" s="39">
        <f>'Monthly Prices'!O21/'Monthly Prices'!O20-1</f>
        <v>0.13873493271983728</v>
      </c>
      <c r="P21" s="204"/>
      <c r="R21" s="173">
        <v>40238</v>
      </c>
      <c r="S21" s="173"/>
      <c r="T21" s="39">
        <f>'Monthly Prices'!T21/'Monthly Prices'!T20-1</f>
        <v>8.2443947307829335E-2</v>
      </c>
      <c r="U21" s="39">
        <f>'Monthly Prices'!U21/'Monthly Prices'!U20-1</f>
        <v>6.2794398489460557E-2</v>
      </c>
      <c r="V21" s="39">
        <f>'Monthly Prices'!V21/'Monthly Prices'!V20-1</f>
        <v>1.3710423110033787E-3</v>
      </c>
      <c r="W21" s="39">
        <f>'Monthly Prices'!W21/'Monthly Prices'!W20-1</f>
        <v>-3.019723141001962E-3</v>
      </c>
      <c r="X21" s="39">
        <f>'Monthly Prices'!X21/'Monthly Prices'!X20-1</f>
        <v>-0.17277268942547874</v>
      </c>
      <c r="Y21" s="39">
        <f>'Monthly Prices'!Y21/'Monthly Prices'!Y20-1</f>
        <v>-2.7524571773800299E-2</v>
      </c>
      <c r="Z21" s="39"/>
      <c r="AA21" s="39">
        <f>'Monthly Prices'!AA21/'Monthly Prices'!AA20-1</f>
        <v>5.8759668883159089E-2</v>
      </c>
      <c r="AB21" s="39">
        <f>'Monthly Prices'!AB21/'Monthly Prices'!AB20-1</f>
        <v>0.12034028334244651</v>
      </c>
      <c r="AC21" s="39">
        <f>'Monthly Prices'!AC21/'Monthly Prices'!AC20-1</f>
        <v>0.16133523621043033</v>
      </c>
      <c r="AD21" s="39">
        <f>'Monthly Prices'!AD21/'Monthly Prices'!AD20-1</f>
        <v>0.10869900015713951</v>
      </c>
      <c r="AE21" s="39">
        <f>'Monthly Prices'!AE21/'Monthly Prices'!AE20-1</f>
        <v>0.20790790795889991</v>
      </c>
      <c r="AF21" s="39">
        <f>'Monthly Prices'!AF21/'Monthly Prices'!AF20-1</f>
        <v>0.13876712730815854</v>
      </c>
      <c r="AG21" s="39">
        <f>'Monthly Prices'!AG21/'Monthly Prices'!AG20-1</f>
        <v>1.1391267004254413E-2</v>
      </c>
    </row>
    <row r="22" spans="1:33" s="203" customFormat="1" x14ac:dyDescent="0.3">
      <c r="A22" s="173">
        <v>40269</v>
      </c>
      <c r="B22" s="173"/>
      <c r="C22" s="39">
        <f>'Monthly Prices'!C22/'Monthly Prices'!C21-1</f>
        <v>-2.8077742831580599E-2</v>
      </c>
      <c r="D22" s="39">
        <f>'Monthly Prices'!D22/'Monthly Prices'!D21-1</f>
        <v>0.15164332943964065</v>
      </c>
      <c r="E22" s="39">
        <f>'Monthly Prices'!E22/'Monthly Prices'!E21-1</f>
        <v>0.71919378462714123</v>
      </c>
      <c r="F22" s="39">
        <f>'Monthly Prices'!F22/'Monthly Prices'!F21-1</f>
        <v>8.9698771864075155E-3</v>
      </c>
      <c r="G22" s="39">
        <f>'Monthly Prices'!G22/'Monthly Prices'!G21-1</f>
        <v>2.4157020634121729E-2</v>
      </c>
      <c r="H22" s="39">
        <f>'Monthly Prices'!H22/'Monthly Prices'!H21-1</f>
        <v>-1.227676366689201E-2</v>
      </c>
      <c r="I22" s="39"/>
      <c r="J22" s="39">
        <f>'Monthly Prices'!J22/'Monthly Prices'!J21-1</f>
        <v>7.7672391694437293E-2</v>
      </c>
      <c r="K22" s="39">
        <f>'Monthly Prices'!K22/'Monthly Prices'!K21-1</f>
        <v>-0.10555544267038997</v>
      </c>
      <c r="L22" s="39">
        <f>'Monthly Prices'!L22/'Monthly Prices'!L21-1</f>
        <v>-0.13561668484448197</v>
      </c>
      <c r="M22" s="39">
        <f>'Monthly Prices'!M22/'Monthly Prices'!M21-1</f>
        <v>5.738885522536985E-2</v>
      </c>
      <c r="N22" s="39">
        <f>'Monthly Prices'!N22/'Monthly Prices'!N21-1</f>
        <v>4.4573432546025193E-2</v>
      </c>
      <c r="O22" s="39">
        <f>'Monthly Prices'!O22/'Monthly Prices'!O21-1</f>
        <v>1.0749934722485976E-2</v>
      </c>
      <c r="P22" s="204"/>
      <c r="R22" s="173">
        <v>40269</v>
      </c>
      <c r="S22" s="173"/>
      <c r="T22" s="39">
        <f>'Monthly Prices'!T22/'Monthly Prices'!T21-1</f>
        <v>-3.5033010538593978E-2</v>
      </c>
      <c r="U22" s="39">
        <f>'Monthly Prices'!U22/'Monthly Prices'!U21-1</f>
        <v>0.15502185130566248</v>
      </c>
      <c r="V22" s="39">
        <f>'Monthly Prices'!V22/'Monthly Prices'!V21-1</f>
        <v>0.71919378462714123</v>
      </c>
      <c r="W22" s="39">
        <f>'Monthly Prices'!W22/'Monthly Prices'!W21-1</f>
        <v>8.9698771864075155E-3</v>
      </c>
      <c r="X22" s="39">
        <f>'Monthly Prices'!X22/'Monthly Prices'!X21-1</f>
        <v>2.4157020634121729E-2</v>
      </c>
      <c r="Y22" s="39">
        <f>'Monthly Prices'!Y22/'Monthly Prices'!Y21-1</f>
        <v>-1.227676366689201E-2</v>
      </c>
      <c r="Z22" s="39"/>
      <c r="AA22" s="39">
        <f>'Monthly Prices'!AA22/'Monthly Prices'!AA21-1</f>
        <v>7.7672391694437293E-2</v>
      </c>
      <c r="AB22" s="39">
        <f>'Monthly Prices'!AB22/'Monthly Prices'!AB21-1</f>
        <v>-0.10555544267038997</v>
      </c>
      <c r="AC22" s="39">
        <f>'Monthly Prices'!AC22/'Monthly Prices'!AC21-1</f>
        <v>-0.13204919345126498</v>
      </c>
      <c r="AD22" s="39">
        <f>'Monthly Prices'!AD22/'Monthly Prices'!AD21-1</f>
        <v>5.9024522512079347E-2</v>
      </c>
      <c r="AE22" s="39">
        <f>'Monthly Prices'!AE22/'Monthly Prices'!AE21-1</f>
        <v>4.0544205378540532E-2</v>
      </c>
      <c r="AF22" s="39">
        <f>'Monthly Prices'!AF22/'Monthly Prices'!AF21-1</f>
        <v>1.4622774661034788E-2</v>
      </c>
      <c r="AG22" s="39">
        <f>'Monthly Prices'!AG22/'Monthly Prices'!AG21-1</f>
        <v>6.6478085020589273E-2</v>
      </c>
    </row>
    <row r="23" spans="1:33" s="203" customFormat="1" x14ac:dyDescent="0.3">
      <c r="A23" s="173">
        <v>40299</v>
      </c>
      <c r="B23" s="173"/>
      <c r="C23" s="39">
        <f>'Monthly Prices'!C23/'Monthly Prices'!C22-1</f>
        <v>8.8472749872513079E-2</v>
      </c>
      <c r="D23" s="39">
        <f>'Monthly Prices'!D23/'Monthly Prices'!D22-1</f>
        <v>-0.13476968807828937</v>
      </c>
      <c r="E23" s="39">
        <f>'Monthly Prices'!E23/'Monthly Prices'!E22-1</f>
        <v>-0.13110958827996222</v>
      </c>
      <c r="F23" s="39">
        <f>'Monthly Prices'!F23/'Monthly Prices'!F22-1</f>
        <v>8.2337252705097175E-2</v>
      </c>
      <c r="G23" s="39">
        <f>'Monthly Prices'!G23/'Monthly Prices'!G22-1</f>
        <v>0.29877149877149867</v>
      </c>
      <c r="H23" s="39">
        <f>'Monthly Prices'!H23/'Monthly Prices'!H22-1</f>
        <v>4.7638463276836074E-2</v>
      </c>
      <c r="I23" s="39"/>
      <c r="J23" s="39">
        <f>'Monthly Prices'!J23/'Monthly Prices'!J22-1</f>
        <v>-9.4196003805899209E-2</v>
      </c>
      <c r="K23" s="39">
        <f>'Monthly Prices'!K23/'Monthly Prices'!K22-1</f>
        <v>-8.2543287234060347E-3</v>
      </c>
      <c r="L23" s="39">
        <f>'Monthly Prices'!L23/'Monthly Prices'!L22-1</f>
        <v>-5.4053941628102287E-2</v>
      </c>
      <c r="M23" s="39">
        <f>'Monthly Prices'!M23/'Monthly Prices'!M22-1</f>
        <v>-0.12018305001204299</v>
      </c>
      <c r="N23" s="39">
        <f>'Monthly Prices'!N23/'Monthly Prices'!N22-1</f>
        <v>3.3936490811692144E-2</v>
      </c>
      <c r="O23" s="39">
        <f>'Monthly Prices'!O23/'Monthly Prices'!O22-1</f>
        <v>-9.0655732020118895E-2</v>
      </c>
      <c r="P23" s="204"/>
      <c r="R23" s="173">
        <v>40299</v>
      </c>
      <c r="S23" s="173"/>
      <c r="T23" s="39">
        <f>'Monthly Prices'!T23/'Monthly Prices'!T22-1</f>
        <v>8.810143713436891E-2</v>
      </c>
      <c r="U23" s="39">
        <f>'Monthly Prices'!U23/'Monthly Prices'!U22-1</f>
        <v>-0.13541843225097105</v>
      </c>
      <c r="V23" s="39">
        <f>'Monthly Prices'!V23/'Monthly Prices'!V22-1</f>
        <v>-0.13110958827996222</v>
      </c>
      <c r="W23" s="39">
        <f>'Monthly Prices'!W23/'Monthly Prices'!W22-1</f>
        <v>8.2337252705097175E-2</v>
      </c>
      <c r="X23" s="39">
        <f>'Monthly Prices'!X23/'Monthly Prices'!X22-1</f>
        <v>0.29877149877149867</v>
      </c>
      <c r="Y23" s="39">
        <f>'Monthly Prices'!Y23/'Monthly Prices'!Y22-1</f>
        <v>4.7638463276836074E-2</v>
      </c>
      <c r="Z23" s="39"/>
      <c r="AA23" s="39">
        <f>'Monthly Prices'!AA23/'Monthly Prices'!AA22-1</f>
        <v>-9.4196003805899209E-2</v>
      </c>
      <c r="AB23" s="39">
        <f>'Monthly Prices'!AB23/'Monthly Prices'!AB22-1</f>
        <v>-8.2543287234060347E-3</v>
      </c>
      <c r="AC23" s="39">
        <f>'Monthly Prices'!AC23/'Monthly Prices'!AC22-1</f>
        <v>-5.8567792477399849E-2</v>
      </c>
      <c r="AD23" s="39">
        <f>'Monthly Prices'!AD23/'Monthly Prices'!AD22-1</f>
        <v>-0.12229390470176293</v>
      </c>
      <c r="AE23" s="39">
        <f>'Monthly Prices'!AE23/'Monthly Prices'!AE22-1</f>
        <v>3.2654070093228071E-2</v>
      </c>
      <c r="AF23" s="39">
        <f>'Monthly Prices'!AF23/'Monthly Prices'!AF22-1</f>
        <v>-9.5827985692747197E-2</v>
      </c>
      <c r="AG23" s="39">
        <f>'Monthly Prices'!AG23/'Monthly Prices'!AG22-1</f>
        <v>-0.1126438625335846</v>
      </c>
    </row>
    <row r="24" spans="1:33" s="203" customFormat="1" x14ac:dyDescent="0.3">
      <c r="A24" s="173">
        <v>40330</v>
      </c>
      <c r="B24" s="173"/>
      <c r="C24" s="39">
        <f>'Monthly Prices'!C24/'Monthly Prices'!C23-1</f>
        <v>9.5425189509774855E-2</v>
      </c>
      <c r="D24" s="39">
        <f>'Monthly Prices'!D24/'Monthly Prices'!D23-1</f>
        <v>3.112582257908425E-2</v>
      </c>
      <c r="E24" s="39">
        <f>'Monthly Prices'!E24/'Monthly Prices'!E23-1</f>
        <v>-2.2940913160250673</v>
      </c>
      <c r="F24" s="39">
        <f>'Monthly Prices'!F24/'Monthly Prices'!F23-1</f>
        <v>3.7395428384969787E-2</v>
      </c>
      <c r="G24" s="39">
        <f>'Monthly Prices'!G24/'Monthly Prices'!G23-1</f>
        <v>-0.24063564131668558</v>
      </c>
      <c r="H24" s="39">
        <f>'Monthly Prices'!H24/'Monthly Prices'!H23-1</f>
        <v>9.0599245411837614E-4</v>
      </c>
      <c r="I24" s="39"/>
      <c r="J24" s="39">
        <f>'Monthly Prices'!J24/'Monthly Prices'!J23-1</f>
        <v>-2.4028361344537785E-2</v>
      </c>
      <c r="K24" s="39">
        <f>'Monthly Prices'!K24/'Monthly Prices'!K23-1</f>
        <v>6.8621507352428779E-5</v>
      </c>
      <c r="L24" s="39">
        <f>'Monthly Prices'!L24/'Monthly Prices'!L23-1</f>
        <v>-6.6828094655188686E-2</v>
      </c>
      <c r="M24" s="39">
        <f>'Monthly Prices'!M24/'Monthly Prices'!M23-1</f>
        <v>-4.525300378334085E-2</v>
      </c>
      <c r="N24" s="39">
        <f>'Monthly Prices'!N24/'Monthly Prices'!N23-1</f>
        <v>5.7422462175216626E-2</v>
      </c>
      <c r="O24" s="39">
        <f>'Monthly Prices'!O24/'Monthly Prices'!O23-1</f>
        <v>-0.10860488185642592</v>
      </c>
      <c r="P24" s="204"/>
      <c r="R24" s="173">
        <v>40330</v>
      </c>
      <c r="S24" s="173"/>
      <c r="T24" s="39">
        <f>'Monthly Prices'!T24/'Monthly Prices'!T23-1</f>
        <v>9.2234728682938139E-2</v>
      </c>
      <c r="U24" s="39">
        <f>'Monthly Prices'!U24/'Monthly Prices'!U23-1</f>
        <v>3.1405016452863865E-2</v>
      </c>
      <c r="V24" s="39">
        <f>'Monthly Prices'!V24/'Monthly Prices'!V23-1</f>
        <v>-2.2940913160250673</v>
      </c>
      <c r="W24" s="39">
        <f>'Monthly Prices'!W24/'Monthly Prices'!W23-1</f>
        <v>3.7395428384969787E-2</v>
      </c>
      <c r="X24" s="39">
        <f>'Monthly Prices'!X24/'Monthly Prices'!X23-1</f>
        <v>-0.24063564131668558</v>
      </c>
      <c r="Y24" s="39">
        <f>'Monthly Prices'!Y24/'Monthly Prices'!Y23-1</f>
        <v>9.0599245411837614E-4</v>
      </c>
      <c r="Z24" s="39"/>
      <c r="AA24" s="39">
        <f>'Monthly Prices'!AA24/'Monthly Prices'!AA23-1</f>
        <v>-2.4028361344537785E-2</v>
      </c>
      <c r="AB24" s="39">
        <f>'Monthly Prices'!AB24/'Monthly Prices'!AB23-1</f>
        <v>6.8621507352428779E-5</v>
      </c>
      <c r="AC24" s="39">
        <f>'Monthly Prices'!AC24/'Monthly Prices'!AC23-1</f>
        <v>-6.342664081571181E-2</v>
      </c>
      <c r="AD24" s="39">
        <f>'Monthly Prices'!AD24/'Monthly Prices'!AD23-1</f>
        <v>-4.3738006450758204E-2</v>
      </c>
      <c r="AE24" s="39">
        <f>'Monthly Prices'!AE24/'Monthly Prices'!AE23-1</f>
        <v>5.5751741384727493E-2</v>
      </c>
      <c r="AF24" s="39">
        <f>'Monthly Prices'!AF24/'Monthly Prices'!AF23-1</f>
        <v>-0.10710297988569339</v>
      </c>
      <c r="AG24" s="39">
        <f>'Monthly Prices'!AG24/'Monthly Prices'!AG23-1</f>
        <v>3.1924646214234187E-2</v>
      </c>
    </row>
    <row r="25" spans="1:33" s="203" customFormat="1" x14ac:dyDescent="0.3">
      <c r="A25" s="173">
        <v>40360</v>
      </c>
      <c r="B25" s="173"/>
      <c r="C25" s="39">
        <f>'Monthly Prices'!C25/'Monthly Prices'!C24-1</f>
        <v>5.4435312583744899E-2</v>
      </c>
      <c r="D25" s="39">
        <f>'Monthly Prices'!D25/'Monthly Prices'!D24-1</f>
        <v>8.7154879091204673E-2</v>
      </c>
      <c r="E25" s="39">
        <f>'Monthly Prices'!E25/'Monthly Prices'!E24-1</f>
        <v>-1.8354169755069099</v>
      </c>
      <c r="F25" s="39">
        <f>'Monthly Prices'!F25/'Monthly Prices'!F24-1</f>
        <v>-2.8476756545695148E-2</v>
      </c>
      <c r="G25" s="39">
        <f>'Monthly Prices'!G25/'Monthly Prices'!G24-1</f>
        <v>-5.6302939711011413E-2</v>
      </c>
      <c r="H25" s="39">
        <f>'Monthly Prices'!H25/'Monthly Prices'!H24-1</f>
        <v>-8.6209048008234479E-4</v>
      </c>
      <c r="I25" s="39"/>
      <c r="J25" s="39">
        <f>'Monthly Prices'!J25/'Monthly Prices'!J24-1</f>
        <v>-1.0628279295035514E-2</v>
      </c>
      <c r="K25" s="39">
        <f>'Monthly Prices'!K25/'Monthly Prices'!K24-1</f>
        <v>3.0313476389427718E-2</v>
      </c>
      <c r="L25" s="39">
        <f>'Monthly Prices'!L25/'Monthly Prices'!L24-1</f>
        <v>5.8640149903198324E-2</v>
      </c>
      <c r="M25" s="39">
        <f>'Monthly Prices'!M25/'Monthly Prices'!M24-1</f>
        <v>-3.2825809945242757E-3</v>
      </c>
      <c r="N25" s="39">
        <f>'Monthly Prices'!N25/'Monthly Prices'!N24-1</f>
        <v>-5.4007344617176156E-2</v>
      </c>
      <c r="O25" s="39">
        <f>'Monthly Prices'!O25/'Monthly Prices'!O24-1</f>
        <v>2.8428459596942846E-2</v>
      </c>
      <c r="P25" s="204"/>
      <c r="R25" s="173">
        <v>40360</v>
      </c>
      <c r="S25" s="173"/>
      <c r="T25" s="39">
        <f>'Monthly Prices'!T25/'Monthly Prices'!T24-1</f>
        <v>5.7976912496069399E-2</v>
      </c>
      <c r="U25" s="39">
        <f>'Monthly Prices'!U25/'Monthly Prices'!U24-1</f>
        <v>8.7107604272185002E-2</v>
      </c>
      <c r="V25" s="39">
        <f>'Monthly Prices'!V25/'Monthly Prices'!V24-1</f>
        <v>-1.8354169755069099</v>
      </c>
      <c r="W25" s="39">
        <f>'Monthly Prices'!W25/'Monthly Prices'!W24-1</f>
        <v>-2.8476756545695148E-2</v>
      </c>
      <c r="X25" s="39">
        <f>'Monthly Prices'!X25/'Monthly Prices'!X24-1</f>
        <v>-5.6302939711011413E-2</v>
      </c>
      <c r="Y25" s="39">
        <f>'Monthly Prices'!Y25/'Monthly Prices'!Y24-1</f>
        <v>-8.6209048008234479E-4</v>
      </c>
      <c r="Z25" s="39"/>
      <c r="AA25" s="39">
        <f>'Monthly Prices'!AA25/'Monthly Prices'!AA24-1</f>
        <v>-1.0628279295035514E-2</v>
      </c>
      <c r="AB25" s="39">
        <f>'Monthly Prices'!AB25/'Monthly Prices'!AB24-1</f>
        <v>3.0313476389427718E-2</v>
      </c>
      <c r="AC25" s="39">
        <f>'Monthly Prices'!AC25/'Monthly Prices'!AC24-1</f>
        <v>5.6824131657043253E-2</v>
      </c>
      <c r="AD25" s="39">
        <f>'Monthly Prices'!AD25/'Monthly Prices'!AD24-1</f>
        <v>-1.6820617207674582E-3</v>
      </c>
      <c r="AE25" s="39">
        <f>'Monthly Prices'!AE25/'Monthly Prices'!AE24-1</f>
        <v>-5.4042990369980171E-2</v>
      </c>
      <c r="AF25" s="39">
        <f>'Monthly Prices'!AF25/'Monthly Prices'!AF24-1</f>
        <v>2.6307530230277987E-2</v>
      </c>
      <c r="AG25" s="39">
        <f>'Monthly Prices'!AG25/'Monthly Prices'!AG24-1</f>
        <v>5.5089119812813836E-2</v>
      </c>
    </row>
    <row r="26" spans="1:33" s="203" customFormat="1" x14ac:dyDescent="0.3">
      <c r="A26" s="173">
        <v>40391</v>
      </c>
      <c r="B26" s="173"/>
      <c r="C26" s="39">
        <f>'Monthly Prices'!C26/'Monthly Prices'!C25-1</f>
        <v>-5.1463412508143791E-2</v>
      </c>
      <c r="D26" s="39">
        <f>'Monthly Prices'!D26/'Monthly Prices'!D25-1</f>
        <v>0.19377310321783714</v>
      </c>
      <c r="E26" s="39">
        <f>'Monthly Prices'!E26/'Monthly Prices'!E25-1</f>
        <v>0.19304402689327471</v>
      </c>
      <c r="F26" s="39">
        <f>'Monthly Prices'!F26/'Monthly Prices'!F25-1</f>
        <v>1.7656088643277723E-2</v>
      </c>
      <c r="G26" s="39">
        <f>'Monthly Prices'!G26/'Monthly Prices'!G25-1</f>
        <v>-2.4815205913410909E-2</v>
      </c>
      <c r="H26" s="39">
        <f>'Monthly Prices'!H26/'Monthly Prices'!H25-1</f>
        <v>1.1065573531803929E-2</v>
      </c>
      <c r="I26" s="39"/>
      <c r="J26" s="39">
        <f>'Monthly Prices'!J26/'Monthly Prices'!J25-1</f>
        <v>2.1620886592330635E-2</v>
      </c>
      <c r="K26" s="39">
        <f>'Monthly Prices'!K26/'Monthly Prices'!K25-1</f>
        <v>-3.223806571605714E-2</v>
      </c>
      <c r="L26" s="39">
        <f>'Monthly Prices'!L26/'Monthly Prices'!L25-1</f>
        <v>-7.7282273478130992E-2</v>
      </c>
      <c r="M26" s="39">
        <f>'Monthly Prices'!M26/'Monthly Prices'!M25-1</f>
        <v>9.9285111932755576E-2</v>
      </c>
      <c r="N26" s="39">
        <f>'Monthly Prices'!N26/'Monthly Prices'!N25-1</f>
        <v>3.6073365339636565E-2</v>
      </c>
      <c r="O26" s="39">
        <f>'Monthly Prices'!O26/'Monthly Prices'!O25-1</f>
        <v>1.7314856209634355E-2</v>
      </c>
      <c r="P26" s="204"/>
      <c r="R26" s="173">
        <v>40391</v>
      </c>
      <c r="S26" s="173"/>
      <c r="T26" s="39">
        <f>'Monthly Prices'!T26/'Monthly Prices'!T25-1</f>
        <v>-5.1916533611012228E-2</v>
      </c>
      <c r="U26" s="39">
        <f>'Monthly Prices'!U26/'Monthly Prices'!U25-1</f>
        <v>0.19062811474630181</v>
      </c>
      <c r="V26" s="39">
        <f>'Monthly Prices'!V26/'Monthly Prices'!V25-1</f>
        <v>0.19304402689327471</v>
      </c>
      <c r="W26" s="39">
        <f>'Monthly Prices'!W26/'Monthly Prices'!W25-1</f>
        <v>1.7656088643277723E-2</v>
      </c>
      <c r="X26" s="39">
        <f>'Monthly Prices'!X26/'Monthly Prices'!X25-1</f>
        <v>-2.4815205913410909E-2</v>
      </c>
      <c r="Y26" s="39">
        <f>'Monthly Prices'!Y26/'Monthly Prices'!Y25-1</f>
        <v>1.1065573531803929E-2</v>
      </c>
      <c r="Z26" s="39"/>
      <c r="AA26" s="39">
        <f>'Monthly Prices'!AA26/'Monthly Prices'!AA25-1</f>
        <v>2.1620886592330635E-2</v>
      </c>
      <c r="AB26" s="39">
        <f>'Monthly Prices'!AB26/'Monthly Prices'!AB25-1</f>
        <v>-3.223806571605714E-2</v>
      </c>
      <c r="AC26" s="39">
        <f>'Monthly Prices'!AC26/'Monthly Prices'!AC25-1</f>
        <v>-7.5188616427896204E-2</v>
      </c>
      <c r="AD26" s="39">
        <f>'Monthly Prices'!AD26/'Monthly Prices'!AD25-1</f>
        <v>9.9654949158527462E-2</v>
      </c>
      <c r="AE26" s="39">
        <f>'Monthly Prices'!AE26/'Monthly Prices'!AE25-1</f>
        <v>3.9436535823391239E-2</v>
      </c>
      <c r="AF26" s="39">
        <f>'Monthly Prices'!AF26/'Monthly Prices'!AF25-1</f>
        <v>2.5938493140697183E-2</v>
      </c>
      <c r="AG26" s="39">
        <f>'Monthly Prices'!AG26/'Monthly Prices'!AG25-1</f>
        <v>-1.2206004868170917E-2</v>
      </c>
    </row>
    <row r="27" spans="1:33" s="203" customFormat="1" x14ac:dyDescent="0.3">
      <c r="A27" s="173">
        <v>40422</v>
      </c>
      <c r="B27" s="173"/>
      <c r="C27" s="39">
        <f>'Monthly Prices'!C27/'Monthly Prices'!C26-1</f>
        <v>0.10339879219441261</v>
      </c>
      <c r="D27" s="39">
        <f>'Monthly Prices'!D27/'Monthly Prices'!D26-1</f>
        <v>0.10487717001843655</v>
      </c>
      <c r="E27" s="39">
        <f>'Monthly Prices'!E27/'Monthly Prices'!E26-1</f>
        <v>-1.3003305238803504</v>
      </c>
      <c r="F27" s="39">
        <f>'Monthly Prices'!F27/'Monthly Prices'!F26-1</f>
        <v>2.952146916207754E-2</v>
      </c>
      <c r="G27" s="39">
        <f>'Monthly Prices'!G27/'Monthly Prices'!G26-1</f>
        <v>0.20465619924201417</v>
      </c>
      <c r="H27" s="39">
        <f>'Monthly Prices'!H27/'Monthly Prices'!H26-1</f>
        <v>-4.6572695441454703E-2</v>
      </c>
      <c r="I27" s="39"/>
      <c r="J27" s="39">
        <f>'Monthly Prices'!J27/'Monthly Prices'!J26-1</f>
        <v>1.2777851723678957E-2</v>
      </c>
      <c r="K27" s="39">
        <f>'Monthly Prices'!K27/'Monthly Prices'!K26-1</f>
        <v>2.6905829596412634E-2</v>
      </c>
      <c r="L27" s="39">
        <f>'Monthly Prices'!L27/'Monthly Prices'!L26-1</f>
        <v>9.8553958301724087E-2</v>
      </c>
      <c r="M27" s="39">
        <f>'Monthly Prices'!M27/'Monthly Prices'!M26-1</f>
        <v>3.3613449472398527E-2</v>
      </c>
      <c r="N27" s="39">
        <f>'Monthly Prices'!N27/'Monthly Prices'!N26-1</f>
        <v>0.15393805321746745</v>
      </c>
      <c r="O27" s="39">
        <f>'Monthly Prices'!O27/'Monthly Prices'!O26-1</f>
        <v>0.1280734464924842</v>
      </c>
      <c r="P27" s="204"/>
      <c r="R27" s="173">
        <v>40422</v>
      </c>
      <c r="S27" s="173"/>
      <c r="T27" s="39">
        <f>'Monthly Prices'!T27/'Monthly Prices'!T26-1</f>
        <v>0.10680066787887443</v>
      </c>
      <c r="U27" s="39">
        <f>'Monthly Prices'!U27/'Monthly Prices'!U26-1</f>
        <v>0.10725934113160274</v>
      </c>
      <c r="V27" s="39">
        <f>'Monthly Prices'!V27/'Monthly Prices'!V26-1</f>
        <v>-1.3003305238803504</v>
      </c>
      <c r="W27" s="39">
        <f>'Monthly Prices'!W27/'Monthly Prices'!W26-1</f>
        <v>2.952146916207754E-2</v>
      </c>
      <c r="X27" s="39">
        <f>'Monthly Prices'!X27/'Monthly Prices'!X26-1</f>
        <v>0.20465619924201417</v>
      </c>
      <c r="Y27" s="39">
        <f>'Monthly Prices'!Y27/'Monthly Prices'!Y26-1</f>
        <v>-4.6572695441454703E-2</v>
      </c>
      <c r="Z27" s="39"/>
      <c r="AA27" s="39">
        <f>'Monthly Prices'!AA27/'Monthly Prices'!AA26-1</f>
        <v>1.2777851723678957E-2</v>
      </c>
      <c r="AB27" s="39">
        <f>'Monthly Prices'!AB27/'Monthly Prices'!AB26-1</f>
        <v>2.6905829596412634E-2</v>
      </c>
      <c r="AC27" s="39">
        <f>'Monthly Prices'!AC27/'Monthly Prices'!AC26-1</f>
        <v>9.7430286138326716E-2</v>
      </c>
      <c r="AD27" s="39">
        <f>'Monthly Prices'!AD27/'Monthly Prices'!AD26-1</f>
        <v>3.2250850820237265E-2</v>
      </c>
      <c r="AE27" s="39">
        <f>'Monthly Prices'!AE27/'Monthly Prices'!AE26-1</f>
        <v>0.1517930250973043</v>
      </c>
      <c r="AF27" s="39">
        <f>'Monthly Prices'!AF27/'Monthly Prices'!AF26-1</f>
        <v>0.11954438079508489</v>
      </c>
      <c r="AG27" s="39">
        <f>'Monthly Prices'!AG27/'Monthly Prices'!AG26-1</f>
        <v>0.11858597257905723</v>
      </c>
    </row>
    <row r="28" spans="1:33" s="203" customFormat="1" x14ac:dyDescent="0.3">
      <c r="A28" s="183">
        <v>40452</v>
      </c>
      <c r="B28" s="183"/>
      <c r="C28" s="39">
        <f>'Monthly Prices'!C28/'Monthly Prices'!C27-1</f>
        <v>6.1026763483182478E-2</v>
      </c>
      <c r="D28" s="39">
        <f>'Monthly Prices'!D28/'Monthly Prices'!D27-1</f>
        <v>5.5459452041183965E-2</v>
      </c>
      <c r="E28" s="39">
        <f>'Monthly Prices'!E28/'Monthly Prices'!E27-1</f>
        <v>-2.6003961921531946</v>
      </c>
      <c r="F28" s="39">
        <f>'Monthly Prices'!F28/'Monthly Prices'!F27-1</f>
        <v>2.1796579466140997E-2</v>
      </c>
      <c r="G28" s="39">
        <f>'Monthly Prices'!G28/'Monthly Prices'!G27-1</f>
        <v>-6.6966292134831407E-2</v>
      </c>
      <c r="H28" s="39">
        <f>'Monthly Prices'!H28/'Monthly Prices'!H27-1</f>
        <v>-6.0416425607886515E-3</v>
      </c>
      <c r="I28" s="39"/>
      <c r="J28" s="39">
        <f>'Monthly Prices'!J28/'Monthly Prices'!J27-1</f>
        <v>6.5974503876987667E-2</v>
      </c>
      <c r="K28" s="39">
        <f>'Monthly Prices'!K28/'Monthly Prices'!K27-1</f>
        <v>3.9301310043668103E-2</v>
      </c>
      <c r="L28" s="39">
        <f>'Monthly Prices'!L28/'Monthly Prices'!L27-1</f>
        <v>-5.3388650336151255E-2</v>
      </c>
      <c r="M28" s="39">
        <f>'Monthly Prices'!M28/'Monthly Prices'!M27-1</f>
        <v>-1.1987700740263341E-2</v>
      </c>
      <c r="N28" s="39">
        <f>'Monthly Prices'!N28/'Monthly Prices'!N27-1</f>
        <v>6.2230216141258676E-2</v>
      </c>
      <c r="O28" s="39">
        <f>'Monthly Prices'!O28/'Monthly Prices'!O27-1</f>
        <v>-0.11597732120379023</v>
      </c>
      <c r="P28" s="39">
        <f>'Monthly Prices'!P28/'Monthly Prices'!P27-1</f>
        <v>-2.074224707676664E-2</v>
      </c>
      <c r="R28" s="183">
        <v>40452</v>
      </c>
      <c r="S28" s="183"/>
      <c r="T28" s="39">
        <f>'Monthly Prices'!T28/'Monthly Prices'!T27-1</f>
        <v>5.560355434887998E-2</v>
      </c>
      <c r="U28" s="39">
        <f>'Monthly Prices'!U28/'Monthly Prices'!U27-1</f>
        <v>5.6639073310306376E-2</v>
      </c>
      <c r="V28" s="39">
        <f>'Monthly Prices'!V28/'Monthly Prices'!V27-1</f>
        <v>-2.6003961921531946</v>
      </c>
      <c r="W28" s="39">
        <f>'Monthly Prices'!W28/'Monthly Prices'!W27-1</f>
        <v>2.1796579466140997E-2</v>
      </c>
      <c r="X28" s="39">
        <f>'Monthly Prices'!X28/'Monthly Prices'!X27-1</f>
        <v>-6.6966292134831407E-2</v>
      </c>
      <c r="Y28" s="39">
        <f>'Monthly Prices'!Y28/'Monthly Prices'!Y27-1</f>
        <v>-6.0416425607886515E-3</v>
      </c>
      <c r="Z28" s="39"/>
      <c r="AA28" s="39">
        <f>'Monthly Prices'!AA28/'Monthly Prices'!AA27-1</f>
        <v>6.5974503876987667E-2</v>
      </c>
      <c r="AB28" s="39">
        <f>'Monthly Prices'!AB28/'Monthly Prices'!AB27-1</f>
        <v>3.9301310043668103E-2</v>
      </c>
      <c r="AC28" s="39">
        <f>'Monthly Prices'!AC28/'Monthly Prices'!AC27-1</f>
        <v>-4.9024249113795659E-2</v>
      </c>
      <c r="AD28" s="39">
        <f>'Monthly Prices'!AD28/'Monthly Prices'!AD27-1</f>
        <v>-1.3045982346551743E-2</v>
      </c>
      <c r="AE28" s="39">
        <f>'Monthly Prices'!AE28/'Monthly Prices'!AE27-1</f>
        <v>6.2815465953017569E-2</v>
      </c>
      <c r="AF28" s="39">
        <f>'Monthly Prices'!AF28/'Monthly Prices'!AF27-1</f>
        <v>-0.11289026337331554</v>
      </c>
      <c r="AG28" s="39">
        <f>'Monthly Prices'!AG28/'Monthly Prices'!AG27-1</f>
        <v>-2.461589649195306E-2</v>
      </c>
    </row>
    <row r="29" spans="1:33" s="203" customFormat="1" x14ac:dyDescent="0.3">
      <c r="A29" s="183">
        <v>40483</v>
      </c>
      <c r="B29" s="183"/>
      <c r="C29" s="39">
        <f>'Monthly Prices'!C29/'Monthly Prices'!C28-1</f>
        <v>4.3069364397947174E-2</v>
      </c>
      <c r="D29" s="39">
        <f>'Monthly Prices'!D29/'Monthly Prices'!D28-1</f>
        <v>6.5530627157477817E-2</v>
      </c>
      <c r="E29" s="39">
        <f>'Monthly Prices'!E29/'Monthly Prices'!E28-1</f>
        <v>-0.16840874707743092</v>
      </c>
      <c r="F29" s="39">
        <f>'Monthly Prices'!F29/'Monthly Prices'!F28-1</f>
        <v>3.313154066356927E-2</v>
      </c>
      <c r="G29" s="39">
        <f>'Monthly Prices'!G29/'Monthly Prices'!G28-1</f>
        <v>-2.408477842003931E-3</v>
      </c>
      <c r="H29" s="39">
        <f>'Monthly Prices'!H29/'Monthly Prices'!H28-1</f>
        <v>3.1067110808964848E-2</v>
      </c>
      <c r="I29" s="39"/>
      <c r="J29" s="39">
        <f>'Monthly Prices'!J29/'Monthly Prices'!J28-1</f>
        <v>3.8836148440389628E-2</v>
      </c>
      <c r="K29" s="39">
        <f>'Monthly Prices'!K29/'Monthly Prices'!K28-1</f>
        <v>-5.1620648259303681E-2</v>
      </c>
      <c r="L29" s="39">
        <f>'Monthly Prices'!L29/'Monthly Prices'!L28-1</f>
        <v>-9.013648379930661E-2</v>
      </c>
      <c r="M29" s="39">
        <f>'Monthly Prices'!M29/'Monthly Prices'!M28-1</f>
        <v>-8.7233807669192642E-2</v>
      </c>
      <c r="N29" s="39">
        <f>'Monthly Prices'!N29/'Monthly Prices'!N28-1</f>
        <v>-0.15595076160449084</v>
      </c>
      <c r="O29" s="39">
        <f>'Monthly Prices'!O29/'Monthly Prices'!O28-1</f>
        <v>-0.1125380780115236</v>
      </c>
      <c r="P29" s="39">
        <f>'Monthly Prices'!P29/'Monthly Prices'!P28-1</f>
        <v>-0.20060222199148592</v>
      </c>
      <c r="R29" s="183">
        <v>40483</v>
      </c>
      <c r="S29" s="183"/>
      <c r="T29" s="39">
        <f>'Monthly Prices'!T29/'Monthly Prices'!T28-1</f>
        <v>4.7072521927044253E-2</v>
      </c>
      <c r="U29" s="39">
        <f>'Monthly Prices'!U29/'Monthly Prices'!U28-1</f>
        <v>6.6971266083523329E-2</v>
      </c>
      <c r="V29" s="39">
        <f>'Monthly Prices'!V29/'Monthly Prices'!V28-1</f>
        <v>-0.16840874707743092</v>
      </c>
      <c r="W29" s="39">
        <f>'Monthly Prices'!W29/'Monthly Prices'!W28-1</f>
        <v>3.313154066356927E-2</v>
      </c>
      <c r="X29" s="39">
        <f>'Monthly Prices'!X29/'Monthly Prices'!X28-1</f>
        <v>-2.408477842003931E-3</v>
      </c>
      <c r="Y29" s="39">
        <f>'Monthly Prices'!Y29/'Monthly Prices'!Y28-1</f>
        <v>3.1067110808964848E-2</v>
      </c>
      <c r="Z29" s="39"/>
      <c r="AA29" s="39">
        <f>'Monthly Prices'!AA29/'Monthly Prices'!AA28-1</f>
        <v>3.8836148440389628E-2</v>
      </c>
      <c r="AB29" s="39">
        <f>'Monthly Prices'!AB29/'Monthly Prices'!AB28-1</f>
        <v>-5.1620648259303681E-2</v>
      </c>
      <c r="AC29" s="39">
        <f>'Monthly Prices'!AC29/'Monthly Prices'!AC28-1</f>
        <v>-9.3357242428430021E-2</v>
      </c>
      <c r="AD29" s="39">
        <f>'Monthly Prices'!AD29/'Monthly Prices'!AD28-1</f>
        <v>-8.645428150512724E-2</v>
      </c>
      <c r="AE29" s="39">
        <f>'Monthly Prices'!AE29/'Monthly Prices'!AE28-1</f>
        <v>-0.1555064065881675</v>
      </c>
      <c r="AF29" s="39">
        <f>'Monthly Prices'!AF29/'Monthly Prices'!AF28-1</f>
        <v>-0.10003052364542031</v>
      </c>
      <c r="AG29" s="39">
        <f>'Monthly Prices'!AG29/'Monthly Prices'!AG28-1</f>
        <v>-0.19523977200202469</v>
      </c>
    </row>
    <row r="30" spans="1:33" s="203" customFormat="1" x14ac:dyDescent="0.3">
      <c r="A30" s="183">
        <v>40513</v>
      </c>
      <c r="B30" s="183"/>
      <c r="C30" s="39">
        <f>'Monthly Prices'!C30/'Monthly Prices'!C29-1</f>
        <v>1.6856269807340452E-2</v>
      </c>
      <c r="D30" s="39">
        <f>'Monthly Prices'!D30/'Monthly Prices'!D29-1</f>
        <v>5.9435553674159314E-2</v>
      </c>
      <c r="E30" s="39">
        <f>'Monthly Prices'!E30/'Monthly Prices'!E29-1</f>
        <v>-0.36851897792111143</v>
      </c>
      <c r="F30" s="39">
        <f>'Monthly Prices'!F30/'Monthly Prices'!F29-1</f>
        <v>1.707421707421708E-2</v>
      </c>
      <c r="G30" s="39">
        <f>'Monthly Prices'!G30/'Monthly Prices'!G29-1</f>
        <v>-0.20038628681796244</v>
      </c>
      <c r="H30" s="39">
        <f>'Monthly Prices'!H30/'Monthly Prices'!H29-1</f>
        <v>-2.1615677327853189E-2</v>
      </c>
      <c r="I30" s="39"/>
      <c r="J30" s="39">
        <f>'Monthly Prices'!J30/'Monthly Prices'!J29-1</f>
        <v>6.5392831711369448E-2</v>
      </c>
      <c r="K30" s="39">
        <f>'Monthly Prices'!K30/'Monthly Prices'!K29-1</f>
        <v>0.11139240506329107</v>
      </c>
      <c r="L30" s="39">
        <f>'Monthly Prices'!L30/'Monthly Prices'!L29-1</f>
        <v>3.3116223350140528E-2</v>
      </c>
      <c r="M30" s="39">
        <f>'Monthly Prices'!M30/'Monthly Prices'!M29-1</f>
        <v>0.11834443329842825</v>
      </c>
      <c r="N30" s="39">
        <f>'Monthly Prices'!N30/'Monthly Prices'!N29-1</f>
        <v>-8.2598284586912651E-2</v>
      </c>
      <c r="O30" s="39">
        <f>'Monthly Prices'!O30/'Monthly Prices'!O29-1</f>
        <v>-7.3397775801897325E-2</v>
      </c>
      <c r="P30" s="39">
        <f>'Monthly Prices'!P30/'Monthly Prices'!P29-1</f>
        <v>-1.2988699831146922E-2</v>
      </c>
      <c r="R30" s="183">
        <v>40513</v>
      </c>
      <c r="S30" s="183"/>
      <c r="T30" s="39">
        <f>'Monthly Prices'!T30/'Monthly Prices'!T29-1</f>
        <v>1.468104563474415E-2</v>
      </c>
      <c r="U30" s="39">
        <f>'Monthly Prices'!U30/'Monthly Prices'!U29-1</f>
        <v>5.5937232169000817E-2</v>
      </c>
      <c r="V30" s="39">
        <f>'Monthly Prices'!V30/'Monthly Prices'!V29-1</f>
        <v>-0.36851897792111143</v>
      </c>
      <c r="W30" s="39">
        <f>'Monthly Prices'!W30/'Monthly Prices'!W29-1</f>
        <v>1.707421707421708E-2</v>
      </c>
      <c r="X30" s="39">
        <f>'Monthly Prices'!X30/'Monthly Prices'!X29-1</f>
        <v>-0.20038628681796244</v>
      </c>
      <c r="Y30" s="39">
        <f>'Monthly Prices'!Y30/'Monthly Prices'!Y29-1</f>
        <v>-2.1615677327853189E-2</v>
      </c>
      <c r="Z30" s="39"/>
      <c r="AA30" s="39">
        <f>'Monthly Prices'!AA30/'Monthly Prices'!AA29-1</f>
        <v>6.5392831711369448E-2</v>
      </c>
      <c r="AB30" s="39">
        <f>'Monthly Prices'!AB30/'Monthly Prices'!AB29-1</f>
        <v>0.11139240506329107</v>
      </c>
      <c r="AC30" s="39">
        <f>'Monthly Prices'!AC30/'Monthly Prices'!AC29-1</f>
        <v>3.2531849606048935E-2</v>
      </c>
      <c r="AD30" s="39">
        <f>'Monthly Prices'!AD30/'Monthly Prices'!AD29-1</f>
        <v>0.12023876031314384</v>
      </c>
      <c r="AE30" s="39">
        <f>'Monthly Prices'!AE30/'Monthly Prices'!AE29-1</f>
        <v>-8.213552498516441E-2</v>
      </c>
      <c r="AF30" s="39">
        <f>'Monthly Prices'!AF30/'Monthly Prices'!AF29-1</f>
        <v>-8.3276691367363709E-2</v>
      </c>
      <c r="AG30" s="39">
        <f>'Monthly Prices'!AG30/'Monthly Prices'!AG29-1</f>
        <v>-2.3648048130170296E-2</v>
      </c>
    </row>
    <row r="31" spans="1:33" s="203" customFormat="1" x14ac:dyDescent="0.3">
      <c r="A31" s="173">
        <v>40544</v>
      </c>
      <c r="B31" s="173"/>
      <c r="C31" s="39">
        <f>'Monthly Prices'!C31/'Monthly Prices'!C30-1</f>
        <v>-8.3333383554731633E-2</v>
      </c>
      <c r="D31" s="39">
        <f>'Monthly Prices'!D31/'Monthly Prices'!D30-1</f>
        <v>-0.12328506126399486</v>
      </c>
      <c r="E31" s="39">
        <f>'Monthly Prices'!E31/'Monthly Prices'!E30-1</f>
        <v>2.3374582596739346</v>
      </c>
      <c r="F31" s="39">
        <f>'Monthly Prices'!F31/'Monthly Prices'!F30-1</f>
        <v>-1.6092855228813319E-2</v>
      </c>
      <c r="G31" s="39">
        <f>'Monthly Prices'!G31/'Monthly Prices'!G30-1</f>
        <v>0.41364734299516925</v>
      </c>
      <c r="H31" s="39">
        <f>'Monthly Prices'!H31/'Monthly Prices'!H30-1</f>
        <v>2.2941307231838737E-2</v>
      </c>
      <c r="I31" s="39"/>
      <c r="J31" s="39">
        <f>'Monthly Prices'!J31/'Monthly Prices'!J30-1</f>
        <v>4.5672273588058365E-2</v>
      </c>
      <c r="K31" s="39">
        <f>'Monthly Prices'!K31/'Monthly Prices'!K30-1</f>
        <v>1.7084282460138045E-3</v>
      </c>
      <c r="L31" s="39">
        <f>'Monthly Prices'!L31/'Monthly Prices'!L30-1</f>
        <v>-0.11835624154037039</v>
      </c>
      <c r="M31" s="39">
        <f>'Monthly Prices'!M31/'Monthly Prices'!M30-1</f>
        <v>-6.8534438078055704E-2</v>
      </c>
      <c r="N31" s="39">
        <f>'Monthly Prices'!N31/'Monthly Prices'!N30-1</f>
        <v>-0.15873630655082926</v>
      </c>
      <c r="O31" s="39">
        <f>'Monthly Prices'!O31/'Monthly Prices'!O30-1</f>
        <v>-0.23651911966771577</v>
      </c>
      <c r="P31" s="39">
        <f>'Monthly Prices'!P31/'Monthly Prices'!P30-1</f>
        <v>-0.2268719568364258</v>
      </c>
      <c r="R31" s="173">
        <v>40544</v>
      </c>
      <c r="S31" s="173"/>
      <c r="T31" s="39">
        <f>'Monthly Prices'!T31/'Monthly Prices'!T30-1</f>
        <v>-8.4238890944665079E-2</v>
      </c>
      <c r="U31" s="39">
        <f>'Monthly Prices'!U31/'Monthly Prices'!U30-1</f>
        <v>-0.12099049388804572</v>
      </c>
      <c r="V31" s="39">
        <f>'Monthly Prices'!V31/'Monthly Prices'!V30-1</f>
        <v>2.3374582596739346</v>
      </c>
      <c r="W31" s="39">
        <f>'Monthly Prices'!W31/'Monthly Prices'!W30-1</f>
        <v>-1.6092855228813319E-2</v>
      </c>
      <c r="X31" s="39">
        <f>'Monthly Prices'!X31/'Monthly Prices'!X30-1</f>
        <v>0.41364734299516925</v>
      </c>
      <c r="Y31" s="39">
        <f>'Monthly Prices'!Y31/'Monthly Prices'!Y30-1</f>
        <v>2.2941307231838737E-2</v>
      </c>
      <c r="Z31" s="39"/>
      <c r="AA31" s="39">
        <f>'Monthly Prices'!AA31/'Monthly Prices'!AA30-1</f>
        <v>4.5672273588058365E-2</v>
      </c>
      <c r="AB31" s="39">
        <f>'Monthly Prices'!AB31/'Monthly Prices'!AB30-1</f>
        <v>1.7084282460138045E-3</v>
      </c>
      <c r="AC31" s="39">
        <f>'Monthly Prices'!AC31/'Monthly Prices'!AC30-1</f>
        <v>-0.11835640733637232</v>
      </c>
      <c r="AD31" s="39">
        <f>'Monthly Prices'!AD31/'Monthly Prices'!AD30-1</f>
        <v>-6.9756023434912606E-2</v>
      </c>
      <c r="AE31" s="39">
        <f>'Monthly Prices'!AE31/'Monthly Prices'!AE30-1</f>
        <v>-0.15895034017158682</v>
      </c>
      <c r="AF31" s="39">
        <f>'Monthly Prices'!AF31/'Monthly Prices'!AF30-1</f>
        <v>-0.2387839616997991</v>
      </c>
      <c r="AG31" s="39">
        <f>'Monthly Prices'!AG31/'Monthly Prices'!AG30-1</f>
        <v>-0.21969596179565998</v>
      </c>
    </row>
    <row r="32" spans="1:33" s="203" customFormat="1" x14ac:dyDescent="0.3">
      <c r="A32" s="173">
        <v>40575</v>
      </c>
      <c r="B32" s="173"/>
      <c r="C32" s="39">
        <f>'Monthly Prices'!C32/'Monthly Prices'!C31-1</f>
        <v>-0.13681915663351152</v>
      </c>
      <c r="D32" s="39">
        <f>'Monthly Prices'!D32/'Monthly Prices'!D31-1</f>
        <v>-5.6056815864787946E-2</v>
      </c>
      <c r="E32" s="39">
        <f>'Monthly Prices'!E32/'Monthly Prices'!E31-1</f>
        <v>3.7137307986581103E-2</v>
      </c>
      <c r="F32" s="39">
        <f>'Monthly Prices'!F32/'Monthly Prices'!F31-1</f>
        <v>1.0798133904930118E-2</v>
      </c>
      <c r="G32" s="39">
        <f>'Monthly Prices'!G32/'Monthly Prices'!G31-1</f>
        <v>4.2289619820589319E-2</v>
      </c>
      <c r="H32" s="39">
        <f>'Monthly Prices'!H32/'Monthly Prices'!H31-1</f>
        <v>-1.282780634347469E-2</v>
      </c>
      <c r="I32" s="39">
        <f>'Monthly Prices'!I32/'Monthly Prices'!I31-1</f>
        <v>-1.2290502793296021E-2</v>
      </c>
      <c r="J32" s="39">
        <f>'Monthly Prices'!J32/'Monthly Prices'!J31-1</f>
        <v>8.2560988601257046E-2</v>
      </c>
      <c r="K32" s="39">
        <f>'Monthly Prices'!K32/'Monthly Prices'!K31-1</f>
        <v>-4.491188175099492E-2</v>
      </c>
      <c r="L32" s="39">
        <f>'Monthly Prices'!L32/'Monthly Prices'!L31-1</f>
        <v>-4.4599866005886724E-2</v>
      </c>
      <c r="M32" s="39">
        <f>'Monthly Prices'!M32/'Monthly Prices'!M31-1</f>
        <v>-8.2926073019583546E-3</v>
      </c>
      <c r="N32" s="39">
        <f>'Monthly Prices'!N32/'Monthly Prices'!N31-1</f>
        <v>-6.1779220291561798E-2</v>
      </c>
      <c r="O32" s="39">
        <f>'Monthly Prices'!O32/'Monthly Prices'!O31-1</f>
        <v>-0.15245978545304006</v>
      </c>
      <c r="P32" s="39">
        <f>'Monthly Prices'!P32/'Monthly Prices'!P31-1</f>
        <v>-0.10502127659574478</v>
      </c>
      <c r="R32" s="173">
        <v>40575</v>
      </c>
      <c r="S32" s="173"/>
      <c r="T32" s="39">
        <f>'Monthly Prices'!T32/'Monthly Prices'!T31-1</f>
        <v>-0.13756055250404153</v>
      </c>
      <c r="U32" s="39">
        <f>'Monthly Prices'!U32/'Monthly Prices'!U31-1</f>
        <v>-5.7870680370524785E-2</v>
      </c>
      <c r="V32" s="39">
        <f>'Monthly Prices'!V32/'Monthly Prices'!V31-1</f>
        <v>3.7137307986581103E-2</v>
      </c>
      <c r="W32" s="39">
        <f>'Monthly Prices'!W32/'Monthly Prices'!W31-1</f>
        <v>1.0798133904930118E-2</v>
      </c>
      <c r="X32" s="39">
        <f>'Monthly Prices'!X32/'Monthly Prices'!X31-1</f>
        <v>4.2289619820589319E-2</v>
      </c>
      <c r="Y32" s="39">
        <f>'Monthly Prices'!Y32/'Monthly Prices'!Y31-1</f>
        <v>-1.282780634347469E-2</v>
      </c>
      <c r="Z32" s="39">
        <f>'Monthly Prices'!Z32/'Monthly Prices'!Z31-1</f>
        <v>-1.2290502793296021E-2</v>
      </c>
      <c r="AA32" s="39">
        <f>'Monthly Prices'!AA32/'Monthly Prices'!AA31-1</f>
        <v>8.2560988601257046E-2</v>
      </c>
      <c r="AB32" s="39">
        <f>'Monthly Prices'!AB32/'Monthly Prices'!AB31-1</f>
        <v>-4.491188175099492E-2</v>
      </c>
      <c r="AC32" s="39">
        <f>'Monthly Prices'!AC32/'Monthly Prices'!AC31-1</f>
        <v>-4.3347489631996305E-2</v>
      </c>
      <c r="AD32" s="39">
        <f>'Monthly Prices'!AD32/'Monthly Prices'!AD31-1</f>
        <v>-6.6319909945113942E-3</v>
      </c>
      <c r="AE32" s="39">
        <f>'Monthly Prices'!AE32/'Monthly Prices'!AE31-1</f>
        <v>-6.3169746248706637E-2</v>
      </c>
      <c r="AF32" s="39">
        <f>'Monthly Prices'!AF32/'Monthly Prices'!AF31-1</f>
        <v>-0.15684348458217812</v>
      </c>
      <c r="AG32" s="39">
        <f>'Monthly Prices'!AG32/'Monthly Prices'!AG31-1</f>
        <v>-0.11085735309953682</v>
      </c>
    </row>
    <row r="33" spans="1:33" s="203" customFormat="1" x14ac:dyDescent="0.3">
      <c r="A33" s="173">
        <v>40603</v>
      </c>
      <c r="B33" s="173"/>
      <c r="C33" s="39">
        <f>'Monthly Prices'!C33/'Monthly Prices'!C32-1</f>
        <v>0.13739317702240772</v>
      </c>
      <c r="D33" s="39">
        <f>'Monthly Prices'!D33/'Monthly Prices'!D32-1</f>
        <v>0.15294394782389964</v>
      </c>
      <c r="E33" s="39">
        <f>'Monthly Prices'!E33/'Monthly Prices'!E32-1</f>
        <v>0.86325804865130706</v>
      </c>
      <c r="F33" s="39">
        <f>'Monthly Prices'!F33/'Monthly Prices'!F32-1</f>
        <v>2.3715671403480743E-2</v>
      </c>
      <c r="G33" s="39">
        <f>'Monthly Prices'!G33/'Monthly Prices'!G32-1</f>
        <v>-9.0983606557377028E-2</v>
      </c>
      <c r="H33" s="39">
        <f>'Monthly Prices'!H33/'Monthly Prices'!H32-1</f>
        <v>-1.4143624309392311E-2</v>
      </c>
      <c r="I33" s="39">
        <f>'Monthly Prices'!I33/'Monthly Prices'!I32-1</f>
        <v>0</v>
      </c>
      <c r="J33" s="39">
        <f>'Monthly Prices'!J33/'Monthly Prices'!J32-1</f>
        <v>8.9450895493013105E-2</v>
      </c>
      <c r="K33" s="39">
        <f>'Monthly Prices'!K33/'Monthly Prices'!K32-1</f>
        <v>0.14940476190476182</v>
      </c>
      <c r="L33" s="39">
        <f>'Monthly Prices'!L33/'Monthly Prices'!L32-1</f>
        <v>0.11176659541544254</v>
      </c>
      <c r="M33" s="39">
        <f>'Monthly Prices'!M33/'Monthly Prices'!M32-1</f>
        <v>6.0129310202540198E-2</v>
      </c>
      <c r="N33" s="39">
        <f>'Monthly Prices'!N33/'Monthly Prices'!N32-1</f>
        <v>0.10728356517125803</v>
      </c>
      <c r="O33" s="39">
        <f>'Monthly Prices'!O33/'Monthly Prices'!O32-1</f>
        <v>7.9310310518192262E-2</v>
      </c>
      <c r="P33" s="39">
        <f>'Monthly Prices'!P33/'Monthly Prices'!P32-1</f>
        <v>0.19170787371624209</v>
      </c>
      <c r="R33" s="173">
        <v>40603</v>
      </c>
      <c r="S33" s="173"/>
      <c r="T33" s="39">
        <f>'Monthly Prices'!T33/'Monthly Prices'!T32-1</f>
        <v>0.13759968784694276</v>
      </c>
      <c r="U33" s="39">
        <f>'Monthly Prices'!U33/'Monthly Prices'!U32-1</f>
        <v>0.15317061533227427</v>
      </c>
      <c r="V33" s="39">
        <f>'Monthly Prices'!V33/'Monthly Prices'!V32-1</f>
        <v>0.86325804865130706</v>
      </c>
      <c r="W33" s="39">
        <f>'Monthly Prices'!W33/'Monthly Prices'!W32-1</f>
        <v>2.3715671403480743E-2</v>
      </c>
      <c r="X33" s="39">
        <f>'Monthly Prices'!X33/'Monthly Prices'!X32-1</f>
        <v>-9.0983606557377028E-2</v>
      </c>
      <c r="Y33" s="39">
        <f>'Monthly Prices'!Y33/'Monthly Prices'!Y32-1</f>
        <v>-1.4143624309392311E-2</v>
      </c>
      <c r="Z33" s="39">
        <f>'Monthly Prices'!Z33/'Monthly Prices'!Z32-1</f>
        <v>0</v>
      </c>
      <c r="AA33" s="39">
        <f>'Monthly Prices'!AA33/'Monthly Prices'!AA32-1</f>
        <v>8.9450895493013105E-2</v>
      </c>
      <c r="AB33" s="39">
        <f>'Monthly Prices'!AB33/'Monthly Prices'!AB32-1</f>
        <v>0.14940476190476182</v>
      </c>
      <c r="AC33" s="39">
        <f>'Monthly Prices'!AC33/'Monthly Prices'!AC32-1</f>
        <v>0.11129315411135976</v>
      </c>
      <c r="AD33" s="39">
        <f>'Monthly Prices'!AD33/'Monthly Prices'!AD32-1</f>
        <v>6.0010582281956104E-2</v>
      </c>
      <c r="AE33" s="39">
        <f>'Monthly Prices'!AE33/'Monthly Prices'!AE32-1</f>
        <v>0.10913599472082858</v>
      </c>
      <c r="AF33" s="39">
        <f>'Monthly Prices'!AF33/'Monthly Prices'!AF32-1</f>
        <v>8.2033688762190859E-2</v>
      </c>
      <c r="AG33" s="39">
        <f>'Monthly Prices'!AG33/'Monthly Prices'!AG32-1</f>
        <v>0.17932530971665028</v>
      </c>
    </row>
    <row r="34" spans="1:33" s="203" customFormat="1" x14ac:dyDescent="0.3">
      <c r="A34" s="173">
        <v>40634</v>
      </c>
      <c r="B34" s="173"/>
      <c r="C34" s="39">
        <f>'Monthly Prices'!C34/'Monthly Prices'!C33-1</f>
        <v>8.0031572587107913E-2</v>
      </c>
      <c r="D34" s="39">
        <f>'Monthly Prices'!D34/'Monthly Prices'!D33-1</f>
        <v>-9.2121071082192918E-3</v>
      </c>
      <c r="E34" s="39">
        <f>'Monthly Prices'!E34/'Monthly Prices'!E33-1</f>
        <v>-0.24204338954143534</v>
      </c>
      <c r="F34" s="39">
        <f>'Monthly Prices'!F34/'Monthly Prices'!F33-1</f>
        <v>3.1296150977974335E-2</v>
      </c>
      <c r="G34" s="39">
        <f>'Monthly Prices'!G34/'Monthly Prices'!G33-1</f>
        <v>-0.11722272317403071</v>
      </c>
      <c r="H34" s="39">
        <f>'Monthly Prices'!H34/'Monthly Prices'!H33-1</f>
        <v>-6.9491592255287449E-3</v>
      </c>
      <c r="I34" s="39">
        <f>'Monthly Prices'!I34/'Monthly Prices'!I33-1</f>
        <v>7.9185520361990669E-3</v>
      </c>
      <c r="J34" s="39">
        <f>'Monthly Prices'!J34/'Monthly Prices'!J33-1</f>
        <v>7.1628579170806672E-2</v>
      </c>
      <c r="K34" s="39">
        <f>'Monthly Prices'!K34/'Monthly Prices'!K33-1</f>
        <v>-0.13930605903676851</v>
      </c>
      <c r="L34" s="39">
        <f>'Monthly Prices'!L34/'Monthly Prices'!L33-1</f>
        <v>-6.0731296544329294E-2</v>
      </c>
      <c r="M34" s="39">
        <f>'Monthly Prices'!M34/'Monthly Prices'!M33-1</f>
        <v>-6.1021073329248887E-2</v>
      </c>
      <c r="N34" s="39">
        <f>'Monthly Prices'!N34/'Monthly Prices'!N33-1</f>
        <v>0.13589308633207153</v>
      </c>
      <c r="O34" s="39">
        <f>'Monthly Prices'!O34/'Monthly Prices'!O33-1</f>
        <v>1.7571949006395693E-2</v>
      </c>
      <c r="P34" s="39">
        <f>'Monthly Prices'!P34/'Monthly Prices'!P33-1</f>
        <v>-7.6603894031279873E-2</v>
      </c>
      <c r="R34" s="173">
        <v>40634</v>
      </c>
      <c r="S34" s="173"/>
      <c r="T34" s="39">
        <f>'Monthly Prices'!T34/'Monthly Prices'!T33-1</f>
        <v>7.9015105375219052E-2</v>
      </c>
      <c r="U34" s="39">
        <f>'Monthly Prices'!U34/'Monthly Prices'!U33-1</f>
        <v>-1.4749483131018537E-2</v>
      </c>
      <c r="V34" s="39">
        <f>'Monthly Prices'!V34/'Monthly Prices'!V33-1</f>
        <v>-0.24204338954143534</v>
      </c>
      <c r="W34" s="39">
        <f>'Monthly Prices'!W34/'Monthly Prices'!W33-1</f>
        <v>3.1296150977974335E-2</v>
      </c>
      <c r="X34" s="39">
        <f>'Monthly Prices'!X34/'Monthly Prices'!X33-1</f>
        <v>-0.11722272317403071</v>
      </c>
      <c r="Y34" s="39">
        <f>'Monthly Prices'!Y34/'Monthly Prices'!Y33-1</f>
        <v>-6.9491592255287449E-3</v>
      </c>
      <c r="Z34" s="39">
        <f>'Monthly Prices'!Z34/'Monthly Prices'!Z33-1</f>
        <v>7.9185520361990669E-3</v>
      </c>
      <c r="AA34" s="39">
        <f>'Monthly Prices'!AA34/'Monthly Prices'!AA33-1</f>
        <v>7.1628579170806672E-2</v>
      </c>
      <c r="AB34" s="39">
        <f>'Monthly Prices'!AB34/'Monthly Prices'!AB33-1</f>
        <v>-0.13930605903676851</v>
      </c>
      <c r="AC34" s="39">
        <f>'Monthly Prices'!AC34/'Monthly Prices'!AC33-1</f>
        <v>-5.7437471701089149E-2</v>
      </c>
      <c r="AD34" s="39">
        <f>'Monthly Prices'!AD34/'Monthly Prices'!AD33-1</f>
        <v>-6.4986995142063075E-2</v>
      </c>
      <c r="AE34" s="39">
        <f>'Monthly Prices'!AE34/'Monthly Prices'!AE33-1</f>
        <v>0.13411048782212465</v>
      </c>
      <c r="AF34" s="39">
        <f>'Monthly Prices'!AF34/'Monthly Prices'!AF33-1</f>
        <v>1.5483091019409922E-2</v>
      </c>
      <c r="AG34" s="39">
        <f>'Monthly Prices'!AG34/'Monthly Prices'!AG33-1</f>
        <v>-6.7141347277076435E-2</v>
      </c>
    </row>
    <row r="35" spans="1:33" s="203" customFormat="1" x14ac:dyDescent="0.3">
      <c r="A35" s="173">
        <v>40664</v>
      </c>
      <c r="B35" s="173"/>
      <c r="C35" s="39">
        <f>'Monthly Prices'!C35/'Monthly Prices'!C34-1</f>
        <v>-0.1114489054065787</v>
      </c>
      <c r="D35" s="39">
        <f>'Monthly Prices'!D35/'Monthly Prices'!D34-1</f>
        <v>-0.11444405619997311</v>
      </c>
      <c r="E35" s="39">
        <f>'Monthly Prices'!E35/'Monthly Prices'!E34-1</f>
        <v>-0.2490724742502779</v>
      </c>
      <c r="F35" s="39">
        <f>'Monthly Prices'!F35/'Monthly Prices'!F34-1</f>
        <v>3.0459851599792032E-2</v>
      </c>
      <c r="G35" s="39">
        <f>'Monthly Prices'!G35/'Monthly Prices'!G34-1</f>
        <v>-0.1409601634320734</v>
      </c>
      <c r="H35" s="39">
        <f>'Monthly Prices'!H35/'Monthly Prices'!H34-1</f>
        <v>1.7674966538938186E-2</v>
      </c>
      <c r="I35" s="39">
        <f>'Monthly Prices'!I35/'Monthly Prices'!I34-1</f>
        <v>7.8563411896745983E-3</v>
      </c>
      <c r="J35" s="39">
        <f>'Monthly Prices'!J35/'Monthly Prices'!J34-1</f>
        <v>-6.6082265677680385E-2</v>
      </c>
      <c r="K35" s="39">
        <f>'Monthly Prices'!K35/'Monthly Prices'!K34-1</f>
        <v>0</v>
      </c>
      <c r="L35" s="39">
        <f>'Monthly Prices'!L35/'Monthly Prices'!L34-1</f>
        <v>-0.11738847925487539</v>
      </c>
      <c r="M35" s="39">
        <f>'Monthly Prices'!M35/'Monthly Prices'!M34-1</f>
        <v>-8.4764018340701686E-3</v>
      </c>
      <c r="N35" s="39">
        <f>'Monthly Prices'!N35/'Monthly Prices'!N34-1</f>
        <v>-4.7176138158775527E-2</v>
      </c>
      <c r="O35" s="39">
        <f>'Monthly Prices'!O35/'Monthly Prices'!O34-1</f>
        <v>1.9884747685017246E-2</v>
      </c>
      <c r="P35" s="39">
        <f>'Monthly Prices'!P35/'Monthly Prices'!P34-1</f>
        <v>-1.728309713100451E-4</v>
      </c>
      <c r="R35" s="173">
        <v>40664</v>
      </c>
      <c r="S35" s="173"/>
      <c r="T35" s="39">
        <f>'Monthly Prices'!T35/'Monthly Prices'!T34-1</f>
        <v>-0.10831773101937514</v>
      </c>
      <c r="U35" s="39">
        <f>'Monthly Prices'!U35/'Monthly Prices'!U34-1</f>
        <v>-0.1111383007088681</v>
      </c>
      <c r="V35" s="39">
        <f>'Monthly Prices'!V35/'Monthly Prices'!V34-1</f>
        <v>-0.2490724742502779</v>
      </c>
      <c r="W35" s="39">
        <f>'Monthly Prices'!W35/'Monthly Prices'!W34-1</f>
        <v>3.0459851599792032E-2</v>
      </c>
      <c r="X35" s="39">
        <f>'Monthly Prices'!X35/'Monthly Prices'!X34-1</f>
        <v>-0.1409601634320734</v>
      </c>
      <c r="Y35" s="39">
        <f>'Monthly Prices'!Y35/'Monthly Prices'!Y34-1</f>
        <v>1.7674966538938186E-2</v>
      </c>
      <c r="Z35" s="39">
        <f>'Monthly Prices'!Z35/'Monthly Prices'!Z34-1</f>
        <v>7.8563411896745983E-3</v>
      </c>
      <c r="AA35" s="39">
        <f>'Monthly Prices'!AA35/'Monthly Prices'!AA34-1</f>
        <v>-6.6082265677680385E-2</v>
      </c>
      <c r="AB35" s="39">
        <f>'Monthly Prices'!AB35/'Monthly Prices'!AB34-1</f>
        <v>0</v>
      </c>
      <c r="AC35" s="39">
        <f>'Monthly Prices'!AC35/'Monthly Prices'!AC34-1</f>
        <v>-0.11812489475433752</v>
      </c>
      <c r="AD35" s="39">
        <f>'Monthly Prices'!AD35/'Monthly Prices'!AD34-1</f>
        <v>-5.5880695295307259E-3</v>
      </c>
      <c r="AE35" s="39">
        <f>'Monthly Prices'!AE35/'Monthly Prices'!AE34-1</f>
        <v>-4.504254126610352E-2</v>
      </c>
      <c r="AF35" s="39">
        <f>'Monthly Prices'!AF35/'Monthly Prices'!AF34-1</f>
        <v>2.8916966919361187E-2</v>
      </c>
      <c r="AG35" s="39">
        <f>'Monthly Prices'!AG35/'Monthly Prices'!AG34-1</f>
        <v>-9.7701940277972188E-4</v>
      </c>
    </row>
    <row r="36" spans="1:33" s="203" customFormat="1" x14ac:dyDescent="0.3">
      <c r="A36" s="173">
        <v>40695</v>
      </c>
      <c r="B36" s="173"/>
      <c r="C36" s="39">
        <f>'Monthly Prices'!C36/'Monthly Prices'!C35-1</f>
        <v>4.4338513094964505E-2</v>
      </c>
      <c r="D36" s="39">
        <f>'Monthly Prices'!D36/'Monthly Prices'!D35-1</f>
        <v>-9.2303425098739234E-2</v>
      </c>
      <c r="E36" s="39">
        <f>'Monthly Prices'!E36/'Monthly Prices'!E35-1</f>
        <v>-0.43053598501739054</v>
      </c>
      <c r="F36" s="39">
        <f>'Monthly Prices'!F36/'Monthly Prices'!F35-1</f>
        <v>9.6773453803287168E-3</v>
      </c>
      <c r="G36" s="39">
        <f>'Monthly Prices'!G36/'Monthly Prices'!G35-1</f>
        <v>9.4530321046373267E-2</v>
      </c>
      <c r="H36" s="39">
        <f>'Monthly Prices'!H36/'Monthly Prices'!H35-1</f>
        <v>-7.1646075017189892E-3</v>
      </c>
      <c r="I36" s="39">
        <f>'Monthly Prices'!I36/'Monthly Prices'!I35-1</f>
        <v>8.9086859688196629E-3</v>
      </c>
      <c r="J36" s="39">
        <f>'Monthly Prices'!J36/'Monthly Prices'!J35-1</f>
        <v>-7.3104693140794152E-3</v>
      </c>
      <c r="K36" s="39">
        <f>'Monthly Prices'!K36/'Monthly Prices'!K35-1</f>
        <v>3.128760529482566E-2</v>
      </c>
      <c r="L36" s="39">
        <f>'Monthly Prices'!L36/'Monthly Prices'!L35-1</f>
        <v>-2.2048351996231785E-2</v>
      </c>
      <c r="M36" s="39">
        <f>'Monthly Prices'!M36/'Monthly Prices'!M35-1</f>
        <v>4.6978702795625882E-3</v>
      </c>
      <c r="N36" s="39">
        <f>'Monthly Prices'!N36/'Monthly Prices'!N35-1</f>
        <v>-1.3223429662280628E-2</v>
      </c>
      <c r="O36" s="39">
        <f>'Monthly Prices'!O36/'Monthly Prices'!O35-1</f>
        <v>-1.6931696652215611E-2</v>
      </c>
      <c r="P36" s="39">
        <f>'Monthly Prices'!P36/'Monthly Prices'!P35-1</f>
        <v>-7.4675885911841045E-2</v>
      </c>
      <c r="R36" s="173">
        <v>40695</v>
      </c>
      <c r="S36" s="173"/>
      <c r="T36" s="39">
        <f>'Monthly Prices'!T36/'Monthly Prices'!T35-1</f>
        <v>4.3368112359919886E-2</v>
      </c>
      <c r="U36" s="39">
        <f>'Monthly Prices'!U36/'Monthly Prices'!U35-1</f>
        <v>-9.0617784205042184E-2</v>
      </c>
      <c r="V36" s="39">
        <f>'Monthly Prices'!V36/'Monthly Prices'!V35-1</f>
        <v>-0.43053598501739054</v>
      </c>
      <c r="W36" s="39">
        <f>'Monthly Prices'!W36/'Monthly Prices'!W35-1</f>
        <v>9.6773453803287168E-3</v>
      </c>
      <c r="X36" s="39">
        <f>'Monthly Prices'!X36/'Monthly Prices'!X35-1</f>
        <v>9.4530321046373267E-2</v>
      </c>
      <c r="Y36" s="39">
        <f>'Monthly Prices'!Y36/'Monthly Prices'!Y35-1</f>
        <v>-7.1646075017189892E-3</v>
      </c>
      <c r="Z36" s="39">
        <f>'Monthly Prices'!Z36/'Monthly Prices'!Z35-1</f>
        <v>8.9086859688196629E-3</v>
      </c>
      <c r="AA36" s="39">
        <f>'Monthly Prices'!AA36/'Monthly Prices'!AA35-1</f>
        <v>-7.3104693140794152E-3</v>
      </c>
      <c r="AB36" s="39">
        <f>'Monthly Prices'!AB36/'Monthly Prices'!AB35-1</f>
        <v>3.128760529482566E-2</v>
      </c>
      <c r="AC36" s="39">
        <f>'Monthly Prices'!AC36/'Monthly Prices'!AC35-1</f>
        <v>-2.5513977555421397E-2</v>
      </c>
      <c r="AD36" s="39">
        <f>'Monthly Prices'!AD36/'Monthly Prices'!AD35-1</f>
        <v>2.463423790560082E-3</v>
      </c>
      <c r="AE36" s="39">
        <f>'Monthly Prices'!AE36/'Monthly Prices'!AE35-1</f>
        <v>-1.0660567242357422E-2</v>
      </c>
      <c r="AF36" s="39">
        <f>'Monthly Prices'!AF36/'Monthly Prices'!AF35-1</f>
        <v>-1.839576828309275E-2</v>
      </c>
      <c r="AG36" s="39">
        <f>'Monthly Prices'!AG36/'Monthly Prices'!AG35-1</f>
        <v>-7.2604305844433115E-2</v>
      </c>
    </row>
    <row r="37" spans="1:33" s="203" customFormat="1" x14ac:dyDescent="0.3">
      <c r="A37" s="173">
        <v>40725</v>
      </c>
      <c r="B37" s="173"/>
      <c r="C37" s="39">
        <f>'Monthly Prices'!C37/'Monthly Prices'!C36-1</f>
        <v>2.6855452577968286E-2</v>
      </c>
      <c r="D37" s="39">
        <f>'Monthly Prices'!D37/'Monthly Prices'!D36-1</f>
        <v>-4.6369041204545991E-2</v>
      </c>
      <c r="E37" s="39">
        <f>'Monthly Prices'!E37/'Monthly Prices'!E36-1</f>
        <v>1.0703479813324144</v>
      </c>
      <c r="F37" s="39">
        <f>'Monthly Prices'!F37/'Monthly Prices'!F36-1</f>
        <v>1.9691566921801629E-2</v>
      </c>
      <c r="G37" s="39">
        <f>'Monthly Prices'!G37/'Monthly Prices'!G36-1</f>
        <v>7.387289516567086E-2</v>
      </c>
      <c r="H37" s="39">
        <f>'Monthly Prices'!H37/'Monthly Prices'!H36-1</f>
        <v>-1.6756032920287489E-2</v>
      </c>
      <c r="I37" s="39">
        <f>'Monthly Prices'!I37/'Monthly Prices'!I36-1</f>
        <v>1.3245033112582849E-2</v>
      </c>
      <c r="J37" s="39">
        <f>'Monthly Prices'!J37/'Monthly Prices'!J36-1</f>
        <v>2.3093008455314257E-2</v>
      </c>
      <c r="K37" s="39">
        <f>'Monthly Prices'!K37/'Monthly Prices'!K36-1</f>
        <v>-2.4504084014002392E-2</v>
      </c>
      <c r="L37" s="39">
        <f>'Monthly Prices'!L37/'Monthly Prices'!L36-1</f>
        <v>-8.1090936417800741E-2</v>
      </c>
      <c r="M37" s="39">
        <f>'Monthly Prices'!M37/'Monthly Prices'!M36-1</f>
        <v>-9.873513548613766E-2</v>
      </c>
      <c r="N37" s="39">
        <f>'Monthly Prices'!N37/'Monthly Prices'!N36-1</f>
        <v>7.634928976493538E-2</v>
      </c>
      <c r="O37" s="39">
        <f>'Monthly Prices'!O37/'Monthly Prices'!O36-1</f>
        <v>7.8810111851203457E-2</v>
      </c>
      <c r="P37" s="39">
        <f>'Monthly Prices'!P37/'Monthly Prices'!P36-1</f>
        <v>2.0175602465906994E-2</v>
      </c>
      <c r="R37" s="173">
        <v>40725</v>
      </c>
      <c r="S37" s="173"/>
      <c r="T37" s="39">
        <f>'Monthly Prices'!T37/'Monthly Prices'!T36-1</f>
        <v>2.4169354373218876E-2</v>
      </c>
      <c r="U37" s="39">
        <f>'Monthly Prices'!U37/'Monthly Prices'!U36-1</f>
        <v>-4.6401642683324251E-2</v>
      </c>
      <c r="V37" s="39">
        <f>'Monthly Prices'!V37/'Monthly Prices'!V36-1</f>
        <v>1.0703479813324144</v>
      </c>
      <c r="W37" s="39">
        <f>'Monthly Prices'!W37/'Monthly Prices'!W36-1</f>
        <v>1.9691566921801629E-2</v>
      </c>
      <c r="X37" s="39">
        <f>'Monthly Prices'!X37/'Monthly Prices'!X36-1</f>
        <v>7.387289516567086E-2</v>
      </c>
      <c r="Y37" s="39">
        <f>'Monthly Prices'!Y37/'Monthly Prices'!Y36-1</f>
        <v>-1.6756032920287489E-2</v>
      </c>
      <c r="Z37" s="39">
        <f>'Monthly Prices'!Z37/'Monthly Prices'!Z36-1</f>
        <v>1.3245033112582849E-2</v>
      </c>
      <c r="AA37" s="39">
        <f>'Monthly Prices'!AA37/'Monthly Prices'!AA36-1</f>
        <v>2.3093008455314257E-2</v>
      </c>
      <c r="AB37" s="39">
        <f>'Monthly Prices'!AB37/'Monthly Prices'!AB36-1</f>
        <v>-2.4504084014002392E-2</v>
      </c>
      <c r="AC37" s="39">
        <f>'Monthly Prices'!AC37/'Monthly Prices'!AC36-1</f>
        <v>-8.1090977508396778E-2</v>
      </c>
      <c r="AD37" s="39">
        <f>'Monthly Prices'!AD37/'Monthly Prices'!AD36-1</f>
        <v>-9.9516372580165213E-2</v>
      </c>
      <c r="AE37" s="39">
        <f>'Monthly Prices'!AE37/'Monthly Prices'!AE36-1</f>
        <v>7.2245469908098547E-2</v>
      </c>
      <c r="AF37" s="39">
        <f>'Monthly Prices'!AF37/'Monthly Prices'!AF36-1</f>
        <v>7.9125586695781625E-2</v>
      </c>
      <c r="AG37" s="39">
        <f>'Monthly Prices'!AG37/'Monthly Prices'!AG36-1</f>
        <v>1.0674112801013935E-2</v>
      </c>
    </row>
    <row r="38" spans="1:33" s="203" customFormat="1" x14ac:dyDescent="0.3">
      <c r="A38" s="173">
        <v>40756</v>
      </c>
      <c r="B38" s="173"/>
      <c r="C38" s="39">
        <f>'Monthly Prices'!C38/'Monthly Prices'!C37-1</f>
        <v>2.5569396959582491E-2</v>
      </c>
      <c r="D38" s="39">
        <f>'Monthly Prices'!D38/'Monthly Prices'!D37-1</f>
        <v>-0.20132506476115741</v>
      </c>
      <c r="E38" s="39">
        <f>'Monthly Prices'!E38/'Monthly Prices'!E37-1</f>
        <v>-0.32269288956127085</v>
      </c>
      <c r="F38" s="39">
        <f>'Monthly Prices'!F38/'Monthly Prices'!F37-1</f>
        <v>0.14452957947255851</v>
      </c>
      <c r="G38" s="39">
        <f>'Monthly Prices'!G38/'Monthly Prices'!G37-1</f>
        <v>0.25847243297926159</v>
      </c>
      <c r="H38" s="39">
        <f>'Monthly Prices'!H38/'Monthly Prices'!H37-1</f>
        <v>4.385369433554609E-2</v>
      </c>
      <c r="I38" s="39">
        <f>'Monthly Prices'!I38/'Monthly Prices'!I37-1</f>
        <v>9.8039215686274161E-3</v>
      </c>
      <c r="J38" s="39">
        <f>'Monthly Prices'!J38/'Monthly Prices'!J37-1</f>
        <v>-4.9675642051008606E-2</v>
      </c>
      <c r="K38" s="39">
        <f>'Monthly Prices'!K38/'Monthly Prices'!K37-1</f>
        <v>-3.468899521531088E-2</v>
      </c>
      <c r="L38" s="39">
        <f>'Monthly Prices'!L38/'Monthly Prices'!L37-1</f>
        <v>-0.14602303087961821</v>
      </c>
      <c r="M38" s="39">
        <f>'Monthly Prices'!M38/'Monthly Prices'!M37-1</f>
        <v>-0.11388954990532874</v>
      </c>
      <c r="N38" s="39">
        <f>'Monthly Prices'!N38/'Monthly Prices'!N37-1</f>
        <v>-8.1801925610421544E-2</v>
      </c>
      <c r="O38" s="39">
        <f>'Monthly Prices'!O38/'Monthly Prices'!O37-1</f>
        <v>-0.13982576814885428</v>
      </c>
      <c r="P38" s="39">
        <f>'Monthly Prices'!P38/'Monthly Prices'!P37-1</f>
        <v>-0.15253616553744742</v>
      </c>
      <c r="R38" s="173">
        <v>40756</v>
      </c>
      <c r="S38" s="173"/>
      <c r="T38" s="39">
        <f>'Monthly Prices'!T38/'Monthly Prices'!T37-1</f>
        <v>2.8301945620631486E-2</v>
      </c>
      <c r="U38" s="39">
        <f>'Monthly Prices'!U38/'Monthly Prices'!U37-1</f>
        <v>-0.20140074965206134</v>
      </c>
      <c r="V38" s="39">
        <f>'Monthly Prices'!V38/'Monthly Prices'!V37-1</f>
        <v>-0.32269288956127085</v>
      </c>
      <c r="W38" s="39">
        <f>'Monthly Prices'!W38/'Monthly Prices'!W37-1</f>
        <v>0.14452957947255851</v>
      </c>
      <c r="X38" s="39">
        <f>'Monthly Prices'!X38/'Monthly Prices'!X37-1</f>
        <v>0.25847243297926159</v>
      </c>
      <c r="Y38" s="39">
        <f>'Monthly Prices'!Y38/'Monthly Prices'!Y37-1</f>
        <v>4.385369433554609E-2</v>
      </c>
      <c r="Z38" s="39">
        <f>'Monthly Prices'!Z38/'Monthly Prices'!Z37-1</f>
        <v>9.8039215686274161E-3</v>
      </c>
      <c r="AA38" s="39">
        <f>'Monthly Prices'!AA38/'Monthly Prices'!AA37-1</f>
        <v>-4.9675642051008606E-2</v>
      </c>
      <c r="AB38" s="39">
        <f>'Monthly Prices'!AB38/'Monthly Prices'!AB37-1</f>
        <v>-3.468899521531088E-2</v>
      </c>
      <c r="AC38" s="39">
        <f>'Monthly Prices'!AC38/'Monthly Prices'!AC37-1</f>
        <v>-0.14602292559528685</v>
      </c>
      <c r="AD38" s="39">
        <f>'Monthly Prices'!AD38/'Monthly Prices'!AD37-1</f>
        <v>-0.11349867723202589</v>
      </c>
      <c r="AE38" s="39">
        <f>'Monthly Prices'!AE38/'Monthly Prices'!AE37-1</f>
        <v>-8.3134866578151612E-2</v>
      </c>
      <c r="AF38" s="39">
        <f>'Monthly Prices'!AF38/'Monthly Prices'!AF37-1</f>
        <v>-0.14185285471491704</v>
      </c>
      <c r="AG38" s="39">
        <f>'Monthly Prices'!AG38/'Monthly Prices'!AG37-1</f>
        <v>-0.14784951503869903</v>
      </c>
    </row>
    <row r="39" spans="1:33" s="203" customFormat="1" x14ac:dyDescent="0.3">
      <c r="A39" s="173">
        <v>40787</v>
      </c>
      <c r="B39" s="173"/>
      <c r="C39" s="39">
        <f>'Monthly Prices'!C39/'Monthly Prices'!C38-1</f>
        <v>9.0225587696414866E-2</v>
      </c>
      <c r="D39" s="39">
        <f>'Monthly Prices'!D39/'Monthly Prices'!D38-1</f>
        <v>5.1124846510822497E-2</v>
      </c>
      <c r="E39" s="39">
        <f>'Monthly Prices'!E39/'Monthly Prices'!E38-1</f>
        <v>-0.83723475541657355</v>
      </c>
      <c r="F39" s="39">
        <f>'Monthly Prices'!F39/'Monthly Prices'!F38-1</f>
        <v>5.5549501019756864E-2</v>
      </c>
      <c r="G39" s="39">
        <f>'Monthly Prices'!G39/'Monthly Prices'!G38-1</f>
        <v>0.2837620578778135</v>
      </c>
      <c r="H39" s="39">
        <f>'Monthly Prices'!H39/'Monthly Prices'!H38-1</f>
        <v>6.3561211657840788E-2</v>
      </c>
      <c r="I39" s="39">
        <f>'Monthly Prices'!I39/'Monthly Prices'!I38-1</f>
        <v>1.1866235167206085E-2</v>
      </c>
      <c r="J39" s="39">
        <f>'Monthly Prices'!J39/'Monthly Prices'!J38-1</f>
        <v>1.7299420235646235E-2</v>
      </c>
      <c r="K39" s="39">
        <f>'Monthly Prices'!K39/'Monthly Prices'!K38-1</f>
        <v>1.7967781908302394E-2</v>
      </c>
      <c r="L39" s="39">
        <f>'Monthly Prices'!L39/'Monthly Prices'!L38-1</f>
        <v>-9.7783454054556351E-3</v>
      </c>
      <c r="M39" s="39">
        <f>'Monthly Prices'!M39/'Monthly Prices'!M38-1</f>
        <v>-2.8604310023852775E-2</v>
      </c>
      <c r="N39" s="39">
        <f>'Monthly Prices'!N39/'Monthly Prices'!N38-1</f>
        <v>1.9852822356081212E-4</v>
      </c>
      <c r="O39" s="39">
        <f>'Monthly Prices'!O39/'Monthly Prices'!O38-1</f>
        <v>-0.13938702563772853</v>
      </c>
      <c r="P39" s="39">
        <f>'Monthly Prices'!P39/'Monthly Prices'!P38-1</f>
        <v>2.6793431287813307E-2</v>
      </c>
      <c r="R39" s="173">
        <v>40787</v>
      </c>
      <c r="S39" s="173"/>
      <c r="T39" s="39">
        <f>'Monthly Prices'!T39/'Monthly Prices'!T38-1</f>
        <v>8.81296715344555E-2</v>
      </c>
      <c r="U39" s="39">
        <f>'Monthly Prices'!U39/'Monthly Prices'!U38-1</f>
        <v>5.2312242965385281E-2</v>
      </c>
      <c r="V39" s="39">
        <f>'Monthly Prices'!V39/'Monthly Prices'!V38-1</f>
        <v>-0.83723475541657355</v>
      </c>
      <c r="W39" s="39">
        <f>'Monthly Prices'!W39/'Monthly Prices'!W38-1</f>
        <v>5.5549501019756864E-2</v>
      </c>
      <c r="X39" s="39">
        <f>'Monthly Prices'!X39/'Monthly Prices'!X38-1</f>
        <v>0.2837620578778135</v>
      </c>
      <c r="Y39" s="39">
        <f>'Monthly Prices'!Y39/'Monthly Prices'!Y38-1</f>
        <v>6.3561211657840788E-2</v>
      </c>
      <c r="Z39" s="39">
        <f>'Monthly Prices'!Z39/'Monthly Prices'!Z38-1</f>
        <v>1.1866235167206085E-2</v>
      </c>
      <c r="AA39" s="39">
        <f>'Monthly Prices'!AA39/'Monthly Prices'!AA38-1</f>
        <v>1.7299420235646235E-2</v>
      </c>
      <c r="AB39" s="39">
        <f>'Monthly Prices'!AB39/'Monthly Prices'!AB38-1</f>
        <v>1.7967781908302394E-2</v>
      </c>
      <c r="AC39" s="39">
        <f>'Monthly Prices'!AC39/'Monthly Prices'!AC38-1</f>
        <v>-1.4011553466356075E-2</v>
      </c>
      <c r="AD39" s="39">
        <f>'Monthly Prices'!AD39/'Monthly Prices'!AD38-1</f>
        <v>-2.8183956494051476E-2</v>
      </c>
      <c r="AE39" s="39">
        <f>'Monthly Prices'!AE39/'Monthly Prices'!AE38-1</f>
        <v>-2.5480533776595093E-3</v>
      </c>
      <c r="AF39" s="39">
        <f>'Monthly Prices'!AF39/'Monthly Prices'!AF38-1</f>
        <v>-0.13872819801603764</v>
      </c>
      <c r="AG39" s="39">
        <f>'Monthly Prices'!AG39/'Monthly Prices'!AG38-1</f>
        <v>1.344002575334291E-2</v>
      </c>
    </row>
    <row r="40" spans="1:33" s="203" customFormat="1" x14ac:dyDescent="0.3">
      <c r="A40" s="183">
        <v>40817</v>
      </c>
      <c r="B40" s="183"/>
      <c r="C40" s="39">
        <f>'Monthly Prices'!C40/'Monthly Prices'!C39-1</f>
        <v>7.5302905237220497E-2</v>
      </c>
      <c r="D40" s="39">
        <f>'Monthly Prices'!D40/'Monthly Prices'!D39-1</f>
        <v>0.27170768939602929</v>
      </c>
      <c r="E40" s="39">
        <f>'Monthly Prices'!E40/'Monthly Prices'!E39-1</f>
        <v>2.5953067105804859</v>
      </c>
      <c r="F40" s="39">
        <f>'Monthly Prices'!F40/'Monthly Prices'!F39-1</f>
        <v>-2.4771751795749086E-2</v>
      </c>
      <c r="G40" s="39">
        <f>'Monthly Prices'!G40/'Monthly Prices'!G39-1</f>
        <v>-0.29054477144646218</v>
      </c>
      <c r="H40" s="39">
        <f>'Monthly Prices'!H40/'Monthly Prices'!H39-1</f>
        <v>-4.7483216383887861E-3</v>
      </c>
      <c r="I40" s="39">
        <f>'Monthly Prices'!I40/'Monthly Prices'!I39-1</f>
        <v>1.0660980810234477E-2</v>
      </c>
      <c r="J40" s="39">
        <f>'Monthly Prices'!J40/'Monthly Prices'!J39-1</f>
        <v>-2.4634617152311855E-2</v>
      </c>
      <c r="K40" s="39">
        <f>'Monthly Prices'!K40/'Monthly Prices'!K39-1</f>
        <v>-3.6518563603164966E-2</v>
      </c>
      <c r="L40" s="39">
        <f>'Monthly Prices'!L40/'Monthly Prices'!L39-1</f>
        <v>6.1997207829493695E-2</v>
      </c>
      <c r="M40" s="39">
        <f>'Monthly Prices'!M40/'Monthly Prices'!M39-1</f>
        <v>0.11485450235575567</v>
      </c>
      <c r="N40" s="39">
        <f>'Monthly Prices'!N40/'Monthly Prices'!N39-1</f>
        <v>3.1038128365539874E-2</v>
      </c>
      <c r="O40" s="39">
        <f>'Monthly Prices'!O40/'Monthly Prices'!O39-1</f>
        <v>-2.5537769548783951E-2</v>
      </c>
      <c r="P40" s="39">
        <f>'Monthly Prices'!P40/'Monthly Prices'!P39-1</f>
        <v>0.10037878787878785</v>
      </c>
      <c r="R40" s="183">
        <v>40817</v>
      </c>
      <c r="S40" s="183"/>
      <c r="T40" s="39">
        <f>'Monthly Prices'!T40/'Monthly Prices'!T39-1</f>
        <v>7.5571709294973255E-2</v>
      </c>
      <c r="U40" s="39">
        <f>'Monthly Prices'!U40/'Monthly Prices'!U39-1</f>
        <v>0.27130031811714339</v>
      </c>
      <c r="V40" s="39">
        <f>'Monthly Prices'!V40/'Monthly Prices'!V39-1</f>
        <v>2.5953067105804859</v>
      </c>
      <c r="W40" s="39">
        <f>'Monthly Prices'!W40/'Monthly Prices'!W39-1</f>
        <v>-2.4771751795749086E-2</v>
      </c>
      <c r="X40" s="39">
        <f>'Monthly Prices'!X40/'Monthly Prices'!X39-1</f>
        <v>-0.29054477144646218</v>
      </c>
      <c r="Y40" s="39">
        <f>'Monthly Prices'!Y40/'Monthly Prices'!Y39-1</f>
        <v>-4.7483216383887861E-3</v>
      </c>
      <c r="Z40" s="39">
        <f>'Monthly Prices'!Z40/'Monthly Prices'!Z39-1</f>
        <v>1.0660980810234477E-2</v>
      </c>
      <c r="AA40" s="39">
        <f>'Monthly Prices'!AA40/'Monthly Prices'!AA39-1</f>
        <v>-2.4634617152311855E-2</v>
      </c>
      <c r="AB40" s="39">
        <f>'Monthly Prices'!AB40/'Monthly Prices'!AB39-1</f>
        <v>-3.6518563603164966E-2</v>
      </c>
      <c r="AC40" s="39">
        <f>'Monthly Prices'!AC40/'Monthly Prices'!AC39-1</f>
        <v>6.7965697219147136E-2</v>
      </c>
      <c r="AD40" s="39">
        <f>'Monthly Prices'!AD40/'Monthly Prices'!AD39-1</f>
        <v>0.11682942308218802</v>
      </c>
      <c r="AE40" s="39">
        <f>'Monthly Prices'!AE40/'Monthly Prices'!AE39-1</f>
        <v>3.5369840074276349E-2</v>
      </c>
      <c r="AF40" s="39">
        <f>'Monthly Prices'!AF40/'Monthly Prices'!AF39-1</f>
        <v>-2.7516778631066274E-2</v>
      </c>
      <c r="AG40" s="39">
        <f>'Monthly Prices'!AG40/'Monthly Prices'!AG39-1</f>
        <v>8.8895947724281887E-2</v>
      </c>
    </row>
    <row r="41" spans="1:33" s="203" customFormat="1" x14ac:dyDescent="0.3">
      <c r="A41" s="183">
        <v>40848</v>
      </c>
      <c r="B41" s="183"/>
      <c r="C41" s="39">
        <f>'Monthly Prices'!C41/'Monthly Prices'!C40-1</f>
        <v>-0.16195754553937081</v>
      </c>
      <c r="D41" s="39">
        <f>'Monthly Prices'!D41/'Monthly Prices'!D40-1</f>
        <v>-0.1292515476222974</v>
      </c>
      <c r="E41" s="39">
        <f>'Monthly Prices'!E41/'Monthly Prices'!E40-1</f>
        <v>0.76953318828962947</v>
      </c>
      <c r="F41" s="39">
        <f>'Monthly Prices'!F41/'Monthly Prices'!F40-1</f>
        <v>7.0939737898804367E-2</v>
      </c>
      <c r="G41" s="39">
        <f>'Monthly Prices'!G41/'Monthly Prices'!G40-1</f>
        <v>0.17166813768755529</v>
      </c>
      <c r="H41" s="39">
        <f>'Monthly Prices'!H41/'Monthly Prices'!H40-1</f>
        <v>6.7348073840095113E-2</v>
      </c>
      <c r="I41" s="39">
        <f>'Monthly Prices'!I41/'Monthly Prices'!I40-1</f>
        <v>4.2194092827005925E-3</v>
      </c>
      <c r="J41" s="39">
        <f>'Monthly Prices'!J41/'Monthly Prices'!J40-1</f>
        <v>3.30788804071247E-2</v>
      </c>
      <c r="K41" s="39">
        <f>'Monthly Prices'!K41/'Monthly Prices'!K40-1</f>
        <v>5.8117498420720004E-2</v>
      </c>
      <c r="L41" s="39">
        <f>'Monthly Prices'!L41/'Monthly Prices'!L40-1</f>
        <v>-0.28520502959457839</v>
      </c>
      <c r="M41" s="39">
        <f>'Monthly Prices'!M41/'Monthly Prices'!M40-1</f>
        <v>-0.1052350250334888</v>
      </c>
      <c r="N41" s="39">
        <f>'Monthly Prices'!N41/'Monthly Prices'!N40-1</f>
        <v>2.0305860341116144E-2</v>
      </c>
      <c r="O41" s="39">
        <f>'Monthly Prices'!O41/'Monthly Prices'!O40-1</f>
        <v>-7.7241248352157954E-2</v>
      </c>
      <c r="P41" s="39">
        <f>'Monthly Prices'!P41/'Monthly Prices'!P40-1</f>
        <v>-0.19640466628418429</v>
      </c>
      <c r="R41" s="183">
        <v>40848</v>
      </c>
      <c r="S41" s="183"/>
      <c r="T41" s="39">
        <f>'Monthly Prices'!T41/'Monthly Prices'!T40-1</f>
        <v>-0.16143419857555408</v>
      </c>
      <c r="U41" s="39">
        <f>'Monthly Prices'!U41/'Monthly Prices'!U40-1</f>
        <v>-0.13101542155350498</v>
      </c>
      <c r="V41" s="39">
        <f>'Monthly Prices'!V41/'Monthly Prices'!V40-1</f>
        <v>0.76953318828962947</v>
      </c>
      <c r="W41" s="39">
        <f>'Monthly Prices'!W41/'Monthly Prices'!W40-1</f>
        <v>7.0939737898804367E-2</v>
      </c>
      <c r="X41" s="39">
        <f>'Monthly Prices'!X41/'Monthly Prices'!X40-1</f>
        <v>0.17166813768755529</v>
      </c>
      <c r="Y41" s="39">
        <f>'Monthly Prices'!Y41/'Monthly Prices'!Y40-1</f>
        <v>6.7348073840095113E-2</v>
      </c>
      <c r="Z41" s="39">
        <f>'Monthly Prices'!Z41/'Monthly Prices'!Z40-1</f>
        <v>4.2194092827005925E-3</v>
      </c>
      <c r="AA41" s="39">
        <f>'Monthly Prices'!AA41/'Monthly Prices'!AA40-1</f>
        <v>3.30788804071247E-2</v>
      </c>
      <c r="AB41" s="39">
        <f>'Monthly Prices'!AB41/'Monthly Prices'!AB40-1</f>
        <v>5.8117498420720004E-2</v>
      </c>
      <c r="AC41" s="39">
        <f>'Monthly Prices'!AC41/'Monthly Prices'!AC40-1</f>
        <v>-0.28259900558624573</v>
      </c>
      <c r="AD41" s="39">
        <f>'Monthly Prices'!AD41/'Monthly Prices'!AD40-1</f>
        <v>-0.10655877078693221</v>
      </c>
      <c r="AE41" s="39">
        <f>'Monthly Prices'!AE41/'Monthly Prices'!AE40-1</f>
        <v>2.1059493876892876E-2</v>
      </c>
      <c r="AF41" s="39">
        <f>'Monthly Prices'!AF41/'Monthly Prices'!AF40-1</f>
        <v>-7.5914416005487984E-2</v>
      </c>
      <c r="AG41" s="39">
        <f>'Monthly Prices'!AG41/'Monthly Prices'!AG40-1</f>
        <v>-0.18155109184864138</v>
      </c>
    </row>
    <row r="42" spans="1:33" s="203" customFormat="1" x14ac:dyDescent="0.3">
      <c r="A42" s="183">
        <v>40878</v>
      </c>
      <c r="B42" s="183"/>
      <c r="C42" s="39">
        <f>'Monthly Prices'!C42/'Monthly Prices'!C41-1</f>
        <v>-5.9845616313943806E-2</v>
      </c>
      <c r="D42" s="39">
        <f>'Monthly Prices'!D42/'Monthly Prices'!D41-1</f>
        <v>3.414340613528366E-2</v>
      </c>
      <c r="E42" s="39">
        <f>'Monthly Prices'!E42/'Monthly Prices'!E41-1</f>
        <v>-0.40373166522864534</v>
      </c>
      <c r="F42" s="39">
        <f>'Monthly Prices'!F42/'Monthly Prices'!F41-1</f>
        <v>-2.6638186696794297E-2</v>
      </c>
      <c r="G42" s="39">
        <f>'Monthly Prices'!G42/'Monthly Prices'!G41-1</f>
        <v>2.1092278719397228E-2</v>
      </c>
      <c r="H42" s="39">
        <f>'Monthly Prices'!H42/'Monthly Prices'!H41-1</f>
        <v>2.1135579831609075E-2</v>
      </c>
      <c r="I42" s="39">
        <f>'Monthly Prices'!I42/'Monthly Prices'!I41-1</f>
        <v>-5.2521008403361158E-3</v>
      </c>
      <c r="J42" s="39">
        <f>'Monthly Prices'!J42/'Monthly Prices'!J41-1</f>
        <v>-2.2167487684729092E-2</v>
      </c>
      <c r="K42" s="39">
        <f>'Monthly Prices'!K42/'Monthly Prices'!K41-1</f>
        <v>7.6417910447761361E-2</v>
      </c>
      <c r="L42" s="39">
        <f>'Monthly Prices'!L42/'Monthly Prices'!L41-1</f>
        <v>1.6209540863043381E-2</v>
      </c>
      <c r="M42" s="39">
        <f>'Monthly Prices'!M42/'Monthly Prices'!M41-1</f>
        <v>-9.973182803582703E-2</v>
      </c>
      <c r="N42" s="39">
        <f>'Monthly Prices'!N42/'Monthly Prices'!N41-1</f>
        <v>2.9690193097144935E-3</v>
      </c>
      <c r="O42" s="39">
        <f>'Monthly Prices'!O42/'Monthly Prices'!O41-1</f>
        <v>-9.1928342760805859E-2</v>
      </c>
      <c r="P42" s="39">
        <f>'Monthly Prices'!P42/'Monthly Prices'!P41-1</f>
        <v>-0.12327463112803427</v>
      </c>
      <c r="R42" s="183">
        <v>40878</v>
      </c>
      <c r="S42" s="183"/>
      <c r="T42" s="39">
        <f>'Monthly Prices'!T42/'Monthly Prices'!T41-1</f>
        <v>-5.6365398980842918E-2</v>
      </c>
      <c r="U42" s="39">
        <f>'Monthly Prices'!U42/'Monthly Prices'!U41-1</f>
        <v>3.4502855643972818E-2</v>
      </c>
      <c r="V42" s="39">
        <f>'Monthly Prices'!V42/'Monthly Prices'!V41-1</f>
        <v>-0.40373166522864534</v>
      </c>
      <c r="W42" s="39">
        <f>'Monthly Prices'!W42/'Monthly Prices'!W41-1</f>
        <v>-2.6638186696794297E-2</v>
      </c>
      <c r="X42" s="39">
        <f>'Monthly Prices'!X42/'Monthly Prices'!X41-1</f>
        <v>2.1092278719397228E-2</v>
      </c>
      <c r="Y42" s="39">
        <f>'Monthly Prices'!Y42/'Monthly Prices'!Y41-1</f>
        <v>2.1135579831609075E-2</v>
      </c>
      <c r="Z42" s="39">
        <f>'Monthly Prices'!Z42/'Monthly Prices'!Z41-1</f>
        <v>-5.2521008403361158E-3</v>
      </c>
      <c r="AA42" s="39">
        <f>'Monthly Prices'!AA42/'Monthly Prices'!AA41-1</f>
        <v>-2.2167487684729092E-2</v>
      </c>
      <c r="AB42" s="39">
        <f>'Monthly Prices'!AB42/'Monthly Prices'!AB41-1</f>
        <v>7.6417910447761361E-2</v>
      </c>
      <c r="AC42" s="39">
        <f>'Monthly Prices'!AC42/'Monthly Prices'!AC41-1</f>
        <v>6.2035569945921853E-3</v>
      </c>
      <c r="AD42" s="39">
        <f>'Monthly Prices'!AD42/'Monthly Prices'!AD41-1</f>
        <v>-9.8577571366431971E-2</v>
      </c>
      <c r="AE42" s="39">
        <f>'Monthly Prices'!AE42/'Monthly Prices'!AE41-1</f>
        <v>3.9143560119057064E-3</v>
      </c>
      <c r="AF42" s="39">
        <f>'Monthly Prices'!AF42/'Monthly Prices'!AF41-1</f>
        <v>-9.3353222184785478E-2</v>
      </c>
      <c r="AG42" s="39">
        <f>'Monthly Prices'!AG42/'Monthly Prices'!AG41-1</f>
        <v>-0.12443672191247235</v>
      </c>
    </row>
    <row r="43" spans="1:33" s="203" customFormat="1" x14ac:dyDescent="0.3">
      <c r="A43" s="173">
        <v>40909</v>
      </c>
      <c r="B43" s="173"/>
      <c r="C43" s="39">
        <f>'Monthly Prices'!C43/'Monthly Prices'!C42-1</f>
        <v>-1.1733590268453109E-2</v>
      </c>
      <c r="D43" s="39">
        <f>'Monthly Prices'!D43/'Monthly Prices'!D42-1</f>
        <v>0.36401791617249324</v>
      </c>
      <c r="E43" s="39">
        <f>'Monthly Prices'!E43/'Monthly Prices'!E42-1</f>
        <v>0.95062041023043808</v>
      </c>
      <c r="F43" s="39">
        <f>'Monthly Prices'!F43/'Monthly Prices'!F42-1</f>
        <v>-1.3522189375940741E-2</v>
      </c>
      <c r="G43" s="39">
        <f>'Monthly Prices'!G43/'Monthly Prices'!G42-1</f>
        <v>-0.1641460715603098</v>
      </c>
      <c r="H43" s="39">
        <f>'Monthly Prices'!H43/'Monthly Prices'!H42-1</f>
        <v>-9.5660377358489646E-3</v>
      </c>
      <c r="I43" s="39">
        <f>'Monthly Prices'!I43/'Monthly Prices'!I42-1</f>
        <v>4.2238648363250864E-3</v>
      </c>
      <c r="J43" s="39">
        <f>'Monthly Prices'!J43/'Monthly Prices'!J42-1</f>
        <v>3.0599869390801393E-2</v>
      </c>
      <c r="K43" s="39">
        <f>'Monthly Prices'!K43/'Monthly Prices'!K42-1</f>
        <v>-1.4975041597337868E-2</v>
      </c>
      <c r="L43" s="39">
        <f>'Monthly Prices'!L43/'Monthly Prices'!L42-1</f>
        <v>0.24723924753242277</v>
      </c>
      <c r="M43" s="39">
        <f>'Monthly Prices'!M43/'Monthly Prices'!M42-1</f>
        <v>0.19552033627742582</v>
      </c>
      <c r="N43" s="39">
        <f>'Monthly Prices'!N43/'Monthly Prices'!N42-1</f>
        <v>0.13262289317831577</v>
      </c>
      <c r="O43" s="39">
        <f>'Monthly Prices'!O43/'Monthly Prices'!O42-1</f>
        <v>0.24855976387812517</v>
      </c>
      <c r="P43" s="39">
        <f>'Monthly Prices'!P43/'Monthly Prices'!P42-1</f>
        <v>0.25651465798045603</v>
      </c>
      <c r="R43" s="173">
        <v>40909</v>
      </c>
      <c r="S43" s="173"/>
      <c r="T43" s="39">
        <f>'Monthly Prices'!T43/'Monthly Prices'!T42-1</f>
        <v>-1.493289001414233E-2</v>
      </c>
      <c r="U43" s="39">
        <f>'Monthly Prices'!U43/'Monthly Prices'!U42-1</f>
        <v>0.36547083687052284</v>
      </c>
      <c r="V43" s="39">
        <f>'Monthly Prices'!V43/'Monthly Prices'!V42-1</f>
        <v>0.95062041023043808</v>
      </c>
      <c r="W43" s="39">
        <f>'Monthly Prices'!W43/'Monthly Prices'!W42-1</f>
        <v>-1.3522189375940741E-2</v>
      </c>
      <c r="X43" s="39">
        <f>'Monthly Prices'!X43/'Monthly Prices'!X42-1</f>
        <v>-0.1641460715603098</v>
      </c>
      <c r="Y43" s="39">
        <f>'Monthly Prices'!Y43/'Monthly Prices'!Y42-1</f>
        <v>-9.5660377358489646E-3</v>
      </c>
      <c r="Z43" s="39">
        <f>'Monthly Prices'!Z43/'Monthly Prices'!Z42-1</f>
        <v>4.2238648363250864E-3</v>
      </c>
      <c r="AA43" s="39">
        <f>'Monthly Prices'!AA43/'Monthly Prices'!AA42-1</f>
        <v>3.0599869390801393E-2</v>
      </c>
      <c r="AB43" s="39">
        <f>'Monthly Prices'!AB43/'Monthly Prices'!AB42-1</f>
        <v>-1.4975041597337868E-2</v>
      </c>
      <c r="AC43" s="39">
        <f>'Monthly Prices'!AC43/'Monthly Prices'!AC42-1</f>
        <v>0.25400751569540092</v>
      </c>
      <c r="AD43" s="39">
        <f>'Monthly Prices'!AD43/'Monthly Prices'!AD42-1</f>
        <v>0.19686601733721276</v>
      </c>
      <c r="AE43" s="39">
        <f>'Monthly Prices'!AE43/'Monthly Prices'!AE42-1</f>
        <v>0.13112631362694738</v>
      </c>
      <c r="AF43" s="39">
        <f>'Monthly Prices'!AF43/'Monthly Prices'!AF42-1</f>
        <v>0.24794067880137094</v>
      </c>
      <c r="AG43" s="39">
        <f>'Monthly Prices'!AG43/'Monthly Prices'!AG42-1</f>
        <v>0.24163122887362332</v>
      </c>
    </row>
    <row r="44" spans="1:33" s="203" customFormat="1" x14ac:dyDescent="0.3">
      <c r="A44" s="173">
        <v>40940</v>
      </c>
      <c r="B44" s="173"/>
      <c r="C44" s="39">
        <f>'Monthly Prices'!C44/'Monthly Prices'!C43-1</f>
        <v>5.3502604860469427E-2</v>
      </c>
      <c r="D44" s="39">
        <f>'Monthly Prices'!D44/'Monthly Prices'!D43-1</f>
        <v>0.11158981720537597</v>
      </c>
      <c r="E44" s="39">
        <f>'Monthly Prices'!E44/'Monthly Prices'!E43-1</f>
        <v>8.7479831605496994E-2</v>
      </c>
      <c r="F44" s="39">
        <f>'Monthly Prices'!F44/'Monthly Prices'!F43-1</f>
        <v>1.1508749223251291E-2</v>
      </c>
      <c r="G44" s="39">
        <f>'Monthly Prices'!G44/'Monthly Prices'!G43-1</f>
        <v>0.18843777581641663</v>
      </c>
      <c r="H44" s="39">
        <f>'Monthly Prices'!H44/'Monthly Prices'!H43-1</f>
        <v>-6.524677576057758E-2</v>
      </c>
      <c r="I44" s="39">
        <f>'Monthly Prices'!I44/'Monthly Prices'!I43-1</f>
        <v>4.2060988433227919E-3</v>
      </c>
      <c r="J44" s="39">
        <f>'Monthly Prices'!J44/'Monthly Prices'!J43-1</f>
        <v>6.5176065900244495E-2</v>
      </c>
      <c r="K44" s="39">
        <f>'Monthly Prices'!K44/'Monthly Prices'!K43-1</f>
        <v>-1.3513513513513598E-2</v>
      </c>
      <c r="L44" s="39">
        <f>'Monthly Prices'!L44/'Monthly Prices'!L43-1</f>
        <v>1.4756509914753524E-2</v>
      </c>
      <c r="M44" s="39">
        <f>'Monthly Prices'!M44/'Monthly Prices'!M43-1</f>
        <v>7.5680517795331692E-2</v>
      </c>
      <c r="N44" s="39">
        <f>'Monthly Prices'!N44/'Monthly Prices'!N43-1</f>
        <v>0.25044995478973386</v>
      </c>
      <c r="O44" s="39">
        <f>'Monthly Prices'!O44/'Monthly Prices'!O43-1</f>
        <v>5.2076470083109339E-2</v>
      </c>
      <c r="P44" s="39">
        <f>'Monthly Prices'!P44/'Monthly Prices'!P43-1</f>
        <v>0.13977100885720461</v>
      </c>
      <c r="R44" s="173">
        <v>40940</v>
      </c>
      <c r="S44" s="173"/>
      <c r="T44" s="39">
        <f>'Monthly Prices'!T44/'Monthly Prices'!T43-1</f>
        <v>5.1720318427673995E-2</v>
      </c>
      <c r="U44" s="39">
        <f>'Monthly Prices'!U44/'Monthly Prices'!U43-1</f>
        <v>0.11165851558549256</v>
      </c>
      <c r="V44" s="39">
        <f>'Monthly Prices'!V44/'Monthly Prices'!V43-1</f>
        <v>8.7479831605496994E-2</v>
      </c>
      <c r="W44" s="39">
        <f>'Monthly Prices'!W44/'Monthly Prices'!W43-1</f>
        <v>1.1508749223251291E-2</v>
      </c>
      <c r="X44" s="39">
        <f>'Monthly Prices'!X44/'Monthly Prices'!X43-1</f>
        <v>0.18843777581641663</v>
      </c>
      <c r="Y44" s="39">
        <f>'Monthly Prices'!Y44/'Monthly Prices'!Y43-1</f>
        <v>-6.524677576057758E-2</v>
      </c>
      <c r="Z44" s="39">
        <f>'Monthly Prices'!Z44/'Monthly Prices'!Z43-1</f>
        <v>4.2060988433227919E-3</v>
      </c>
      <c r="AA44" s="39">
        <f>'Monthly Prices'!AA44/'Monthly Prices'!AA43-1</f>
        <v>6.5176065900244495E-2</v>
      </c>
      <c r="AB44" s="39">
        <f>'Monthly Prices'!AB44/'Monthly Prices'!AB43-1</f>
        <v>-1.3513513513513598E-2</v>
      </c>
      <c r="AC44" s="39">
        <f>'Monthly Prices'!AC44/'Monthly Prices'!AC43-1</f>
        <v>1.4257456663500756E-2</v>
      </c>
      <c r="AD44" s="39">
        <f>'Monthly Prices'!AD44/'Monthly Prices'!AD43-1</f>
        <v>7.7171438806393766E-2</v>
      </c>
      <c r="AE44" s="39">
        <f>'Monthly Prices'!AE44/'Monthly Prices'!AE43-1</f>
        <v>0.24684998418982862</v>
      </c>
      <c r="AF44" s="39">
        <f>'Monthly Prices'!AF44/'Monthly Prices'!AF43-1</f>
        <v>4.9504951275464171E-2</v>
      </c>
      <c r="AG44" s="39">
        <f>'Monthly Prices'!AG44/'Monthly Prices'!AG43-1</f>
        <v>0.14493135446854599</v>
      </c>
    </row>
    <row r="45" spans="1:33" s="203" customFormat="1" x14ac:dyDescent="0.3">
      <c r="A45" s="173">
        <v>40969</v>
      </c>
      <c r="B45" s="173"/>
      <c r="C45" s="39">
        <f>'Monthly Prices'!C45/'Monthly Prices'!C44-1</f>
        <v>-1.3594264373160025E-2</v>
      </c>
      <c r="D45" s="39">
        <f>'Monthly Prices'!D45/'Monthly Prices'!D44-1</f>
        <v>1.5870088255912185E-2</v>
      </c>
      <c r="E45" s="39">
        <f>'Monthly Prices'!E45/'Monthly Prices'!E44-1</f>
        <v>-0.72441079163682254</v>
      </c>
      <c r="F45" s="39">
        <f>'Monthly Prices'!F45/'Monthly Prices'!F44-1</f>
        <v>-1.3300763003594951E-2</v>
      </c>
      <c r="G45" s="39">
        <f>'Monthly Prices'!G45/'Monthly Prices'!G44-1</f>
        <v>-0.16895655402896403</v>
      </c>
      <c r="H45" s="39">
        <f>'Monthly Prices'!H45/'Monthly Prices'!H44-1</f>
        <v>3.6683764639199312E-2</v>
      </c>
      <c r="I45" s="39">
        <f>'Monthly Prices'!I45/'Monthly Prices'!I44-1</f>
        <v>9.4240837696335511E-3</v>
      </c>
      <c r="J45" s="39">
        <f>'Monthly Prices'!J45/'Monthly Prices'!J44-1</f>
        <v>5.0480156369507867E-2</v>
      </c>
      <c r="K45" s="39">
        <f>'Monthly Prices'!K45/'Monthly Prices'!K44-1</f>
        <v>7.0776255707762692E-2</v>
      </c>
      <c r="L45" s="39">
        <f>'Monthly Prices'!L45/'Monthly Prices'!L44-1</f>
        <v>-7.625957132909178E-2</v>
      </c>
      <c r="M45" s="39">
        <f>'Monthly Prices'!M45/'Monthly Prices'!M44-1</f>
        <v>-6.4521533585350732E-2</v>
      </c>
      <c r="N45" s="39">
        <f>'Monthly Prices'!N45/'Monthly Prices'!N44-1</f>
        <v>7.45486664515016E-3</v>
      </c>
      <c r="O45" s="39">
        <f>'Monthly Prices'!O45/'Monthly Prices'!O44-1</f>
        <v>1.0025151344600802E-2</v>
      </c>
      <c r="P45" s="39">
        <f>'Monthly Prices'!P45/'Monthly Prices'!P44-1</f>
        <v>-9.3821076573161521E-2</v>
      </c>
      <c r="R45" s="173">
        <v>40969</v>
      </c>
      <c r="S45" s="173"/>
      <c r="T45" s="39">
        <f>'Monthly Prices'!T45/'Monthly Prices'!T44-1</f>
        <v>-1.5191144319243732E-2</v>
      </c>
      <c r="U45" s="39">
        <f>'Monthly Prices'!U45/'Monthly Prices'!U44-1</f>
        <v>1.8094565822168951E-2</v>
      </c>
      <c r="V45" s="39">
        <f>'Monthly Prices'!V45/'Monthly Prices'!V44-1</f>
        <v>-0.72441079163682254</v>
      </c>
      <c r="W45" s="39">
        <f>'Monthly Prices'!W45/'Monthly Prices'!W44-1</f>
        <v>-1.3300763003594951E-2</v>
      </c>
      <c r="X45" s="39">
        <f>'Monthly Prices'!X45/'Monthly Prices'!X44-1</f>
        <v>-0.16895655402896403</v>
      </c>
      <c r="Y45" s="39">
        <f>'Monthly Prices'!Y45/'Monthly Prices'!Y44-1</f>
        <v>3.6683764639199312E-2</v>
      </c>
      <c r="Z45" s="39">
        <f>'Monthly Prices'!Z45/'Monthly Prices'!Z44-1</f>
        <v>9.4240837696335511E-3</v>
      </c>
      <c r="AA45" s="39">
        <f>'Monthly Prices'!AA45/'Monthly Prices'!AA44-1</f>
        <v>5.0480156369507867E-2</v>
      </c>
      <c r="AB45" s="39">
        <f>'Monthly Prices'!AB45/'Monthly Prices'!AB44-1</f>
        <v>7.0776255707762692E-2</v>
      </c>
      <c r="AC45" s="39">
        <f>'Monthly Prices'!AC45/'Monthly Prices'!AC44-1</f>
        <v>-7.821532302140255E-2</v>
      </c>
      <c r="AD45" s="39">
        <f>'Monthly Prices'!AD45/'Monthly Prices'!AD44-1</f>
        <v>-6.7020520561042796E-2</v>
      </c>
      <c r="AE45" s="39">
        <f>'Monthly Prices'!AE45/'Monthly Prices'!AE44-1</f>
        <v>1.0371683037213586E-2</v>
      </c>
      <c r="AF45" s="39">
        <f>'Monthly Prices'!AF45/'Monthly Prices'!AF44-1</f>
        <v>6.855338604673733E-2</v>
      </c>
      <c r="AG45" s="39">
        <f>'Monthly Prices'!AG45/'Monthly Prices'!AG44-1</f>
        <v>-9.1347923910820139E-2</v>
      </c>
    </row>
    <row r="46" spans="1:33" s="203" customFormat="1" x14ac:dyDescent="0.3">
      <c r="A46" s="173">
        <v>41000</v>
      </c>
      <c r="B46" s="173"/>
      <c r="C46" s="39">
        <f>'Monthly Prices'!C46/'Monthly Prices'!C45-1</f>
        <v>1.4067101171294061E-2</v>
      </c>
      <c r="D46" s="39">
        <f>'Monthly Prices'!D46/'Monthly Prices'!D45-1</f>
        <v>0.15004515897336912</v>
      </c>
      <c r="E46" s="39">
        <f>'Monthly Prices'!E46/'Monthly Prices'!E45-1</f>
        <v>3.1581683168316834</v>
      </c>
      <c r="F46" s="39">
        <f>'Monthly Prices'!F46/'Monthly Prices'!F45-1</f>
        <v>9.4238831703741255E-3</v>
      </c>
      <c r="G46" s="39">
        <f>'Monthly Prices'!G46/'Monthly Prices'!G45-1</f>
        <v>-0.20375335120643423</v>
      </c>
      <c r="H46" s="39">
        <f>'Monthly Prices'!H46/'Monthly Prices'!H45-1</f>
        <v>3.2830030667610366E-2</v>
      </c>
      <c r="I46" s="39">
        <f>'Monthly Prices'!I46/'Monthly Prices'!I45-1</f>
        <v>1.4522821576763434E-2</v>
      </c>
      <c r="J46" s="39">
        <f>'Monthly Prices'!J46/'Monthly Prices'!J45-1</f>
        <v>-4.562737642585557E-2</v>
      </c>
      <c r="K46" s="39">
        <f>'Monthly Prices'!K46/'Monthly Prices'!K45-1</f>
        <v>-0.12526652452025588</v>
      </c>
      <c r="L46" s="39">
        <f>'Monthly Prices'!L46/'Monthly Prices'!L45-1</f>
        <v>4.7745269325316642E-3</v>
      </c>
      <c r="M46" s="39">
        <f>'Monthly Prices'!M46/'Monthly Prices'!M45-1</f>
        <v>-7.5483898207860167E-2</v>
      </c>
      <c r="N46" s="39">
        <f>'Monthly Prices'!N46/'Monthly Prices'!N45-1</f>
        <v>0.15549238153839307</v>
      </c>
      <c r="O46" s="39">
        <f>'Monthly Prices'!O46/'Monthly Prices'!O45-1</f>
        <v>7.754340446750696E-2</v>
      </c>
      <c r="P46" s="39">
        <f>'Monthly Prices'!P46/'Monthly Prices'!P45-1</f>
        <v>-5.1662832043505635E-2</v>
      </c>
      <c r="R46" s="173">
        <v>41000</v>
      </c>
      <c r="S46" s="173"/>
      <c r="T46" s="39">
        <f>'Monthly Prices'!T46/'Monthly Prices'!T45-1</f>
        <v>1.9012822932349405E-2</v>
      </c>
      <c r="U46" s="39">
        <f>'Monthly Prices'!U46/'Monthly Prices'!U45-1</f>
        <v>0.14889356040578838</v>
      </c>
      <c r="V46" s="39">
        <f>'Monthly Prices'!V46/'Monthly Prices'!V45-1</f>
        <v>3.1581683168316834</v>
      </c>
      <c r="W46" s="39">
        <f>'Monthly Prices'!W46/'Monthly Prices'!W45-1</f>
        <v>9.4238831703741255E-3</v>
      </c>
      <c r="X46" s="39">
        <f>'Monthly Prices'!X46/'Monthly Prices'!X45-1</f>
        <v>-0.20375335120643423</v>
      </c>
      <c r="Y46" s="39">
        <f>'Monthly Prices'!Y46/'Monthly Prices'!Y45-1</f>
        <v>3.2830030667610366E-2</v>
      </c>
      <c r="Z46" s="39">
        <f>'Monthly Prices'!Z46/'Monthly Prices'!Z45-1</f>
        <v>1.4522821576763434E-2</v>
      </c>
      <c r="AA46" s="39">
        <f>'Monthly Prices'!AA46/'Monthly Prices'!AA45-1</f>
        <v>-4.562737642585557E-2</v>
      </c>
      <c r="AB46" s="39">
        <f>'Monthly Prices'!AB46/'Monthly Prices'!AB45-1</f>
        <v>-0.12526652452025588</v>
      </c>
      <c r="AC46" s="39">
        <f>'Monthly Prices'!AC46/'Monthly Prices'!AC45-1</f>
        <v>8.5062498393111419E-3</v>
      </c>
      <c r="AD46" s="39">
        <f>'Monthly Prices'!AD46/'Monthly Prices'!AD45-1</f>
        <v>-7.7614644905286134E-2</v>
      </c>
      <c r="AE46" s="39">
        <f>'Monthly Prices'!AE46/'Monthly Prices'!AE45-1</f>
        <v>0.13359896148490868</v>
      </c>
      <c r="AF46" s="39">
        <f>'Monthly Prices'!AF46/'Monthly Prices'!AF45-1</f>
        <v>2.8840553979518901E-2</v>
      </c>
      <c r="AG46" s="39">
        <f>'Monthly Prices'!AG46/'Monthly Prices'!AG45-1</f>
        <v>-4.7491220961642377E-2</v>
      </c>
    </row>
    <row r="47" spans="1:33" s="203" customFormat="1" x14ac:dyDescent="0.3">
      <c r="A47" s="173">
        <v>41030</v>
      </c>
      <c r="B47" s="173"/>
      <c r="C47" s="39">
        <f>'Monthly Prices'!C47/'Monthly Prices'!C46-1</f>
        <v>-8.090975656214483E-2</v>
      </c>
      <c r="D47" s="39">
        <f>'Monthly Prices'!D47/'Monthly Prices'!D46-1</f>
        <v>-0.26393923210862913</v>
      </c>
      <c r="E47" s="39">
        <f>'Monthly Prices'!E47/'Monthly Prices'!E46-1</f>
        <v>0.10707482588249295</v>
      </c>
      <c r="F47" s="39">
        <f>'Monthly Prices'!F47/'Monthly Prices'!F46-1</f>
        <v>1.1879735470590846E-2</v>
      </c>
      <c r="G47" s="39">
        <f>'Monthly Prices'!G47/'Monthly Prices'!G46-1</f>
        <v>0.41694725028058355</v>
      </c>
      <c r="H47" s="39">
        <f>'Monthly Prices'!H47/'Monthly Prices'!H46-1</f>
        <v>7.023493738760278E-2</v>
      </c>
      <c r="I47" s="39">
        <f>'Monthly Prices'!I47/'Monthly Prices'!I46-1</f>
        <v>8.1799591002045258E-3</v>
      </c>
      <c r="J47" s="39">
        <f>'Monthly Prices'!J47/'Monthly Prices'!J46-1</f>
        <v>-8.408917521403747E-2</v>
      </c>
      <c r="K47" s="39">
        <f>'Monthly Prices'!K47/'Monthly Prices'!K46-1</f>
        <v>3.7781840341255535E-2</v>
      </c>
      <c r="L47" s="39">
        <f>'Monthly Prices'!L47/'Monthly Prices'!L46-1</f>
        <v>6.8636389427156885E-3</v>
      </c>
      <c r="M47" s="39">
        <f>'Monthly Prices'!M47/'Monthly Prices'!M46-1</f>
        <v>-0.12628960337315631</v>
      </c>
      <c r="N47" s="39">
        <f>'Monthly Prices'!N47/'Monthly Prices'!N46-1</f>
        <v>-4.8941164575532436E-2</v>
      </c>
      <c r="O47" s="39">
        <f>'Monthly Prices'!O47/'Monthly Prices'!O46-1</f>
        <v>-9.4991515079525635E-2</v>
      </c>
      <c r="P47" s="39">
        <f>'Monthly Prices'!P47/'Monthly Prices'!P46-1</f>
        <v>-8.2487869430965977E-2</v>
      </c>
      <c r="R47" s="173">
        <v>41030</v>
      </c>
      <c r="S47" s="173"/>
      <c r="T47" s="39">
        <f>'Monthly Prices'!T47/'Monthly Prices'!T46-1</f>
        <v>-8.2306708985731558E-2</v>
      </c>
      <c r="U47" s="39">
        <f>'Monthly Prices'!U47/'Monthly Prices'!U46-1</f>
        <v>-0.26377266045225145</v>
      </c>
      <c r="V47" s="39">
        <f>'Monthly Prices'!V47/'Monthly Prices'!V46-1</f>
        <v>0.10707482588249295</v>
      </c>
      <c r="W47" s="39">
        <f>'Monthly Prices'!W47/'Monthly Prices'!W46-1</f>
        <v>1.1879735470590846E-2</v>
      </c>
      <c r="X47" s="39">
        <f>'Monthly Prices'!X47/'Monthly Prices'!X46-1</f>
        <v>0.41694725028058355</v>
      </c>
      <c r="Y47" s="39">
        <f>'Monthly Prices'!Y47/'Monthly Prices'!Y46-1</f>
        <v>7.023493738760278E-2</v>
      </c>
      <c r="Z47" s="39">
        <f>'Monthly Prices'!Z47/'Monthly Prices'!Z46-1</f>
        <v>8.1799591002045258E-3</v>
      </c>
      <c r="AA47" s="39">
        <f>'Monthly Prices'!AA47/'Monthly Prices'!AA46-1</f>
        <v>-8.408917521403747E-2</v>
      </c>
      <c r="AB47" s="39">
        <f>'Monthly Prices'!AB47/'Monthly Prices'!AB46-1</f>
        <v>3.7781840341255535E-2</v>
      </c>
      <c r="AC47" s="39">
        <f>'Monthly Prices'!AC47/'Monthly Prices'!AC46-1</f>
        <v>5.2715573715378383E-4</v>
      </c>
      <c r="AD47" s="39">
        <f>'Monthly Prices'!AD47/'Monthly Prices'!AD46-1</f>
        <v>-0.12184207960227478</v>
      </c>
      <c r="AE47" s="39">
        <f>'Monthly Prices'!AE47/'Monthly Prices'!AE46-1</f>
        <v>-2.9744439815897583E-2</v>
      </c>
      <c r="AF47" s="39">
        <f>'Monthly Prices'!AF47/'Monthly Prices'!AF46-1</f>
        <v>-0.10354680773504144</v>
      </c>
      <c r="AG47" s="39">
        <f>'Monthly Prices'!AG47/'Monthly Prices'!AG46-1</f>
        <v>-6.7158226838476276E-2</v>
      </c>
    </row>
    <row r="48" spans="1:33" s="203" customFormat="1" x14ac:dyDescent="0.3">
      <c r="A48" s="173">
        <v>41061</v>
      </c>
      <c r="B48" s="173"/>
      <c r="C48" s="39">
        <f>'Monthly Prices'!C48/'Monthly Prices'!C47-1</f>
        <v>8.3742000204383826E-2</v>
      </c>
      <c r="D48" s="39">
        <f>'Monthly Prices'!D48/'Monthly Prices'!D47-1</f>
        <v>4.055800897360351E-2</v>
      </c>
      <c r="E48" s="39">
        <f>'Monthly Prices'!E48/'Monthly Prices'!E47-1</f>
        <v>-0.34302536597169009</v>
      </c>
      <c r="F48" s="39">
        <f>'Monthly Prices'!F48/'Monthly Prices'!F47-1</f>
        <v>3.7947563759914038E-2</v>
      </c>
      <c r="G48" s="39">
        <f>'Monthly Prices'!G48/'Monthly Prices'!G47-1</f>
        <v>-0.24435643564356446</v>
      </c>
      <c r="H48" s="39">
        <f>'Monthly Prices'!H48/'Monthly Prices'!H47-1</f>
        <v>-1.2893984973785577E-2</v>
      </c>
      <c r="I48" s="39">
        <f>'Monthly Prices'!I48/'Monthly Prices'!I47-1</f>
        <v>1.2170385395537497E-2</v>
      </c>
      <c r="J48" s="39">
        <f>'Monthly Prices'!J48/'Monthly Prices'!J47-1</f>
        <v>-0.12531235539102259</v>
      </c>
      <c r="K48" s="39">
        <f>'Monthly Prices'!K48/'Monthly Prices'!K47-1</f>
        <v>-1.3505578391074691E-2</v>
      </c>
      <c r="L48" s="39">
        <f>'Monthly Prices'!L48/'Monthly Prices'!L47-1</f>
        <v>-4.9816412434157242E-2</v>
      </c>
      <c r="M48" s="39">
        <f>'Monthly Prices'!M48/'Monthly Prices'!M47-1</f>
        <v>6.8127552808687986E-2</v>
      </c>
      <c r="N48" s="39">
        <f>'Monthly Prices'!N48/'Monthly Prices'!N47-1</f>
        <v>-8.0871784860837126E-2</v>
      </c>
      <c r="O48" s="39">
        <f>'Monthly Prices'!O48/'Monthly Prices'!O47-1</f>
        <v>0.1927480827609549</v>
      </c>
      <c r="P48" s="39">
        <f>'Monthly Prices'!P48/'Monthly Prices'!P47-1</f>
        <v>7.1874999999999911E-2</v>
      </c>
      <c r="R48" s="173">
        <v>41061</v>
      </c>
      <c r="S48" s="173"/>
      <c r="T48" s="39">
        <f>'Monthly Prices'!T48/'Monthly Prices'!T47-1</f>
        <v>8.4701809876412737E-2</v>
      </c>
      <c r="U48" s="39">
        <f>'Monthly Prices'!U48/'Monthly Prices'!U47-1</f>
        <v>3.7950240697960824E-2</v>
      </c>
      <c r="V48" s="39">
        <f>'Monthly Prices'!V48/'Monthly Prices'!V47-1</f>
        <v>-0.34302536597169009</v>
      </c>
      <c r="W48" s="39">
        <f>'Monthly Prices'!W48/'Monthly Prices'!W47-1</f>
        <v>3.7947563759914038E-2</v>
      </c>
      <c r="X48" s="39">
        <f>'Monthly Prices'!X48/'Monthly Prices'!X47-1</f>
        <v>-0.24435643564356446</v>
      </c>
      <c r="Y48" s="39">
        <f>'Monthly Prices'!Y48/'Monthly Prices'!Y47-1</f>
        <v>-1.2893984973785577E-2</v>
      </c>
      <c r="Z48" s="39">
        <f>'Monthly Prices'!Z48/'Monthly Prices'!Z47-1</f>
        <v>1.2170385395537497E-2</v>
      </c>
      <c r="AA48" s="39">
        <f>'Monthly Prices'!AA48/'Monthly Prices'!AA47-1</f>
        <v>-0.12531235539102259</v>
      </c>
      <c r="AB48" s="39">
        <f>'Monthly Prices'!AB48/'Monthly Prices'!AB47-1</f>
        <v>-1.3505578391074691E-2</v>
      </c>
      <c r="AC48" s="39">
        <f>'Monthly Prices'!AC48/'Monthly Prices'!AC47-1</f>
        <v>-4.5310712432003908E-2</v>
      </c>
      <c r="AD48" s="39">
        <f>'Monthly Prices'!AD48/'Monthly Prices'!AD47-1</f>
        <v>6.3540573008608048E-2</v>
      </c>
      <c r="AE48" s="39">
        <f>'Monthly Prices'!AE48/'Monthly Prices'!AE47-1</f>
        <v>-8.1994864999150652E-2</v>
      </c>
      <c r="AF48" s="39">
        <f>'Monthly Prices'!AF48/'Monthly Prices'!AF47-1</f>
        <v>0.19272483634524429</v>
      </c>
      <c r="AG48" s="39">
        <f>'Monthly Prices'!AG48/'Monthly Prices'!AG47-1</f>
        <v>5.6349357147380985E-2</v>
      </c>
    </row>
    <row r="49" spans="1:33" s="203" customFormat="1" x14ac:dyDescent="0.3">
      <c r="A49" s="173">
        <v>41091</v>
      </c>
      <c r="B49" s="173"/>
      <c r="C49" s="39">
        <f>'Monthly Prices'!C49/'Monthly Prices'!C48-1</f>
        <v>-9.049129638829978E-3</v>
      </c>
      <c r="D49" s="39">
        <f>'Monthly Prices'!D49/'Monthly Prices'!D48-1</f>
        <v>-6.6817958422610513E-2</v>
      </c>
      <c r="E49" s="39">
        <f>'Monthly Prices'!E49/'Monthly Prices'!E48-1</f>
        <v>0.51355554191475861</v>
      </c>
      <c r="F49" s="39">
        <f>'Monthly Prices'!F49/'Monthly Prices'!F48-1</f>
        <v>-1.3892943024338744E-2</v>
      </c>
      <c r="G49" s="39">
        <f>'Monthly Prices'!G49/'Monthly Prices'!G48-1</f>
        <v>-0.16090146750524092</v>
      </c>
      <c r="H49" s="39">
        <f>'Monthly Prices'!H49/'Monthly Prices'!H48-1</f>
        <v>-1.4413275477478393E-3</v>
      </c>
      <c r="I49" s="39">
        <f>'Monthly Prices'!I49/'Monthly Prices'!I48-1</f>
        <v>1.3026052104208485E-2</v>
      </c>
      <c r="J49" s="39">
        <f>'Monthly Prices'!J49/'Monthly Prices'!J48-1</f>
        <v>6.1686594011215679E-2</v>
      </c>
      <c r="K49" s="39">
        <f>'Monthly Prices'!K49/'Monthly Prices'!K48-1</f>
        <v>-5.3571428571428381E-3</v>
      </c>
      <c r="L49" s="39">
        <f>'Monthly Prices'!L49/'Monthly Prices'!L48-1</f>
        <v>-5.2979988442237946E-2</v>
      </c>
      <c r="M49" s="39">
        <f>'Monthly Prices'!M49/'Monthly Prices'!M48-1</f>
        <v>-0.15243969996029039</v>
      </c>
      <c r="N49" s="39">
        <f>'Monthly Prices'!N49/'Monthly Prices'!N48-1</f>
        <v>-4.3896795669013833E-2</v>
      </c>
      <c r="O49" s="39">
        <f>'Monthly Prices'!O49/'Monthly Prices'!O48-1</f>
        <v>-1.4933260041051222E-2</v>
      </c>
      <c r="P49" s="39">
        <f>'Monthly Prices'!P49/'Monthly Prices'!P48-1</f>
        <v>-2.0856694326081948E-2</v>
      </c>
      <c r="R49" s="173">
        <v>41091</v>
      </c>
      <c r="S49" s="173"/>
      <c r="T49" s="39">
        <f>'Monthly Prices'!T49/'Monthly Prices'!T48-1</f>
        <v>-9.1245414314948814E-3</v>
      </c>
      <c r="U49" s="39">
        <f>'Monthly Prices'!U49/'Monthly Prices'!U48-1</f>
        <v>-6.6721747334161474E-2</v>
      </c>
      <c r="V49" s="39">
        <f>'Monthly Prices'!V49/'Monthly Prices'!V48-1</f>
        <v>0.51355554191475861</v>
      </c>
      <c r="W49" s="39">
        <f>'Monthly Prices'!W49/'Monthly Prices'!W48-1</f>
        <v>-1.3892943024338744E-2</v>
      </c>
      <c r="X49" s="39">
        <f>'Monthly Prices'!X49/'Monthly Prices'!X48-1</f>
        <v>-0.16090146750524092</v>
      </c>
      <c r="Y49" s="39">
        <f>'Monthly Prices'!Y49/'Monthly Prices'!Y48-1</f>
        <v>-1.4413275477478393E-3</v>
      </c>
      <c r="Z49" s="39">
        <f>'Monthly Prices'!Z49/'Monthly Prices'!Z48-1</f>
        <v>1.3026052104208485E-2</v>
      </c>
      <c r="AA49" s="39">
        <f>'Monthly Prices'!AA49/'Monthly Prices'!AA48-1</f>
        <v>6.1686594011215679E-2</v>
      </c>
      <c r="AB49" s="39">
        <f>'Monthly Prices'!AB49/'Monthly Prices'!AB48-1</f>
        <v>-5.3571428571428381E-3</v>
      </c>
      <c r="AC49" s="39">
        <f>'Monthly Prices'!AC49/'Monthly Prices'!AC48-1</f>
        <v>-5.5187795284250885E-2</v>
      </c>
      <c r="AD49" s="39">
        <f>'Monthly Prices'!AD49/'Monthly Prices'!AD48-1</f>
        <v>-0.15069218854452793</v>
      </c>
      <c r="AE49" s="39">
        <f>'Monthly Prices'!AE49/'Monthly Prices'!AE48-1</f>
        <v>-4.491124177011141E-2</v>
      </c>
      <c r="AF49" s="39">
        <f>'Monthly Prices'!AF49/'Monthly Prices'!AF48-1</f>
        <v>-1.0165877806799117E-2</v>
      </c>
      <c r="AG49" s="39">
        <f>'Monthly Prices'!AG49/'Monthly Prices'!AG48-1</f>
        <v>-1.8124913812227472E-2</v>
      </c>
    </row>
    <row r="50" spans="1:33" s="203" customFormat="1" x14ac:dyDescent="0.3">
      <c r="A50" s="173">
        <v>41122</v>
      </c>
      <c r="B50" s="173"/>
      <c r="C50" s="39">
        <f>'Monthly Prices'!C50/'Monthly Prices'!C49-1</f>
        <v>0.10784785540140307</v>
      </c>
      <c r="D50" s="39">
        <f>'Monthly Prices'!D50/'Monthly Prices'!D49-1</f>
        <v>5.4247569219100678E-2</v>
      </c>
      <c r="E50" s="39">
        <f>'Monthly Prices'!E50/'Monthly Prices'!E49-1</f>
        <v>-1.1707132428486422E-2</v>
      </c>
      <c r="F50" s="39">
        <f>'Monthly Prices'!F50/'Monthly Prices'!F49-1</f>
        <v>2.5234870002184939E-2</v>
      </c>
      <c r="G50" s="39">
        <f>'Monthly Prices'!G50/'Monthly Prices'!G49-1</f>
        <v>8.057464084946897E-2</v>
      </c>
      <c r="H50" s="39">
        <f>'Monthly Prices'!H50/'Monthly Prices'!H49-1</f>
        <v>3.6987893112967463E-3</v>
      </c>
      <c r="I50" s="39">
        <f>'Monthly Prices'!I50/'Monthly Prices'!I49-1</f>
        <v>1.0880316518298905E-2</v>
      </c>
      <c r="J50" s="39">
        <f>'Monthly Prices'!J50/'Monthly Prices'!J49-1</f>
        <v>9.6970300976679136E-2</v>
      </c>
      <c r="K50" s="39">
        <f>'Monthly Prices'!K50/'Monthly Prices'!K49-1</f>
        <v>-1.4362657091561926E-2</v>
      </c>
      <c r="L50" s="39">
        <f>'Monthly Prices'!L50/'Monthly Prices'!L49-1</f>
        <v>-8.8578140673814421E-2</v>
      </c>
      <c r="M50" s="39">
        <f>'Monthly Prices'!M50/'Monthly Prices'!M49-1</f>
        <v>-0.11664369426345156</v>
      </c>
      <c r="N50" s="39">
        <f>'Monthly Prices'!N50/'Monthly Prices'!N49-1</f>
        <v>4.7580094590149891E-2</v>
      </c>
      <c r="O50" s="39">
        <f>'Monthly Prices'!O50/'Monthly Prices'!O49-1</f>
        <v>0.18417212312188491</v>
      </c>
      <c r="P50" s="39">
        <f>'Monthly Prices'!P50/'Monthly Prices'!P49-1</f>
        <v>-8.8410444342647776E-2</v>
      </c>
      <c r="R50" s="173">
        <v>41122</v>
      </c>
      <c r="S50" s="173"/>
      <c r="T50" s="39">
        <f>'Monthly Prices'!T50/'Monthly Prices'!T49-1</f>
        <v>0.11132221044506596</v>
      </c>
      <c r="U50" s="39">
        <f>'Monthly Prices'!U50/'Monthly Prices'!U49-1</f>
        <v>5.3402502610639058E-2</v>
      </c>
      <c r="V50" s="39">
        <f>'Monthly Prices'!V50/'Monthly Prices'!V49-1</f>
        <v>-1.1707132428486422E-2</v>
      </c>
      <c r="W50" s="39">
        <f>'Monthly Prices'!W50/'Monthly Prices'!W49-1</f>
        <v>2.5234870002184939E-2</v>
      </c>
      <c r="X50" s="39">
        <f>'Monthly Prices'!X50/'Monthly Prices'!X49-1</f>
        <v>8.057464084946897E-2</v>
      </c>
      <c r="Y50" s="39">
        <f>'Monthly Prices'!Y50/'Monthly Prices'!Y49-1</f>
        <v>3.6987893112967463E-3</v>
      </c>
      <c r="Z50" s="39">
        <f>'Monthly Prices'!Z50/'Monthly Prices'!Z49-1</f>
        <v>1.0880316518298905E-2</v>
      </c>
      <c r="AA50" s="39">
        <f>'Monthly Prices'!AA50/'Monthly Prices'!AA49-1</f>
        <v>9.6970300976679136E-2</v>
      </c>
      <c r="AB50" s="39">
        <f>'Monthly Prices'!AB50/'Monthly Prices'!AB49-1</f>
        <v>-1.4362657091561926E-2</v>
      </c>
      <c r="AC50" s="39">
        <f>'Monthly Prices'!AC50/'Monthly Prices'!AC49-1</f>
        <v>-8.9369074740441756E-2</v>
      </c>
      <c r="AD50" s="39">
        <f>'Monthly Prices'!AD50/'Monthly Prices'!AD49-1</f>
        <v>-0.11648903557844315</v>
      </c>
      <c r="AE50" s="39">
        <f>'Monthly Prices'!AE50/'Monthly Prices'!AE49-1</f>
        <v>5.0644106552094392E-2</v>
      </c>
      <c r="AF50" s="39">
        <f>'Monthly Prices'!AF50/'Monthly Prices'!AF49-1</f>
        <v>0.19949198856635375</v>
      </c>
      <c r="AG50" s="39">
        <f>'Monthly Prices'!AG50/'Monthly Prices'!AG49-1</f>
        <v>-6.8726948535697829E-2</v>
      </c>
    </row>
    <row r="51" spans="1:33" s="203" customFormat="1" x14ac:dyDescent="0.3">
      <c r="A51" s="173">
        <v>41153</v>
      </c>
      <c r="B51" s="173"/>
      <c r="C51" s="39">
        <f>'Monthly Prices'!C51/'Monthly Prices'!C50-1</f>
        <v>0.13306688736846239</v>
      </c>
      <c r="D51" s="39">
        <f>'Monthly Prices'!D51/'Monthly Prices'!D50-1</f>
        <v>0.14191211713944685</v>
      </c>
      <c r="E51" s="39">
        <f>'Monthly Prices'!E51/'Monthly Prices'!E50-1</f>
        <v>-1.0086723387957213</v>
      </c>
      <c r="F51" s="39">
        <f>'Monthly Prices'!F51/'Monthly Prices'!F50-1</f>
        <v>5.0818911440699832E-2</v>
      </c>
      <c r="G51" s="39">
        <f>'Monthly Prices'!G51/'Monthly Prices'!G50-1</f>
        <v>-6.5895953757225456E-2</v>
      </c>
      <c r="H51" s="39">
        <f>'Monthly Prices'!H51/'Monthly Prices'!H50-1</f>
        <v>-4.9974798661638009E-2</v>
      </c>
      <c r="I51" s="39">
        <f>'Monthly Prices'!I51/'Monthly Prices'!I50-1</f>
        <v>6.8493150684931781E-3</v>
      </c>
      <c r="J51" s="39">
        <f>'Monthly Prices'!J51/'Monthly Prices'!J50-1</f>
        <v>1.5444716998273877E-2</v>
      </c>
      <c r="K51" s="39">
        <f>'Monthly Prices'!K51/'Monthly Prices'!K50-1</f>
        <v>-9.7146326654522497E-3</v>
      </c>
      <c r="L51" s="39">
        <f>'Monthly Prices'!L51/'Monthly Prices'!L50-1</f>
        <v>0.10289943446861738</v>
      </c>
      <c r="M51" s="39">
        <f>'Monthly Prices'!M51/'Monthly Prices'!M50-1</f>
        <v>0.21297744142011488</v>
      </c>
      <c r="N51" s="39">
        <f>'Monthly Prices'!N51/'Monthly Prices'!N50-1</f>
        <v>2.2597665049892468E-2</v>
      </c>
      <c r="O51" s="39">
        <f>'Monthly Prices'!O51/'Monthly Prices'!O50-1</f>
        <v>1.9248694245509013E-2</v>
      </c>
      <c r="P51" s="39">
        <f>'Monthly Prices'!P51/'Monthly Prices'!P50-1</f>
        <v>0.23316582914572859</v>
      </c>
      <c r="R51" s="173">
        <v>41153</v>
      </c>
      <c r="S51" s="173"/>
      <c r="T51" s="39">
        <f>'Monthly Prices'!T51/'Monthly Prices'!T50-1</f>
        <v>0.12984370054806815</v>
      </c>
      <c r="U51" s="39">
        <f>'Monthly Prices'!U51/'Monthly Prices'!U50-1</f>
        <v>0.14417102889038169</v>
      </c>
      <c r="V51" s="39">
        <f>'Monthly Prices'!V51/'Monthly Prices'!V50-1</f>
        <v>-1.0086723387957213</v>
      </c>
      <c r="W51" s="39">
        <f>'Monthly Prices'!W51/'Monthly Prices'!W50-1</f>
        <v>5.0818911440699832E-2</v>
      </c>
      <c r="X51" s="39">
        <f>'Monthly Prices'!X51/'Monthly Prices'!X50-1</f>
        <v>-6.5895953757225456E-2</v>
      </c>
      <c r="Y51" s="39">
        <f>'Monthly Prices'!Y51/'Monthly Prices'!Y50-1</f>
        <v>-4.9974798661638009E-2</v>
      </c>
      <c r="Z51" s="39">
        <f>'Monthly Prices'!Z51/'Monthly Prices'!Z50-1</f>
        <v>6.8493150684931781E-3</v>
      </c>
      <c r="AA51" s="39">
        <f>'Monthly Prices'!AA51/'Monthly Prices'!AA50-1</f>
        <v>1.5444716998273877E-2</v>
      </c>
      <c r="AB51" s="39">
        <f>'Monthly Prices'!AB51/'Monthly Prices'!AB50-1</f>
        <v>-9.7146326654522497E-3</v>
      </c>
      <c r="AC51" s="39">
        <f>'Monthly Prices'!AC51/'Monthly Prices'!AC50-1</f>
        <v>0.10643639739049426</v>
      </c>
      <c r="AD51" s="39">
        <f>'Monthly Prices'!AD51/'Monthly Prices'!AD50-1</f>
        <v>0.21345437234330866</v>
      </c>
      <c r="AE51" s="39">
        <f>'Monthly Prices'!AE51/'Monthly Prices'!AE50-1</f>
        <v>2.0717458844989656E-2</v>
      </c>
      <c r="AF51" s="39">
        <f>'Monthly Prices'!AF51/'Monthly Prices'!AF50-1</f>
        <v>1.3882240692772996E-3</v>
      </c>
      <c r="AG51" s="39">
        <f>'Monthly Prices'!AG51/'Monthly Prices'!AG50-1</f>
        <v>0.21107606764190967</v>
      </c>
    </row>
    <row r="52" spans="1:33" s="203" customFormat="1" x14ac:dyDescent="0.3">
      <c r="A52" s="183">
        <v>41183</v>
      </c>
      <c r="B52" s="183"/>
      <c r="C52" s="39">
        <f>'Monthly Prices'!C52/'Monthly Prices'!C51-1</f>
        <v>2.2840190584156428E-2</v>
      </c>
      <c r="D52" s="39">
        <f>'Monthly Prices'!D52/'Monthly Prices'!D51-1</f>
        <v>-4.7841526371125043E-2</v>
      </c>
      <c r="E52" s="39">
        <f>'Monthly Prices'!E52/'Monthly Prices'!E51-1</f>
        <v>-49.921135646687695</v>
      </c>
      <c r="F52" s="39">
        <f>'Monthly Prices'!F52/'Monthly Prices'!F51-1</f>
        <v>-2.6478477037812365E-2</v>
      </c>
      <c r="G52" s="39">
        <f>'Monthly Prices'!G52/'Monthly Prices'!G51-1</f>
        <v>-0.1089108910891089</v>
      </c>
      <c r="H52" s="39">
        <f>'Monthly Prices'!H52/'Monthly Prices'!H51-1</f>
        <v>2.1003633060853844E-2</v>
      </c>
      <c r="I52" s="39">
        <f>'Monthly Prices'!I52/'Monthly Prices'!I51-1</f>
        <v>6.8027210884351597E-3</v>
      </c>
      <c r="J52" s="39">
        <f>'Monthly Prices'!J52/'Monthly Prices'!J51-1</f>
        <v>-1.7714950344457248E-2</v>
      </c>
      <c r="K52" s="39">
        <f>'Monthly Prices'!K52/'Monthly Prices'!K51-1</f>
        <v>5.2115266707541297E-2</v>
      </c>
      <c r="L52" s="39">
        <f>'Monthly Prices'!L52/'Monthly Prices'!L51-1</f>
        <v>-6.0854332113827292E-2</v>
      </c>
      <c r="M52" s="39">
        <f>'Monthly Prices'!M52/'Monthly Prices'!M51-1</f>
        <v>-9.0834563173616933E-2</v>
      </c>
      <c r="N52" s="39">
        <f>'Monthly Prices'!N52/'Monthly Prices'!N51-1</f>
        <v>-1.0595896106978642E-2</v>
      </c>
      <c r="O52" s="39">
        <f>'Monthly Prices'!O52/'Monthly Prices'!O51-1</f>
        <v>0.15200391208415698</v>
      </c>
      <c r="P52" s="39">
        <f>'Monthly Prices'!P52/'Monthly Prices'!P51-1</f>
        <v>-4.5843520782396063E-2</v>
      </c>
      <c r="R52" s="183">
        <v>41183</v>
      </c>
      <c r="S52" s="183"/>
      <c r="T52" s="39">
        <f>'Monthly Prices'!T52/'Monthly Prices'!T51-1</f>
        <v>2.2845660716114269E-2</v>
      </c>
      <c r="U52" s="39">
        <f>'Monthly Prices'!U52/'Monthly Prices'!U51-1</f>
        <v>-4.785941668335425E-2</v>
      </c>
      <c r="V52" s="39">
        <f>'Monthly Prices'!V52/'Monthly Prices'!V51-1</f>
        <v>-49.921135646687695</v>
      </c>
      <c r="W52" s="39">
        <f>'Monthly Prices'!W52/'Monthly Prices'!W51-1</f>
        <v>-2.6478477037812365E-2</v>
      </c>
      <c r="X52" s="39">
        <f>'Monthly Prices'!X52/'Monthly Prices'!X51-1</f>
        <v>-0.1089108910891089</v>
      </c>
      <c r="Y52" s="39">
        <f>'Monthly Prices'!Y52/'Monthly Prices'!Y51-1</f>
        <v>2.1003633060853844E-2</v>
      </c>
      <c r="Z52" s="39">
        <f>'Monthly Prices'!Z52/'Monthly Prices'!Z51-1</f>
        <v>6.8027210884351597E-3</v>
      </c>
      <c r="AA52" s="39">
        <f>'Monthly Prices'!AA52/'Monthly Prices'!AA51-1</f>
        <v>-1.7714950344457248E-2</v>
      </c>
      <c r="AB52" s="39">
        <f>'Monthly Prices'!AB52/'Monthly Prices'!AB51-1</f>
        <v>5.2115266707541297E-2</v>
      </c>
      <c r="AC52" s="39">
        <f>'Monthly Prices'!AC52/'Monthly Prices'!AC51-1</f>
        <v>-5.9683992850516177E-2</v>
      </c>
      <c r="AD52" s="39">
        <f>'Monthly Prices'!AD52/'Monthly Prices'!AD51-1</f>
        <v>-9.3801123324720348E-2</v>
      </c>
      <c r="AE52" s="39">
        <f>'Monthly Prices'!AE52/'Monthly Prices'!AE51-1</f>
        <v>-1.0128258382225419E-2</v>
      </c>
      <c r="AF52" s="39">
        <f>'Monthly Prices'!AF52/'Monthly Prices'!AF51-1</f>
        <v>0.1538816710528268</v>
      </c>
      <c r="AG52" s="39">
        <f>'Monthly Prices'!AG52/'Monthly Prices'!AG51-1</f>
        <v>-4.0812127774769946E-2</v>
      </c>
    </row>
    <row r="53" spans="1:33" s="203" customFormat="1" x14ac:dyDescent="0.3">
      <c r="A53" s="183">
        <v>41214</v>
      </c>
      <c r="B53" s="183"/>
      <c r="C53" s="39">
        <f>'Monthly Prices'!C53/'Monthly Prices'!C52-1</f>
        <v>7.0721956474497638E-2</v>
      </c>
      <c r="D53" s="39">
        <f>'Monthly Prices'!D53/'Monthly Prices'!D52-1</f>
        <v>7.3405304364443369E-2</v>
      </c>
      <c r="E53" s="39">
        <f>'Monthly Prices'!E53/'Monthly Prices'!E52-1</f>
        <v>0.45105751870002586</v>
      </c>
      <c r="F53" s="39">
        <f>'Monthly Prices'!F53/'Monthly Prices'!F52-1</f>
        <v>1.8771944561108755E-2</v>
      </c>
      <c r="G53" s="39">
        <f>'Monthly Prices'!G53/'Monthly Prices'!G52-1</f>
        <v>5.2083333333333259E-2</v>
      </c>
      <c r="H53" s="39">
        <f>'Monthly Prices'!H53/'Monthly Prices'!H52-1</f>
        <v>1.6308999592275386E-2</v>
      </c>
      <c r="I53" s="39">
        <f>'Monthly Prices'!I53/'Monthly Prices'!I52-1</f>
        <v>6.7567567567567988E-3</v>
      </c>
      <c r="J53" s="39">
        <f>'Monthly Prices'!J53/'Monthly Prices'!J52-1</f>
        <v>-1.7487931505601573E-2</v>
      </c>
      <c r="K53" s="39">
        <f>'Monthly Prices'!K53/'Monthly Prices'!K52-1</f>
        <v>-3.379953379953371E-2</v>
      </c>
      <c r="L53" s="39">
        <f>'Monthly Prices'!L53/'Monthly Prices'!L52-1</f>
        <v>6.8534870126626402E-3</v>
      </c>
      <c r="M53" s="39">
        <f>'Monthly Prices'!M53/'Monthly Prices'!M52-1</f>
        <v>3.7852436036768911E-2</v>
      </c>
      <c r="N53" s="39">
        <f>'Monthly Prices'!N53/'Monthly Prices'!N52-1</f>
        <v>7.6722596303095525E-2</v>
      </c>
      <c r="O53" s="39">
        <f>'Monthly Prices'!O53/'Monthly Prices'!O52-1</f>
        <v>-7.9168333075913533E-2</v>
      </c>
      <c r="P53" s="39">
        <f>'Monthly Prices'!P53/'Monthly Prices'!P52-1</f>
        <v>0.13837283792440735</v>
      </c>
      <c r="R53" s="183">
        <v>41214</v>
      </c>
      <c r="S53" s="183"/>
      <c r="T53" s="39">
        <f>'Monthly Prices'!T53/'Monthly Prices'!T52-1</f>
        <v>6.8532569887283179E-2</v>
      </c>
      <c r="U53" s="39">
        <f>'Monthly Prices'!U53/'Monthly Prices'!U52-1</f>
        <v>7.6968440668550464E-2</v>
      </c>
      <c r="V53" s="39">
        <f>'Monthly Prices'!V53/'Monthly Prices'!V52-1</f>
        <v>0.45105751870002586</v>
      </c>
      <c r="W53" s="39">
        <f>'Monthly Prices'!W53/'Monthly Prices'!W52-1</f>
        <v>1.8771944561108755E-2</v>
      </c>
      <c r="X53" s="39">
        <f>'Monthly Prices'!X53/'Monthly Prices'!X52-1</f>
        <v>5.2083333333333259E-2</v>
      </c>
      <c r="Y53" s="39">
        <f>'Monthly Prices'!Y53/'Monthly Prices'!Y52-1</f>
        <v>1.6308999592275386E-2</v>
      </c>
      <c r="Z53" s="39">
        <f>'Monthly Prices'!Z53/'Monthly Prices'!Z52-1</f>
        <v>6.7567567567567988E-3</v>
      </c>
      <c r="AA53" s="39">
        <f>'Monthly Prices'!AA53/'Monthly Prices'!AA52-1</f>
        <v>-1.7487931505601573E-2</v>
      </c>
      <c r="AB53" s="39">
        <f>'Monthly Prices'!AB53/'Monthly Prices'!AB52-1</f>
        <v>-3.379953379953371E-2</v>
      </c>
      <c r="AC53" s="39">
        <f>'Monthly Prices'!AC53/'Monthly Prices'!AC52-1</f>
        <v>6.222954336707387E-3</v>
      </c>
      <c r="AD53" s="39">
        <f>'Monthly Prices'!AD53/'Monthly Prices'!AD52-1</f>
        <v>3.7687113790933813E-2</v>
      </c>
      <c r="AE53" s="39">
        <f>'Monthly Prices'!AE53/'Monthly Prices'!AE52-1</f>
        <v>7.3396697845690584E-2</v>
      </c>
      <c r="AF53" s="39">
        <f>'Monthly Prices'!AF53/'Monthly Prices'!AF52-1</f>
        <v>-7.4889749667055527E-2</v>
      </c>
      <c r="AG53" s="39">
        <f>'Monthly Prices'!AG53/'Monthly Prices'!AG52-1</f>
        <v>0.12798455650760321</v>
      </c>
    </row>
    <row r="54" spans="1:33" s="203" customFormat="1" x14ac:dyDescent="0.3">
      <c r="A54" s="183">
        <v>41244</v>
      </c>
      <c r="B54" s="183"/>
      <c r="C54" s="39">
        <f>'Monthly Prices'!C54/'Monthly Prices'!C53-1</f>
        <v>-1.6208903977362299E-2</v>
      </c>
      <c r="D54" s="39">
        <f>'Monthly Prices'!D54/'Monthly Prices'!D53-1</f>
        <v>0.1433534710649027</v>
      </c>
      <c r="E54" s="39">
        <f>'Monthly Prices'!E54/'Monthly Prices'!E53-1</f>
        <v>-1.1827978491756654</v>
      </c>
      <c r="F54" s="39">
        <f>'Monthly Prices'!F54/'Monthly Prices'!F53-1</f>
        <v>-2.4299829822038599E-2</v>
      </c>
      <c r="G54" s="39">
        <f>'Monthly Prices'!G54/'Monthly Prices'!G53-1</f>
        <v>-1.320132013201325E-2</v>
      </c>
      <c r="H54" s="39">
        <f>'Monthly Prices'!H54/'Monthly Prices'!H53-1</f>
        <v>-1.5500747374069812E-3</v>
      </c>
      <c r="I54" s="39">
        <f>'Monthly Prices'!I54/'Monthly Prices'!I53-1</f>
        <v>2.8763183125599667E-3</v>
      </c>
      <c r="J54" s="39">
        <f>'Monthly Prices'!J54/'Monthly Prices'!J53-1</f>
        <v>-5.4695466765551926E-3</v>
      </c>
      <c r="K54" s="39">
        <f>'Monthly Prices'!K54/'Monthly Prices'!K53-1</f>
        <v>8.1423401688781594E-2</v>
      </c>
      <c r="L54" s="39">
        <f>'Monthly Prices'!L54/'Monthly Prices'!L53-1</f>
        <v>0.12190621575235605</v>
      </c>
      <c r="M54" s="39">
        <f>'Monthly Prices'!M54/'Monthly Prices'!M53-1</f>
        <v>0.11115247956468277</v>
      </c>
      <c r="N54" s="39">
        <f>'Monthly Prices'!N54/'Monthly Prices'!N53-1</f>
        <v>0.17169519430573432</v>
      </c>
      <c r="O54" s="39">
        <f>'Monthly Prices'!O54/'Monthly Prices'!O53-1</f>
        <v>5.2540137246419372E-2</v>
      </c>
      <c r="P54" s="39">
        <f>'Monthly Prices'!P54/'Monthly Prices'!P53-1</f>
        <v>5.5336709810542173E-2</v>
      </c>
      <c r="R54" s="183">
        <v>41244</v>
      </c>
      <c r="S54" s="183"/>
      <c r="T54" s="39">
        <f>'Monthly Prices'!T54/'Monthly Prices'!T53-1</f>
        <v>-1.5716775002701744E-2</v>
      </c>
      <c r="U54" s="39">
        <f>'Monthly Prices'!U54/'Monthly Prices'!U53-1</f>
        <v>0.13910664047778787</v>
      </c>
      <c r="V54" s="39">
        <f>'Monthly Prices'!V54/'Monthly Prices'!V53-1</f>
        <v>-1.1827978491756654</v>
      </c>
      <c r="W54" s="39">
        <f>'Monthly Prices'!W54/'Monthly Prices'!W53-1</f>
        <v>-2.4299829822038599E-2</v>
      </c>
      <c r="X54" s="39">
        <f>'Monthly Prices'!X54/'Monthly Prices'!X53-1</f>
        <v>-1.320132013201325E-2</v>
      </c>
      <c r="Y54" s="39">
        <f>'Monthly Prices'!Y54/'Monthly Prices'!Y53-1</f>
        <v>-1.5500747374069812E-3</v>
      </c>
      <c r="Z54" s="39">
        <f>'Monthly Prices'!Z54/'Monthly Prices'!Z53-1</f>
        <v>2.8763183125599667E-3</v>
      </c>
      <c r="AA54" s="39">
        <f>'Monthly Prices'!AA54/'Monthly Prices'!AA53-1</f>
        <v>-5.4695466765551926E-3</v>
      </c>
      <c r="AB54" s="39">
        <f>'Monthly Prices'!AB54/'Monthly Prices'!AB53-1</f>
        <v>8.1423401688781594E-2</v>
      </c>
      <c r="AC54" s="39">
        <f>'Monthly Prices'!AC54/'Monthly Prices'!AC53-1</f>
        <v>0.12059358217629068</v>
      </c>
      <c r="AD54" s="39">
        <f>'Monthly Prices'!AD54/'Monthly Prices'!AD53-1</f>
        <v>0.11318409366395144</v>
      </c>
      <c r="AE54" s="39">
        <f>'Monthly Prices'!AE54/'Monthly Prices'!AE53-1</f>
        <v>0.17358148047382915</v>
      </c>
      <c r="AF54" s="39">
        <f>'Monthly Prices'!AF54/'Monthly Prices'!AF53-1</f>
        <v>4.7186096582321202E-2</v>
      </c>
      <c r="AG54" s="39">
        <f>'Monthly Prices'!AG54/'Monthly Prices'!AG53-1</f>
        <v>5.6266138233351581E-2</v>
      </c>
    </row>
    <row r="55" spans="1:33" s="203" customFormat="1" x14ac:dyDescent="0.3">
      <c r="A55" s="173">
        <v>41275</v>
      </c>
      <c r="B55" s="173"/>
      <c r="C55" s="39">
        <f>'Monthly Prices'!C55/'Monthly Prices'!C54-1</f>
        <v>-4.5510794203787897E-2</v>
      </c>
      <c r="D55" s="39">
        <f>'Monthly Prices'!D55/'Monthly Prices'!D54-1</f>
        <v>-4.685757128139123E-2</v>
      </c>
      <c r="E55" s="39">
        <f>'Monthly Prices'!E55/'Monthly Prices'!E54-1</f>
        <v>-8.4124225112434665</v>
      </c>
      <c r="F55" s="39">
        <f>'Monthly Prices'!F55/'Monthly Prices'!F54-1</f>
        <v>-1.4700315030894751E-2</v>
      </c>
      <c r="G55" s="39">
        <f>'Monthly Prices'!G55/'Monthly Prices'!G54-1</f>
        <v>-5.4849498327759094E-2</v>
      </c>
      <c r="H55" s="39">
        <f>'Monthly Prices'!H55/'Monthly Prices'!H54-1</f>
        <v>-2.6482513341095859E-2</v>
      </c>
      <c r="I55" s="39">
        <f>'Monthly Prices'!I55/'Monthly Prices'!I54-1</f>
        <v>0</v>
      </c>
      <c r="J55" s="39">
        <f>'Monthly Prices'!J55/'Monthly Prices'!J54-1</f>
        <v>2.11595824011932E-2</v>
      </c>
      <c r="K55" s="39">
        <f>'Monthly Prices'!K55/'Monthly Prices'!K54-1</f>
        <v>1.5058561070830923E-2</v>
      </c>
      <c r="L55" s="39">
        <f>'Monthly Prices'!L55/'Monthly Prices'!L54-1</f>
        <v>-4.4677483169776266E-2</v>
      </c>
      <c r="M55" s="39">
        <f>'Monthly Prices'!M55/'Monthly Prices'!M54-1</f>
        <v>-6.1739408285605424E-2</v>
      </c>
      <c r="N55" s="39">
        <f>'Monthly Prices'!N55/'Monthly Prices'!N54-1</f>
        <v>2.4955350982764246E-2</v>
      </c>
      <c r="O55" s="39">
        <f>'Monthly Prices'!O55/'Monthly Prices'!O54-1</f>
        <v>-4.1254132061922189E-2</v>
      </c>
      <c r="P55" s="39">
        <f>'Monthly Prices'!P55/'Monthly Prices'!P54-1</f>
        <v>4.7991468183434138E-2</v>
      </c>
      <c r="R55" s="173">
        <v>41275</v>
      </c>
      <c r="S55" s="173"/>
      <c r="T55" s="39">
        <f>'Monthly Prices'!T55/'Monthly Prices'!T54-1</f>
        <v>-4.2741916764789112E-2</v>
      </c>
      <c r="U55" s="39">
        <f>'Monthly Prices'!U55/'Monthly Prices'!U54-1</f>
        <v>-4.6094700841773917E-2</v>
      </c>
      <c r="V55" s="39">
        <f>'Monthly Prices'!V55/'Monthly Prices'!V54-1</f>
        <v>-8.4124225112434665</v>
      </c>
      <c r="W55" s="39">
        <f>'Monthly Prices'!W55/'Monthly Prices'!W54-1</f>
        <v>-1.4700315030894751E-2</v>
      </c>
      <c r="X55" s="39">
        <f>'Monthly Prices'!X55/'Monthly Prices'!X54-1</f>
        <v>-5.4849498327759094E-2</v>
      </c>
      <c r="Y55" s="39">
        <f>'Monthly Prices'!Y55/'Monthly Prices'!Y54-1</f>
        <v>-2.6482513341095859E-2</v>
      </c>
      <c r="Z55" s="39">
        <f>'Monthly Prices'!Z55/'Monthly Prices'!Z54-1</f>
        <v>0</v>
      </c>
      <c r="AA55" s="39">
        <f>'Monthly Prices'!AA55/'Monthly Prices'!AA54-1</f>
        <v>2.11595824011932E-2</v>
      </c>
      <c r="AB55" s="39">
        <f>'Monthly Prices'!AB55/'Monthly Prices'!AB54-1</f>
        <v>1.5058561070830923E-2</v>
      </c>
      <c r="AC55" s="39">
        <f>'Monthly Prices'!AC55/'Monthly Prices'!AC54-1</f>
        <v>-4.1942525711756717E-2</v>
      </c>
      <c r="AD55" s="39">
        <f>'Monthly Prices'!AD55/'Monthly Prices'!AD54-1</f>
        <v>-6.067040835245785E-2</v>
      </c>
      <c r="AE55" s="39">
        <f>'Monthly Prices'!AE55/'Monthly Prices'!AE54-1</f>
        <v>2.6872487563405656E-2</v>
      </c>
      <c r="AF55" s="39">
        <f>'Monthly Prices'!AF55/'Monthly Prices'!AF54-1</f>
        <v>-4.1339313532756439E-2</v>
      </c>
      <c r="AG55" s="39">
        <f>'Monthly Prices'!AG55/'Monthly Prices'!AG54-1</f>
        <v>6.0531552018192158E-2</v>
      </c>
    </row>
    <row r="56" spans="1:33" s="203" customFormat="1" x14ac:dyDescent="0.3">
      <c r="A56" s="173">
        <v>41306</v>
      </c>
      <c r="B56" s="173"/>
      <c r="C56" s="39">
        <f>'Monthly Prices'!C56/'Monthly Prices'!C55-1</f>
        <v>-1.7486626501992175E-2</v>
      </c>
      <c r="D56" s="39">
        <f>'Monthly Prices'!D56/'Monthly Prices'!D55-1</f>
        <v>-3.5067207613015738E-2</v>
      </c>
      <c r="E56" s="39">
        <f>'Monthly Prices'!E56/'Monthly Prices'!E55-1</f>
        <v>-0.31655242530582794</v>
      </c>
      <c r="F56" s="39">
        <f>'Monthly Prices'!F56/'Monthly Prices'!F55-1</f>
        <v>-3.4041750287311934E-2</v>
      </c>
      <c r="G56" s="39">
        <f>'Monthly Prices'!G56/'Monthly Prices'!G55-1</f>
        <v>5.1663128096248956E-2</v>
      </c>
      <c r="H56" s="39">
        <f>'Monthly Prices'!H56/'Monthly Prices'!H55-1</f>
        <v>1.0412190488111595E-2</v>
      </c>
      <c r="I56" s="39">
        <f>'Monthly Prices'!I56/'Monthly Prices'!I55-1</f>
        <v>4.7801147227533036E-3</v>
      </c>
      <c r="J56" s="39">
        <f>'Monthly Prices'!J56/'Monthly Prices'!J55-1</f>
        <v>2.8571428571428692E-2</v>
      </c>
      <c r="K56" s="39">
        <f>'Monthly Prices'!K56/'Monthly Prices'!K55-1</f>
        <v>-3.1868131868131977E-2</v>
      </c>
      <c r="L56" s="39">
        <f>'Monthly Prices'!L56/'Monthly Prices'!L55-1</f>
        <v>-0.18129334540057385</v>
      </c>
      <c r="M56" s="39">
        <f>'Monthly Prices'!M56/'Monthly Prices'!M55-1</f>
        <v>-0.1696810852359053</v>
      </c>
      <c r="N56" s="39">
        <f>'Monthly Prices'!N56/'Monthly Prices'!N55-1</f>
        <v>-0.12896484422028953</v>
      </c>
      <c r="O56" s="39">
        <f>'Monthly Prices'!O56/'Monthly Prices'!O55-1</f>
        <v>-0.10413080744301761</v>
      </c>
      <c r="P56" s="39">
        <f>'Monthly Prices'!P56/'Monthly Prices'!P55-1</f>
        <v>-0.12771370420624162</v>
      </c>
      <c r="R56" s="173">
        <v>41306</v>
      </c>
      <c r="S56" s="173"/>
      <c r="T56" s="39">
        <f>'Monthly Prices'!T56/'Monthly Prices'!T55-1</f>
        <v>-2.1566980622214738E-2</v>
      </c>
      <c r="U56" s="39">
        <f>'Monthly Prices'!U56/'Monthly Prices'!U55-1</f>
        <v>-3.5570618461373216E-2</v>
      </c>
      <c r="V56" s="39">
        <f>'Monthly Prices'!V56/'Monthly Prices'!V55-1</f>
        <v>-0.31655242530582794</v>
      </c>
      <c r="W56" s="39">
        <f>'Monthly Prices'!W56/'Monthly Prices'!W55-1</f>
        <v>-3.4041750287311934E-2</v>
      </c>
      <c r="X56" s="39">
        <f>'Monthly Prices'!X56/'Monthly Prices'!X55-1</f>
        <v>5.1663128096248956E-2</v>
      </c>
      <c r="Y56" s="39">
        <f>'Monthly Prices'!Y56/'Monthly Prices'!Y55-1</f>
        <v>1.0412190488111595E-2</v>
      </c>
      <c r="Z56" s="39">
        <f>'Monthly Prices'!Z56/'Monthly Prices'!Z55-1</f>
        <v>4.7801147227533036E-3</v>
      </c>
      <c r="AA56" s="39">
        <f>'Monthly Prices'!AA56/'Monthly Prices'!AA55-1</f>
        <v>2.8571428571428692E-2</v>
      </c>
      <c r="AB56" s="39">
        <f>'Monthly Prices'!AB56/'Monthly Prices'!AB55-1</f>
        <v>-3.1868131868131977E-2</v>
      </c>
      <c r="AC56" s="39">
        <f>'Monthly Prices'!AC56/'Monthly Prices'!AC55-1</f>
        <v>-0.18087566979166214</v>
      </c>
      <c r="AD56" s="39">
        <f>'Monthly Prices'!AD56/'Monthly Prices'!AD55-1</f>
        <v>-0.17009632672636388</v>
      </c>
      <c r="AE56" s="39">
        <f>'Monthly Prices'!AE56/'Monthly Prices'!AE55-1</f>
        <v>-0.12492279161254449</v>
      </c>
      <c r="AF56" s="39">
        <f>'Monthly Prices'!AF56/'Monthly Prices'!AF55-1</f>
        <v>-0.10478671984982391</v>
      </c>
      <c r="AG56" s="39">
        <f>'Monthly Prices'!AG56/'Monthly Prices'!AG55-1</f>
        <v>-0.10194901209254137</v>
      </c>
    </row>
    <row r="57" spans="1:33" s="203" customFormat="1" x14ac:dyDescent="0.3">
      <c r="A57" s="173">
        <v>41334</v>
      </c>
      <c r="B57" s="173"/>
      <c r="C57" s="39">
        <f>'Monthly Prices'!C57/'Monthly Prices'!C56-1</f>
        <v>-1.4192550822271777E-2</v>
      </c>
      <c r="D57" s="39">
        <f>'Monthly Prices'!D57/'Monthly Prices'!D56-1</f>
        <v>-6.3988809370766675E-2</v>
      </c>
      <c r="E57" s="39">
        <f>'Monthly Prices'!E57/'Monthly Prices'!E56-1</f>
        <v>-1.4119439512452612</v>
      </c>
      <c r="F57" s="39">
        <f>'Monthly Prices'!F57/'Monthly Prices'!F56-1</f>
        <v>-9.7239782364723082E-3</v>
      </c>
      <c r="G57" s="39">
        <f>'Monthly Prices'!G57/'Monthly Prices'!G56-1</f>
        <v>2.422611036339184E-2</v>
      </c>
      <c r="H57" s="39">
        <f>'Monthly Prices'!H57/'Monthly Prices'!H56-1</f>
        <v>7.7982469531638898E-3</v>
      </c>
      <c r="I57" s="39">
        <f>'Monthly Prices'!I57/'Monthly Prices'!I56-1</f>
        <v>3.8058991436726863E-3</v>
      </c>
      <c r="J57" s="39">
        <f>'Monthly Prices'!J57/'Monthly Prices'!J56-1</f>
        <v>-5.5289314873979478E-2</v>
      </c>
      <c r="K57" s="39">
        <f>'Monthly Prices'!K57/'Monthly Prices'!K56-1</f>
        <v>0.10215664018161186</v>
      </c>
      <c r="L57" s="39">
        <f>'Monthly Prices'!L57/'Monthly Prices'!L56-1</f>
        <v>-9.9198170539300357E-2</v>
      </c>
      <c r="M57" s="39">
        <f>'Monthly Prices'!M57/'Monthly Prices'!M56-1</f>
        <v>-3.2960937900263776E-3</v>
      </c>
      <c r="N57" s="39">
        <f>'Monthly Prices'!N57/'Monthly Prices'!N56-1</f>
        <v>4.7607563412649156E-2</v>
      </c>
      <c r="O57" s="39">
        <f>'Monthly Prices'!O57/'Monthly Prices'!O56-1</f>
        <v>-2.7857743169381943E-2</v>
      </c>
      <c r="P57" s="39">
        <f>'Monthly Prices'!P57/'Monthly Prices'!P56-1</f>
        <v>-0.12910752479097798</v>
      </c>
      <c r="R57" s="173">
        <v>41334</v>
      </c>
      <c r="S57" s="173"/>
      <c r="T57" s="39">
        <f>'Monthly Prices'!T57/'Monthly Prices'!T56-1</f>
        <v>-1.1365636766077603E-2</v>
      </c>
      <c r="U57" s="39">
        <f>'Monthly Prices'!U57/'Monthly Prices'!U56-1</f>
        <v>-6.2978296752597696E-2</v>
      </c>
      <c r="V57" s="39">
        <f>'Monthly Prices'!V57/'Monthly Prices'!V56-1</f>
        <v>-1.4119439512452612</v>
      </c>
      <c r="W57" s="39">
        <f>'Monthly Prices'!W57/'Monthly Prices'!W56-1</f>
        <v>-9.7239782364723082E-3</v>
      </c>
      <c r="X57" s="39">
        <f>'Monthly Prices'!X57/'Monthly Prices'!X56-1</f>
        <v>2.422611036339184E-2</v>
      </c>
      <c r="Y57" s="39">
        <f>'Monthly Prices'!Y57/'Monthly Prices'!Y56-1</f>
        <v>7.7982469531638898E-3</v>
      </c>
      <c r="Z57" s="39">
        <f>'Monthly Prices'!Z57/'Monthly Prices'!Z56-1</f>
        <v>3.8058991436726863E-3</v>
      </c>
      <c r="AA57" s="39">
        <f>'Monthly Prices'!AA57/'Monthly Prices'!AA56-1</f>
        <v>-5.5289314873979478E-2</v>
      </c>
      <c r="AB57" s="39">
        <f>'Monthly Prices'!AB57/'Monthly Prices'!AB56-1</f>
        <v>0.10215664018161186</v>
      </c>
      <c r="AC57" s="39">
        <f>'Monthly Prices'!AC57/'Monthly Prices'!AC56-1</f>
        <v>-0.10459219339670567</v>
      </c>
      <c r="AD57" s="39">
        <f>'Monthly Prices'!AD57/'Monthly Prices'!AD56-1</f>
        <v>-2.0066436324823744E-3</v>
      </c>
      <c r="AE57" s="39">
        <f>'Monthly Prices'!AE57/'Monthly Prices'!AE56-1</f>
        <v>4.3614963200403256E-2</v>
      </c>
      <c r="AF57" s="39">
        <f>'Monthly Prices'!AF57/'Monthly Prices'!AF56-1</f>
        <v>-2.2157980981981296E-2</v>
      </c>
      <c r="AG57" s="39">
        <f>'Monthly Prices'!AG57/'Monthly Prices'!AG56-1</f>
        <v>-0.11453726962966648</v>
      </c>
    </row>
    <row r="58" spans="1:33" s="203" customFormat="1" x14ac:dyDescent="0.3">
      <c r="A58" s="173">
        <v>41365</v>
      </c>
      <c r="B58" s="173"/>
      <c r="C58" s="39">
        <f>'Monthly Prices'!C58/'Monthly Prices'!C57-1</f>
        <v>7.2913031501862458E-2</v>
      </c>
      <c r="D58" s="39">
        <f>'Monthly Prices'!D58/'Monthly Prices'!D57-1</f>
        <v>0.11462013203689869</v>
      </c>
      <c r="E58" s="39">
        <f>'Monthly Prices'!E58/'Monthly Prices'!E57-1</f>
        <v>-6.4523851127031273</v>
      </c>
      <c r="F58" s="39">
        <f>'Monthly Prices'!F58/'Monthly Prices'!F57-1</f>
        <v>-6.9507305421863896E-2</v>
      </c>
      <c r="G58" s="39">
        <f>'Monthly Prices'!G58/'Monthly Prices'!G57-1</f>
        <v>-7.8843626806833766E-3</v>
      </c>
      <c r="H58" s="39">
        <f>'Monthly Prices'!H58/'Monthly Prices'!H57-1</f>
        <v>-9.2116511293705017E-4</v>
      </c>
      <c r="I58" s="39">
        <f>'Monthly Prices'!I58/'Monthly Prices'!I57-1</f>
        <v>5.687203791469031E-3</v>
      </c>
      <c r="J58" s="39">
        <f>'Monthly Prices'!J58/'Monthly Prices'!J57-1</f>
        <v>-4.5843118835133922E-2</v>
      </c>
      <c r="K58" s="39">
        <f>'Monthly Prices'!K58/'Monthly Prices'!K57-1</f>
        <v>-0.14263645726055607</v>
      </c>
      <c r="L58" s="39">
        <f>'Monthly Prices'!L58/'Monthly Prices'!L57-1</f>
        <v>-1.4388476327464539E-2</v>
      </c>
      <c r="M58" s="39">
        <f>'Monthly Prices'!M58/'Monthly Prices'!M57-1</f>
        <v>-0.12422722566342481</v>
      </c>
      <c r="N58" s="39">
        <f>'Monthly Prices'!N58/'Monthly Prices'!N57-1</f>
        <v>0.11757193639686725</v>
      </c>
      <c r="O58" s="39">
        <f>'Monthly Prices'!O58/'Monthly Prices'!O57-1</f>
        <v>9.5355579536826607E-2</v>
      </c>
      <c r="P58" s="39">
        <f>'Monthly Prices'!P58/'Monthly Prices'!P57-1</f>
        <v>7.7249386023666045E-2</v>
      </c>
      <c r="R58" s="173">
        <v>41365</v>
      </c>
      <c r="S58" s="173"/>
      <c r="T58" s="39">
        <f>'Monthly Prices'!T58/'Monthly Prices'!T57-1</f>
        <v>7.1822506746361148E-2</v>
      </c>
      <c r="U58" s="39">
        <f>'Monthly Prices'!U58/'Monthly Prices'!U57-1</f>
        <v>0.11195685324157978</v>
      </c>
      <c r="V58" s="39">
        <f>'Monthly Prices'!V58/'Monthly Prices'!V57-1</f>
        <v>-6.4523851127031273</v>
      </c>
      <c r="W58" s="39">
        <f>'Monthly Prices'!W58/'Monthly Prices'!W57-1</f>
        <v>-6.9507305421863896E-2</v>
      </c>
      <c r="X58" s="39">
        <f>'Monthly Prices'!X58/'Monthly Prices'!X57-1</f>
        <v>-7.8843626806833766E-3</v>
      </c>
      <c r="Y58" s="39">
        <f>'Monthly Prices'!Y58/'Monthly Prices'!Y57-1</f>
        <v>-9.2116511293705017E-4</v>
      </c>
      <c r="Z58" s="39">
        <f>'Monthly Prices'!Z58/'Monthly Prices'!Z57-1</f>
        <v>5.687203791469031E-3</v>
      </c>
      <c r="AA58" s="39">
        <f>'Monthly Prices'!AA58/'Monthly Prices'!AA57-1</f>
        <v>-4.5843118835133922E-2</v>
      </c>
      <c r="AB58" s="39">
        <f>'Monthly Prices'!AB58/'Monthly Prices'!AB57-1</f>
        <v>-0.14263645726055607</v>
      </c>
      <c r="AC58" s="39">
        <f>'Monthly Prices'!AC58/'Monthly Prices'!AC57-1</f>
        <v>-1.1226953994133648E-2</v>
      </c>
      <c r="AD58" s="39">
        <f>'Monthly Prices'!AD58/'Monthly Prices'!AD57-1</f>
        <v>-0.12580783765246928</v>
      </c>
      <c r="AE58" s="39">
        <f>'Monthly Prices'!AE58/'Monthly Prices'!AE57-1</f>
        <v>0.11565466338240937</v>
      </c>
      <c r="AF58" s="39">
        <f>'Monthly Prices'!AF58/'Monthly Prices'!AF57-1</f>
        <v>8.9655181895627267E-2</v>
      </c>
      <c r="AG58" s="39">
        <f>'Monthly Prices'!AG58/'Monthly Prices'!AG57-1</f>
        <v>6.8103298147846436E-2</v>
      </c>
    </row>
    <row r="59" spans="1:33" s="203" customFormat="1" x14ac:dyDescent="0.3">
      <c r="A59" s="173">
        <v>41395</v>
      </c>
      <c r="B59" s="173"/>
      <c r="C59" s="39">
        <f>'Monthly Prices'!C59/'Monthly Prices'!C58-1</f>
        <v>4.701871232350574E-2</v>
      </c>
      <c r="D59" s="39">
        <f>'Monthly Prices'!D59/'Monthly Prices'!D58-1</f>
        <v>4.4333388765108062E-2</v>
      </c>
      <c r="E59" s="39">
        <f>'Monthly Prices'!E59/'Monthly Prices'!E58-1</f>
        <v>-6.9788061359654763E-2</v>
      </c>
      <c r="F59" s="39">
        <f>'Monthly Prices'!F59/'Monthly Prices'!F58-1</f>
        <v>-3.4376168323357215E-2</v>
      </c>
      <c r="G59" s="39">
        <f>'Monthly Prices'!G59/'Monthly Prices'!G58-1</f>
        <v>0.12516556291390724</v>
      </c>
      <c r="H59" s="39">
        <f>'Monthly Prices'!H59/'Monthly Prices'!H58-1</f>
        <v>3.9647358566656354E-2</v>
      </c>
      <c r="I59" s="39">
        <f>'Monthly Prices'!I59/'Monthly Prices'!I58-1</f>
        <v>7.5400565504242234E-3</v>
      </c>
      <c r="J59" s="39">
        <f>'Monthly Prices'!J59/'Monthly Prices'!J58-1</f>
        <v>-4.6273505956483385E-3</v>
      </c>
      <c r="K59" s="39">
        <f>'Monthly Prices'!K59/'Monthly Prices'!K58-1</f>
        <v>-3.0030030030030463E-3</v>
      </c>
      <c r="L59" s="39">
        <f>'Monthly Prices'!L59/'Monthly Prices'!L58-1</f>
        <v>-8.8402219565319351E-2</v>
      </c>
      <c r="M59" s="39">
        <f>'Monthly Prices'!M59/'Monthly Prices'!M58-1</f>
        <v>-6.5998925980941259E-2</v>
      </c>
      <c r="N59" s="39">
        <f>'Monthly Prices'!N59/'Monthly Prices'!N58-1</f>
        <v>0.11329060883309516</v>
      </c>
      <c r="O59" s="39">
        <f>'Monthly Prices'!O59/'Monthly Prices'!O58-1</f>
        <v>6.1795235821426653E-2</v>
      </c>
      <c r="P59" s="39">
        <f>'Monthly Prices'!P59/'Monthly Prices'!P58-1</f>
        <v>-0.11398963730569944</v>
      </c>
      <c r="R59" s="173">
        <v>41395</v>
      </c>
      <c r="S59" s="173"/>
      <c r="T59" s="39">
        <f>'Monthly Prices'!T59/'Monthly Prices'!T58-1</f>
        <v>4.5828928865284668E-2</v>
      </c>
      <c r="U59" s="39">
        <f>'Monthly Prices'!U59/'Monthly Prices'!U58-1</f>
        <v>4.675239534727349E-2</v>
      </c>
      <c r="V59" s="39">
        <f>'Monthly Prices'!V59/'Monthly Prices'!V58-1</f>
        <v>-6.9788061359654763E-2</v>
      </c>
      <c r="W59" s="39">
        <f>'Monthly Prices'!W59/'Monthly Prices'!W58-1</f>
        <v>-3.4376168323357215E-2</v>
      </c>
      <c r="X59" s="39">
        <f>'Monthly Prices'!X59/'Monthly Prices'!X58-1</f>
        <v>0.12516556291390724</v>
      </c>
      <c r="Y59" s="39">
        <f>'Monthly Prices'!Y59/'Monthly Prices'!Y58-1</f>
        <v>3.9647358566656354E-2</v>
      </c>
      <c r="Z59" s="39">
        <f>'Monthly Prices'!Z59/'Monthly Prices'!Z58-1</f>
        <v>7.5400565504242234E-3</v>
      </c>
      <c r="AA59" s="39">
        <f>'Monthly Prices'!AA59/'Monthly Prices'!AA58-1</f>
        <v>-4.6273505956483385E-3</v>
      </c>
      <c r="AB59" s="39">
        <f>'Monthly Prices'!AB59/'Monthly Prices'!AB58-1</f>
        <v>-3.0030030030030463E-3</v>
      </c>
      <c r="AC59" s="39">
        <f>'Monthly Prices'!AC59/'Monthly Prices'!AC58-1</f>
        <v>-9.0024203555190585E-2</v>
      </c>
      <c r="AD59" s="39">
        <f>'Monthly Prices'!AD59/'Monthly Prices'!AD58-1</f>
        <v>-6.6206627095448667E-2</v>
      </c>
      <c r="AE59" s="39">
        <f>'Monthly Prices'!AE59/'Monthly Prices'!AE58-1</f>
        <v>0.11402427536328719</v>
      </c>
      <c r="AF59" s="39">
        <f>'Monthly Prices'!AF59/'Monthly Prices'!AF58-1</f>
        <v>6.6907764930769664E-2</v>
      </c>
      <c r="AG59" s="39">
        <f>'Monthly Prices'!AG59/'Monthly Prices'!AG58-1</f>
        <v>-0.11381566490648598</v>
      </c>
    </row>
    <row r="60" spans="1:33" s="203" customFormat="1" x14ac:dyDescent="0.3">
      <c r="A60" s="173">
        <v>41426</v>
      </c>
      <c r="B60" s="173"/>
      <c r="C60" s="39">
        <f>'Monthly Prices'!C60/'Monthly Prices'!C59-1</f>
        <v>3.1522284486769081E-3</v>
      </c>
      <c r="D60" s="39">
        <f>'Monthly Prices'!D60/'Monthly Prices'!D59-1</f>
        <v>-0.10213847848888569</v>
      </c>
      <c r="E60" s="39">
        <f>'Monthly Prices'!E60/'Monthly Prices'!E59-1</f>
        <v>-5.6810482435489584E-2</v>
      </c>
      <c r="F60" s="39">
        <f>'Monthly Prices'!F60/'Monthly Prices'!F59-1</f>
        <v>5.0971125675556284E-3</v>
      </c>
      <c r="G60" s="39">
        <f>'Monthly Prices'!G60/'Monthly Prices'!G59-1</f>
        <v>5.6503825779870676E-2</v>
      </c>
      <c r="H60" s="39">
        <f>'Monthly Prices'!H60/'Monthly Prices'!H59-1</f>
        <v>5.5837438569563913E-2</v>
      </c>
      <c r="I60" s="39">
        <f>'Monthly Prices'!I60/'Monthly Prices'!I59-1</f>
        <v>2.2450888681010195E-2</v>
      </c>
      <c r="J60" s="39">
        <f>'Monthly Prices'!J60/'Monthly Prices'!J59-1</f>
        <v>9.8911968348325274E-5</v>
      </c>
      <c r="K60" s="39">
        <f>'Monthly Prices'!K60/'Monthly Prices'!K59-1</f>
        <v>-6.6265060240963125E-3</v>
      </c>
      <c r="L60" s="39">
        <f>'Monthly Prices'!L60/'Monthly Prices'!L59-1</f>
        <v>-9.6975185057959545E-2</v>
      </c>
      <c r="M60" s="39">
        <f>'Monthly Prices'!M60/'Monthly Prices'!M59-1</f>
        <v>-0.2355423164353283</v>
      </c>
      <c r="N60" s="39">
        <f>'Monthly Prices'!N60/'Monthly Prices'!N59-1</f>
        <v>-0.13218787390703624</v>
      </c>
      <c r="O60" s="39">
        <f>'Monthly Prices'!O60/'Monthly Prices'!O59-1</f>
        <v>-0.11894658685623394</v>
      </c>
      <c r="P60" s="39">
        <f>'Monthly Prices'!P60/'Monthly Prices'!P59-1</f>
        <v>-0.10058479532163744</v>
      </c>
      <c r="R60" s="173">
        <v>41426</v>
      </c>
      <c r="S60" s="173"/>
      <c r="T60" s="39">
        <f>'Monthly Prices'!T60/'Monthly Prices'!T59-1</f>
        <v>1.2948897465525633E-3</v>
      </c>
      <c r="U60" s="39">
        <f>'Monthly Prices'!U60/'Monthly Prices'!U59-1</f>
        <v>-0.10208965006578474</v>
      </c>
      <c r="V60" s="39">
        <f>'Monthly Prices'!V60/'Monthly Prices'!V59-1</f>
        <v>-5.6810482435489584E-2</v>
      </c>
      <c r="W60" s="39">
        <f>'Monthly Prices'!W60/'Monthly Prices'!W59-1</f>
        <v>5.0971125675556284E-3</v>
      </c>
      <c r="X60" s="39">
        <f>'Monthly Prices'!X60/'Monthly Prices'!X59-1</f>
        <v>5.6503825779870676E-2</v>
      </c>
      <c r="Y60" s="39">
        <f>'Monthly Prices'!Y60/'Monthly Prices'!Y59-1</f>
        <v>5.5837438569563913E-2</v>
      </c>
      <c r="Z60" s="39">
        <f>'Monthly Prices'!Z60/'Monthly Prices'!Z59-1</f>
        <v>2.2450888681010195E-2</v>
      </c>
      <c r="AA60" s="39">
        <f>'Monthly Prices'!AA60/'Monthly Prices'!AA59-1</f>
        <v>9.8911968348325274E-5</v>
      </c>
      <c r="AB60" s="39">
        <f>'Monthly Prices'!AB60/'Monthly Prices'!AB59-1</f>
        <v>-6.6265060240963125E-3</v>
      </c>
      <c r="AC60" s="39">
        <f>'Monthly Prices'!AC60/'Monthly Prices'!AC59-1</f>
        <v>-9.7147902349666304E-2</v>
      </c>
      <c r="AD60" s="39">
        <f>'Monthly Prices'!AD60/'Monthly Prices'!AD59-1</f>
        <v>-0.23539763430777738</v>
      </c>
      <c r="AE60" s="39">
        <f>'Monthly Prices'!AE60/'Monthly Prices'!AE59-1</f>
        <v>-0.13264132144192198</v>
      </c>
      <c r="AF60" s="39">
        <f>'Monthly Prices'!AF60/'Monthly Prices'!AF59-1</f>
        <v>-0.12457626559072099</v>
      </c>
      <c r="AG60" s="39">
        <f>'Monthly Prices'!AG60/'Monthly Prices'!AG59-1</f>
        <v>-0.10320964793580711</v>
      </c>
    </row>
    <row r="61" spans="1:33" s="203" customFormat="1" x14ac:dyDescent="0.3">
      <c r="A61" s="173">
        <v>41456</v>
      </c>
      <c r="B61" s="173"/>
      <c r="C61" s="39">
        <f>'Monthly Prices'!C61/'Monthly Prices'!C60-1</f>
        <v>-6.0993201642454253E-2</v>
      </c>
      <c r="D61" s="39">
        <f>'Monthly Prices'!D61/'Monthly Prices'!D60-1</f>
        <v>3.2705258535528081E-2</v>
      </c>
      <c r="E61" s="39">
        <f>'Monthly Prices'!E61/'Monthly Prices'!E60-1</f>
        <v>-5.2914820045779964E-2</v>
      </c>
      <c r="F61" s="39">
        <f>'Monthly Prices'!F61/'Monthly Prices'!F60-1</f>
        <v>-1.656401030931931E-2</v>
      </c>
      <c r="G61" s="39">
        <f>'Monthly Prices'!G61/'Monthly Prices'!G60-1</f>
        <v>4.5682451253481915E-2</v>
      </c>
      <c r="H61" s="39">
        <f>'Monthly Prices'!H61/'Monthly Prices'!H60-1</f>
        <v>2.1536773484917893E-2</v>
      </c>
      <c r="I61" s="39">
        <f>'Monthly Prices'!I61/'Monthly Prices'!I60-1</f>
        <v>1.5553522415370669E-2</v>
      </c>
      <c r="J61" s="39">
        <f>'Monthly Prices'!J61/'Monthly Prices'!J60-1</f>
        <v>3.7088319651864321E-2</v>
      </c>
      <c r="K61" s="39">
        <f>'Monthly Prices'!K61/'Monthly Prices'!K60-1</f>
        <v>3.9417828987265091E-2</v>
      </c>
      <c r="L61" s="39">
        <f>'Monthly Prices'!L61/'Monthly Prices'!L60-1</f>
        <v>-0.17832511456362576</v>
      </c>
      <c r="M61" s="39">
        <f>'Monthly Prices'!M61/'Monthly Prices'!M60-1</f>
        <v>-8.1168079872120602E-2</v>
      </c>
      <c r="N61" s="39">
        <f>'Monthly Prices'!N61/'Monthly Prices'!N60-1</f>
        <v>2.253587169541249E-2</v>
      </c>
      <c r="O61" s="39">
        <f>'Monthly Prices'!O61/'Monthly Prices'!O60-1</f>
        <v>-8.5342331978744745E-2</v>
      </c>
      <c r="P61" s="39">
        <f>'Monthly Prices'!P61/'Monthly Prices'!P60-1</f>
        <v>-0.12847854356306887</v>
      </c>
      <c r="R61" s="173">
        <v>41456</v>
      </c>
      <c r="S61" s="173"/>
      <c r="T61" s="39">
        <f>'Monthly Prices'!T61/'Monthly Prices'!T60-1</f>
        <v>-5.6282604392035807E-2</v>
      </c>
      <c r="U61" s="39">
        <f>'Monthly Prices'!U61/'Monthly Prices'!U60-1</f>
        <v>3.2332538385256848E-2</v>
      </c>
      <c r="V61" s="39">
        <f>'Monthly Prices'!V61/'Monthly Prices'!V60-1</f>
        <v>-5.2914820045779964E-2</v>
      </c>
      <c r="W61" s="39">
        <f>'Monthly Prices'!W61/'Monthly Prices'!W60-1</f>
        <v>-1.656401030931931E-2</v>
      </c>
      <c r="X61" s="39">
        <f>'Monthly Prices'!X61/'Monthly Prices'!X60-1</f>
        <v>4.5682451253481915E-2</v>
      </c>
      <c r="Y61" s="39">
        <f>'Monthly Prices'!Y61/'Monthly Prices'!Y60-1</f>
        <v>2.1536773484917893E-2</v>
      </c>
      <c r="Z61" s="39">
        <f>'Monthly Prices'!Z61/'Monthly Prices'!Z60-1</f>
        <v>1.5553522415370669E-2</v>
      </c>
      <c r="AA61" s="39">
        <f>'Monthly Prices'!AA61/'Monthly Prices'!AA60-1</f>
        <v>3.7088319651864321E-2</v>
      </c>
      <c r="AB61" s="39">
        <f>'Monthly Prices'!AB61/'Monthly Prices'!AB60-1</f>
        <v>3.9417828987265091E-2</v>
      </c>
      <c r="AC61" s="39">
        <f>'Monthly Prices'!AC61/'Monthly Prices'!AC60-1</f>
        <v>-0.17571574090351161</v>
      </c>
      <c r="AD61" s="39">
        <f>'Monthly Prices'!AD61/'Monthly Prices'!AD60-1</f>
        <v>-8.1454214589022245E-2</v>
      </c>
      <c r="AE61" s="39">
        <f>'Monthly Prices'!AE61/'Monthly Prices'!AE60-1</f>
        <v>2.2613285108075365E-2</v>
      </c>
      <c r="AF61" s="39">
        <f>'Monthly Prices'!AF61/'Monthly Prices'!AF60-1</f>
        <v>-8.2768615863183626E-2</v>
      </c>
      <c r="AG61" s="39">
        <f>'Monthly Prices'!AG61/'Monthly Prices'!AG60-1</f>
        <v>-0.12843642043123182</v>
      </c>
    </row>
    <row r="62" spans="1:33" s="203" customFormat="1" x14ac:dyDescent="0.3">
      <c r="A62" s="173">
        <v>41487</v>
      </c>
      <c r="B62" s="173"/>
      <c r="C62" s="39">
        <f>'Monthly Prices'!C62/'Monthly Prices'!C61-1</f>
        <v>-0.1401264433392172</v>
      </c>
      <c r="D62" s="39">
        <f>'Monthly Prices'!D62/'Monthly Prices'!D61-1</f>
        <v>3.7133998938149837E-2</v>
      </c>
      <c r="E62" s="39">
        <f>'Monthly Prices'!E62/'Monthly Prices'!E61-1</f>
        <v>-0.17668989278276293</v>
      </c>
      <c r="F62" s="39">
        <f>'Monthly Prices'!F62/'Monthly Prices'!F61-1</f>
        <v>0.1074987885640446</v>
      </c>
      <c r="G62" s="39">
        <f>'Monthly Prices'!G62/'Monthly Prices'!G61-1</f>
        <v>0.48161960575386242</v>
      </c>
      <c r="H62" s="39">
        <f>'Monthly Prices'!H62/'Monthly Prices'!H61-1</f>
        <v>8.0417035265376802E-2</v>
      </c>
      <c r="I62" s="39">
        <f>'Monthly Prices'!I62/'Monthly Prices'!I61-1</f>
        <v>1.2612612612612706E-2</v>
      </c>
      <c r="J62" s="39">
        <f>'Monthly Prices'!J62/'Monthly Prices'!J61-1</f>
        <v>3.4236124356284536E-2</v>
      </c>
      <c r="K62" s="39">
        <f>'Monthly Prices'!K62/'Monthly Prices'!K61-1</f>
        <v>-3.5005834305717576E-2</v>
      </c>
      <c r="L62" s="39">
        <f>'Monthly Prices'!L62/'Monthly Prices'!L61-1</f>
        <v>0.10911273766693741</v>
      </c>
      <c r="M62" s="39">
        <f>'Monthly Prices'!M62/'Monthly Prices'!M61-1</f>
        <v>0.11036038487087252</v>
      </c>
      <c r="N62" s="39">
        <f>'Monthly Prices'!N62/'Monthly Prices'!N61-1</f>
        <v>-2.4475323339137822E-2</v>
      </c>
      <c r="O62" s="39">
        <f>'Monthly Prices'!O62/'Monthly Prices'!O61-1</f>
        <v>-0.11649960959878225</v>
      </c>
      <c r="P62" s="39">
        <f>'Monthly Prices'!P62/'Monthly Prices'!P61-1</f>
        <v>-0.10743061772605189</v>
      </c>
      <c r="R62" s="173">
        <v>41487</v>
      </c>
      <c r="S62" s="173"/>
      <c r="T62" s="39">
        <f>'Monthly Prices'!T62/'Monthly Prices'!T61-1</f>
        <v>-0.14330137284890698</v>
      </c>
      <c r="U62" s="39">
        <f>'Monthly Prices'!U62/'Monthly Prices'!U61-1</f>
        <v>3.5042594933075488E-2</v>
      </c>
      <c r="V62" s="39">
        <f>'Monthly Prices'!V62/'Monthly Prices'!V61-1</f>
        <v>-0.17668989278276293</v>
      </c>
      <c r="W62" s="39">
        <f>'Monthly Prices'!W62/'Monthly Prices'!W61-1</f>
        <v>0.1074987885640446</v>
      </c>
      <c r="X62" s="39">
        <f>'Monthly Prices'!X62/'Monthly Prices'!X61-1</f>
        <v>0.48161960575386242</v>
      </c>
      <c r="Y62" s="39">
        <f>'Monthly Prices'!Y62/'Monthly Prices'!Y61-1</f>
        <v>8.0417035265376802E-2</v>
      </c>
      <c r="Z62" s="39">
        <f>'Monthly Prices'!Z62/'Monthly Prices'!Z61-1</f>
        <v>1.2612612612612706E-2</v>
      </c>
      <c r="AA62" s="39">
        <f>'Monthly Prices'!AA62/'Monthly Prices'!AA61-1</f>
        <v>3.4236124356284536E-2</v>
      </c>
      <c r="AB62" s="39">
        <f>'Monthly Prices'!AB62/'Monthly Prices'!AB61-1</f>
        <v>-3.5005834305717576E-2</v>
      </c>
      <c r="AC62" s="39">
        <f>'Monthly Prices'!AC62/'Monthly Prices'!AC61-1</f>
        <v>0.10419155331175545</v>
      </c>
      <c r="AD62" s="39">
        <f>'Monthly Prices'!AD62/'Monthly Prices'!AD61-1</f>
        <v>0.1117234353868104</v>
      </c>
      <c r="AE62" s="39">
        <f>'Monthly Prices'!AE62/'Monthly Prices'!AE61-1</f>
        <v>-2.5086152457760358E-2</v>
      </c>
      <c r="AF62" s="39">
        <f>'Monthly Prices'!AF62/'Monthly Prices'!AF61-1</f>
        <v>-0.11398407547079037</v>
      </c>
      <c r="AG62" s="39">
        <f>'Monthly Prices'!AG62/'Monthly Prices'!AG61-1</f>
        <v>-0.10879684118607391</v>
      </c>
    </row>
    <row r="63" spans="1:33" s="203" customFormat="1" x14ac:dyDescent="0.3">
      <c r="A63" s="173">
        <v>41518</v>
      </c>
      <c r="B63" s="173"/>
      <c r="C63" s="39">
        <f>'Monthly Prices'!C63/'Monthly Prices'!C62-1</f>
        <v>5.6431533091835018E-2</v>
      </c>
      <c r="D63" s="39">
        <f>'Monthly Prices'!D63/'Monthly Prices'!D62-1</f>
        <v>0.1111112147964417</v>
      </c>
      <c r="E63" s="39">
        <f>'Monthly Prices'!E63/'Monthly Prices'!E62-1</f>
        <v>-0.88387308328909153</v>
      </c>
      <c r="F63" s="39">
        <f>'Monthly Prices'!F63/'Monthly Prices'!F62-1</f>
        <v>1.155468695877282E-2</v>
      </c>
      <c r="G63" s="39">
        <f>'Monthly Prices'!G63/'Monthly Prices'!G62-1</f>
        <v>-4.1711614527148555E-2</v>
      </c>
      <c r="H63" s="39">
        <f>'Monthly Prices'!H63/'Monthly Prices'!H62-1</f>
        <v>-4.2436574703539676E-2</v>
      </c>
      <c r="I63" s="39">
        <f>'Monthly Prices'!I63/'Monthly Prices'!I62-1</f>
        <v>1.1565836298932375E-2</v>
      </c>
      <c r="J63" s="39">
        <f>'Monthly Prices'!J63/'Monthly Prices'!J62-1</f>
        <v>9.4052558782848905E-3</v>
      </c>
      <c r="K63" s="39">
        <f>'Monthly Prices'!K63/'Monthly Prices'!K62-1</f>
        <v>1.2696493349455773E-2</v>
      </c>
      <c r="L63" s="39">
        <f>'Monthly Prices'!L63/'Monthly Prices'!L62-1</f>
        <v>9.0549454691119857E-2</v>
      </c>
      <c r="M63" s="39">
        <f>'Monthly Prices'!M63/'Monthly Prices'!M62-1</f>
        <v>6.1528047482630077E-2</v>
      </c>
      <c r="N63" s="39">
        <f>'Monthly Prices'!N63/'Monthly Prices'!N62-1</f>
        <v>3.8331808416441904E-2</v>
      </c>
      <c r="O63" s="39">
        <f>'Monthly Prices'!O63/'Monthly Prices'!O62-1</f>
        <v>0.10398328279360336</v>
      </c>
      <c r="P63" s="39">
        <f>'Monthly Prices'!P63/'Monthly Prices'!P62-1</f>
        <v>6.6867268472070585E-4</v>
      </c>
      <c r="R63" s="173">
        <v>41518</v>
      </c>
      <c r="S63" s="173"/>
      <c r="T63" s="39">
        <f>'Monthly Prices'!T63/'Monthly Prices'!T62-1</f>
        <v>5.9923173607981495E-2</v>
      </c>
      <c r="U63" s="39">
        <f>'Monthly Prices'!U63/'Monthly Prices'!U62-1</f>
        <v>0.11265486415522319</v>
      </c>
      <c r="V63" s="39">
        <f>'Monthly Prices'!V63/'Monthly Prices'!V62-1</f>
        <v>-0.88387308328909153</v>
      </c>
      <c r="W63" s="39">
        <f>'Monthly Prices'!W63/'Monthly Prices'!W62-1</f>
        <v>1.155468695877282E-2</v>
      </c>
      <c r="X63" s="39">
        <f>'Monthly Prices'!X63/'Monthly Prices'!X62-1</f>
        <v>-4.1711614527148555E-2</v>
      </c>
      <c r="Y63" s="39">
        <f>'Monthly Prices'!Y63/'Monthly Prices'!Y62-1</f>
        <v>-4.2436574703539676E-2</v>
      </c>
      <c r="Z63" s="39">
        <f>'Monthly Prices'!Z63/'Monthly Prices'!Z62-1</f>
        <v>1.1565836298932375E-2</v>
      </c>
      <c r="AA63" s="39">
        <f>'Monthly Prices'!AA63/'Monthly Prices'!AA62-1</f>
        <v>9.4052558782848905E-3</v>
      </c>
      <c r="AB63" s="39">
        <f>'Monthly Prices'!AB63/'Monthly Prices'!AB62-1</f>
        <v>1.2696493349455773E-2</v>
      </c>
      <c r="AC63" s="39">
        <f>'Monthly Prices'!AC63/'Monthly Prices'!AC62-1</f>
        <v>9.3002719321072513E-2</v>
      </c>
      <c r="AD63" s="39">
        <f>'Monthly Prices'!AD63/'Monthly Prices'!AD62-1</f>
        <v>6.1063586369167755E-2</v>
      </c>
      <c r="AE63" s="39">
        <f>'Monthly Prices'!AE63/'Monthly Prices'!AE62-1</f>
        <v>3.5673874179592557E-2</v>
      </c>
      <c r="AF63" s="39">
        <f>'Monthly Prices'!AF63/'Monthly Prices'!AF62-1</f>
        <v>0.10329193503344514</v>
      </c>
      <c r="AG63" s="39">
        <f>'Monthly Prices'!AG63/'Monthly Prices'!AG62-1</f>
        <v>-2.8457743658780732E-3</v>
      </c>
    </row>
    <row r="64" spans="1:33" s="203" customFormat="1" x14ac:dyDescent="0.3">
      <c r="A64" s="183">
        <v>41548</v>
      </c>
      <c r="B64" s="183"/>
      <c r="C64" s="39">
        <f>'Monthly Prices'!C64/'Monthly Prices'!C63-1</f>
        <v>7.2995419936497274E-2</v>
      </c>
      <c r="D64" s="39">
        <f>'Monthly Prices'!D64/'Monthly Prices'!D63-1</f>
        <v>0.14631566713671362</v>
      </c>
      <c r="E64" s="39">
        <f>'Monthly Prices'!E64/'Monthly Prices'!E63-1</f>
        <v>5.1581282775312625</v>
      </c>
      <c r="F64" s="39">
        <f>'Monthly Prices'!F64/'Monthly Prices'!F63-1</f>
        <v>-6.0696391882637202E-2</v>
      </c>
      <c r="G64" s="39">
        <f>'Monthly Prices'!G64/'Monthly Prices'!G63-1</f>
        <v>-0.30994371482176353</v>
      </c>
      <c r="H64" s="39">
        <f>'Monthly Prices'!H64/'Monthly Prices'!H63-1</f>
        <v>-2.5274201239866456E-2</v>
      </c>
      <c r="I64" s="39">
        <f>'Monthly Prices'!I64/'Monthly Prices'!I63-1</f>
        <v>9.674582233949014E-3</v>
      </c>
      <c r="J64" s="39">
        <f>'Monthly Prices'!J64/'Monthly Prices'!J63-1</f>
        <v>-1.9183337900794739E-2</v>
      </c>
      <c r="K64" s="39">
        <f>'Monthly Prices'!K64/'Monthly Prices'!K63-1</f>
        <v>1.2537313432835706E-2</v>
      </c>
      <c r="L64" s="39">
        <f>'Monthly Prices'!L64/'Monthly Prices'!L63-1</f>
        <v>0.23523515878422518</v>
      </c>
      <c r="M64" s="39">
        <f>'Monthly Prices'!M64/'Monthly Prices'!M63-1</f>
        <v>2.5345647967440987E-2</v>
      </c>
      <c r="N64" s="39">
        <f>'Monthly Prices'!N64/'Monthly Prices'!N63-1</f>
        <v>0.17676829585549725</v>
      </c>
      <c r="O64" s="39">
        <f>'Monthly Prices'!O64/'Monthly Prices'!O63-1</f>
        <v>0.39113358978698498</v>
      </c>
      <c r="P64" s="39">
        <f>'Monthly Prices'!P64/'Monthly Prices'!P63-1</f>
        <v>0.15001670564650849</v>
      </c>
      <c r="R64" s="183">
        <v>41548</v>
      </c>
      <c r="S64" s="183"/>
      <c r="T64" s="39">
        <f>'Monthly Prices'!T64/'Monthly Prices'!T63-1</f>
        <v>7.3145628025928833E-2</v>
      </c>
      <c r="U64" s="39">
        <f>'Monthly Prices'!U64/'Monthly Prices'!U63-1</f>
        <v>0.14397467607362135</v>
      </c>
      <c r="V64" s="39">
        <f>'Monthly Prices'!V64/'Monthly Prices'!V63-1</f>
        <v>5.1581282775312625</v>
      </c>
      <c r="W64" s="39">
        <f>'Monthly Prices'!W64/'Monthly Prices'!W63-1</f>
        <v>-6.0696391882637202E-2</v>
      </c>
      <c r="X64" s="39">
        <f>'Monthly Prices'!X64/'Monthly Prices'!X63-1</f>
        <v>-0.30994371482176353</v>
      </c>
      <c r="Y64" s="39">
        <f>'Monthly Prices'!Y64/'Monthly Prices'!Y63-1</f>
        <v>-2.5274201239866456E-2</v>
      </c>
      <c r="Z64" s="39">
        <f>'Monthly Prices'!Z64/'Monthly Prices'!Z63-1</f>
        <v>9.674582233949014E-3</v>
      </c>
      <c r="AA64" s="39">
        <f>'Monthly Prices'!AA64/'Monthly Prices'!AA63-1</f>
        <v>-1.9183337900794739E-2</v>
      </c>
      <c r="AB64" s="39">
        <f>'Monthly Prices'!AB64/'Monthly Prices'!AB63-1</f>
        <v>1.2537313432835706E-2</v>
      </c>
      <c r="AC64" s="39">
        <f>'Monthly Prices'!AC64/'Monthly Prices'!AC63-1</f>
        <v>0.23747495190636192</v>
      </c>
      <c r="AD64" s="39">
        <f>'Monthly Prices'!AD64/'Monthly Prices'!AD63-1</f>
        <v>2.6418551509301169E-2</v>
      </c>
      <c r="AE64" s="39">
        <f>'Monthly Prices'!AE64/'Monthly Prices'!AE63-1</f>
        <v>0.18114689263225681</v>
      </c>
      <c r="AF64" s="39">
        <f>'Monthly Prices'!AF64/'Monthly Prices'!AF63-1</f>
        <v>0.38957407731525273</v>
      </c>
      <c r="AG64" s="39">
        <f>'Monthly Prices'!AG64/'Monthly Prices'!AG63-1</f>
        <v>0.14794117898370551</v>
      </c>
    </row>
    <row r="65" spans="1:33" s="203" customFormat="1" x14ac:dyDescent="0.3">
      <c r="A65" s="183">
        <v>41579</v>
      </c>
      <c r="B65" s="183"/>
      <c r="C65" s="39">
        <f>'Monthly Prices'!C65/'Monthly Prices'!C64-1</f>
        <v>6.465048764254977E-2</v>
      </c>
      <c r="D65" s="39">
        <f>'Monthly Prices'!D65/'Monthly Prices'!D64-1</f>
        <v>4.6044943038928254E-2</v>
      </c>
      <c r="E65" s="39">
        <f>'Monthly Prices'!E65/'Monthly Prices'!E64-1</f>
        <v>0.12823704091881738</v>
      </c>
      <c r="F65" s="39">
        <f>'Monthly Prices'!F65/'Monthly Prices'!F64-1</f>
        <v>-1.5330537125226806E-2</v>
      </c>
      <c r="G65" s="39">
        <f>'Monthly Prices'!G65/'Monthly Prices'!G64-1</f>
        <v>0.16258836324089176</v>
      </c>
      <c r="H65" s="39">
        <f>'Monthly Prices'!H65/'Monthly Prices'!H64-1</f>
        <v>1.748202870189175E-2</v>
      </c>
      <c r="I65" s="39">
        <f>'Monthly Prices'!I65/'Monthly Prices'!I64-1</f>
        <v>1.3066202090592283E-2</v>
      </c>
      <c r="J65" s="39">
        <f>'Monthly Prices'!J65/'Monthly Prices'!J64-1</f>
        <v>-7.6371425910404245E-3</v>
      </c>
      <c r="K65" s="39">
        <f>'Monthly Prices'!K65/'Monthly Prices'!K64-1</f>
        <v>-3.5377358490566002E-2</v>
      </c>
      <c r="L65" s="39">
        <f>'Monthly Prices'!L65/'Monthly Prices'!L64-1</f>
        <v>0.10291738169811371</v>
      </c>
      <c r="M65" s="39">
        <f>'Monthly Prices'!M65/'Monthly Prices'!M64-1</f>
        <v>7.629767341771565E-2</v>
      </c>
      <c r="N65" s="39">
        <f>'Monthly Prices'!N65/'Monthly Prices'!N64-1</f>
        <v>0.10144061138573401</v>
      </c>
      <c r="O65" s="39">
        <f>'Monthly Prices'!O65/'Monthly Prices'!O64-1</f>
        <v>0.28801917243217456</v>
      </c>
      <c r="P65" s="39">
        <f>'Monthly Prices'!P65/'Monthly Prices'!P64-1</f>
        <v>1.2492736780941316E-2</v>
      </c>
      <c r="R65" s="183">
        <v>41579</v>
      </c>
      <c r="S65" s="183"/>
      <c r="T65" s="39">
        <f>'Monthly Prices'!T65/'Monthly Prices'!T64-1</f>
        <v>6.4445377036958407E-2</v>
      </c>
      <c r="U65" s="39">
        <f>'Monthly Prices'!U65/'Monthly Prices'!U64-1</f>
        <v>4.8395587400026363E-2</v>
      </c>
      <c r="V65" s="39">
        <f>'Monthly Prices'!V65/'Monthly Prices'!V64-1</f>
        <v>0.12823704091881738</v>
      </c>
      <c r="W65" s="39">
        <f>'Monthly Prices'!W65/'Monthly Prices'!W64-1</f>
        <v>-1.5330537125226806E-2</v>
      </c>
      <c r="X65" s="39">
        <f>'Monthly Prices'!X65/'Monthly Prices'!X64-1</f>
        <v>0.16258836324089176</v>
      </c>
      <c r="Y65" s="39">
        <f>'Monthly Prices'!Y65/'Monthly Prices'!Y64-1</f>
        <v>1.748202870189175E-2</v>
      </c>
      <c r="Z65" s="39">
        <f>'Monthly Prices'!Z65/'Monthly Prices'!Z64-1</f>
        <v>1.3066202090592283E-2</v>
      </c>
      <c r="AA65" s="39">
        <f>'Monthly Prices'!AA65/'Monthly Prices'!AA64-1</f>
        <v>-7.6371425910404245E-3</v>
      </c>
      <c r="AB65" s="39">
        <f>'Monthly Prices'!AB65/'Monthly Prices'!AB64-1</f>
        <v>-3.5377358490566002E-2</v>
      </c>
      <c r="AC65" s="39">
        <f>'Monthly Prices'!AC65/'Monthly Prices'!AC64-1</f>
        <v>0.10202438808782044</v>
      </c>
      <c r="AD65" s="39">
        <f>'Monthly Prices'!AD65/'Monthly Prices'!AD64-1</f>
        <v>7.4359466567652133E-2</v>
      </c>
      <c r="AE65" s="39">
        <f>'Monthly Prices'!AE65/'Monthly Prices'!AE64-1</f>
        <v>9.854999980572976E-2</v>
      </c>
      <c r="AF65" s="39">
        <f>'Monthly Prices'!AF65/'Monthly Prices'!AF64-1</f>
        <v>0.28559900562500617</v>
      </c>
      <c r="AG65" s="39">
        <f>'Monthly Prices'!AG65/'Monthly Prices'!AG64-1</f>
        <v>9.2670472731062326E-3</v>
      </c>
    </row>
    <row r="66" spans="1:33" s="203" customFormat="1" x14ac:dyDescent="0.3">
      <c r="A66" s="183">
        <v>41609</v>
      </c>
      <c r="B66" s="183"/>
      <c r="C66" s="39">
        <f>'Monthly Prices'!C66/'Monthly Prices'!C65-1</f>
        <v>-1.1107905590903577E-3</v>
      </c>
      <c r="D66" s="39">
        <f>'Monthly Prices'!D66/'Monthly Prices'!D65-1</f>
        <v>-5.5931784641913063E-2</v>
      </c>
      <c r="E66" s="39">
        <f>'Monthly Prices'!E66/'Monthly Prices'!E65-1</f>
        <v>-0.86775947823730915</v>
      </c>
      <c r="F66" s="39">
        <f>'Monthly Prices'!F66/'Monthly Prices'!F65-1</f>
        <v>-5.3777143837004604E-2</v>
      </c>
      <c r="G66" s="39">
        <f>'Monthly Prices'!G66/'Monthly Prices'!G65-1</f>
        <v>-0.29279700654817586</v>
      </c>
      <c r="H66" s="39">
        <f>'Monthly Prices'!H66/'Monthly Prices'!H65-1</f>
        <v>-9.8089341521008233E-3</v>
      </c>
      <c r="I66" s="39">
        <f>'Monthly Prices'!I66/'Monthly Prices'!I65-1</f>
        <v>-1.5477214101461745E-2</v>
      </c>
      <c r="J66" s="39">
        <f>'Monthly Prices'!J66/'Monthly Prices'!J65-1</f>
        <v>2.036602534021581E-2</v>
      </c>
      <c r="K66" s="39">
        <f>'Monthly Prices'!K66/'Monthly Prices'!K65-1</f>
        <v>9.7188264058679641E-2</v>
      </c>
      <c r="L66" s="39">
        <f>'Monthly Prices'!L66/'Monthly Prices'!L65-1</f>
        <v>6.4658152426836146E-2</v>
      </c>
      <c r="M66" s="39">
        <f>'Monthly Prices'!M66/'Monthly Prices'!M65-1</f>
        <v>1.1040128095751278E-2</v>
      </c>
      <c r="N66" s="39">
        <f>'Monthly Prices'!N66/'Monthly Prices'!N65-1</f>
        <v>0.11638326376957009</v>
      </c>
      <c r="O66" s="39">
        <f>'Monthly Prices'!O66/'Monthly Prices'!O65-1</f>
        <v>9.8027120819340174E-2</v>
      </c>
      <c r="P66" s="39">
        <f>'Monthly Prices'!P66/'Monthly Prices'!P65-1</f>
        <v>5.9397417503586736E-2</v>
      </c>
      <c r="R66" s="183">
        <v>41609</v>
      </c>
      <c r="S66" s="183"/>
      <c r="T66" s="39">
        <f>'Monthly Prices'!T66/'Monthly Prices'!T65-1</f>
        <v>-2.2208595495341044E-3</v>
      </c>
      <c r="U66" s="39">
        <f>'Monthly Prices'!U66/'Monthly Prices'!U65-1</f>
        <v>-5.5694913319408568E-2</v>
      </c>
      <c r="V66" s="39">
        <f>'Monthly Prices'!V66/'Monthly Prices'!V65-1</f>
        <v>-0.86775947823730915</v>
      </c>
      <c r="W66" s="39">
        <f>'Monthly Prices'!W66/'Monthly Prices'!W65-1</f>
        <v>-5.3777143837004604E-2</v>
      </c>
      <c r="X66" s="39">
        <f>'Monthly Prices'!X66/'Monthly Prices'!X65-1</f>
        <v>-0.29279700654817586</v>
      </c>
      <c r="Y66" s="39">
        <f>'Monthly Prices'!Y66/'Monthly Prices'!Y65-1</f>
        <v>-9.8089341521008233E-3</v>
      </c>
      <c r="Z66" s="39">
        <f>'Monthly Prices'!Z66/'Monthly Prices'!Z65-1</f>
        <v>-1.5477214101461745E-2</v>
      </c>
      <c r="AA66" s="39">
        <f>'Monthly Prices'!AA66/'Monthly Prices'!AA65-1</f>
        <v>2.036602534021581E-2</v>
      </c>
      <c r="AB66" s="39">
        <f>'Monthly Prices'!AB66/'Monthly Prices'!AB65-1</f>
        <v>9.7188264058679641E-2</v>
      </c>
      <c r="AC66" s="39">
        <f>'Monthly Prices'!AC66/'Monthly Prices'!AC65-1</f>
        <v>6.6127869402111239E-2</v>
      </c>
      <c r="AD66" s="39">
        <f>'Monthly Prices'!AD66/'Monthly Prices'!AD65-1</f>
        <v>1.1826406975271375E-2</v>
      </c>
      <c r="AE66" s="39">
        <f>'Monthly Prices'!AE66/'Monthly Prices'!AE65-1</f>
        <v>0.11892450050510006</v>
      </c>
      <c r="AF66" s="39">
        <f>'Monthly Prices'!AF66/'Monthly Prices'!AF65-1</f>
        <v>0.10009415384829468</v>
      </c>
      <c r="AG66" s="39">
        <f>'Monthly Prices'!AG66/'Monthly Prices'!AG65-1</f>
        <v>5.7149389344504087E-2</v>
      </c>
    </row>
    <row r="67" spans="1:33" s="203" customFormat="1" x14ac:dyDescent="0.3">
      <c r="A67" s="173">
        <v>41640</v>
      </c>
      <c r="B67" s="173"/>
      <c r="C67" s="39">
        <f>'Monthly Prices'!C67/'Monthly Prices'!C66-1</f>
        <v>-5.7191338610830589E-2</v>
      </c>
      <c r="D67" s="39">
        <f>'Monthly Prices'!D67/'Monthly Prices'!D66-1</f>
        <v>-7.1333773019106372E-2</v>
      </c>
      <c r="E67" s="39">
        <f>'Monthly Prices'!E67/'Monthly Prices'!E66-1</f>
        <v>1.4077272062051809</v>
      </c>
      <c r="F67" s="39">
        <f>'Monthly Prices'!F67/'Monthly Prices'!F66-1</f>
        <v>2.4263067500834179E-2</v>
      </c>
      <c r="G67" s="39">
        <f>'Monthly Prices'!G67/'Monthly Prices'!G66-1</f>
        <v>0.11243386243386255</v>
      </c>
      <c r="H67" s="39">
        <f>'Monthly Prices'!H67/'Monthly Prices'!H66-1</f>
        <v>8.5788606115064781E-3</v>
      </c>
      <c r="I67" s="39">
        <f>'Monthly Prices'!I67/'Monthly Prices'!I66-1</f>
        <v>-7.8602620087336872E-3</v>
      </c>
      <c r="J67" s="39">
        <f>'Monthly Prices'!J67/'Monthly Prices'!J66-1</f>
        <v>-3.1548933038999194E-2</v>
      </c>
      <c r="K67" s="39">
        <f>'Monthly Prices'!K67/'Monthly Prices'!K66-1</f>
        <v>2.5069637883008422E-2</v>
      </c>
      <c r="L67" s="39">
        <f>'Monthly Prices'!L67/'Monthly Prices'!L66-1</f>
        <v>-0.11456149337441512</v>
      </c>
      <c r="M67" s="39">
        <f>'Monthly Prices'!M67/'Monthly Prices'!M66-1</f>
        <v>-4.0996203627585159E-2</v>
      </c>
      <c r="N67" s="39">
        <f>'Monthly Prices'!N67/'Monthly Prices'!N66-1</f>
        <v>3.5919263997936657E-3</v>
      </c>
      <c r="O67" s="39">
        <f>'Monthly Prices'!O67/'Monthly Prices'!O66-1</f>
        <v>-0.17341708481557672</v>
      </c>
      <c r="P67" s="39">
        <f>'Monthly Prices'!P67/'Monthly Prices'!P66-1</f>
        <v>-0.16278439869989159</v>
      </c>
      <c r="R67" s="173">
        <v>41640</v>
      </c>
      <c r="S67" s="173"/>
      <c r="T67" s="39">
        <f>'Monthly Prices'!T67/'Monthly Prices'!T66-1</f>
        <v>-5.6226706144884231E-2</v>
      </c>
      <c r="U67" s="39">
        <f>'Monthly Prices'!U67/'Monthly Prices'!U66-1</f>
        <v>-7.0536675395528214E-2</v>
      </c>
      <c r="V67" s="39">
        <f>'Monthly Prices'!V67/'Monthly Prices'!V66-1</f>
        <v>1.4077272062051809</v>
      </c>
      <c r="W67" s="39">
        <f>'Monthly Prices'!W67/'Monthly Prices'!W66-1</f>
        <v>2.4263067500834179E-2</v>
      </c>
      <c r="X67" s="39">
        <f>'Monthly Prices'!X67/'Monthly Prices'!X66-1</f>
        <v>0.11243386243386255</v>
      </c>
      <c r="Y67" s="39">
        <f>'Monthly Prices'!Y67/'Monthly Prices'!Y66-1</f>
        <v>8.5788606115064781E-3</v>
      </c>
      <c r="Z67" s="39">
        <f>'Monthly Prices'!Z67/'Monthly Prices'!Z66-1</f>
        <v>-7.8602620087336872E-3</v>
      </c>
      <c r="AA67" s="39">
        <f>'Monthly Prices'!AA67/'Monthly Prices'!AA66-1</f>
        <v>-3.1548933038999194E-2</v>
      </c>
      <c r="AB67" s="39">
        <f>'Monthly Prices'!AB67/'Monthly Prices'!AB66-1</f>
        <v>2.5069637883008422E-2</v>
      </c>
      <c r="AC67" s="39">
        <f>'Monthly Prices'!AC67/'Monthly Prices'!AC66-1</f>
        <v>-0.11716062594572141</v>
      </c>
      <c r="AD67" s="39">
        <f>'Monthly Prices'!AD67/'Monthly Prices'!AD66-1</f>
        <v>-4.1004121615595635E-2</v>
      </c>
      <c r="AE67" s="39">
        <f>'Monthly Prices'!AE67/'Monthly Prices'!AE66-1</f>
        <v>2.1472357068119674E-3</v>
      </c>
      <c r="AF67" s="39">
        <f>'Monthly Prices'!AF67/'Monthly Prices'!AF66-1</f>
        <v>-0.17341706703455728</v>
      </c>
      <c r="AG67" s="39">
        <f>'Monthly Prices'!AG67/'Monthly Prices'!AG66-1</f>
        <v>-0.15474288584564089</v>
      </c>
    </row>
    <row r="68" spans="1:33" s="203" customFormat="1" x14ac:dyDescent="0.3">
      <c r="A68" s="173">
        <v>41671</v>
      </c>
      <c r="B68" s="173"/>
      <c r="C68" s="39">
        <f>'Monthly Prices'!C68/'Monthly Prices'!C67-1</f>
        <v>9.4697878207940178E-2</v>
      </c>
      <c r="D68" s="39">
        <f>'Monthly Prices'!D68/'Monthly Prices'!D67-1</f>
        <v>0.1928194977610731</v>
      </c>
      <c r="E68" s="39">
        <f>'Monthly Prices'!E68/'Monthly Prices'!E67-1</f>
        <v>3.0394480914174569</v>
      </c>
      <c r="F68" s="39">
        <f>'Monthly Prices'!F68/'Monthly Prices'!F67-1</f>
        <v>4.6849868107829762E-2</v>
      </c>
      <c r="G68" s="39">
        <f>'Monthly Prices'!G68/'Monthly Prices'!G67-1</f>
        <v>-0.15710463733650415</v>
      </c>
      <c r="H68" s="39">
        <f>'Monthly Prices'!H68/'Monthly Prices'!H67-1</f>
        <v>-4.6541645858744207E-3</v>
      </c>
      <c r="I68" s="39">
        <f>'Monthly Prices'!I68/'Monthly Prices'!I67-1</f>
        <v>0</v>
      </c>
      <c r="J68" s="39">
        <f>'Monthly Prices'!J68/'Monthly Prices'!J67-1</f>
        <v>8.5478203058220181E-3</v>
      </c>
      <c r="K68" s="39">
        <f>'Monthly Prices'!K68/'Monthly Prices'!K67-1</f>
        <v>-6.1413043478260931E-2</v>
      </c>
      <c r="L68" s="39">
        <f>'Monthly Prices'!L68/'Monthly Prices'!L67-1</f>
        <v>-0.13172266172969105</v>
      </c>
      <c r="M68" s="39">
        <f>'Monthly Prices'!M68/'Monthly Prices'!M67-1</f>
        <v>-4.3747463694964295E-2</v>
      </c>
      <c r="N68" s="39">
        <f>'Monthly Prices'!N68/'Monthly Prices'!N67-1</f>
        <v>-1.6620219192930219E-2</v>
      </c>
      <c r="O68" s="39">
        <f>'Monthly Prices'!O68/'Monthly Prices'!O67-1</f>
        <v>-5.4865525120587066E-2</v>
      </c>
      <c r="P68" s="39">
        <f>'Monthly Prices'!P68/'Monthly Prices'!P67-1</f>
        <v>-3.2351989647363411E-3</v>
      </c>
      <c r="R68" s="173">
        <v>41671</v>
      </c>
      <c r="S68" s="173"/>
      <c r="T68" s="39">
        <f>'Monthly Prices'!T68/'Monthly Prices'!T67-1</f>
        <v>9.3211305026423608E-2</v>
      </c>
      <c r="U68" s="39">
        <f>'Monthly Prices'!U68/'Monthly Prices'!U67-1</f>
        <v>0.19208236432632231</v>
      </c>
      <c r="V68" s="39">
        <f>'Monthly Prices'!V68/'Monthly Prices'!V67-1</f>
        <v>3.0394480914174569</v>
      </c>
      <c r="W68" s="39">
        <f>'Monthly Prices'!W68/'Monthly Prices'!W67-1</f>
        <v>4.6849868107829762E-2</v>
      </c>
      <c r="X68" s="39">
        <f>'Monthly Prices'!X68/'Monthly Prices'!X67-1</f>
        <v>-0.15710463733650415</v>
      </c>
      <c r="Y68" s="39">
        <f>'Monthly Prices'!Y68/'Monthly Prices'!Y67-1</f>
        <v>-4.6541645858744207E-3</v>
      </c>
      <c r="Z68" s="39">
        <f>'Monthly Prices'!Z68/'Monthly Prices'!Z67-1</f>
        <v>0</v>
      </c>
      <c r="AA68" s="39">
        <f>'Monthly Prices'!AA68/'Monthly Prices'!AA67-1</f>
        <v>8.5478203058220181E-3</v>
      </c>
      <c r="AB68" s="39">
        <f>'Monthly Prices'!AB68/'Monthly Prices'!AB67-1</f>
        <v>-6.1413043478260931E-2</v>
      </c>
      <c r="AC68" s="39">
        <f>'Monthly Prices'!AC68/'Monthly Prices'!AC67-1</f>
        <v>-0.12880562522625294</v>
      </c>
      <c r="AD68" s="39">
        <f>'Monthly Prices'!AD68/'Monthly Prices'!AD67-1</f>
        <v>-4.5354663020189978E-2</v>
      </c>
      <c r="AE68" s="39">
        <f>'Monthly Prices'!AE68/'Monthly Prices'!AE67-1</f>
        <v>-1.6177092221468903E-2</v>
      </c>
      <c r="AF68" s="39">
        <f>'Monthly Prices'!AF68/'Monthly Prices'!AF67-1</f>
        <v>-5.4175150671599281E-2</v>
      </c>
      <c r="AG68" s="39">
        <f>'Monthly Prices'!AG68/'Monthly Prices'!AG67-1</f>
        <v>-6.6853747111257356E-3</v>
      </c>
    </row>
    <row r="69" spans="1:33" s="203" customFormat="1" x14ac:dyDescent="0.3">
      <c r="A69" s="173">
        <v>41699</v>
      </c>
      <c r="B69" s="173"/>
      <c r="C69" s="39">
        <f>'Monthly Prices'!C69/'Monthly Prices'!C68-1</f>
        <v>6.3621959303430398E-3</v>
      </c>
      <c r="D69" s="39">
        <f>'Monthly Prices'!D69/'Monthly Prices'!D68-1</f>
        <v>-4.3890228944595822E-2</v>
      </c>
      <c r="E69" s="39">
        <f>'Monthly Prices'!E69/'Monthly Prices'!E68-1</f>
        <v>-2.3715635674195346</v>
      </c>
      <c r="F69" s="39">
        <f>'Monthly Prices'!F69/'Monthly Prices'!F68-1</f>
        <v>5.3814449621456539E-3</v>
      </c>
      <c r="G69" s="39">
        <f>'Monthly Prices'!G69/'Monthly Prices'!G68-1</f>
        <v>0.52512784341385998</v>
      </c>
      <c r="H69" s="39">
        <f>'Monthly Prices'!H69/'Monthly Prices'!H68-1</f>
        <v>-3.5149951628506981E-2</v>
      </c>
      <c r="I69" s="39">
        <f>'Monthly Prices'!I69/'Monthly Prices'!I68-1</f>
        <v>5.2816901408452299E-3</v>
      </c>
      <c r="J69" s="39">
        <f>'Monthly Prices'!J69/'Monthly Prices'!J68-1</f>
        <v>-8.3812035031547438E-3</v>
      </c>
      <c r="K69" s="39">
        <f>'Monthly Prices'!K69/'Monthly Prices'!K68-1</f>
        <v>0.1192819918934569</v>
      </c>
      <c r="L69" s="39">
        <f>'Monthly Prices'!L69/'Monthly Prices'!L68-1</f>
        <v>0.32637350494154327</v>
      </c>
      <c r="M69" s="39">
        <f>'Monthly Prices'!M69/'Monthly Prices'!M68-1</f>
        <v>0.22185080373620347</v>
      </c>
      <c r="N69" s="39">
        <f>'Monthly Prices'!N69/'Monthly Prices'!N68-1</f>
        <v>0.14156419100555984</v>
      </c>
      <c r="O69" s="39">
        <f>'Monthly Prices'!O69/'Monthly Prices'!O68-1</f>
        <v>0.2949983289438296</v>
      </c>
      <c r="P69" s="39">
        <f>'Monthly Prices'!P69/'Monthly Prices'!P68-1</f>
        <v>0.22719896137617646</v>
      </c>
      <c r="R69" s="173">
        <v>41699</v>
      </c>
      <c r="S69" s="173"/>
      <c r="T69" s="39">
        <f>'Monthly Prices'!T69/'Monthly Prices'!T68-1</f>
        <v>7.3963686360714043E-3</v>
      </c>
      <c r="U69" s="39">
        <f>'Monthly Prices'!U69/'Monthly Prices'!U68-1</f>
        <v>-4.4838762322382042E-2</v>
      </c>
      <c r="V69" s="39">
        <f>'Monthly Prices'!V69/'Monthly Prices'!V68-1</f>
        <v>-2.3715635674195346</v>
      </c>
      <c r="W69" s="39">
        <f>'Monthly Prices'!W69/'Monthly Prices'!W68-1</f>
        <v>5.3814449621456539E-3</v>
      </c>
      <c r="X69" s="39">
        <f>'Monthly Prices'!X69/'Monthly Prices'!X68-1</f>
        <v>0.52512784341385998</v>
      </c>
      <c r="Y69" s="39">
        <f>'Monthly Prices'!Y69/'Monthly Prices'!Y68-1</f>
        <v>-3.5149951628506981E-2</v>
      </c>
      <c r="Z69" s="39">
        <f>'Monthly Prices'!Z69/'Monthly Prices'!Z68-1</f>
        <v>5.2816901408452299E-3</v>
      </c>
      <c r="AA69" s="39">
        <f>'Monthly Prices'!AA69/'Monthly Prices'!AA68-1</f>
        <v>-8.3812035031547438E-3</v>
      </c>
      <c r="AB69" s="39">
        <f>'Monthly Prices'!AB69/'Monthly Prices'!AB68-1</f>
        <v>0.1192819918934569</v>
      </c>
      <c r="AC69" s="39">
        <f>'Monthly Prices'!AC69/'Monthly Prices'!AC68-1</f>
        <v>0.32399623378886488</v>
      </c>
      <c r="AD69" s="39">
        <f>'Monthly Prices'!AD69/'Monthly Prices'!AD68-1</f>
        <v>0.22143158817644171</v>
      </c>
      <c r="AE69" s="39">
        <f>'Monthly Prices'!AE69/'Monthly Prices'!AE68-1</f>
        <v>0.13962934619342993</v>
      </c>
      <c r="AF69" s="39">
        <f>'Monthly Prices'!AF69/'Monthly Prices'!AF68-1</f>
        <v>0.30499810004780525</v>
      </c>
      <c r="AG69" s="39">
        <f>'Monthly Prices'!AG69/'Monthly Prices'!AG68-1</f>
        <v>0.2201080182800168</v>
      </c>
    </row>
    <row r="70" spans="1:33" s="203" customFormat="1" x14ac:dyDescent="0.3">
      <c r="A70" s="173">
        <v>41730</v>
      </c>
      <c r="B70" s="173"/>
      <c r="C70" s="39">
        <f>'Monthly Prices'!C70/'Monthly Prices'!C69-1</f>
        <v>9.5340068049286408E-2</v>
      </c>
      <c r="D70" s="39">
        <f>'Monthly Prices'!D70/'Monthly Prices'!D69-1</f>
        <v>4.0386253787653592E-2</v>
      </c>
      <c r="E70" s="39">
        <f>'Monthly Prices'!E70/'Monthly Prices'!E69-1</f>
        <v>-2.2446955567745475</v>
      </c>
      <c r="F70" s="39">
        <f>'Monthly Prices'!F70/'Monthly Prices'!F69-1</f>
        <v>-3.7147551004813928E-2</v>
      </c>
      <c r="G70" s="39">
        <f>'Monthly Prices'!G70/'Monthly Prices'!G69-1</f>
        <v>0.414845646895595</v>
      </c>
      <c r="H70" s="39">
        <f>'Monthly Prices'!H70/'Monthly Prices'!H69-1</f>
        <v>9.6590741978608285E-3</v>
      </c>
      <c r="I70" s="39">
        <f>'Monthly Prices'!I70/'Monthly Prices'!I69-1</f>
        <v>7.8809106830122211E-3</v>
      </c>
      <c r="J70" s="39">
        <f>'Monthly Prices'!J70/'Monthly Prices'!J69-1</f>
        <v>2.4691358024691024E-3</v>
      </c>
      <c r="K70" s="39">
        <f>'Monthly Prices'!K70/'Monthly Prices'!K69-1</f>
        <v>-0.10657009829280917</v>
      </c>
      <c r="L70" s="39">
        <f>'Monthly Prices'!L70/'Monthly Prices'!L69-1</f>
        <v>-5.532220521129072E-2</v>
      </c>
      <c r="M70" s="39">
        <f>'Monthly Prices'!M70/'Monthly Prices'!M69-1</f>
        <v>-0.12720124388151233</v>
      </c>
      <c r="N70" s="39">
        <f>'Monthly Prices'!N70/'Monthly Prices'!N69-1</f>
        <v>-5.7836916504052649E-2</v>
      </c>
      <c r="O70" s="39">
        <f>'Monthly Prices'!O70/'Monthly Prices'!O69-1</f>
        <v>0.13307019050228774</v>
      </c>
      <c r="P70" s="39">
        <f>'Monthly Prices'!P70/'Monthly Prices'!P69-1</f>
        <v>-5.2102618354932684E-2</v>
      </c>
      <c r="R70" s="173">
        <v>41730</v>
      </c>
      <c r="S70" s="173"/>
      <c r="T70" s="39">
        <f>'Monthly Prices'!T70/'Monthly Prices'!T69-1</f>
        <v>9.3305470500229637E-2</v>
      </c>
      <c r="U70" s="39">
        <f>'Monthly Prices'!U70/'Monthly Prices'!U69-1</f>
        <v>4.0416800758358296E-2</v>
      </c>
      <c r="V70" s="39">
        <f>'Monthly Prices'!V70/'Monthly Prices'!V69-1</f>
        <v>-2.2446955567745475</v>
      </c>
      <c r="W70" s="39">
        <f>'Monthly Prices'!W70/'Monthly Prices'!W69-1</f>
        <v>-3.7147551004813928E-2</v>
      </c>
      <c r="X70" s="39">
        <f>'Monthly Prices'!X70/'Monthly Prices'!X69-1</f>
        <v>0.414845646895595</v>
      </c>
      <c r="Y70" s="39">
        <f>'Monthly Prices'!Y70/'Monthly Prices'!Y69-1</f>
        <v>9.6590741978608285E-3</v>
      </c>
      <c r="Z70" s="39">
        <f>'Monthly Prices'!Z70/'Monthly Prices'!Z69-1</f>
        <v>7.8809106830122211E-3</v>
      </c>
      <c r="AA70" s="39">
        <f>'Monthly Prices'!AA70/'Monthly Prices'!AA69-1</f>
        <v>2.4691358024691024E-3</v>
      </c>
      <c r="AB70" s="39">
        <f>'Monthly Prices'!AB70/'Monthly Prices'!AB69-1</f>
        <v>-0.10657009829280917</v>
      </c>
      <c r="AC70" s="39">
        <f>'Monthly Prices'!AC70/'Monthly Prices'!AC69-1</f>
        <v>-5.7422998623252619E-2</v>
      </c>
      <c r="AD70" s="39">
        <f>'Monthly Prices'!AD70/'Monthly Prices'!AD69-1</f>
        <v>-0.12440025974643409</v>
      </c>
      <c r="AE70" s="39">
        <f>'Monthly Prices'!AE70/'Monthly Prices'!AE69-1</f>
        <v>-5.681477252192324E-2</v>
      </c>
      <c r="AF70" s="39">
        <f>'Monthly Prices'!AF70/'Monthly Prices'!AF69-1</f>
        <v>0.1244058854222192</v>
      </c>
      <c r="AG70" s="39">
        <f>'Monthly Prices'!AG70/'Monthly Prices'!AG69-1</f>
        <v>-4.8767365840370558E-2</v>
      </c>
    </row>
    <row r="71" spans="1:33" s="203" customFormat="1" x14ac:dyDescent="0.3">
      <c r="A71" s="173">
        <v>41760</v>
      </c>
      <c r="B71" s="173"/>
      <c r="C71" s="39">
        <f>'Monthly Prices'!C71/'Monthly Prices'!C70-1</f>
        <v>0.15015825419313944</v>
      </c>
      <c r="D71" s="39">
        <f>'Monthly Prices'!D71/'Monthly Prices'!D70-1</f>
        <v>7.2341876793480253E-4</v>
      </c>
      <c r="E71" s="39">
        <f>'Monthly Prices'!E71/'Monthly Prices'!E70-1</f>
        <v>0.12277222486646577</v>
      </c>
      <c r="F71" s="39">
        <f>'Monthly Prices'!F71/'Monthly Prices'!F70-1</f>
        <v>-2.5383208275632341E-2</v>
      </c>
      <c r="G71" s="39">
        <f>'Monthly Prices'!G71/'Monthly Prices'!G70-1</f>
        <v>-0.46604559941162049</v>
      </c>
      <c r="H71" s="39">
        <f>'Monthly Prices'!H71/'Monthly Prices'!H70-1</f>
        <v>-2.5124913521217485E-2</v>
      </c>
      <c r="I71" s="39">
        <f>'Monthly Prices'!I71/'Monthly Prices'!I70-1</f>
        <v>6.0816681146829144E-3</v>
      </c>
      <c r="J71" s="39">
        <f>'Monthly Prices'!J71/'Monthly Prices'!J70-1</f>
        <v>1.2220538082607035E-2</v>
      </c>
      <c r="K71" s="39">
        <f>'Monthly Prices'!K71/'Monthly Prices'!K70-1</f>
        <v>1.5055008685582072E-2</v>
      </c>
      <c r="L71" s="39">
        <f>'Monthly Prices'!L71/'Monthly Prices'!L70-1</f>
        <v>0.29725733366933582</v>
      </c>
      <c r="M71" s="39">
        <f>'Monthly Prices'!M71/'Monthly Prices'!M70-1</f>
        <v>0.16650349119106389</v>
      </c>
      <c r="N71" s="39">
        <f>'Monthly Prices'!N71/'Monthly Prices'!N70-1</f>
        <v>0.10739892190954103</v>
      </c>
      <c r="O71" s="39">
        <f>'Monthly Prices'!O71/'Monthly Prices'!O70-1</f>
        <v>4.0557465567879536E-2</v>
      </c>
      <c r="P71" s="39">
        <f>'Monthly Prices'!P71/'Monthly Prices'!P70-1</f>
        <v>0.35574776785714279</v>
      </c>
      <c r="R71" s="173">
        <v>41760</v>
      </c>
      <c r="S71" s="173"/>
      <c r="T71" s="39">
        <f>'Monthly Prices'!T71/'Monthly Prices'!T70-1</f>
        <v>0.14769378796055466</v>
      </c>
      <c r="U71" s="39">
        <f>'Monthly Prices'!U71/'Monthly Prices'!U70-1</f>
        <v>2.4127947498917557E-3</v>
      </c>
      <c r="V71" s="39">
        <f>'Monthly Prices'!V71/'Monthly Prices'!V70-1</f>
        <v>0.12277222486646577</v>
      </c>
      <c r="W71" s="39">
        <f>'Monthly Prices'!W71/'Monthly Prices'!W70-1</f>
        <v>-2.5383208275632341E-2</v>
      </c>
      <c r="X71" s="39">
        <f>'Monthly Prices'!X71/'Monthly Prices'!X70-1</f>
        <v>-0.46604559941162049</v>
      </c>
      <c r="Y71" s="39">
        <f>'Monthly Prices'!Y71/'Monthly Prices'!Y70-1</f>
        <v>-2.5124913521217485E-2</v>
      </c>
      <c r="Z71" s="39">
        <f>'Monthly Prices'!Z71/'Monthly Prices'!Z70-1</f>
        <v>6.0816681146829144E-3</v>
      </c>
      <c r="AA71" s="39">
        <f>'Monthly Prices'!AA71/'Monthly Prices'!AA70-1</f>
        <v>1.2220538082607035E-2</v>
      </c>
      <c r="AB71" s="39">
        <f>'Monthly Prices'!AB71/'Monthly Prices'!AB70-1</f>
        <v>1.5055008685582072E-2</v>
      </c>
      <c r="AC71" s="39">
        <f>'Monthly Prices'!AC71/'Monthly Prices'!AC70-1</f>
        <v>0.30014861664437031</v>
      </c>
      <c r="AD71" s="39">
        <f>'Monthly Prices'!AD71/'Monthly Prices'!AD70-1</f>
        <v>0.16634054854893709</v>
      </c>
      <c r="AE71" s="39">
        <f>'Monthly Prices'!AE71/'Monthly Prices'!AE70-1</f>
        <v>0.10834517916682729</v>
      </c>
      <c r="AF71" s="39">
        <f>'Monthly Prices'!AF71/'Monthly Prices'!AF70-1</f>
        <v>3.928397353731472E-2</v>
      </c>
      <c r="AG71" s="39">
        <f>'Monthly Prices'!AG71/'Monthly Prices'!AG70-1</f>
        <v>0.35620959485677872</v>
      </c>
    </row>
    <row r="72" spans="1:33" s="203" customFormat="1" x14ac:dyDescent="0.3">
      <c r="A72" s="173">
        <v>41791</v>
      </c>
      <c r="B72" s="173"/>
      <c r="C72" s="39">
        <f>'Monthly Prices'!C72/'Monthly Prices'!C71-1</f>
        <v>-7.1468971659644054E-2</v>
      </c>
      <c r="D72" s="39">
        <f>'Monthly Prices'!D72/'Monthly Prices'!D71-1</f>
        <v>3.9151828312113945E-2</v>
      </c>
      <c r="E72" s="39">
        <f>'Monthly Prices'!E72/'Monthly Prices'!E71-1</f>
        <v>-0.55235784994858028</v>
      </c>
      <c r="F72" s="39">
        <f>'Monthly Prices'!F72/'Monthly Prices'!F71-1</f>
        <v>3.0819965800830129E-3</v>
      </c>
      <c r="G72" s="39">
        <f>'Monthly Prices'!G72/'Monthly Prices'!G71-1</f>
        <v>9.4123048668503184E-2</v>
      </c>
      <c r="H72" s="39">
        <f>'Monthly Prices'!H72/'Monthly Prices'!H71-1</f>
        <v>1.9320814284522481E-2</v>
      </c>
      <c r="I72" s="39">
        <f>'Monthly Prices'!I72/'Monthly Prices'!I71-1</f>
        <v>7.7720207253886286E-3</v>
      </c>
      <c r="J72" s="39">
        <f>'Monthly Prices'!J72/'Monthly Prices'!J71-1</f>
        <v>2.0589611605053904E-2</v>
      </c>
      <c r="K72" s="39">
        <f>'Monthly Prices'!K72/'Monthly Prices'!K71-1</f>
        <v>-1.882487164860247E-2</v>
      </c>
      <c r="L72" s="39">
        <f>'Monthly Prices'!L72/'Monthly Prices'!L71-1</f>
        <v>8.5142662760689047E-2</v>
      </c>
      <c r="M72" s="39">
        <f>'Monthly Prices'!M72/'Monthly Prices'!M71-1</f>
        <v>8.3291290591160694E-2</v>
      </c>
      <c r="N72" s="39">
        <f>'Monthly Prices'!N72/'Monthly Prices'!N71-1</f>
        <v>3.8634819876819382E-2</v>
      </c>
      <c r="O72" s="39">
        <f>'Monthly Prices'!O72/'Monthly Prices'!O71-1</f>
        <v>0.54854123150237388</v>
      </c>
      <c r="P72" s="39">
        <f>'Monthly Prices'!P72/'Monthly Prices'!P71-1</f>
        <v>8.7260753241407585E-2</v>
      </c>
      <c r="R72" s="173">
        <v>41791</v>
      </c>
      <c r="S72" s="173"/>
      <c r="T72" s="39">
        <f>'Monthly Prices'!T72/'Monthly Prices'!T71-1</f>
        <v>-6.712702352079325E-2</v>
      </c>
      <c r="U72" s="39">
        <f>'Monthly Prices'!U72/'Monthly Prices'!U71-1</f>
        <v>3.7790338191168171E-2</v>
      </c>
      <c r="V72" s="39">
        <f>'Monthly Prices'!V72/'Monthly Prices'!V71-1</f>
        <v>-0.55235784994858028</v>
      </c>
      <c r="W72" s="39">
        <f>'Monthly Prices'!W72/'Monthly Prices'!W71-1</f>
        <v>3.0819965800830129E-3</v>
      </c>
      <c r="X72" s="39">
        <f>'Monthly Prices'!X72/'Monthly Prices'!X71-1</f>
        <v>9.4123048668503184E-2</v>
      </c>
      <c r="Y72" s="39">
        <f>'Monthly Prices'!Y72/'Monthly Prices'!Y71-1</f>
        <v>1.9320814284522481E-2</v>
      </c>
      <c r="Z72" s="39">
        <f>'Monthly Prices'!Z72/'Monthly Prices'!Z71-1</f>
        <v>7.7720207253886286E-3</v>
      </c>
      <c r="AA72" s="39">
        <f>'Monthly Prices'!AA72/'Monthly Prices'!AA71-1</f>
        <v>2.0589611605053904E-2</v>
      </c>
      <c r="AB72" s="39">
        <f>'Monthly Prices'!AB72/'Monthly Prices'!AB71-1</f>
        <v>-1.882487164860247E-2</v>
      </c>
      <c r="AC72" s="39">
        <f>'Monthly Prices'!AC72/'Monthly Prices'!AC71-1</f>
        <v>8.3428703734530707E-2</v>
      </c>
      <c r="AD72" s="39">
        <f>'Monthly Prices'!AD72/'Monthly Prices'!AD71-1</f>
        <v>8.2885949951654991E-2</v>
      </c>
      <c r="AE72" s="39">
        <f>'Monthly Prices'!AE72/'Monthly Prices'!AE71-1</f>
        <v>4.002345944697927E-2</v>
      </c>
      <c r="AF72" s="39">
        <f>'Monthly Prices'!AF72/'Monthly Prices'!AF71-1</f>
        <v>0.54210517770209865</v>
      </c>
      <c r="AG72" s="39">
        <f>'Monthly Prices'!AG72/'Monthly Prices'!AG71-1</f>
        <v>9.6492709862010084E-2</v>
      </c>
    </row>
    <row r="73" spans="1:33" s="203" customFormat="1" x14ac:dyDescent="0.3">
      <c r="A73" s="173">
        <v>41821</v>
      </c>
      <c r="B73" s="173"/>
      <c r="C73" s="39">
        <f>'Monthly Prices'!C73/'Monthly Prices'!C72-1</f>
        <v>4.7463546317459304E-2</v>
      </c>
      <c r="D73" s="39">
        <f>'Monthly Prices'!D73/'Monthly Prices'!D72-1</f>
        <v>3.5821889335839519E-2</v>
      </c>
      <c r="E73" s="39">
        <f>'Monthly Prices'!E73/'Monthly Prices'!E72-1</f>
        <v>-0.52535863350987344</v>
      </c>
      <c r="F73" s="39">
        <f>'Monthly Prices'!F73/'Monthly Prices'!F72-1</f>
        <v>2.8160096112867627E-2</v>
      </c>
      <c r="G73" s="39">
        <f>'Monthly Prices'!G73/'Monthly Prices'!G72-1</f>
        <v>-0.22660511959714646</v>
      </c>
      <c r="H73" s="39">
        <f>'Monthly Prices'!H73/'Monthly Prices'!H72-1</f>
        <v>3.5311304017831002E-3</v>
      </c>
      <c r="I73" s="39">
        <f>'Monthly Prices'!I73/'Monthly Prices'!I72-1</f>
        <v>2.1422450728363351E-2</v>
      </c>
      <c r="J73" s="39">
        <f>'Monthly Prices'!J73/'Monthly Prices'!J72-1</f>
        <v>-2.5217790004585017E-2</v>
      </c>
      <c r="K73" s="39">
        <f>'Monthly Prices'!K73/'Monthly Prices'!K72-1</f>
        <v>5.8139534883721034E-3</v>
      </c>
      <c r="L73" s="39">
        <f>'Monthly Prices'!L73/'Monthly Prices'!L72-1</f>
        <v>-7.4776135273075361E-2</v>
      </c>
      <c r="M73" s="39">
        <f>'Monthly Prices'!M73/'Monthly Prices'!M72-1</f>
        <v>-0.14803907728775356</v>
      </c>
      <c r="N73" s="39">
        <f>'Monthly Prices'!N73/'Monthly Prices'!N72-1</f>
        <v>-1.1621388043561609E-2</v>
      </c>
      <c r="O73" s="39">
        <f>'Monthly Prices'!O73/'Monthly Prices'!O72-1</f>
        <v>-4.2155695328729315E-2</v>
      </c>
      <c r="P73" s="39">
        <f>'Monthly Prices'!P73/'Monthly Prices'!P72-1</f>
        <v>-8.3664584516373153E-2</v>
      </c>
      <c r="R73" s="173">
        <v>41821</v>
      </c>
      <c r="S73" s="173"/>
      <c r="T73" s="39">
        <f>'Monthly Prices'!T73/'Monthly Prices'!T72-1</f>
        <v>4.8784519005212967E-2</v>
      </c>
      <c r="U73" s="39">
        <f>'Monthly Prices'!U73/'Monthly Prices'!U72-1</f>
        <v>3.6530164590862446E-2</v>
      </c>
      <c r="V73" s="39">
        <f>'Monthly Prices'!V73/'Monthly Prices'!V72-1</f>
        <v>-0.52535863350987344</v>
      </c>
      <c r="W73" s="39">
        <f>'Monthly Prices'!W73/'Monthly Prices'!W72-1</f>
        <v>2.8160096112867627E-2</v>
      </c>
      <c r="X73" s="39">
        <f>'Monthly Prices'!X73/'Monthly Prices'!X72-1</f>
        <v>-0.22660511959714646</v>
      </c>
      <c r="Y73" s="39">
        <f>'Monthly Prices'!Y73/'Monthly Prices'!Y72-1</f>
        <v>3.5311304017831002E-3</v>
      </c>
      <c r="Z73" s="39">
        <f>'Monthly Prices'!Z73/'Monthly Prices'!Z72-1</f>
        <v>2.1422450728363351E-2</v>
      </c>
      <c r="AA73" s="39">
        <f>'Monthly Prices'!AA73/'Monthly Prices'!AA72-1</f>
        <v>-2.5217790004585017E-2</v>
      </c>
      <c r="AB73" s="39">
        <f>'Monthly Prices'!AB73/'Monthly Prices'!AB72-1</f>
        <v>5.8139534883721034E-3</v>
      </c>
      <c r="AC73" s="39">
        <f>'Monthly Prices'!AC73/'Monthly Prices'!AC72-1</f>
        <v>-7.2257502153826092E-2</v>
      </c>
      <c r="AD73" s="39">
        <f>'Monthly Prices'!AD73/'Monthly Prices'!AD72-1</f>
        <v>-0.14781531982726859</v>
      </c>
      <c r="AE73" s="39">
        <f>'Monthly Prices'!AE73/'Monthly Prices'!AE72-1</f>
        <v>-1.3181691269672835E-2</v>
      </c>
      <c r="AF73" s="39">
        <f>'Monthly Prices'!AF73/'Monthly Prices'!AF72-1</f>
        <v>-3.8473442562613425E-2</v>
      </c>
      <c r="AG73" s="39">
        <f>'Monthly Prices'!AG73/'Monthly Prices'!AG72-1</f>
        <v>-8.8631910376336664E-2</v>
      </c>
    </row>
    <row r="74" spans="1:33" s="203" customFormat="1" x14ac:dyDescent="0.3">
      <c r="A74" s="173">
        <v>41852</v>
      </c>
      <c r="B74" s="173"/>
      <c r="C74" s="39">
        <f>'Monthly Prices'!C74/'Monthly Prices'!C73-1</f>
        <v>0.17153544485729455</v>
      </c>
      <c r="D74" s="39">
        <f>'Monthly Prices'!D74/'Monthly Prices'!D73-1</f>
        <v>0.18028833786289034</v>
      </c>
      <c r="E74" s="39">
        <f>'Monthly Prices'!E74/'Monthly Prices'!E73-1</f>
        <v>1.6973951598004802</v>
      </c>
      <c r="F74" s="39">
        <f>'Monthly Prices'!F74/'Monthly Prices'!F73-1</f>
        <v>9.8691352663715648E-5</v>
      </c>
      <c r="G74" s="39">
        <f>'Monthly Prices'!G74/'Monthly Prices'!G73-1</f>
        <v>-5.4621088804485352E-2</v>
      </c>
      <c r="H74" s="39">
        <f>'Monthly Prices'!H74/'Monthly Prices'!H73-1</f>
        <v>4.3651452282156278E-3</v>
      </c>
      <c r="I74" s="39">
        <f>'Monthly Prices'!I74/'Monthly Prices'!I73-1</f>
        <v>9.2281879194631156E-3</v>
      </c>
      <c r="J74" s="39">
        <f>'Monthly Prices'!J74/'Monthly Prices'!J73-1</f>
        <v>-4.1486359360300984E-2</v>
      </c>
      <c r="K74" s="39">
        <f>'Monthly Prices'!K74/'Monthly Prices'!K73-1</f>
        <v>-3.9306358381502982E-2</v>
      </c>
      <c r="L74" s="39">
        <f>'Monthly Prices'!L74/'Monthly Prices'!L73-1</f>
        <v>-7.7404574918343294E-2</v>
      </c>
      <c r="M74" s="39">
        <f>'Monthly Prices'!M74/'Monthly Prices'!M73-1</f>
        <v>-0.14785765727995792</v>
      </c>
      <c r="N74" s="39">
        <f>'Monthly Prices'!N74/'Monthly Prices'!N73-1</f>
        <v>2.9727354148623597E-2</v>
      </c>
      <c r="O74" s="39">
        <f>'Monthly Prices'!O74/'Monthly Prices'!O73-1</f>
        <v>-0.10865702692743173</v>
      </c>
      <c r="P74" s="39">
        <f>'Monthly Prices'!P74/'Monthly Prices'!P73-1</f>
        <v>-8.9857467465399687E-2</v>
      </c>
      <c r="R74" s="173">
        <v>41852</v>
      </c>
      <c r="S74" s="173"/>
      <c r="T74" s="39">
        <f>'Monthly Prices'!T74/'Monthly Prices'!T73-1</f>
        <v>0.16905627605882367</v>
      </c>
      <c r="U74" s="39">
        <f>'Monthly Prices'!U74/'Monthly Prices'!U73-1</f>
        <v>0.17844860659642037</v>
      </c>
      <c r="V74" s="39">
        <f>'Monthly Prices'!V74/'Monthly Prices'!V73-1</f>
        <v>1.6973951598004802</v>
      </c>
      <c r="W74" s="39">
        <f>'Monthly Prices'!W74/'Monthly Prices'!W73-1</f>
        <v>9.8691352663715648E-5</v>
      </c>
      <c r="X74" s="39">
        <f>'Monthly Prices'!X74/'Monthly Prices'!X73-1</f>
        <v>-5.4621088804485352E-2</v>
      </c>
      <c r="Y74" s="39">
        <f>'Monthly Prices'!Y74/'Monthly Prices'!Y73-1</f>
        <v>4.3651452282156278E-3</v>
      </c>
      <c r="Z74" s="39">
        <f>'Monthly Prices'!Z74/'Monthly Prices'!Z73-1</f>
        <v>9.2281879194631156E-3</v>
      </c>
      <c r="AA74" s="39">
        <f>'Monthly Prices'!AA74/'Monthly Prices'!AA73-1</f>
        <v>-4.1486359360300984E-2</v>
      </c>
      <c r="AB74" s="39">
        <f>'Monthly Prices'!AB74/'Monthly Prices'!AB73-1</f>
        <v>-3.9306358381502982E-2</v>
      </c>
      <c r="AC74" s="39">
        <f>'Monthly Prices'!AC74/'Monthly Prices'!AC73-1</f>
        <v>-7.7885287271963977E-2</v>
      </c>
      <c r="AD74" s="39">
        <f>'Monthly Prices'!AD74/'Monthly Prices'!AD73-1</f>
        <v>-0.14757592758658789</v>
      </c>
      <c r="AE74" s="39">
        <f>'Monthly Prices'!AE74/'Monthly Prices'!AE73-1</f>
        <v>2.9643956556559381E-2</v>
      </c>
      <c r="AF74" s="39">
        <f>'Monthly Prices'!AF74/'Monthly Prices'!AF73-1</f>
        <v>-0.10955151461096191</v>
      </c>
      <c r="AG74" s="39">
        <f>'Monthly Prices'!AG74/'Monthly Prices'!AG73-1</f>
        <v>-8.7473521285980627E-2</v>
      </c>
    </row>
    <row r="75" spans="1:33" s="203" customFormat="1" x14ac:dyDescent="0.3">
      <c r="A75" s="173">
        <v>41883</v>
      </c>
      <c r="B75" s="173"/>
      <c r="C75" s="39">
        <f>'Monthly Prices'!C75/'Monthly Prices'!C74-1</f>
        <v>-3.2973035094469694E-2</v>
      </c>
      <c r="D75" s="39">
        <f>'Monthly Prices'!D75/'Monthly Prices'!D74-1</f>
        <v>-4.3614870209514045E-2</v>
      </c>
      <c r="E75" s="39">
        <f>'Monthly Prices'!E75/'Monthly Prices'!E74-1</f>
        <v>-0.43980549277446745</v>
      </c>
      <c r="F75" s="39">
        <f>'Monthly Prices'!F75/'Monthly Prices'!F74-1</f>
        <v>-4.3001499960527378E-2</v>
      </c>
      <c r="G75" s="39">
        <f>'Monthly Prices'!G75/'Monthly Prices'!G74-1</f>
        <v>5.9307442127414234E-3</v>
      </c>
      <c r="H75" s="39">
        <f>'Monthly Prices'!H75/'Monthly Prices'!H74-1</f>
        <v>1.7186406226761264E-2</v>
      </c>
      <c r="I75" s="39">
        <f>'Monthly Prices'!I75/'Monthly Prices'!I74-1</f>
        <v>-1.6625103906899863E-3</v>
      </c>
      <c r="J75" s="39">
        <f>'Monthly Prices'!J75/'Monthly Prices'!J74-1</f>
        <v>-4.8385513789380719E-2</v>
      </c>
      <c r="K75" s="39">
        <f>'Monthly Prices'!K75/'Monthly Prices'!K74-1</f>
        <v>3.3694344163658352E-2</v>
      </c>
      <c r="L75" s="39">
        <f>'Monthly Prices'!L75/'Monthly Prices'!L74-1</f>
        <v>-0.14127091850584472</v>
      </c>
      <c r="M75" s="39">
        <f>'Monthly Prices'!M75/'Monthly Prices'!M74-1</f>
        <v>-0.25836908583690987</v>
      </c>
      <c r="N75" s="39">
        <f>'Monthly Prices'!N75/'Monthly Prices'!N74-1</f>
        <v>0.36016565387729571</v>
      </c>
      <c r="O75" s="39">
        <f>'Monthly Prices'!O75/'Monthly Prices'!O74-1</f>
        <v>0.76957829479779849</v>
      </c>
      <c r="P75" s="39">
        <f>'Monthly Prices'!P75/'Monthly Prices'!P74-1</f>
        <v>-7.9437131184748044E-2</v>
      </c>
      <c r="R75" s="173">
        <v>41883</v>
      </c>
      <c r="S75" s="173"/>
      <c r="T75" s="39">
        <f>'Monthly Prices'!T75/'Monthly Prices'!T74-1</f>
        <v>-3.1666521419197347E-2</v>
      </c>
      <c r="U75" s="39">
        <f>'Monthly Prices'!U75/'Monthly Prices'!U74-1</f>
        <v>-4.1285229916812938E-2</v>
      </c>
      <c r="V75" s="39">
        <f>'Monthly Prices'!V75/'Monthly Prices'!V74-1</f>
        <v>-0.43980549277446745</v>
      </c>
      <c r="W75" s="39">
        <f>'Monthly Prices'!W75/'Monthly Prices'!W74-1</f>
        <v>-4.3001499960527378E-2</v>
      </c>
      <c r="X75" s="39">
        <f>'Monthly Prices'!X75/'Monthly Prices'!X74-1</f>
        <v>5.9307442127414234E-3</v>
      </c>
      <c r="Y75" s="39">
        <f>'Monthly Prices'!Y75/'Monthly Prices'!Y74-1</f>
        <v>1.7186406226761264E-2</v>
      </c>
      <c r="Z75" s="39">
        <f>'Monthly Prices'!Z75/'Monthly Prices'!Z74-1</f>
        <v>-1.6625103906899863E-3</v>
      </c>
      <c r="AA75" s="39">
        <f>'Monthly Prices'!AA75/'Monthly Prices'!AA74-1</f>
        <v>-4.8385513789380719E-2</v>
      </c>
      <c r="AB75" s="39">
        <f>'Monthly Prices'!AB75/'Monthly Prices'!AB74-1</f>
        <v>3.3694344163658352E-2</v>
      </c>
      <c r="AC75" s="39">
        <f>'Monthly Prices'!AC75/'Monthly Prices'!AC74-1</f>
        <v>-0.14180012043082069</v>
      </c>
      <c r="AD75" s="39">
        <f>'Monthly Prices'!AD75/'Monthly Prices'!AD74-1</f>
        <v>-0.25852091318327974</v>
      </c>
      <c r="AE75" s="39">
        <f>'Monthly Prices'!AE75/'Monthly Prices'!AE74-1</f>
        <v>0.35889176850342897</v>
      </c>
      <c r="AF75" s="39">
        <f>'Monthly Prices'!AF75/'Monthly Prices'!AF74-1</f>
        <v>0.77459713287403664</v>
      </c>
      <c r="AG75" s="39">
        <f>'Monthly Prices'!AG75/'Monthly Prices'!AG74-1</f>
        <v>-8.4616542397999428E-2</v>
      </c>
    </row>
    <row r="76" spans="1:33" s="203" customFormat="1" x14ac:dyDescent="0.3">
      <c r="A76" s="183">
        <v>41913</v>
      </c>
      <c r="B76" s="183"/>
      <c r="C76" s="39">
        <f>'Monthly Prices'!C76/'Monthly Prices'!C75-1</f>
        <v>-4.0123487440172245E-2</v>
      </c>
      <c r="D76" s="39">
        <f>'Monthly Prices'!D76/'Monthly Prices'!D75-1</f>
        <v>6.7111454127705139E-2</v>
      </c>
      <c r="E76" s="39">
        <f>'Monthly Prices'!E76/'Monthly Prices'!E75-1</f>
        <v>-9.7122038291317159E-2</v>
      </c>
      <c r="F76" s="39">
        <f>'Monthly Prices'!F76/'Monthly Prices'!F75-1</f>
        <v>-5.0114252245860857E-3</v>
      </c>
      <c r="G76" s="39">
        <f>'Monthly Prices'!G76/'Monthly Prices'!G75-1</f>
        <v>1.1411182959300215E-2</v>
      </c>
      <c r="H76" s="39">
        <f>'Monthly Prices'!H76/'Monthly Prices'!H75-1</f>
        <v>-1.9495718819623198E-3</v>
      </c>
      <c r="I76" s="39">
        <f>'Monthly Prices'!I76/'Monthly Prices'!I75-1</f>
        <v>0</v>
      </c>
      <c r="J76" s="39">
        <f>'Monthly Prices'!J76/'Monthly Prices'!J75-1</f>
        <v>-0.10447607260726066</v>
      </c>
      <c r="K76" s="39">
        <f>'Monthly Prices'!K76/'Monthly Prices'!K75-1</f>
        <v>-3.899883585564623E-2</v>
      </c>
      <c r="L76" s="39">
        <f>'Monthly Prices'!L76/'Monthly Prices'!L75-1</f>
        <v>0.19396546249197133</v>
      </c>
      <c r="M76" s="39">
        <f>'Monthly Prices'!M76/'Monthly Prices'!M75-1</f>
        <v>-6.3657406302244146E-2</v>
      </c>
      <c r="N76" s="39">
        <f>'Monthly Prices'!N76/'Monthly Prices'!N75-1</f>
        <v>-4.1805855939066605E-2</v>
      </c>
      <c r="O76" s="39">
        <f>'Monthly Prices'!O76/'Monthly Prices'!O75-1</f>
        <v>1.7251933709688805E-2</v>
      </c>
      <c r="P76" s="39">
        <f>'Monthly Prices'!P76/'Monthly Prices'!P75-1</f>
        <v>-1.0355029585798925E-2</v>
      </c>
      <c r="R76" s="183">
        <v>41913</v>
      </c>
      <c r="S76" s="183"/>
      <c r="T76" s="39">
        <f>'Monthly Prices'!T76/'Monthly Prices'!T75-1</f>
        <v>-4.3235778164420702E-2</v>
      </c>
      <c r="U76" s="39">
        <f>'Monthly Prices'!U76/'Monthly Prices'!U75-1</f>
        <v>6.5440069781432353E-2</v>
      </c>
      <c r="V76" s="39">
        <f>'Monthly Prices'!V76/'Monthly Prices'!V75-1</f>
        <v>-9.7122038291317159E-2</v>
      </c>
      <c r="W76" s="39">
        <f>'Monthly Prices'!W76/'Monthly Prices'!W75-1</f>
        <v>-5.0114252245860857E-3</v>
      </c>
      <c r="X76" s="39">
        <f>'Monthly Prices'!X76/'Monthly Prices'!X75-1</f>
        <v>1.1411182959300215E-2</v>
      </c>
      <c r="Y76" s="39">
        <f>'Monthly Prices'!Y76/'Monthly Prices'!Y75-1</f>
        <v>-1.9495718819623198E-3</v>
      </c>
      <c r="Z76" s="39">
        <f>'Monthly Prices'!Z76/'Monthly Prices'!Z75-1</f>
        <v>0</v>
      </c>
      <c r="AA76" s="39">
        <f>'Monthly Prices'!AA76/'Monthly Prices'!AA75-1</f>
        <v>-0.10447607260726066</v>
      </c>
      <c r="AB76" s="39">
        <f>'Monthly Prices'!AB76/'Monthly Prices'!AB75-1</f>
        <v>-3.899883585564623E-2</v>
      </c>
      <c r="AC76" s="39">
        <f>'Monthly Prices'!AC76/'Monthly Prices'!AC75-1</f>
        <v>0.19396554484535522</v>
      </c>
      <c r="AD76" s="39">
        <f>'Monthly Prices'!AD76/'Monthly Prices'!AD75-1</f>
        <v>-6.793871178847144E-2</v>
      </c>
      <c r="AE76" s="39">
        <f>'Monthly Prices'!AE76/'Monthly Prices'!AE75-1</f>
        <v>-4.0147670903229682E-2</v>
      </c>
      <c r="AF76" s="39">
        <f>'Monthly Prices'!AF76/'Monthly Prices'!AF75-1</f>
        <v>1.4152494142101846E-2</v>
      </c>
      <c r="AG76" s="39">
        <f>'Monthly Prices'!AG76/'Monthly Prices'!AG75-1</f>
        <v>-1.7612425455488245E-2</v>
      </c>
    </row>
    <row r="77" spans="1:33" s="203" customFormat="1" x14ac:dyDescent="0.3">
      <c r="A77" s="183">
        <v>41944</v>
      </c>
      <c r="B77" s="183"/>
      <c r="C77" s="39">
        <f>'Monthly Prices'!C77/'Monthly Prices'!C76-1</f>
        <v>1.3435671034552676E-2</v>
      </c>
      <c r="D77" s="39">
        <f>'Monthly Prices'!D77/'Monthly Prices'!D76-1</f>
        <v>-4.3856270031402689E-3</v>
      </c>
      <c r="E77" s="39">
        <f>'Monthly Prices'!E77/'Monthly Prices'!E76-1</f>
        <v>0.33738659444820573</v>
      </c>
      <c r="F77" s="39">
        <f>'Monthly Prices'!F77/'Monthly Prices'!F76-1</f>
        <v>-3.2081283085507173E-2</v>
      </c>
      <c r="G77" s="39">
        <f>'Monthly Prices'!G77/'Monthly Prices'!G76-1</f>
        <v>-2.9898458066942357E-2</v>
      </c>
      <c r="H77" s="39">
        <f>'Monthly Prices'!H77/'Monthly Prices'!H76-1</f>
        <v>6.8367490898497696E-3</v>
      </c>
      <c r="I77" s="39">
        <f>'Monthly Prices'!I77/'Monthly Prices'!I76-1</f>
        <v>0</v>
      </c>
      <c r="J77" s="39">
        <f>'Monthly Prices'!J77/'Monthly Prices'!J76-1</f>
        <v>-0.10653000115167566</v>
      </c>
      <c r="K77" s="39">
        <f>'Monthly Prices'!K77/'Monthly Prices'!K76-1</f>
        <v>4.2398546335554288E-2</v>
      </c>
      <c r="L77" s="39">
        <f>'Monthly Prices'!L77/'Monthly Prices'!L76-1</f>
        <v>7.1600472272713489E-2</v>
      </c>
      <c r="M77" s="39">
        <f>'Monthly Prices'!M77/'Monthly Prices'!M76-1</f>
        <v>-0.13040794566610736</v>
      </c>
      <c r="N77" s="39">
        <f>'Monthly Prices'!N77/'Monthly Prices'!N76-1</f>
        <v>7.114780539420007E-2</v>
      </c>
      <c r="O77" s="39">
        <f>'Monthly Prices'!O77/'Monthly Prices'!O76-1</f>
        <v>0.35519342006164756</v>
      </c>
      <c r="P77" s="39">
        <f>'Monthly Prices'!P77/'Monthly Prices'!P76-1</f>
        <v>9.0184354758345853E-2</v>
      </c>
      <c r="R77" s="183">
        <v>41944</v>
      </c>
      <c r="S77" s="183"/>
      <c r="T77" s="39">
        <f>'Monthly Prices'!T77/'Monthly Prices'!T76-1</f>
        <v>1.5613098687998095E-2</v>
      </c>
      <c r="U77" s="39">
        <f>'Monthly Prices'!U77/'Monthly Prices'!U76-1</f>
        <v>-5.0406373281273176E-3</v>
      </c>
      <c r="V77" s="39">
        <f>'Monthly Prices'!V77/'Monthly Prices'!V76-1</f>
        <v>0.33738659444820573</v>
      </c>
      <c r="W77" s="39">
        <f>'Monthly Prices'!W77/'Monthly Prices'!W76-1</f>
        <v>-3.2081283085507173E-2</v>
      </c>
      <c r="X77" s="39">
        <f>'Monthly Prices'!X77/'Monthly Prices'!X76-1</f>
        <v>-2.9898458066942357E-2</v>
      </c>
      <c r="Y77" s="39">
        <f>'Monthly Prices'!Y77/'Monthly Prices'!Y76-1</f>
        <v>6.8367490898497696E-3</v>
      </c>
      <c r="Z77" s="39">
        <f>'Monthly Prices'!Z77/'Monthly Prices'!Z76-1</f>
        <v>0</v>
      </c>
      <c r="AA77" s="39">
        <f>'Monthly Prices'!AA77/'Monthly Prices'!AA76-1</f>
        <v>-0.10653000115167566</v>
      </c>
      <c r="AB77" s="39">
        <f>'Monthly Prices'!AB77/'Monthly Prices'!AB76-1</f>
        <v>4.2398546335554288E-2</v>
      </c>
      <c r="AC77" s="39">
        <f>'Monthly Prices'!AC77/'Monthly Prices'!AC76-1</f>
        <v>7.4608979099811235E-2</v>
      </c>
      <c r="AD77" s="39">
        <f>'Monthly Prices'!AD77/'Monthly Prices'!AD76-1</f>
        <v>-0.12624064130720791</v>
      </c>
      <c r="AE77" s="39">
        <f>'Monthly Prices'!AE77/'Monthly Prices'!AE76-1</f>
        <v>6.9848045208053211E-2</v>
      </c>
      <c r="AF77" s="39">
        <f>'Monthly Prices'!AF77/'Monthly Prices'!AF76-1</f>
        <v>0.35857159850915488</v>
      </c>
      <c r="AG77" s="39">
        <f>'Monthly Prices'!AG77/'Monthly Prices'!AG76-1</f>
        <v>8.3454571204181649E-2</v>
      </c>
    </row>
    <row r="78" spans="1:33" s="203" customFormat="1" x14ac:dyDescent="0.3">
      <c r="A78" s="183">
        <v>41974</v>
      </c>
      <c r="B78" s="183"/>
      <c r="C78" s="39">
        <f>'Monthly Prices'!C78/'Monthly Prices'!C77-1</f>
        <v>-6.7459877565126614E-2</v>
      </c>
      <c r="D78" s="39">
        <f>'Monthly Prices'!D78/'Monthly Prices'!D77-1</f>
        <v>-7.113397904925578E-2</v>
      </c>
      <c r="E78" s="39">
        <f>'Monthly Prices'!E78/'Monthly Prices'!E77-1</f>
        <v>-0.85324909381771052</v>
      </c>
      <c r="F78" s="39">
        <f>'Monthly Prices'!F78/'Monthly Prices'!F77-1</f>
        <v>3.6570846110359101E-2</v>
      </c>
      <c r="G78" s="39">
        <f>'Monthly Prices'!G78/'Monthly Prices'!G77-1</f>
        <v>0.17232021709633627</v>
      </c>
      <c r="H78" s="39">
        <f>'Monthly Prices'!H78/'Monthly Prices'!H77-1</f>
        <v>2.4655182050099755E-2</v>
      </c>
      <c r="I78" s="39">
        <f>'Monthly Prices'!I78/'Monthly Prices'!I77-1</f>
        <v>-5.828476269775118E-3</v>
      </c>
      <c r="J78" s="39">
        <f>'Monthly Prices'!J78/'Monthly Prices'!J77-1</f>
        <v>-0.21100799175045115</v>
      </c>
      <c r="K78" s="39">
        <f>'Monthly Prices'!K78/'Monthly Prices'!K77-1</f>
        <v>8.0185938407902446E-2</v>
      </c>
      <c r="L78" s="39">
        <f>'Monthly Prices'!L78/'Monthly Prices'!L77-1</f>
        <v>-7.299263200658479E-2</v>
      </c>
      <c r="M78" s="39">
        <f>'Monthly Prices'!M78/'Monthly Prices'!M77-1</f>
        <v>7.9246689678323268E-2</v>
      </c>
      <c r="N78" s="39">
        <f>'Monthly Prices'!N78/'Monthly Prices'!N77-1</f>
        <v>0.1305277000470626</v>
      </c>
      <c r="O78" s="39">
        <f>'Monthly Prices'!O78/'Monthly Prices'!O77-1</f>
        <v>-1.9386738465668518E-2</v>
      </c>
      <c r="P78" s="39">
        <f>'Monthly Prices'!P78/'Monthly Prices'!P77-1</f>
        <v>-7.1755027422303552E-2</v>
      </c>
      <c r="R78" s="183">
        <v>41974</v>
      </c>
      <c r="S78" s="183"/>
      <c r="T78" s="39">
        <f>'Monthly Prices'!T78/'Monthly Prices'!T77-1</f>
        <v>-6.7422070974732073E-2</v>
      </c>
      <c r="U78" s="39">
        <f>'Monthly Prices'!U78/'Monthly Prices'!U77-1</f>
        <v>-6.914341857070283E-2</v>
      </c>
      <c r="V78" s="39">
        <f>'Monthly Prices'!V78/'Monthly Prices'!V77-1</f>
        <v>-0.85324909381771052</v>
      </c>
      <c r="W78" s="39">
        <f>'Monthly Prices'!W78/'Monthly Prices'!W77-1</f>
        <v>3.6570846110359101E-2</v>
      </c>
      <c r="X78" s="39">
        <f>'Monthly Prices'!X78/'Monthly Prices'!X77-1</f>
        <v>0.17232021709633627</v>
      </c>
      <c r="Y78" s="39">
        <f>'Monthly Prices'!Y78/'Monthly Prices'!Y77-1</f>
        <v>2.4655182050099755E-2</v>
      </c>
      <c r="Z78" s="39">
        <f>'Monthly Prices'!Z78/'Monthly Prices'!Z77-1</f>
        <v>-5.828476269775118E-3</v>
      </c>
      <c r="AA78" s="39">
        <f>'Monthly Prices'!AA78/'Monthly Prices'!AA77-1</f>
        <v>-0.21100799175045115</v>
      </c>
      <c r="AB78" s="39">
        <f>'Monthly Prices'!AB78/'Monthly Prices'!AB77-1</f>
        <v>8.0185938407902446E-2</v>
      </c>
      <c r="AC78" s="39">
        <f>'Monthly Prices'!AC78/'Monthly Prices'!AC77-1</f>
        <v>-7.4468155526285273E-2</v>
      </c>
      <c r="AD78" s="39">
        <f>'Monthly Prices'!AD78/'Monthly Prices'!AD77-1</f>
        <v>7.8097263268842143E-2</v>
      </c>
      <c r="AE78" s="39">
        <f>'Monthly Prices'!AE78/'Monthly Prices'!AE77-1</f>
        <v>0.13070154308953952</v>
      </c>
      <c r="AF78" s="39">
        <f>'Monthly Prices'!AF78/'Monthly Prices'!AF77-1</f>
        <v>-2.3584150012785354E-2</v>
      </c>
      <c r="AG78" s="39">
        <f>'Monthly Prices'!AG78/'Monthly Prices'!AG77-1</f>
        <v>-7.6046011431559202E-2</v>
      </c>
    </row>
    <row r="79" spans="1:33" s="203" customFormat="1" x14ac:dyDescent="0.3">
      <c r="A79" s="173">
        <v>42005</v>
      </c>
      <c r="B79" s="173"/>
      <c r="C79" s="39">
        <f>'Monthly Prices'!C79/'Monthly Prices'!C78-1</f>
        <v>2.4829057823615441E-2</v>
      </c>
      <c r="D79" s="39">
        <f>'Monthly Prices'!D79/'Monthly Prices'!D78-1</f>
        <v>0.1808092445768994</v>
      </c>
      <c r="E79" s="39">
        <f>'Monthly Prices'!E79/'Monthly Prices'!E78-1</f>
        <v>3.9341796605491925</v>
      </c>
      <c r="F79" s="39">
        <f>'Monthly Prices'!F79/'Monthly Prices'!F78-1</f>
        <v>3.2305779011779556E-2</v>
      </c>
      <c r="G79" s="39">
        <f>'Monthly Prices'!G79/'Monthly Prices'!G78-1</f>
        <v>0.33416005291005302</v>
      </c>
      <c r="H79" s="39">
        <f>'Monthly Prices'!H79/'Monthly Prices'!H78-1</f>
        <v>-2.1537411137537044E-2</v>
      </c>
      <c r="I79" s="39">
        <f>'Monthly Prices'!I79/'Monthly Prices'!I78-1</f>
        <v>8.3752093802336169E-4</v>
      </c>
      <c r="J79" s="39">
        <f>'Monthly Prices'!J79/'Monthly Prices'!J78-1</f>
        <v>-0.23884986113380158</v>
      </c>
      <c r="K79" s="39">
        <f>'Monthly Prices'!K79/'Monthly Prices'!K78-1</f>
        <v>1.7751479289940697E-2</v>
      </c>
      <c r="L79" s="39">
        <f>'Monthly Prices'!L79/'Monthly Prices'!L78-1</f>
        <v>-6.5414952295442474E-2</v>
      </c>
      <c r="M79" s="39">
        <f>'Monthly Prices'!M79/'Monthly Prices'!M78-1</f>
        <v>4.47809531202783E-2</v>
      </c>
      <c r="N79" s="39">
        <f>'Monthly Prices'!N79/'Monthly Prices'!N78-1</f>
        <v>5.5865959520959407E-2</v>
      </c>
      <c r="O79" s="39">
        <f>'Monthly Prices'!O79/'Monthly Prices'!O78-1</f>
        <v>-7.3180110357235817E-2</v>
      </c>
      <c r="P79" s="39">
        <f>'Monthly Prices'!P79/'Monthly Prices'!P78-1</f>
        <v>0.16592811422944376</v>
      </c>
      <c r="R79" s="173">
        <v>42005</v>
      </c>
      <c r="S79" s="173"/>
      <c r="T79" s="39">
        <f>'Monthly Prices'!T79/'Monthly Prices'!T78-1</f>
        <v>2.3086285483496116E-2</v>
      </c>
      <c r="U79" s="39">
        <f>'Monthly Prices'!U79/'Monthly Prices'!U78-1</f>
        <v>0.17909700015271413</v>
      </c>
      <c r="V79" s="39">
        <f>'Monthly Prices'!V79/'Monthly Prices'!V78-1</f>
        <v>3.9341796605491925</v>
      </c>
      <c r="W79" s="39">
        <f>'Monthly Prices'!W79/'Monthly Prices'!W78-1</f>
        <v>3.2305779011779556E-2</v>
      </c>
      <c r="X79" s="39">
        <f>'Monthly Prices'!X79/'Monthly Prices'!X78-1</f>
        <v>0.33416005291005302</v>
      </c>
      <c r="Y79" s="39">
        <f>'Monthly Prices'!Y79/'Monthly Prices'!Y78-1</f>
        <v>-2.1537411137537044E-2</v>
      </c>
      <c r="Z79" s="39">
        <f>'Monthly Prices'!Z79/'Monthly Prices'!Z78-1</f>
        <v>8.3752093802336169E-4</v>
      </c>
      <c r="AA79" s="39">
        <f>'Monthly Prices'!AA79/'Monthly Prices'!AA78-1</f>
        <v>-0.23884986113380158</v>
      </c>
      <c r="AB79" s="39">
        <f>'Monthly Prices'!AB79/'Monthly Prices'!AB78-1</f>
        <v>1.7751479289940697E-2</v>
      </c>
      <c r="AC79" s="39">
        <f>'Monthly Prices'!AC79/'Monthly Prices'!AC78-1</f>
        <v>-6.4125905546109974E-2</v>
      </c>
      <c r="AD79" s="39">
        <f>'Monthly Prices'!AD79/'Monthly Prices'!AD78-1</f>
        <v>4.5439537223330717E-2</v>
      </c>
      <c r="AE79" s="39">
        <f>'Monthly Prices'!AE79/'Monthly Prices'!AE78-1</f>
        <v>5.5674261487452581E-2</v>
      </c>
      <c r="AF79" s="39">
        <f>'Monthly Prices'!AF79/'Monthly Prices'!AF78-1</f>
        <v>-7.1153829529841839E-2</v>
      </c>
      <c r="AG79" s="39">
        <f>'Monthly Prices'!AG79/'Monthly Prices'!AG78-1</f>
        <v>0.16480930118901393</v>
      </c>
    </row>
    <row r="80" spans="1:33" s="203" customFormat="1" x14ac:dyDescent="0.3">
      <c r="A80" s="173">
        <v>42036</v>
      </c>
      <c r="B80" s="173"/>
      <c r="C80" s="39">
        <f>'Monthly Prices'!C80/'Monthly Prices'!C79-1</f>
        <v>1.2172835995298614E-2</v>
      </c>
      <c r="D80" s="39">
        <f>'Monthly Prices'!D80/'Monthly Prices'!D79-1</f>
        <v>-1.7089669270765717E-2</v>
      </c>
      <c r="E80" s="39">
        <f>'Monthly Prices'!E80/'Monthly Prices'!E79-1</f>
        <v>-3.8117344370490525E-2</v>
      </c>
      <c r="F80" s="39">
        <f>'Monthly Prices'!F80/'Monthly Prices'!F79-1</f>
        <v>-2.0972583550130097E-2</v>
      </c>
      <c r="G80" s="39">
        <f>'Monthly Prices'!G80/'Monthly Prices'!G79-1</f>
        <v>-0.15875573181311198</v>
      </c>
      <c r="H80" s="39">
        <f>'Monthly Prices'!H80/'Monthly Prices'!H79-1</f>
        <v>-4.1765113766467632E-3</v>
      </c>
      <c r="I80" s="39">
        <f>'Monthly Prices'!I80/'Monthly Prices'!I79-1</f>
        <v>1.6736401673640433E-3</v>
      </c>
      <c r="J80" s="39">
        <f>'Monthly Prices'!J80/'Monthly Prices'!J79-1</f>
        <v>0.21120412105602049</v>
      </c>
      <c r="K80" s="39">
        <f>'Monthly Prices'!K80/'Monthly Prices'!K79-1</f>
        <v>-4.3340380549682811E-2</v>
      </c>
      <c r="L80" s="39">
        <f>'Monthly Prices'!L80/'Monthly Prices'!L79-1</f>
        <v>-8.8787964567664468E-2</v>
      </c>
      <c r="M80" s="39">
        <f>'Monthly Prices'!M80/'Monthly Prices'!M79-1</f>
        <v>0.22187212941211976</v>
      </c>
      <c r="N80" s="39">
        <f>'Monthly Prices'!N80/'Monthly Prices'!N79-1</f>
        <v>2.9069013490539586E-2</v>
      </c>
      <c r="O80" s="39">
        <f>'Monthly Prices'!O80/'Monthly Prices'!O79-1</f>
        <v>-3.92725543931568E-2</v>
      </c>
      <c r="P80" s="39">
        <f>'Monthly Prices'!P80/'Monthly Prices'!P79-1</f>
        <v>1.0979729729729604E-2</v>
      </c>
      <c r="R80" s="173">
        <v>42036</v>
      </c>
      <c r="S80" s="173"/>
      <c r="T80" s="39">
        <f>'Monthly Prices'!T80/'Monthly Prices'!T79-1</f>
        <v>1.2272350004767008E-2</v>
      </c>
      <c r="U80" s="39">
        <f>'Monthly Prices'!U80/'Monthly Prices'!U79-1</f>
        <v>-1.6155277677282753E-2</v>
      </c>
      <c r="V80" s="39">
        <f>'Monthly Prices'!V80/'Monthly Prices'!V79-1</f>
        <v>-3.8117344370490525E-2</v>
      </c>
      <c r="W80" s="39">
        <f>'Monthly Prices'!W80/'Monthly Prices'!W79-1</f>
        <v>-2.0972583550130097E-2</v>
      </c>
      <c r="X80" s="39">
        <f>'Monthly Prices'!X80/'Monthly Prices'!X79-1</f>
        <v>-0.15875573181311198</v>
      </c>
      <c r="Y80" s="39">
        <f>'Monthly Prices'!Y80/'Monthly Prices'!Y79-1</f>
        <v>-4.1765113766467632E-3</v>
      </c>
      <c r="Z80" s="39">
        <f>'Monthly Prices'!Z80/'Monthly Prices'!Z79-1</f>
        <v>1.6736401673640433E-3</v>
      </c>
      <c r="AA80" s="39">
        <f>'Monthly Prices'!AA80/'Monthly Prices'!AA79-1</f>
        <v>0.21120412105602049</v>
      </c>
      <c r="AB80" s="39">
        <f>'Monthly Prices'!AB80/'Monthly Prices'!AB79-1</f>
        <v>-4.3340380549682811E-2</v>
      </c>
      <c r="AC80" s="39">
        <f>'Monthly Prices'!AC80/'Monthly Prices'!AC79-1</f>
        <v>-9.1144061181282154E-2</v>
      </c>
      <c r="AD80" s="39">
        <f>'Monthly Prices'!AD80/'Monthly Prices'!AD79-1</f>
        <v>0.21984248188976374</v>
      </c>
      <c r="AE80" s="39">
        <f>'Monthly Prices'!AE80/'Monthly Prices'!AE79-1</f>
        <v>2.9954957352818834E-2</v>
      </c>
      <c r="AF80" s="39">
        <f>'Monthly Prices'!AF80/'Monthly Prices'!AF79-1</f>
        <v>-3.8923464106952133E-2</v>
      </c>
      <c r="AG80" s="39">
        <f>'Monthly Prices'!AG80/'Monthly Prices'!AG79-1</f>
        <v>5.8298736860702416E-3</v>
      </c>
    </row>
    <row r="81" spans="1:33" s="203" customFormat="1" x14ac:dyDescent="0.3">
      <c r="A81" s="173">
        <v>42064</v>
      </c>
      <c r="B81" s="173"/>
      <c r="C81" s="39">
        <f>'Monthly Prices'!C81/'Monthly Prices'!C80-1</f>
        <v>-7.2393425881069118E-2</v>
      </c>
      <c r="D81" s="39">
        <f>'Monthly Prices'!D81/'Monthly Prices'!D80-1</f>
        <v>-4.337998626058448E-2</v>
      </c>
      <c r="E81" s="39">
        <f>'Monthly Prices'!E81/'Monthly Prices'!E80-1</f>
        <v>-3.6665794446867279</v>
      </c>
      <c r="F81" s="39">
        <f>'Monthly Prices'!F81/'Monthly Prices'!F80-1</f>
        <v>-3.1368300560075224E-2</v>
      </c>
      <c r="G81" s="39">
        <f>'Monthly Prices'!G81/'Monthly Prices'!G80-1</f>
        <v>-0.14599292869770175</v>
      </c>
      <c r="H81" s="39">
        <f>'Monthly Prices'!H81/'Monthly Prices'!H80-1</f>
        <v>1.222587970897826E-2</v>
      </c>
      <c r="I81" s="39">
        <f>'Monthly Prices'!I81/'Monthly Prices'!I80-1</f>
        <v>4.1771094402673903E-3</v>
      </c>
      <c r="J81" s="39">
        <f>'Monthly Prices'!J81/'Monthly Prices'!J80-1</f>
        <v>-2.2151337940811588E-2</v>
      </c>
      <c r="K81" s="39">
        <f>'Monthly Prices'!K81/'Monthly Prices'!K80-1</f>
        <v>9.4475138121546953E-2</v>
      </c>
      <c r="L81" s="39">
        <f>'Monthly Prices'!L81/'Monthly Prices'!L80-1</f>
        <v>-1.8331031444093426E-2</v>
      </c>
      <c r="M81" s="39">
        <f>'Monthly Prices'!M81/'Monthly Prices'!M80-1</f>
        <v>-0.19112716973555322</v>
      </c>
      <c r="N81" s="39">
        <f>'Monthly Prices'!N81/'Monthly Prices'!N80-1</f>
        <v>-5.8447460527548123E-2</v>
      </c>
      <c r="O81" s="39">
        <f>'Monthly Prices'!O81/'Monthly Prices'!O80-1</f>
        <v>-9.5524868966664234E-2</v>
      </c>
      <c r="P81" s="39">
        <f>'Monthly Prices'!P81/'Monthly Prices'!P80-1</f>
        <v>-9.7117794486215492E-2</v>
      </c>
      <c r="R81" s="173">
        <v>42064</v>
      </c>
      <c r="S81" s="173"/>
      <c r="T81" s="39">
        <f>'Monthly Prices'!T81/'Monthly Prices'!T80-1</f>
        <v>-7.1451008612775313E-2</v>
      </c>
      <c r="U81" s="39">
        <f>'Monthly Prices'!U81/'Monthly Prices'!U80-1</f>
        <v>-4.4396243012731484E-2</v>
      </c>
      <c r="V81" s="39">
        <f>'Monthly Prices'!V81/'Monthly Prices'!V80-1</f>
        <v>-3.6665794446867279</v>
      </c>
      <c r="W81" s="39">
        <f>'Monthly Prices'!W81/'Monthly Prices'!W80-1</f>
        <v>-3.1368300560075224E-2</v>
      </c>
      <c r="X81" s="39">
        <f>'Monthly Prices'!X81/'Monthly Prices'!X80-1</f>
        <v>-0.14599292869770175</v>
      </c>
      <c r="Y81" s="39">
        <f>'Monthly Prices'!Y81/'Monthly Prices'!Y80-1</f>
        <v>1.222587970897826E-2</v>
      </c>
      <c r="Z81" s="39">
        <f>'Monthly Prices'!Z81/'Monthly Prices'!Z80-1</f>
        <v>4.1771094402673903E-3</v>
      </c>
      <c r="AA81" s="39">
        <f>'Monthly Prices'!AA81/'Monthly Prices'!AA80-1</f>
        <v>-2.2151337940811588E-2</v>
      </c>
      <c r="AB81" s="39">
        <f>'Monthly Prices'!AB81/'Monthly Prices'!AB80-1</f>
        <v>9.4475138121546953E-2</v>
      </c>
      <c r="AC81" s="39">
        <f>'Monthly Prices'!AC81/'Monthly Prices'!AC80-1</f>
        <v>-4.4784186794083469E-3</v>
      </c>
      <c r="AD81" s="39">
        <f>'Monthly Prices'!AD81/'Monthly Prices'!AD80-1</f>
        <v>-0.19132449856931044</v>
      </c>
      <c r="AE81" s="39">
        <f>'Monthly Prices'!AE81/'Monthly Prices'!AE80-1</f>
        <v>-5.6758727379089158E-2</v>
      </c>
      <c r="AF81" s="39">
        <f>'Monthly Prices'!AF81/'Monthly Prices'!AF80-1</f>
        <v>-9.0909096102766651E-2</v>
      </c>
      <c r="AG81" s="39">
        <f>'Monthly Prices'!AG81/'Monthly Prices'!AG80-1</f>
        <v>-8.6397865987529632E-2</v>
      </c>
    </row>
    <row r="82" spans="1:33" s="203" customFormat="1" x14ac:dyDescent="0.3">
      <c r="A82" s="173">
        <v>42095</v>
      </c>
      <c r="B82" s="173"/>
      <c r="C82" s="39">
        <f>'Monthly Prices'!C82/'Monthly Prices'!C81-1</f>
        <v>-3.6033148470118292E-2</v>
      </c>
      <c r="D82" s="39">
        <f>'Monthly Prices'!D82/'Monthly Prices'!D81-1</f>
        <v>-6.6336796412446275E-2</v>
      </c>
      <c r="E82" s="39">
        <f>'Monthly Prices'!E82/'Monthly Prices'!E81-1</f>
        <v>-2.3903965458966168</v>
      </c>
      <c r="F82" s="39">
        <f>'Monthly Prices'!F82/'Monthly Prices'!F81-1</f>
        <v>2.0735469766224757E-2</v>
      </c>
      <c r="G82" s="39">
        <f>'Monthly Prices'!G82/'Monthly Prices'!G81-1</f>
        <v>0.18854579955149231</v>
      </c>
      <c r="H82" s="39">
        <f>'Monthly Prices'!H82/'Monthly Prices'!H81-1</f>
        <v>1.4925882911674737E-2</v>
      </c>
      <c r="I82" s="39">
        <f>'Monthly Prices'!I82/'Monthly Prices'!I81-1</f>
        <v>4.1597337770382659E-3</v>
      </c>
      <c r="J82" s="39">
        <f>'Monthly Prices'!J82/'Monthly Prices'!J81-1</f>
        <v>7.0496556723450565E-2</v>
      </c>
      <c r="K82" s="39">
        <f>'Monthly Prices'!K82/'Monthly Prices'!K81-1</f>
        <v>-0.10196870267541636</v>
      </c>
      <c r="L82" s="39">
        <f>'Monthly Prices'!L82/'Monthly Prices'!L81-1</f>
        <v>3.0415496754695681E-2</v>
      </c>
      <c r="M82" s="39">
        <f>'Monthly Prices'!M82/'Monthly Prices'!M81-1</f>
        <v>-0.1096938563196328</v>
      </c>
      <c r="N82" s="39">
        <f>'Monthly Prices'!N82/'Monthly Prices'!N81-1</f>
        <v>-5.3844029096006052E-2</v>
      </c>
      <c r="O82" s="39">
        <f>'Monthly Prices'!O82/'Monthly Prices'!O81-1</f>
        <v>0.13225501756979852</v>
      </c>
      <c r="P82" s="39">
        <f>'Monthly Prices'!P82/'Monthly Prices'!P81-1</f>
        <v>-5.2509831135785334E-2</v>
      </c>
      <c r="R82" s="173">
        <v>42095</v>
      </c>
      <c r="S82" s="173"/>
      <c r="T82" s="39">
        <f>'Monthly Prices'!T82/'Monthly Prices'!T81-1</f>
        <v>-3.537865144882657E-2</v>
      </c>
      <c r="U82" s="39">
        <f>'Monthly Prices'!U82/'Monthly Prices'!U81-1</f>
        <v>-6.5568746458930405E-2</v>
      </c>
      <c r="V82" s="39">
        <f>'Monthly Prices'!V82/'Monthly Prices'!V81-1</f>
        <v>-2.3903965458966168</v>
      </c>
      <c r="W82" s="39">
        <f>'Monthly Prices'!W82/'Monthly Prices'!W81-1</f>
        <v>2.0735469766224757E-2</v>
      </c>
      <c r="X82" s="39">
        <f>'Monthly Prices'!X82/'Monthly Prices'!X81-1</f>
        <v>0.18854579955149231</v>
      </c>
      <c r="Y82" s="39">
        <f>'Monthly Prices'!Y82/'Monthly Prices'!Y81-1</f>
        <v>1.4925882911674737E-2</v>
      </c>
      <c r="Z82" s="39">
        <f>'Monthly Prices'!Z82/'Monthly Prices'!Z81-1</f>
        <v>4.1597337770382659E-3</v>
      </c>
      <c r="AA82" s="39">
        <f>'Monthly Prices'!AA82/'Monthly Prices'!AA81-1</f>
        <v>7.0496556723450565E-2</v>
      </c>
      <c r="AB82" s="39">
        <f>'Monthly Prices'!AB82/'Monthly Prices'!AB81-1</f>
        <v>-0.10196870267541636</v>
      </c>
      <c r="AC82" s="39">
        <f>'Monthly Prices'!AC82/'Monthly Prices'!AC81-1</f>
        <v>1.7556733878636654E-2</v>
      </c>
      <c r="AD82" s="39">
        <f>'Monthly Prices'!AD82/'Monthly Prices'!AD81-1</f>
        <v>-0.10887613248239592</v>
      </c>
      <c r="AE82" s="39">
        <f>'Monthly Prices'!AE82/'Monthly Prices'!AE81-1</f>
        <v>-5.4812194609596521E-2</v>
      </c>
      <c r="AF82" s="39">
        <f>'Monthly Prices'!AF82/'Monthly Prices'!AF81-1</f>
        <v>0.12227497070865589</v>
      </c>
      <c r="AG82" s="39">
        <f>'Monthly Prices'!AG82/'Monthly Prices'!AG81-1</f>
        <v>-5.4941093775345284E-2</v>
      </c>
    </row>
    <row r="83" spans="1:33" s="203" customFormat="1" x14ac:dyDescent="0.3">
      <c r="A83" s="173">
        <v>42125</v>
      </c>
      <c r="B83" s="173"/>
      <c r="C83" s="39">
        <f>'Monthly Prices'!C83/'Monthly Prices'!C82-1</f>
        <v>9.8777481257067645E-2</v>
      </c>
      <c r="D83" s="39">
        <f>'Monthly Prices'!D83/'Monthly Prices'!D82-1</f>
        <v>-5.2336451007958473E-2</v>
      </c>
      <c r="E83" s="39">
        <f>'Monthly Prices'!E83/'Monthly Prices'!E82-1</f>
        <v>-0.36402844976984539</v>
      </c>
      <c r="F83" s="39">
        <f>'Monthly Prices'!F83/'Monthly Prices'!F82-1</f>
        <v>1.5761835848666417E-2</v>
      </c>
      <c r="G83" s="39">
        <f>'Monthly Prices'!G83/'Monthly Prices'!G82-1</f>
        <v>-3.2946298984035005E-2</v>
      </c>
      <c r="H83" s="39">
        <f>'Monthly Prices'!H83/'Monthly Prices'!H82-1</f>
        <v>6.0370100873710086E-3</v>
      </c>
      <c r="I83" s="39">
        <f>'Monthly Prices'!I83/'Monthly Prices'!I82-1</f>
        <v>7.4565037282516844E-3</v>
      </c>
      <c r="J83" s="39">
        <f>'Monthly Prices'!J83/'Monthly Prices'!J82-1</f>
        <v>8.0413069239884782E-2</v>
      </c>
      <c r="K83" s="39">
        <f>'Monthly Prices'!K83/'Monthly Prices'!K82-1</f>
        <v>1.0118043844856484E-2</v>
      </c>
      <c r="L83" s="39">
        <f>'Monthly Prices'!L83/'Monthly Prices'!L82-1</f>
        <v>-5.1115823329288546E-2</v>
      </c>
      <c r="M83" s="39">
        <f>'Monthly Prices'!M83/'Monthly Prices'!M82-1</f>
        <v>-0.14290833196669062</v>
      </c>
      <c r="N83" s="39">
        <f>'Monthly Prices'!N83/'Monthly Prices'!N82-1</f>
        <v>-2.1542851766258586E-2</v>
      </c>
      <c r="O83" s="39">
        <f>'Monthly Prices'!O83/'Monthly Prices'!O82-1</f>
        <v>-0.10336136696309139</v>
      </c>
      <c r="P83" s="39">
        <f>'Monthly Prices'!P83/'Monthly Prices'!P82-1</f>
        <v>-2.587890625E-2</v>
      </c>
      <c r="R83" s="173">
        <v>42125</v>
      </c>
      <c r="S83" s="173"/>
      <c r="T83" s="39">
        <f>'Monthly Prices'!T83/'Monthly Prices'!T82-1</f>
        <v>0.10046702593798251</v>
      </c>
      <c r="U83" s="39">
        <f>'Monthly Prices'!U83/'Monthly Prices'!U82-1</f>
        <v>-5.2807564358847148E-2</v>
      </c>
      <c r="V83" s="39">
        <f>'Monthly Prices'!V83/'Monthly Prices'!V82-1</f>
        <v>-0.36402844976984539</v>
      </c>
      <c r="W83" s="39">
        <f>'Monthly Prices'!W83/'Monthly Prices'!W82-1</f>
        <v>1.5761835848666417E-2</v>
      </c>
      <c r="X83" s="39">
        <f>'Monthly Prices'!X83/'Monthly Prices'!X82-1</f>
        <v>-3.2946298984035005E-2</v>
      </c>
      <c r="Y83" s="39">
        <f>'Monthly Prices'!Y83/'Monthly Prices'!Y82-1</f>
        <v>6.0370100873710086E-3</v>
      </c>
      <c r="Z83" s="39">
        <f>'Monthly Prices'!Z83/'Monthly Prices'!Z82-1</f>
        <v>7.4565037282516844E-3</v>
      </c>
      <c r="AA83" s="39">
        <f>'Monthly Prices'!AA83/'Monthly Prices'!AA82-1</f>
        <v>8.0413069239884782E-2</v>
      </c>
      <c r="AB83" s="39">
        <f>'Monthly Prices'!AB83/'Monthly Prices'!AB82-1</f>
        <v>1.0118043844856484E-2</v>
      </c>
      <c r="AC83" s="39">
        <f>'Monthly Prices'!AC83/'Monthly Prices'!AC82-1</f>
        <v>-5.2480225132867653E-2</v>
      </c>
      <c r="AD83" s="39">
        <f>'Monthly Prices'!AD83/'Monthly Prices'!AD82-1</f>
        <v>-0.14439269485361461</v>
      </c>
      <c r="AE83" s="39">
        <f>'Monthly Prices'!AE83/'Monthly Prices'!AE82-1</f>
        <v>-2.2583855432406708E-2</v>
      </c>
      <c r="AF83" s="39">
        <f>'Monthly Prices'!AF83/'Monthly Prices'!AF82-1</f>
        <v>-9.670617916955393E-2</v>
      </c>
      <c r="AG83" s="39">
        <f>'Monthly Prices'!AG83/'Monthly Prices'!AG82-1</f>
        <v>-2.2491195504303674E-2</v>
      </c>
    </row>
    <row r="84" spans="1:33" s="203" customFormat="1" x14ac:dyDescent="0.3">
      <c r="A84" s="173">
        <v>42156</v>
      </c>
      <c r="B84" s="173"/>
      <c r="C84" s="39">
        <f>'Monthly Prices'!C84/'Monthly Prices'!C83-1</f>
        <v>1.9274952245984078E-2</v>
      </c>
      <c r="D84" s="39">
        <f>'Monthly Prices'!D84/'Monthly Prices'!D83-1</f>
        <v>-9.8619335812217712E-2</v>
      </c>
      <c r="E84" s="39">
        <f>'Monthly Prices'!E84/'Monthly Prices'!E83-1</f>
        <v>-3.7360821691471147E-2</v>
      </c>
      <c r="F84" s="39">
        <f>'Monthly Prices'!F84/'Monthly Prices'!F83-1</f>
        <v>-1.2745153910657669E-2</v>
      </c>
      <c r="G84" s="39">
        <f>'Monthly Prices'!G84/'Monthly Prices'!G83-1</f>
        <v>1.6208914903196758E-2</v>
      </c>
      <c r="H84" s="39">
        <f>'Monthly Prices'!H84/'Monthly Prices'!H83-1</f>
        <v>-1.5824833281240513E-3</v>
      </c>
      <c r="I84" s="39">
        <f>'Monthly Prices'!I84/'Monthly Prices'!I83-1</f>
        <v>1.1513157894736947E-2</v>
      </c>
      <c r="J84" s="39">
        <f>'Monthly Prices'!J84/'Monthly Prices'!J83-1</f>
        <v>-3.2434973362582276E-2</v>
      </c>
      <c r="K84" s="39">
        <f>'Monthly Prices'!K84/'Monthly Prices'!K83-1</f>
        <v>-2.2259321090705164E-3</v>
      </c>
      <c r="L84" s="39">
        <f>'Monthly Prices'!L84/'Monthly Prices'!L83-1</f>
        <v>-6.7526563525641681E-2</v>
      </c>
      <c r="M84" s="39">
        <f>'Monthly Prices'!M84/'Monthly Prices'!M83-1</f>
        <v>-0.28374429112002864</v>
      </c>
      <c r="N84" s="39">
        <f>'Monthly Prices'!N84/'Monthly Prices'!N83-1</f>
        <v>-4.5811241310175443E-2</v>
      </c>
      <c r="O84" s="39">
        <f>'Monthly Prices'!O84/'Monthly Prices'!O83-1</f>
        <v>-0.23570748777190698</v>
      </c>
      <c r="P84" s="39">
        <f>'Monthly Prices'!P84/'Monthly Prices'!P83-1</f>
        <v>-9.2982456140350944E-2</v>
      </c>
      <c r="R84" s="173">
        <v>42156</v>
      </c>
      <c r="S84" s="173"/>
      <c r="T84" s="39">
        <f>'Monthly Prices'!T84/'Monthly Prices'!T83-1</f>
        <v>1.6663979707034704E-2</v>
      </c>
      <c r="U84" s="39">
        <f>'Monthly Prices'!U84/'Monthly Prices'!U83-1</f>
        <v>-9.7695198042281994E-2</v>
      </c>
      <c r="V84" s="39">
        <f>'Monthly Prices'!V84/'Monthly Prices'!V83-1</f>
        <v>-3.7360821691471147E-2</v>
      </c>
      <c r="W84" s="39">
        <f>'Monthly Prices'!W84/'Monthly Prices'!W83-1</f>
        <v>-1.2745153910657669E-2</v>
      </c>
      <c r="X84" s="39">
        <f>'Monthly Prices'!X84/'Monthly Prices'!X83-1</f>
        <v>1.6208914903196758E-2</v>
      </c>
      <c r="Y84" s="39">
        <f>'Monthly Prices'!Y84/'Monthly Prices'!Y83-1</f>
        <v>-1.5824833281240513E-3</v>
      </c>
      <c r="Z84" s="39">
        <f>'Monthly Prices'!Z84/'Monthly Prices'!Z83-1</f>
        <v>1.1513157894736947E-2</v>
      </c>
      <c r="AA84" s="39">
        <f>'Monthly Prices'!AA84/'Monthly Prices'!AA83-1</f>
        <v>-3.2434973362582276E-2</v>
      </c>
      <c r="AB84" s="39">
        <f>'Monthly Prices'!AB84/'Monthly Prices'!AB83-1</f>
        <v>-2.2259321090705164E-3</v>
      </c>
      <c r="AC84" s="39">
        <f>'Monthly Prices'!AC84/'Monthly Prices'!AC83-1</f>
        <v>-6.9802828570071029E-2</v>
      </c>
      <c r="AD84" s="39">
        <f>'Monthly Prices'!AD84/'Monthly Prices'!AD83-1</f>
        <v>-0.28308210581102</v>
      </c>
      <c r="AE84" s="39">
        <f>'Monthly Prices'!AE84/'Monthly Prices'!AE83-1</f>
        <v>-4.6231770639937109E-2</v>
      </c>
      <c r="AF84" s="39">
        <f>'Monthly Prices'!AF84/'Monthly Prices'!AF83-1</f>
        <v>-0.23655914278453316</v>
      </c>
      <c r="AG84" s="39">
        <f>'Monthly Prices'!AG84/'Monthly Prices'!AG83-1</f>
        <v>-8.0914104365017447E-2</v>
      </c>
    </row>
    <row r="85" spans="1:33" s="203" customFormat="1" x14ac:dyDescent="0.3">
      <c r="A85" s="173">
        <v>42186</v>
      </c>
      <c r="B85" s="173"/>
      <c r="C85" s="39">
        <f>'Monthly Prices'!C85/'Monthly Prices'!C84-1</f>
        <v>6.3360229367310783E-2</v>
      </c>
      <c r="D85" s="39">
        <f>'Monthly Prices'!D85/'Monthly Prices'!D84-1</f>
        <v>-0.11585856260137539</v>
      </c>
      <c r="E85" s="39">
        <f>'Monthly Prices'!E85/'Monthly Prices'!E84-1</f>
        <v>0.26049365321310081</v>
      </c>
      <c r="F85" s="39">
        <f>'Monthly Prices'!F85/'Monthly Prices'!F84-1</f>
        <v>-4.6336344632232573E-2</v>
      </c>
      <c r="G85" s="39">
        <f>'Monthly Prices'!G85/'Monthly Prices'!G84-1</f>
        <v>-0.13927041795894246</v>
      </c>
      <c r="H85" s="39">
        <f>'Monthly Prices'!H85/'Monthly Prices'!H84-1</f>
        <v>6.182866834832712E-3</v>
      </c>
      <c r="I85" s="39">
        <f>'Monthly Prices'!I85/'Monthly Prices'!I84-1</f>
        <v>4.8780487804878092E-3</v>
      </c>
      <c r="J85" s="39">
        <f>'Monthly Prices'!J85/'Monthly Prices'!J84-1</f>
        <v>-8.8259109311740969E-2</v>
      </c>
      <c r="K85" s="39">
        <f>'Monthly Prices'!K85/'Monthly Prices'!K84-1</f>
        <v>6.6926938092581878E-3</v>
      </c>
      <c r="L85" s="39">
        <f>'Monthly Prices'!L85/'Monthly Prices'!L84-1</f>
        <v>-8.5435353681538095E-2</v>
      </c>
      <c r="M85" s="39">
        <f>'Monthly Prices'!M85/'Monthly Prices'!M84-1</f>
        <v>-7.8179664347012734E-2</v>
      </c>
      <c r="N85" s="39">
        <f>'Monthly Prices'!N85/'Monthly Prices'!N84-1</f>
        <v>0.19305380386845439</v>
      </c>
      <c r="O85" s="39">
        <f>'Monthly Prices'!O85/'Monthly Prices'!O84-1</f>
        <v>0.40527283560902316</v>
      </c>
      <c r="P85" s="39">
        <f>'Monthly Prices'!P85/'Monthly Prices'!P84-1</f>
        <v>-2.4316109422492294E-2</v>
      </c>
      <c r="R85" s="173">
        <v>42186</v>
      </c>
      <c r="S85" s="173"/>
      <c r="T85" s="39">
        <f>'Monthly Prices'!T85/'Monthly Prices'!T84-1</f>
        <v>6.2753679714879551E-2</v>
      </c>
      <c r="U85" s="39">
        <f>'Monthly Prices'!U85/'Monthly Prices'!U84-1</f>
        <v>-0.1155217983212089</v>
      </c>
      <c r="V85" s="39">
        <f>'Monthly Prices'!V85/'Monthly Prices'!V84-1</f>
        <v>0.26049365321310081</v>
      </c>
      <c r="W85" s="39">
        <f>'Monthly Prices'!W85/'Monthly Prices'!W84-1</f>
        <v>-4.6336344632232573E-2</v>
      </c>
      <c r="X85" s="39">
        <f>'Monthly Prices'!X85/'Monthly Prices'!X84-1</f>
        <v>-0.13927041795894246</v>
      </c>
      <c r="Y85" s="39">
        <f>'Monthly Prices'!Y85/'Monthly Prices'!Y84-1</f>
        <v>6.182866834832712E-3</v>
      </c>
      <c r="Z85" s="39">
        <f>'Monthly Prices'!Z85/'Monthly Prices'!Z84-1</f>
        <v>4.8780487804878092E-3</v>
      </c>
      <c r="AA85" s="39">
        <f>'Monthly Prices'!AA85/'Monthly Prices'!AA84-1</f>
        <v>-8.8259109311740969E-2</v>
      </c>
      <c r="AB85" s="39">
        <f>'Monthly Prices'!AB85/'Monthly Prices'!AB84-1</f>
        <v>6.6926938092581878E-3</v>
      </c>
      <c r="AC85" s="39">
        <f>'Monthly Prices'!AC85/'Monthly Prices'!AC84-1</f>
        <v>-7.8303356956932246E-2</v>
      </c>
      <c r="AD85" s="39">
        <f>'Monthly Prices'!AD85/'Monthly Prices'!AD84-1</f>
        <v>-8.002334299119962E-2</v>
      </c>
      <c r="AE85" s="39">
        <f>'Monthly Prices'!AE85/'Monthly Prices'!AE84-1</f>
        <v>0.19453659494448639</v>
      </c>
      <c r="AF85" s="39">
        <f>'Monthly Prices'!AF85/'Monthly Prices'!AF84-1</f>
        <v>0.40355193262428335</v>
      </c>
      <c r="AG85" s="39">
        <f>'Monthly Prices'!AG85/'Monthly Prices'!AG84-1</f>
        <v>-1.8333498436239659E-2</v>
      </c>
    </row>
    <row r="86" spans="1:33" s="203" customFormat="1" x14ac:dyDescent="0.3">
      <c r="A86" s="173">
        <v>42217</v>
      </c>
      <c r="B86" s="173"/>
      <c r="C86" s="39">
        <f>'Monthly Prices'!C86/'Monthly Prices'!C85-1</f>
        <v>-9.6229350044105266E-2</v>
      </c>
      <c r="D86" s="39">
        <f>'Monthly Prices'!D86/'Monthly Prices'!D85-1</f>
        <v>-0.11384656116528058</v>
      </c>
      <c r="E86" s="39">
        <f>'Monthly Prices'!E86/'Monthly Prices'!E85-1</f>
        <v>-1.1606373465571904</v>
      </c>
      <c r="F86" s="39">
        <f>'Monthly Prices'!F86/'Monthly Prices'!F85-1</f>
        <v>1.4073058847436037E-2</v>
      </c>
      <c r="G86" s="39">
        <f>'Monthly Prices'!G86/'Monthly Prices'!G85-1</f>
        <v>0.68805765271105002</v>
      </c>
      <c r="H86" s="39">
        <f>'Monthly Prices'!H86/'Monthly Prices'!H85-1</f>
        <v>3.1582428122051809E-2</v>
      </c>
      <c r="I86" s="39">
        <f>'Monthly Prices'!I86/'Monthly Prices'!I85-1</f>
        <v>9.7087378640776656E-3</v>
      </c>
      <c r="J86" s="39">
        <f>'Monthly Prices'!J86/'Monthly Prices'!J85-1</f>
        <v>-0.1593250444049733</v>
      </c>
      <c r="K86" s="39">
        <f>'Monthly Prices'!K86/'Monthly Prices'!K85-1</f>
        <v>-2.1606648199446021E-2</v>
      </c>
      <c r="L86" s="39">
        <f>'Monthly Prices'!L86/'Monthly Prices'!L85-1</f>
        <v>-0.11476868204338508</v>
      </c>
      <c r="M86" s="39">
        <f>'Monthly Prices'!M86/'Monthly Prices'!M85-1</f>
        <v>-0.14493667088607587</v>
      </c>
      <c r="N86" s="39">
        <f>'Monthly Prices'!N86/'Monthly Prices'!N85-1</f>
        <v>-1.0946563374893303E-2</v>
      </c>
      <c r="O86" s="39">
        <f>'Monthly Prices'!O86/'Monthly Prices'!O85-1</f>
        <v>-5.7155343887416277E-2</v>
      </c>
      <c r="P86" s="39">
        <f>'Monthly Prices'!P86/'Monthly Prices'!P85-1</f>
        <v>-8.6094590767488044E-2</v>
      </c>
      <c r="R86" s="173">
        <v>42217</v>
      </c>
      <c r="S86" s="173"/>
      <c r="T86" s="39">
        <f>'Monthly Prices'!T86/'Monthly Prices'!T85-1</f>
        <v>-9.3380608765781137E-2</v>
      </c>
      <c r="U86" s="39">
        <f>'Monthly Prices'!U86/'Monthly Prices'!U85-1</f>
        <v>-0.11499936083077777</v>
      </c>
      <c r="V86" s="39">
        <f>'Monthly Prices'!V86/'Monthly Prices'!V85-1</f>
        <v>-1.1606373465571904</v>
      </c>
      <c r="W86" s="39">
        <f>'Monthly Prices'!W86/'Monthly Prices'!W85-1</f>
        <v>1.4073058847436037E-2</v>
      </c>
      <c r="X86" s="39">
        <f>'Monthly Prices'!X86/'Monthly Prices'!X85-1</f>
        <v>0.68805765271105002</v>
      </c>
      <c r="Y86" s="39">
        <f>'Monthly Prices'!Y86/'Monthly Prices'!Y85-1</f>
        <v>3.1582428122051809E-2</v>
      </c>
      <c r="Z86" s="39">
        <f>'Monthly Prices'!Z86/'Monthly Prices'!Z85-1</f>
        <v>9.7087378640776656E-3</v>
      </c>
      <c r="AA86" s="39">
        <f>'Monthly Prices'!AA86/'Monthly Prices'!AA85-1</f>
        <v>-0.1593250444049733</v>
      </c>
      <c r="AB86" s="39">
        <f>'Monthly Prices'!AB86/'Monthly Prices'!AB85-1</f>
        <v>-2.1606648199446021E-2</v>
      </c>
      <c r="AC86" s="39">
        <f>'Monthly Prices'!AC86/'Monthly Prices'!AC85-1</f>
        <v>-0.11327436891349851</v>
      </c>
      <c r="AD86" s="39">
        <f>'Monthly Prices'!AD86/'Monthly Prices'!AD85-1</f>
        <v>-0.13777775238095236</v>
      </c>
      <c r="AE86" s="39">
        <f>'Monthly Prices'!AE86/'Monthly Prices'!AE85-1</f>
        <v>-1.0343079964844959E-2</v>
      </c>
      <c r="AF86" s="39">
        <f>'Monthly Prices'!AF86/'Monthly Prices'!AF85-1</f>
        <v>-5.5846447748241657E-2</v>
      </c>
      <c r="AG86" s="39">
        <f>'Monthly Prices'!AG86/'Monthly Prices'!AG85-1</f>
        <v>-9.1317980322196846E-2</v>
      </c>
    </row>
    <row r="87" spans="1:33" s="203" customFormat="1" x14ac:dyDescent="0.3">
      <c r="A87" s="173">
        <v>42248</v>
      </c>
      <c r="B87" s="173"/>
      <c r="C87" s="39">
        <f>'Monthly Prices'!C87/'Monthly Prices'!C86-1</f>
        <v>3.5138150350761954E-2</v>
      </c>
      <c r="D87" s="39">
        <f>'Monthly Prices'!D87/'Monthly Prices'!D86-1</f>
        <v>-0.12215197250850029</v>
      </c>
      <c r="E87" s="39">
        <f>'Monthly Prices'!E87/'Monthly Prices'!E86-1</f>
        <v>-1.5862854251012146</v>
      </c>
      <c r="F87" s="39">
        <f>'Monthly Prices'!F87/'Monthly Prices'!F86-1</f>
        <v>2.1228064191551432E-2</v>
      </c>
      <c r="G87" s="39">
        <f>'Monthly Prices'!G87/'Monthly Prices'!G86-1</f>
        <v>-0.20207359219353527</v>
      </c>
      <c r="H87" s="39">
        <f>'Monthly Prices'!H87/'Monthly Prices'!H86-1</f>
        <v>-3.3714831009020729E-3</v>
      </c>
      <c r="I87" s="39">
        <f>'Monthly Prices'!I87/'Monthly Prices'!I86-1</f>
        <v>4.8076923076922906E-3</v>
      </c>
      <c r="J87" s="39">
        <f>'Monthly Prices'!J87/'Monthly Prices'!J86-1</f>
        <v>-2.5987745615888347E-2</v>
      </c>
      <c r="K87" s="39">
        <f>'Monthly Prices'!K87/'Monthly Prices'!K86-1</f>
        <v>9.060022650056565E-3</v>
      </c>
      <c r="L87" s="39">
        <f>'Monthly Prices'!L87/'Monthly Prices'!L86-1</f>
        <v>3.6486740298398601E-2</v>
      </c>
      <c r="M87" s="39">
        <f>'Monthly Prices'!M87/'Monthly Prices'!M86-1</f>
        <v>-0.10214656837246927</v>
      </c>
      <c r="N87" s="39">
        <f>'Monthly Prices'!N87/'Monthly Prices'!N86-1</f>
        <v>3.8287553543892239E-2</v>
      </c>
      <c r="O87" s="39">
        <f>'Monthly Prices'!O87/'Monthly Prices'!O86-1</f>
        <v>-5.6455440935007317E-2</v>
      </c>
      <c r="P87" s="39">
        <f>'Monthly Prices'!P87/'Monthly Prices'!P86-1</f>
        <v>0.11031918190269607</v>
      </c>
      <c r="R87" s="173">
        <v>42248</v>
      </c>
      <c r="S87" s="173"/>
      <c r="T87" s="39">
        <f>'Monthly Prices'!T87/'Monthly Prices'!T86-1</f>
        <v>3.0868035251825354E-2</v>
      </c>
      <c r="U87" s="39">
        <f>'Monthly Prices'!U87/'Monthly Prices'!U86-1</f>
        <v>-0.12259287771001159</v>
      </c>
      <c r="V87" s="39">
        <f>'Monthly Prices'!V87/'Monthly Prices'!V86-1</f>
        <v>-1.5862854251012146</v>
      </c>
      <c r="W87" s="39">
        <f>'Monthly Prices'!W87/'Monthly Prices'!W86-1</f>
        <v>2.1228064191551432E-2</v>
      </c>
      <c r="X87" s="39">
        <f>'Monthly Prices'!X87/'Monthly Prices'!X86-1</f>
        <v>-0.20207359219353527</v>
      </c>
      <c r="Y87" s="39">
        <f>'Monthly Prices'!Y87/'Monthly Prices'!Y86-1</f>
        <v>-3.3714831009020729E-3</v>
      </c>
      <c r="Z87" s="39">
        <f>'Monthly Prices'!Z87/'Monthly Prices'!Z86-1</f>
        <v>4.8076923076922906E-3</v>
      </c>
      <c r="AA87" s="39">
        <f>'Monthly Prices'!AA87/'Monthly Prices'!AA86-1</f>
        <v>-2.5987745615888347E-2</v>
      </c>
      <c r="AB87" s="39">
        <f>'Monthly Prices'!AB87/'Monthly Prices'!AB86-1</f>
        <v>9.060022650056565E-3</v>
      </c>
      <c r="AC87" s="39">
        <f>'Monthly Prices'!AC87/'Monthly Prices'!AC86-1</f>
        <v>3.1217935199265412E-2</v>
      </c>
      <c r="AD87" s="39">
        <f>'Monthly Prices'!AD87/'Monthly Prices'!AD86-1</f>
        <v>-0.10751110139878939</v>
      </c>
      <c r="AE87" s="39">
        <f>'Monthly Prices'!AE87/'Monthly Prices'!AE86-1</f>
        <v>3.7292916437848822E-2</v>
      </c>
      <c r="AF87" s="39">
        <f>'Monthly Prices'!AF87/'Monthly Prices'!AF86-1</f>
        <v>-5.9611869043882382E-2</v>
      </c>
      <c r="AG87" s="39">
        <f>'Monthly Prices'!AG87/'Monthly Prices'!AG86-1</f>
        <v>0.1078324052480446</v>
      </c>
    </row>
    <row r="88" spans="1:33" s="203" customFormat="1" x14ac:dyDescent="0.3">
      <c r="A88" s="183">
        <v>42278</v>
      </c>
      <c r="B88" s="183"/>
      <c r="C88" s="39">
        <f>'Monthly Prices'!C88/'Monthly Prices'!C87-1</f>
        <v>-6.3459414432096684E-2</v>
      </c>
      <c r="D88" s="39">
        <f>'Monthly Prices'!D88/'Monthly Prices'!D87-1</f>
        <v>0.28918281206706542</v>
      </c>
      <c r="E88" s="39">
        <f>'Monthly Prices'!E88/'Monthly Prices'!E87-1</f>
        <v>2.5264350453172204</v>
      </c>
      <c r="F88" s="39">
        <f>'Monthly Prices'!F88/'Monthly Prices'!F87-1</f>
        <v>1.0954923662050753E-2</v>
      </c>
      <c r="G88" s="39">
        <f>'Monthly Prices'!G88/'Monthly Prices'!G87-1</f>
        <v>-8.8917197452229368E-2</v>
      </c>
      <c r="H88" s="39">
        <f>'Monthly Prices'!H88/'Monthly Prices'!H87-1</f>
        <v>-7.2208436656809871E-3</v>
      </c>
      <c r="I88" s="39">
        <f>'Monthly Prices'!I88/'Monthly Prices'!I87-1</f>
        <v>5.5821371610844661E-3</v>
      </c>
      <c r="J88" s="39">
        <f>'Monthly Prices'!J88/'Monthly Prices'!J87-1</f>
        <v>1.258134490238616E-2</v>
      </c>
      <c r="K88" s="39">
        <f>'Monthly Prices'!K88/'Monthly Prices'!K87-1</f>
        <v>1.7957351290684764E-2</v>
      </c>
      <c r="L88" s="39">
        <f>'Monthly Prices'!L88/'Monthly Prices'!L87-1</f>
        <v>3.8948375430894133E-2</v>
      </c>
      <c r="M88" s="39">
        <f>'Monthly Prices'!M88/'Monthly Prices'!M87-1</f>
        <v>0.32151688964495007</v>
      </c>
      <c r="N88" s="39">
        <f>'Monthly Prices'!N88/'Monthly Prices'!N87-1</f>
        <v>-5.2092535590551714E-2</v>
      </c>
      <c r="O88" s="39">
        <f>'Monthly Prices'!O88/'Monthly Prices'!O87-1</f>
        <v>8.5548410559059818E-3</v>
      </c>
      <c r="P88" s="39">
        <f>'Monthly Prices'!P88/'Monthly Prices'!P87-1</f>
        <v>-1.7303935249790681E-2</v>
      </c>
      <c r="R88" s="183">
        <v>42278</v>
      </c>
      <c r="S88" s="183"/>
      <c r="T88" s="39">
        <f>'Monthly Prices'!T88/'Monthly Prices'!T87-1</f>
        <v>-6.2029022836279535E-2</v>
      </c>
      <c r="U88" s="39">
        <f>'Monthly Prices'!U88/'Monthly Prices'!U87-1</f>
        <v>0.28815539766077936</v>
      </c>
      <c r="V88" s="39">
        <f>'Monthly Prices'!V88/'Monthly Prices'!V87-1</f>
        <v>2.5264350453172204</v>
      </c>
      <c r="W88" s="39">
        <f>'Monthly Prices'!W88/'Monthly Prices'!W87-1</f>
        <v>1.0954923662050753E-2</v>
      </c>
      <c r="X88" s="39">
        <f>'Monthly Prices'!X88/'Monthly Prices'!X87-1</f>
        <v>-8.8917197452229368E-2</v>
      </c>
      <c r="Y88" s="39">
        <f>'Monthly Prices'!Y88/'Monthly Prices'!Y87-1</f>
        <v>-7.2208436656809871E-3</v>
      </c>
      <c r="Z88" s="39">
        <f>'Monthly Prices'!Z88/'Monthly Prices'!Z87-1</f>
        <v>5.5821371610844661E-3</v>
      </c>
      <c r="AA88" s="39">
        <f>'Monthly Prices'!AA88/'Monthly Prices'!AA87-1</f>
        <v>1.258134490238616E-2</v>
      </c>
      <c r="AB88" s="39">
        <f>'Monthly Prices'!AB88/'Monthly Prices'!AB87-1</f>
        <v>1.7957351290684764E-2</v>
      </c>
      <c r="AC88" s="39">
        <f>'Monthly Prices'!AC88/'Monthly Prices'!AC87-1</f>
        <v>3.692905105946509E-2</v>
      </c>
      <c r="AD88" s="39">
        <f>'Monthly Prices'!AD88/'Monthly Prices'!AD87-1</f>
        <v>0.32095718881046831</v>
      </c>
      <c r="AE88" s="39">
        <f>'Monthly Prices'!AE88/'Monthly Prices'!AE87-1</f>
        <v>-5.3402707304717523E-2</v>
      </c>
      <c r="AF88" s="39">
        <f>'Monthly Prices'!AF88/'Monthly Prices'!AF87-1</f>
        <v>1.0537117417604547E-2</v>
      </c>
      <c r="AG88" s="39">
        <f>'Monthly Prices'!AG88/'Monthly Prices'!AG87-1</f>
        <v>-1.7879135042245364E-2</v>
      </c>
    </row>
    <row r="89" spans="1:33" s="203" customFormat="1" x14ac:dyDescent="0.3">
      <c r="A89" s="183">
        <v>42309</v>
      </c>
      <c r="B89" s="183"/>
      <c r="C89" s="39">
        <f>'Monthly Prices'!C89/'Monthly Prices'!C88-1</f>
        <v>0.15368365395978234</v>
      </c>
      <c r="D89" s="39">
        <f>'Monthly Prices'!D89/'Monthly Prices'!D88-1</f>
        <v>0.10014287405022704</v>
      </c>
      <c r="E89" s="39">
        <f>'Monthly Prices'!E89/'Monthly Prices'!E88-1</f>
        <v>1.2114554967414253</v>
      </c>
      <c r="F89" s="39">
        <f>'Monthly Prices'!F89/'Monthly Prices'!F88-1</f>
        <v>-4.734236075836995E-2</v>
      </c>
      <c r="G89" s="39">
        <f>'Monthly Prices'!G89/'Monthly Prices'!G88-1</f>
        <v>-8.1096196868008952E-2</v>
      </c>
      <c r="H89" s="39">
        <f>'Monthly Prices'!H89/'Monthly Prices'!H88-1</f>
        <v>2.224805940957153E-2</v>
      </c>
      <c r="I89" s="39">
        <f>'Monthly Prices'!I89/'Monthly Prices'!I88-1</f>
        <v>3.965107057890549E-3</v>
      </c>
      <c r="J89" s="39">
        <f>'Monthly Prices'!J89/'Monthly Prices'!J88-1</f>
        <v>-8.9545844044558676E-2</v>
      </c>
      <c r="K89" s="39">
        <f>'Monthly Prices'!K89/'Monthly Prices'!K88-1</f>
        <v>-8.3241455347298765E-2</v>
      </c>
      <c r="L89" s="39">
        <f>'Monthly Prices'!L89/'Monthly Prices'!L88-1</f>
        <v>-0.14151829064320287</v>
      </c>
      <c r="M89" s="39">
        <f>'Monthly Prices'!M89/'Monthly Prices'!M88-1</f>
        <v>0.1341235150561817</v>
      </c>
      <c r="N89" s="39">
        <f>'Monthly Prices'!N89/'Monthly Prices'!N88-1</f>
        <v>-2.2675821870898116E-2</v>
      </c>
      <c r="O89" s="39">
        <f>'Monthly Prices'!O89/'Monthly Prices'!O88-1</f>
        <v>-8.8758161088975385E-3</v>
      </c>
      <c r="P89" s="39">
        <f>'Monthly Prices'!P89/'Monthly Prices'!P88-1</f>
        <v>-1.5620562340244226E-2</v>
      </c>
      <c r="R89" s="183">
        <v>42309</v>
      </c>
      <c r="S89" s="183"/>
      <c r="T89" s="39">
        <f>'Monthly Prices'!T89/'Monthly Prices'!T88-1</f>
        <v>0.15623677834626148</v>
      </c>
      <c r="U89" s="39">
        <f>'Monthly Prices'!U89/'Monthly Prices'!U88-1</f>
        <v>0.10118351156379979</v>
      </c>
      <c r="V89" s="39">
        <f>'Monthly Prices'!V89/'Monthly Prices'!V88-1</f>
        <v>1.2114554967414253</v>
      </c>
      <c r="W89" s="39">
        <f>'Monthly Prices'!W89/'Monthly Prices'!W88-1</f>
        <v>-4.734236075836995E-2</v>
      </c>
      <c r="X89" s="39">
        <f>'Monthly Prices'!X89/'Monthly Prices'!X88-1</f>
        <v>-8.1096196868008952E-2</v>
      </c>
      <c r="Y89" s="39">
        <f>'Monthly Prices'!Y89/'Monthly Prices'!Y88-1</f>
        <v>2.224805940957153E-2</v>
      </c>
      <c r="Z89" s="39">
        <f>'Monthly Prices'!Z89/'Monthly Prices'!Z88-1</f>
        <v>3.965107057890549E-3</v>
      </c>
      <c r="AA89" s="39">
        <f>'Monthly Prices'!AA89/'Monthly Prices'!AA88-1</f>
        <v>-8.9545844044558676E-2</v>
      </c>
      <c r="AB89" s="39">
        <f>'Monthly Prices'!AB89/'Monthly Prices'!AB88-1</f>
        <v>-8.3241455347298765E-2</v>
      </c>
      <c r="AC89" s="39">
        <f>'Monthly Prices'!AC89/'Monthly Prices'!AC88-1</f>
        <v>-0.14245551734856199</v>
      </c>
      <c r="AD89" s="39">
        <f>'Monthly Prices'!AD89/'Monthly Prices'!AD88-1</f>
        <v>0.13803865816219885</v>
      </c>
      <c r="AE89" s="39">
        <f>'Monthly Prices'!AE89/'Monthly Prices'!AE88-1</f>
        <v>-2.0914366493572145E-2</v>
      </c>
      <c r="AF89" s="39">
        <f>'Monthly Prices'!AF89/'Monthly Prices'!AF88-1</f>
        <v>-1.331348276462041E-2</v>
      </c>
      <c r="AG89" s="39">
        <f>'Monthly Prices'!AG89/'Monthly Prices'!AG88-1</f>
        <v>-2.0224112916748638E-2</v>
      </c>
    </row>
    <row r="90" spans="1:33" s="203" customFormat="1" x14ac:dyDescent="0.3">
      <c r="A90" s="183">
        <v>42339</v>
      </c>
      <c r="B90" s="183"/>
      <c r="C90" s="39">
        <f>'Monthly Prices'!C90/'Monthly Prices'!C89-1</f>
        <v>-6.8216815245808693E-2</v>
      </c>
      <c r="D90" s="39">
        <f>'Monthly Prices'!D90/'Monthly Prices'!D89-1</f>
        <v>-7.6033097337597E-2</v>
      </c>
      <c r="E90" s="39">
        <f>'Monthly Prices'!E90/'Monthly Prices'!E89-1</f>
        <v>-0.93549815293938599</v>
      </c>
      <c r="F90" s="39">
        <f>'Monthly Prices'!F90/'Monthly Prices'!F89-1</f>
        <v>-1.0212972555887379E-2</v>
      </c>
      <c r="G90" s="39">
        <f>'Monthly Prices'!G90/'Monthly Prices'!G89-1</f>
        <v>-0.15581253804017048</v>
      </c>
      <c r="H90" s="39">
        <f>'Monthly Prices'!H90/'Monthly Prices'!H89-1</f>
        <v>-6.6517187847020542E-3</v>
      </c>
      <c r="I90" s="39">
        <f>'Monthly Prices'!I90/'Monthly Prices'!I89-1</f>
        <v>-3.949447077409185E-3</v>
      </c>
      <c r="J90" s="39">
        <f>'Monthly Prices'!J90/'Monthly Prices'!J89-1</f>
        <v>-0.16047058823529414</v>
      </c>
      <c r="K90" s="39">
        <f>'Monthly Prices'!K90/'Monthly Prices'!K89-1</f>
        <v>0.10763680096211647</v>
      </c>
      <c r="L90" s="39">
        <f>'Monthly Prices'!L90/'Monthly Prices'!L89-1</f>
        <v>5.56767989385063E-2</v>
      </c>
      <c r="M90" s="39">
        <f>'Monthly Prices'!M90/'Monthly Prices'!M89-1</f>
        <v>5.8855862291400163E-2</v>
      </c>
      <c r="N90" s="39">
        <f>'Monthly Prices'!N90/'Monthly Prices'!N89-1</f>
        <v>2.652683279236534E-2</v>
      </c>
      <c r="O90" s="39">
        <f>'Monthly Prices'!O90/'Monthly Prices'!O89-1</f>
        <v>0.10547266330187188</v>
      </c>
      <c r="P90" s="39">
        <f>'Monthly Prices'!P90/'Monthly Prices'!P89-1</f>
        <v>-4.0392383150607003E-3</v>
      </c>
      <c r="R90" s="183">
        <v>42339</v>
      </c>
      <c r="S90" s="183"/>
      <c r="T90" s="39">
        <f>'Monthly Prices'!T90/'Monthly Prices'!T89-1</f>
        <v>-6.9994529048096998E-2</v>
      </c>
      <c r="U90" s="39">
        <f>'Monthly Prices'!U90/'Monthly Prices'!U89-1</f>
        <v>-7.5823785951291689E-2</v>
      </c>
      <c r="V90" s="39">
        <f>'Monthly Prices'!V90/'Monthly Prices'!V89-1</f>
        <v>-0.93549815293938599</v>
      </c>
      <c r="W90" s="39">
        <f>'Monthly Prices'!W90/'Monthly Prices'!W89-1</f>
        <v>-1.0212972555887379E-2</v>
      </c>
      <c r="X90" s="39">
        <f>'Monthly Prices'!X90/'Monthly Prices'!X89-1</f>
        <v>-0.15581253804017048</v>
      </c>
      <c r="Y90" s="39">
        <f>'Monthly Prices'!Y90/'Monthly Prices'!Y89-1</f>
        <v>-6.6517187847020542E-3</v>
      </c>
      <c r="Z90" s="39">
        <f>'Monthly Prices'!Z90/'Monthly Prices'!Z89-1</f>
        <v>-3.949447077409185E-3</v>
      </c>
      <c r="AA90" s="39">
        <f>'Monthly Prices'!AA90/'Monthly Prices'!AA89-1</f>
        <v>-0.16047058823529414</v>
      </c>
      <c r="AB90" s="39">
        <f>'Monthly Prices'!AB90/'Monthly Prices'!AB89-1</f>
        <v>0.10763680096211647</v>
      </c>
      <c r="AC90" s="39">
        <f>'Monthly Prices'!AC90/'Monthly Prices'!AC89-1</f>
        <v>5.4644822181137531E-2</v>
      </c>
      <c r="AD90" s="39">
        <f>'Monthly Prices'!AD90/'Monthly Prices'!AD89-1</f>
        <v>5.4884743246646384E-2</v>
      </c>
      <c r="AE90" s="39">
        <f>'Monthly Prices'!AE90/'Monthly Prices'!AE89-1</f>
        <v>2.5437659724600881E-2</v>
      </c>
      <c r="AF90" s="39">
        <f>'Monthly Prices'!AF90/'Monthly Prices'!AF89-1</f>
        <v>0.11444265584642022</v>
      </c>
      <c r="AG90" s="39">
        <f>'Monthly Prices'!AG90/'Monthly Prices'!AG89-1</f>
        <v>3.2740774914596926E-4</v>
      </c>
    </row>
    <row r="91" spans="1:33" s="203" customFormat="1" x14ac:dyDescent="0.3">
      <c r="A91" s="173">
        <v>42370</v>
      </c>
      <c r="B91" s="173"/>
      <c r="C91" s="39">
        <f>'Monthly Prices'!C91/'Monthly Prices'!C90-1</f>
        <v>-3.0730568192651186E-2</v>
      </c>
      <c r="D91" s="39">
        <f>'Monthly Prices'!D91/'Monthly Prices'!D90-1</f>
        <v>-0.13902372959482734</v>
      </c>
      <c r="E91" s="39">
        <f>'Monthly Prices'!E91/'Monthly Prices'!E90-1</f>
        <v>8.4586014586014588</v>
      </c>
      <c r="F91" s="39">
        <f>'Monthly Prices'!F91/'Monthly Prices'!F90-1</f>
        <v>4.2232548361808009E-2</v>
      </c>
      <c r="G91" s="39">
        <f>'Monthly Prices'!G91/'Monthly Prices'!G90-1</f>
        <v>0.24297043979812538</v>
      </c>
      <c r="H91" s="39">
        <f>'Monthly Prices'!H91/'Monthly Prices'!H90-1</f>
        <v>2.464825747804511E-2</v>
      </c>
      <c r="I91" s="39">
        <f>'Monthly Prices'!I91/'Monthly Prices'!I90-1</f>
        <v>1.5860428231562196E-3</v>
      </c>
      <c r="J91" s="39">
        <f>'Monthly Prices'!J91/'Monthly Prices'!J90-1</f>
        <v>-0.2130044843049328</v>
      </c>
      <c r="K91" s="39">
        <f>'Monthly Prices'!K91/'Monthly Prices'!K90-1</f>
        <v>1.0857763300760048E-2</v>
      </c>
      <c r="L91" s="39">
        <f>'Monthly Prices'!L91/'Monthly Prices'!L90-1</f>
        <v>-0.11478796197023911</v>
      </c>
      <c r="M91" s="39">
        <f>'Monthly Prices'!M91/'Monthly Prices'!M90-1</f>
        <v>-0.33298704415584424</v>
      </c>
      <c r="N91" s="39">
        <f>'Monthly Prices'!N91/'Monthly Prices'!N90-1</f>
        <v>-0.10660789794233749</v>
      </c>
      <c r="O91" s="39">
        <f>'Monthly Prices'!O91/'Monthly Prices'!O90-1</f>
        <v>-0.18226823255654423</v>
      </c>
      <c r="P91" s="39">
        <f>'Monthly Prices'!P91/'Monthly Prices'!P90-1</f>
        <v>-0.11037079953650053</v>
      </c>
      <c r="R91" s="173">
        <v>42370</v>
      </c>
      <c r="S91" s="173"/>
      <c r="T91" s="39">
        <f>'Monthly Prices'!T91/'Monthly Prices'!T90-1</f>
        <v>-3.0553249602488952E-2</v>
      </c>
      <c r="U91" s="39">
        <f>'Monthly Prices'!U91/'Monthly Prices'!U90-1</f>
        <v>-0.13942491241839305</v>
      </c>
      <c r="V91" s="39">
        <f>'Monthly Prices'!V91/'Monthly Prices'!V90-1</f>
        <v>8.4586014586014588</v>
      </c>
      <c r="W91" s="39">
        <f>'Monthly Prices'!W91/'Monthly Prices'!W90-1</f>
        <v>4.2232548361808009E-2</v>
      </c>
      <c r="X91" s="39">
        <f>'Monthly Prices'!X91/'Monthly Prices'!X90-1</f>
        <v>0.24297043979812538</v>
      </c>
      <c r="Y91" s="39">
        <f>'Monthly Prices'!Y91/'Monthly Prices'!Y90-1</f>
        <v>2.464825747804511E-2</v>
      </c>
      <c r="Z91" s="39">
        <f>'Monthly Prices'!Z91/'Monthly Prices'!Z90-1</f>
        <v>1.5860428231562196E-3</v>
      </c>
      <c r="AA91" s="39">
        <f>'Monthly Prices'!AA91/'Monthly Prices'!AA90-1</f>
        <v>-0.2130044843049328</v>
      </c>
      <c r="AB91" s="39">
        <f>'Monthly Prices'!AB91/'Monthly Prices'!AB90-1</f>
        <v>1.0857763300760048E-2</v>
      </c>
      <c r="AC91" s="39">
        <f>'Monthly Prices'!AC91/'Monthly Prices'!AC90-1</f>
        <v>-0.11295339977526397</v>
      </c>
      <c r="AD91" s="39">
        <f>'Monthly Prices'!AD91/'Monthly Prices'!AD90-1</f>
        <v>-0.33142558442092784</v>
      </c>
      <c r="AE91" s="39">
        <f>'Monthly Prices'!AE91/'Monthly Prices'!AE90-1</f>
        <v>-0.10641798434664773</v>
      </c>
      <c r="AF91" s="39">
        <f>'Monthly Prices'!AF91/'Monthly Prices'!AF90-1</f>
        <v>-0.18430501383126008</v>
      </c>
      <c r="AG91" s="39">
        <f>'Monthly Prices'!AG91/'Monthly Prices'!AG90-1</f>
        <v>-0.10070444013002755</v>
      </c>
    </row>
    <row r="92" spans="1:33" s="203" customFormat="1" x14ac:dyDescent="0.3">
      <c r="A92" s="173">
        <v>42401</v>
      </c>
      <c r="B92" s="173"/>
      <c r="C92" s="39">
        <f>'Monthly Prices'!C92/'Monthly Prices'!C91-1</f>
        <v>-4.175994044821052E-3</v>
      </c>
      <c r="D92" s="39">
        <f>'Monthly Prices'!D92/'Monthly Prices'!D91-1</f>
        <v>-0.11041851252747148</v>
      </c>
      <c r="E92" s="39">
        <f>'Monthly Prices'!E92/'Monthly Prices'!E91-1</f>
        <v>-7.9485667634252577E-2</v>
      </c>
      <c r="F92" s="39">
        <f>'Monthly Prices'!F92/'Monthly Prices'!F91-1</f>
        <v>0.10766302201080791</v>
      </c>
      <c r="G92" s="39">
        <f>'Monthly Prices'!G92/'Monthly Prices'!G91-1</f>
        <v>0.16922853828306272</v>
      </c>
      <c r="H92" s="39">
        <f>'Monthly Prices'!H92/'Monthly Prices'!H91-1</f>
        <v>9.3548673327692455E-3</v>
      </c>
      <c r="I92" s="39">
        <f>'Monthly Prices'!I92/'Monthly Prices'!I91-1</f>
        <v>-2.3752969121140222E-3</v>
      </c>
      <c r="J92" s="39">
        <f>'Monthly Prices'!J92/'Monthly Prices'!J91-1</f>
        <v>8.7250712250712459E-2</v>
      </c>
      <c r="K92" s="39">
        <f>'Monthly Prices'!K92/'Monthly Prices'!K91-1</f>
        <v>-9.129967776584258E-3</v>
      </c>
      <c r="L92" s="39">
        <f>'Monthly Prices'!L92/'Monthly Prices'!L91-1</f>
        <v>-0.18457934853442493</v>
      </c>
      <c r="M92" s="39">
        <f>'Monthly Prices'!M92/'Monthly Prices'!M91-1</f>
        <v>-0.16822422904474588</v>
      </c>
      <c r="N92" s="39">
        <f>'Monthly Prices'!N92/'Monthly Prices'!N91-1</f>
        <v>-8.6430535171493017E-2</v>
      </c>
      <c r="O92" s="39">
        <f>'Monthly Prices'!O92/'Monthly Prices'!O91-1</f>
        <v>-0.17941664867336837</v>
      </c>
      <c r="P92" s="39">
        <f>'Monthly Prices'!P92/'Monthly Prices'!P91-1</f>
        <v>-0.15141647671768155</v>
      </c>
      <c r="R92" s="173">
        <v>42401</v>
      </c>
      <c r="S92" s="173"/>
      <c r="T92" s="39">
        <f>'Monthly Prices'!T92/'Monthly Prices'!T91-1</f>
        <v>-4.7862523517100408E-3</v>
      </c>
      <c r="U92" s="39">
        <f>'Monthly Prices'!U92/'Monthly Prices'!U91-1</f>
        <v>-0.10825660967249895</v>
      </c>
      <c r="V92" s="39">
        <f>'Monthly Prices'!V92/'Monthly Prices'!V91-1</f>
        <v>-7.9485667634252577E-2</v>
      </c>
      <c r="W92" s="39">
        <f>'Monthly Prices'!W92/'Monthly Prices'!W91-1</f>
        <v>0.10766302201080791</v>
      </c>
      <c r="X92" s="39">
        <f>'Monthly Prices'!X92/'Monthly Prices'!X91-1</f>
        <v>0.16922853828306272</v>
      </c>
      <c r="Y92" s="39">
        <f>'Monthly Prices'!Y92/'Monthly Prices'!Y91-1</f>
        <v>9.3548673327692455E-3</v>
      </c>
      <c r="Z92" s="39">
        <f>'Monthly Prices'!Z92/'Monthly Prices'!Z91-1</f>
        <v>-2.3752969121140222E-3</v>
      </c>
      <c r="AA92" s="39">
        <f>'Monthly Prices'!AA92/'Monthly Prices'!AA91-1</f>
        <v>8.7250712250712459E-2</v>
      </c>
      <c r="AB92" s="39">
        <f>'Monthly Prices'!AB92/'Monthly Prices'!AB91-1</f>
        <v>-9.129967776584258E-3</v>
      </c>
      <c r="AC92" s="39">
        <f>'Monthly Prices'!AC92/'Monthly Prices'!AC91-1</f>
        <v>-0.18224296349551594</v>
      </c>
      <c r="AD92" s="39">
        <f>'Monthly Prices'!AD92/'Monthly Prices'!AD91-1</f>
        <v>-0.16964983657587551</v>
      </c>
      <c r="AE92" s="39">
        <f>'Monthly Prices'!AE92/'Monthly Prices'!AE91-1</f>
        <v>-8.9244861872509684E-2</v>
      </c>
      <c r="AF92" s="39">
        <f>'Monthly Prices'!AF92/'Monthly Prices'!AF91-1</f>
        <v>-0.18196806234541962</v>
      </c>
      <c r="AG92" s="39">
        <f>'Monthly Prices'!AG92/'Monthly Prices'!AG91-1</f>
        <v>-0.1305843914140371</v>
      </c>
    </row>
    <row r="93" spans="1:33" s="203" customFormat="1" x14ac:dyDescent="0.3">
      <c r="A93" s="173">
        <v>42430</v>
      </c>
      <c r="B93" s="173"/>
      <c r="C93" s="39">
        <f>'Monthly Prices'!C93/'Monthly Prices'!C92-1</f>
        <v>-1.41681853152823E-2</v>
      </c>
      <c r="D93" s="39">
        <f>'Monthly Prices'!D93/'Monthly Prices'!D92-1</f>
        <v>0.28995668096187655</v>
      </c>
      <c r="E93" s="39">
        <f>'Monthly Prices'!E93/'Monthly Prices'!E92-1</f>
        <v>-1.9982754797861595</v>
      </c>
      <c r="F93" s="39">
        <f>'Monthly Prices'!F93/'Monthly Prices'!F92-1</f>
        <v>1.5713499876704784E-2</v>
      </c>
      <c r="G93" s="39">
        <f>'Monthly Prices'!G93/'Monthly Prices'!G92-1</f>
        <v>-0.17735334242837653</v>
      </c>
      <c r="H93" s="39">
        <f>'Monthly Prices'!H93/'Monthly Prices'!H92-1</f>
        <v>-3.4366461470982212E-2</v>
      </c>
      <c r="I93" s="39">
        <f>'Monthly Prices'!I93/'Monthly Prices'!I92-1</f>
        <v>0</v>
      </c>
      <c r="J93" s="39">
        <f>'Monthly Prices'!J93/'Monthly Prices'!J92-1</f>
        <v>0.19292499181133316</v>
      </c>
      <c r="K93" s="39">
        <f>'Monthly Prices'!K93/'Monthly Prices'!K92-1</f>
        <v>7.6964769647696496E-2</v>
      </c>
      <c r="L93" s="39">
        <f>'Monthly Prices'!L93/'Monthly Prices'!L92-1</f>
        <v>0.23495692785692923</v>
      </c>
      <c r="M93" s="39">
        <f>'Monthly Prices'!M93/'Monthly Prices'!M92-1</f>
        <v>0.1282771113004828</v>
      </c>
      <c r="N93" s="39">
        <f>'Monthly Prices'!N93/'Monthly Prices'!N92-1</f>
        <v>0.17665814814295056</v>
      </c>
      <c r="O93" s="39">
        <f>'Monthly Prices'!O93/'Monthly Prices'!O92-1</f>
        <v>0.12944330817667282</v>
      </c>
      <c r="P93" s="39">
        <f>'Monthly Prices'!P93/'Monthly Prices'!P92-1</f>
        <v>0.20145817344589401</v>
      </c>
      <c r="R93" s="173">
        <v>42430</v>
      </c>
      <c r="S93" s="173"/>
      <c r="T93" s="39">
        <f>'Monthly Prices'!T93/'Monthly Prices'!T92-1</f>
        <v>-1.3979470261158977E-2</v>
      </c>
      <c r="U93" s="39">
        <f>'Monthly Prices'!U93/'Monthly Prices'!U92-1</f>
        <v>0.28659437017732303</v>
      </c>
      <c r="V93" s="39">
        <f>'Monthly Prices'!V93/'Monthly Prices'!V92-1</f>
        <v>-1.9982754797861595</v>
      </c>
      <c r="W93" s="39">
        <f>'Monthly Prices'!W93/'Monthly Prices'!W92-1</f>
        <v>1.5713499876704784E-2</v>
      </c>
      <c r="X93" s="39">
        <f>'Monthly Prices'!X93/'Monthly Prices'!X92-1</f>
        <v>-0.17735334242837653</v>
      </c>
      <c r="Y93" s="39">
        <f>'Monthly Prices'!Y93/'Monthly Prices'!Y92-1</f>
        <v>-3.4366461470982212E-2</v>
      </c>
      <c r="Z93" s="39">
        <f>'Monthly Prices'!Z93/'Monthly Prices'!Z92-1</f>
        <v>0</v>
      </c>
      <c r="AA93" s="39">
        <f>'Monthly Prices'!AA93/'Monthly Prices'!AA92-1</f>
        <v>0.19292499181133316</v>
      </c>
      <c r="AB93" s="39">
        <f>'Monthly Prices'!AB93/'Monthly Prices'!AB92-1</f>
        <v>7.6964769647696496E-2</v>
      </c>
      <c r="AC93" s="39">
        <f>'Monthly Prices'!AC93/'Monthly Prices'!AC92-1</f>
        <v>0.22857149429298063</v>
      </c>
      <c r="AD93" s="39">
        <f>'Monthly Prices'!AD93/'Monthly Prices'!AD92-1</f>
        <v>0.12558577790387182</v>
      </c>
      <c r="AE93" s="39">
        <f>'Monthly Prices'!AE93/'Monthly Prices'!AE92-1</f>
        <v>0.18314135826308142</v>
      </c>
      <c r="AF93" s="39">
        <f>'Monthly Prices'!AF93/'Monthly Prices'!AF92-1</f>
        <v>0.13172049652951623</v>
      </c>
      <c r="AG93" s="39">
        <f>'Monthly Prices'!AG93/'Monthly Prices'!AG92-1</f>
        <v>0.16865509761388275</v>
      </c>
    </row>
    <row r="94" spans="1:33" s="203" customFormat="1" x14ac:dyDescent="0.3">
      <c r="A94" s="173">
        <v>42461</v>
      </c>
      <c r="B94" s="173"/>
      <c r="C94" s="39">
        <f>'Monthly Prices'!C94/'Monthly Prices'!C93-1</f>
        <v>9.9322567650880877E-2</v>
      </c>
      <c r="D94" s="39">
        <f>'Monthly Prices'!D94/'Monthly Prices'!D93-1</f>
        <v>5.625965846206249E-2</v>
      </c>
      <c r="E94" s="39">
        <f>'Monthly Prices'!E94/'Monthly Prices'!E93-1</f>
        <v>-4.3890081686039339</v>
      </c>
      <c r="F94" s="39">
        <f>'Monthly Prices'!F94/'Monthly Prices'!F93-1</f>
        <v>-1.0196573503101769E-2</v>
      </c>
      <c r="G94" s="39">
        <f>'Monthly Prices'!G94/'Monthly Prices'!G93-1</f>
        <v>-2.7137042062413963E-3</v>
      </c>
      <c r="H94" s="39">
        <f>'Monthly Prices'!H94/'Monthly Prices'!H93-1</f>
        <v>7.5342036845582605E-4</v>
      </c>
      <c r="I94" s="39">
        <f>'Monthly Prices'!I94/'Monthly Prices'!I93-1</f>
        <v>1.0317460317460281E-2</v>
      </c>
      <c r="J94" s="39">
        <f>'Monthly Prices'!J94/'Monthly Prices'!J93-1</f>
        <v>9.5002745744096728E-2</v>
      </c>
      <c r="K94" s="39">
        <f>'Monthly Prices'!K94/'Monthly Prices'!K93-1</f>
        <v>-0.11675893306492191</v>
      </c>
      <c r="L94" s="39">
        <f>'Monthly Prices'!L94/'Monthly Prices'!L93-1</f>
        <v>9.9767975437511369E-2</v>
      </c>
      <c r="M94" s="39">
        <f>'Monthly Prices'!M94/'Monthly Prices'!M93-1</f>
        <v>0.15850627385892113</v>
      </c>
      <c r="N94" s="39">
        <f>'Monthly Prices'!N94/'Monthly Prices'!N93-1</f>
        <v>-0.1177383893331666</v>
      </c>
      <c r="O94" s="39">
        <f>'Monthly Prices'!O94/'Monthly Prices'!O93-1</f>
        <v>-1.187691891494147E-3</v>
      </c>
      <c r="P94" s="39">
        <f>'Monthly Prices'!P94/'Monthly Prices'!P93-1</f>
        <v>0.11657617374640683</v>
      </c>
      <c r="R94" s="173">
        <v>42461</v>
      </c>
      <c r="S94" s="173"/>
      <c r="T94" s="39">
        <f>'Monthly Prices'!T94/'Monthly Prices'!T93-1</f>
        <v>0.10093845656542033</v>
      </c>
      <c r="U94" s="39">
        <f>'Monthly Prices'!U94/'Monthly Prices'!U93-1</f>
        <v>5.8374439562539626E-2</v>
      </c>
      <c r="V94" s="39">
        <f>'Monthly Prices'!V94/'Monthly Prices'!V93-1</f>
        <v>-4.3890081686039339</v>
      </c>
      <c r="W94" s="39">
        <f>'Monthly Prices'!W94/'Monthly Prices'!W93-1</f>
        <v>-1.0196573503101769E-2</v>
      </c>
      <c r="X94" s="39">
        <f>'Monthly Prices'!X94/'Monthly Prices'!X93-1</f>
        <v>-2.7137042062413963E-3</v>
      </c>
      <c r="Y94" s="39">
        <f>'Monthly Prices'!Y94/'Monthly Prices'!Y93-1</f>
        <v>7.5342036845582605E-4</v>
      </c>
      <c r="Z94" s="39">
        <f>'Monthly Prices'!Z94/'Monthly Prices'!Z93-1</f>
        <v>1.0317460317460281E-2</v>
      </c>
      <c r="AA94" s="39">
        <f>'Monthly Prices'!AA94/'Monthly Prices'!AA93-1</f>
        <v>9.5002745744096728E-2</v>
      </c>
      <c r="AB94" s="39">
        <f>'Monthly Prices'!AB94/'Monthly Prices'!AB93-1</f>
        <v>-0.11675893306492191</v>
      </c>
      <c r="AC94" s="39">
        <f>'Monthly Prices'!AC94/'Monthly Prices'!AC93-1</f>
        <v>0.10000004320692124</v>
      </c>
      <c r="AD94" s="39">
        <f>'Monthly Prices'!AD94/'Monthly Prices'!AD93-1</f>
        <v>0.1640300277107416</v>
      </c>
      <c r="AE94" s="39">
        <f>'Monthly Prices'!AE94/'Monthly Prices'!AE93-1</f>
        <v>-0.11928784709192408</v>
      </c>
      <c r="AF94" s="39">
        <f>'Monthly Prices'!AF94/'Monthly Prices'!AF93-1</f>
        <v>-3.5629127519349879E-3</v>
      </c>
      <c r="AG94" s="39">
        <f>'Monthly Prices'!AG94/'Monthly Prices'!AG93-1</f>
        <v>0.10449790369194467</v>
      </c>
    </row>
    <row r="95" spans="1:33" s="203" customFormat="1" x14ac:dyDescent="0.3">
      <c r="A95" s="173">
        <v>42491</v>
      </c>
      <c r="B95" s="173"/>
      <c r="C95" s="39">
        <f>'Monthly Prices'!C95/'Monthly Prices'!C94-1</f>
        <v>-6.4988572578402737E-3</v>
      </c>
      <c r="D95" s="39">
        <f>'Monthly Prices'!D95/'Monthly Prices'!D94-1</f>
        <v>0.12562745983624479</v>
      </c>
      <c r="E95" s="39">
        <f>'Monthly Prices'!E95/'Monthly Prices'!E94-1</f>
        <v>-0.3325371743151333</v>
      </c>
      <c r="F95" s="39">
        <f>'Monthly Prices'!F95/'Monthly Prices'!F94-1</f>
        <v>2.0316444471278006E-2</v>
      </c>
      <c r="G95" s="39">
        <f>'Monthly Prices'!G95/'Monthly Prices'!G94-1</f>
        <v>-2.9780801209372654E-2</v>
      </c>
      <c r="H95" s="39">
        <f>'Monthly Prices'!H95/'Monthly Prices'!H94-1</f>
        <v>1.0765214411232238E-2</v>
      </c>
      <c r="I95" s="39">
        <f>'Monthly Prices'!I95/'Monthly Prices'!I94-1</f>
        <v>1.021209740769824E-2</v>
      </c>
      <c r="J95" s="39">
        <f>'Monthly Prices'!J95/'Monthly Prices'!J94-1</f>
        <v>0.12863590772316935</v>
      </c>
      <c r="K95" s="39">
        <f>'Monthly Prices'!K95/'Monthly Prices'!K94-1</f>
        <v>3.7037037037036979E-2</v>
      </c>
      <c r="L95" s="39">
        <f>'Monthly Prices'!L95/'Monthly Prices'!L94-1</f>
        <v>-9.7046441617844037E-2</v>
      </c>
      <c r="M95" s="39">
        <f>'Monthly Prices'!M95/'Monthly Prices'!M94-1</f>
        <v>-9.3839580494000874E-2</v>
      </c>
      <c r="N95" s="39">
        <f>'Monthly Prices'!N95/'Monthly Prices'!N94-1</f>
        <v>-3.9366010632269077E-4</v>
      </c>
      <c r="O95" s="39">
        <f>'Monthly Prices'!O95/'Monthly Prices'!O94-1</f>
        <v>2.1403175584771006E-2</v>
      </c>
      <c r="P95" s="39">
        <f>'Monthly Prices'!P95/'Monthly Prices'!P94-1</f>
        <v>4.7768878718535523E-2</v>
      </c>
      <c r="R95" s="173">
        <v>42491</v>
      </c>
      <c r="S95" s="173"/>
      <c r="T95" s="39">
        <f>'Monthly Prices'!T95/'Monthly Prices'!T94-1</f>
        <v>-5.2940264653349445E-3</v>
      </c>
      <c r="U95" s="39">
        <f>'Monthly Prices'!U95/'Monthly Prices'!U94-1</f>
        <v>0.12070436415520747</v>
      </c>
      <c r="V95" s="39">
        <f>'Monthly Prices'!V95/'Monthly Prices'!V94-1</f>
        <v>-0.3325371743151333</v>
      </c>
      <c r="W95" s="39">
        <f>'Monthly Prices'!W95/'Monthly Prices'!W94-1</f>
        <v>2.0316444471278006E-2</v>
      </c>
      <c r="X95" s="39">
        <f>'Monthly Prices'!X95/'Monthly Prices'!X94-1</f>
        <v>-2.9780801209372654E-2</v>
      </c>
      <c r="Y95" s="39">
        <f>'Monthly Prices'!Y95/'Monthly Prices'!Y94-1</f>
        <v>1.0765214411232238E-2</v>
      </c>
      <c r="Z95" s="39">
        <f>'Monthly Prices'!Z95/'Monthly Prices'!Z94-1</f>
        <v>1.021209740769824E-2</v>
      </c>
      <c r="AA95" s="39">
        <f>'Monthly Prices'!AA95/'Monthly Prices'!AA94-1</f>
        <v>0.12863590772316935</v>
      </c>
      <c r="AB95" s="39">
        <f>'Monthly Prices'!AB95/'Monthly Prices'!AB94-1</f>
        <v>3.7037037037036979E-2</v>
      </c>
      <c r="AC95" s="39">
        <f>'Monthly Prices'!AC95/'Monthly Prices'!AC94-1</f>
        <v>-9.725166239169114E-2</v>
      </c>
      <c r="AD95" s="39">
        <f>'Monthly Prices'!AD95/'Monthly Prices'!AD94-1</f>
        <v>-9.3705347819589502E-2</v>
      </c>
      <c r="AE95" s="39">
        <f>'Monthly Prices'!AE95/'Monthly Prices'!AE94-1</f>
        <v>4.3311914726285039E-4</v>
      </c>
      <c r="AF95" s="39">
        <f>'Monthly Prices'!AF95/'Monthly Prices'!AF94-1</f>
        <v>2.3241942501506907E-2</v>
      </c>
      <c r="AG95" s="39">
        <f>'Monthly Prices'!AG95/'Monthly Prices'!AG94-1</f>
        <v>4.7445658983865213E-2</v>
      </c>
    </row>
    <row r="96" spans="1:33" s="203" customFormat="1" x14ac:dyDescent="0.3">
      <c r="A96" s="173">
        <v>42522</v>
      </c>
      <c r="B96" s="173"/>
      <c r="C96" s="39">
        <f>'Monthly Prices'!C96/'Monthly Prices'!C95-1</f>
        <v>8.1410912243726985E-2</v>
      </c>
      <c r="D96" s="39">
        <f>'Monthly Prices'!D96/'Monthly Prices'!D95-1</f>
        <v>-8.7016847621834703E-4</v>
      </c>
      <c r="E96" s="39">
        <f>'Monthly Prices'!E96/'Monthly Prices'!E95-1</f>
        <v>6.1935413484617063E-2</v>
      </c>
      <c r="F96" s="39">
        <f>'Monthly Prices'!F96/'Monthly Prices'!F95-1</f>
        <v>2.1365356095432109E-2</v>
      </c>
      <c r="G96" s="39">
        <f>'Monthly Prices'!G96/'Monthly Prices'!G95-1</f>
        <v>1.526955437831079E-2</v>
      </c>
      <c r="H96" s="39">
        <f>'Monthly Prices'!H96/'Monthly Prices'!H95-1</f>
        <v>4.2154676143415504E-3</v>
      </c>
      <c r="I96" s="39">
        <f>'Monthly Prices'!I96/'Monthly Prices'!I95-1</f>
        <v>1.1664074650077794E-2</v>
      </c>
      <c r="J96" s="39">
        <f>'Monthly Prices'!J96/'Monthly Prices'!J95-1</f>
        <v>4.3323705843145932E-2</v>
      </c>
      <c r="K96" s="39">
        <f>'Monthly Prices'!K96/'Monthly Prices'!K95-1</f>
        <v>6.59340659340657E-3</v>
      </c>
      <c r="L96" s="39">
        <f>'Monthly Prices'!L96/'Monthly Prices'!L95-1</f>
        <v>5.9579378679818218E-2</v>
      </c>
      <c r="M96" s="39">
        <f>'Monthly Prices'!M96/'Monthly Prices'!M95-1</f>
        <v>7.2727241106719465E-2</v>
      </c>
      <c r="N96" s="39">
        <f>'Monthly Prices'!N96/'Monthly Prices'!N95-1</f>
        <v>-2.0631225692941624E-2</v>
      </c>
      <c r="O96" s="39">
        <f>'Monthly Prices'!O96/'Monthly Prices'!O95-1</f>
        <v>4.598368210185777E-2</v>
      </c>
      <c r="P96" s="39">
        <f>'Monthly Prices'!P96/'Monthly Prices'!P95-1</f>
        <v>9.3366093366093361E-2</v>
      </c>
      <c r="R96" s="173">
        <v>42522</v>
      </c>
      <c r="S96" s="173"/>
      <c r="T96" s="39">
        <f>'Monthly Prices'!T96/'Monthly Prices'!T95-1</f>
        <v>7.8697091621948267E-2</v>
      </c>
      <c r="U96" s="39">
        <f>'Monthly Prices'!U96/'Monthly Prices'!U95-1</f>
        <v>2.2915453280540898E-3</v>
      </c>
      <c r="V96" s="39">
        <f>'Monthly Prices'!V96/'Monthly Prices'!V95-1</f>
        <v>6.1935413484617063E-2</v>
      </c>
      <c r="W96" s="39">
        <f>'Monthly Prices'!W96/'Monthly Prices'!W95-1</f>
        <v>2.1365356095432109E-2</v>
      </c>
      <c r="X96" s="39">
        <f>'Monthly Prices'!X96/'Monthly Prices'!X95-1</f>
        <v>1.526955437831079E-2</v>
      </c>
      <c r="Y96" s="39">
        <f>'Monthly Prices'!Y96/'Monthly Prices'!Y95-1</f>
        <v>4.2154676143415504E-3</v>
      </c>
      <c r="Z96" s="39">
        <f>'Monthly Prices'!Z96/'Monthly Prices'!Z95-1</f>
        <v>1.1664074650077794E-2</v>
      </c>
      <c r="AA96" s="39">
        <f>'Monthly Prices'!AA96/'Monthly Prices'!AA95-1</f>
        <v>4.3323705843145932E-2</v>
      </c>
      <c r="AB96" s="39">
        <f>'Monthly Prices'!AB96/'Monthly Prices'!AB95-1</f>
        <v>6.59340659340657E-3</v>
      </c>
      <c r="AC96" s="39">
        <f>'Monthly Prices'!AC96/'Monthly Prices'!AC95-1</f>
        <v>5.7377107233934854E-2</v>
      </c>
      <c r="AD96" s="39">
        <f>'Monthly Prices'!AD96/'Monthly Prices'!AD95-1</f>
        <v>6.9455440235373089E-2</v>
      </c>
      <c r="AE96" s="39">
        <f>'Monthly Prices'!AE96/'Monthly Prices'!AE95-1</f>
        <v>-2.1336180556912443E-2</v>
      </c>
      <c r="AF96" s="39">
        <f>'Monthly Prices'!AF96/'Monthly Prices'!AF95-1</f>
        <v>4.3680837733231836E-2</v>
      </c>
      <c r="AG96" s="39">
        <f>'Monthly Prices'!AG96/'Monthly Prices'!AG95-1</f>
        <v>7.8630337489796531E-2</v>
      </c>
    </row>
    <row r="97" spans="1:33" s="203" customFormat="1" x14ac:dyDescent="0.3">
      <c r="A97" s="173">
        <v>42552</v>
      </c>
      <c r="B97" s="173"/>
      <c r="C97" s="39">
        <f>'Monthly Prices'!C97/'Monthly Prices'!C96-1</f>
        <v>2.5735318635319082E-2</v>
      </c>
      <c r="D97" s="39">
        <f>'Monthly Prices'!D97/'Monthly Prices'!D96-1</f>
        <v>9.5699535738242192E-2</v>
      </c>
      <c r="E97" s="39">
        <f>'Monthly Prices'!E97/'Monthly Prices'!E96-1</f>
        <v>-0.30998489782919136</v>
      </c>
      <c r="F97" s="39">
        <f>'Monthly Prices'!F97/'Monthly Prices'!F96-1</f>
        <v>4.7818719040583879E-2</v>
      </c>
      <c r="G97" s="39">
        <f>'Monthly Prices'!G97/'Monthly Prices'!G96-1</f>
        <v>-8.4254143646408819E-2</v>
      </c>
      <c r="H97" s="39">
        <f>'Monthly Prices'!H97/'Monthly Prices'!H96-1</f>
        <v>-1.1391909932360167E-2</v>
      </c>
      <c r="I97" s="39">
        <f>'Monthly Prices'!I97/'Monthly Prices'!I96-1</f>
        <v>7.6863950807071202E-3</v>
      </c>
      <c r="J97" s="39">
        <f>'Monthly Prices'!J97/'Monthly Prices'!J96-1</f>
        <v>-7.3253833049403694E-2</v>
      </c>
      <c r="K97" s="39">
        <f>'Monthly Prices'!K97/'Monthly Prices'!K96-1</f>
        <v>-3.9847161572052259E-2</v>
      </c>
      <c r="L97" s="39">
        <f>'Monthly Prices'!L97/'Monthly Prices'!L96-1</f>
        <v>3.5281265858930322E-2</v>
      </c>
      <c r="M97" s="39">
        <f>'Monthly Prices'!M97/'Monthly Prices'!M96-1</f>
        <v>0.23065589478720394</v>
      </c>
      <c r="N97" s="39">
        <f>'Monthly Prices'!N97/'Monthly Prices'!N96-1</f>
        <v>2.3173054687003924E-2</v>
      </c>
      <c r="O97" s="39">
        <f>'Monthly Prices'!O97/'Monthly Prices'!O96-1</f>
        <v>3.338923188358045E-3</v>
      </c>
      <c r="P97" s="39">
        <f>'Monthly Prices'!P97/'Monthly Prices'!P96-1</f>
        <v>3.5705368289637995E-2</v>
      </c>
      <c r="R97" s="173">
        <v>42552</v>
      </c>
      <c r="S97" s="173"/>
      <c r="T97" s="39">
        <f>'Monthly Prices'!T97/'Monthly Prices'!T96-1</f>
        <v>2.6558013850432438E-2</v>
      </c>
      <c r="U97" s="39">
        <f>'Monthly Prices'!U97/'Monthly Prices'!U96-1</f>
        <v>9.5264068502364463E-2</v>
      </c>
      <c r="V97" s="39">
        <f>'Monthly Prices'!V97/'Monthly Prices'!V96-1</f>
        <v>-0.30998489782919136</v>
      </c>
      <c r="W97" s="39">
        <f>'Monthly Prices'!W97/'Monthly Prices'!W96-1</f>
        <v>4.7818719040583879E-2</v>
      </c>
      <c r="X97" s="39">
        <f>'Monthly Prices'!X97/'Monthly Prices'!X96-1</f>
        <v>-8.4254143646408819E-2</v>
      </c>
      <c r="Y97" s="39">
        <f>'Monthly Prices'!Y97/'Monthly Prices'!Y96-1</f>
        <v>-1.1391909932360167E-2</v>
      </c>
      <c r="Z97" s="39">
        <f>'Monthly Prices'!Z97/'Monthly Prices'!Z96-1</f>
        <v>7.6863950807071202E-3</v>
      </c>
      <c r="AA97" s="39">
        <f>'Monthly Prices'!AA97/'Monthly Prices'!AA96-1</f>
        <v>-7.3253833049403694E-2</v>
      </c>
      <c r="AB97" s="39">
        <f>'Monthly Prices'!AB97/'Monthly Prices'!AB96-1</f>
        <v>-3.9847161572052259E-2</v>
      </c>
      <c r="AC97" s="39">
        <f>'Monthly Prices'!AC97/'Monthly Prices'!AC96-1</f>
        <v>3.9867140318156524E-2</v>
      </c>
      <c r="AD97" s="39">
        <f>'Monthly Prices'!AD97/'Monthly Prices'!AD96-1</f>
        <v>0.23247232472324719</v>
      </c>
      <c r="AE97" s="39">
        <f>'Monthly Prices'!AE97/'Monthly Prices'!AE96-1</f>
        <v>2.1550340102208354E-2</v>
      </c>
      <c r="AF97" s="39">
        <f>'Monthly Prices'!AF97/'Monthly Prices'!AF96-1</f>
        <v>3.906212136306042E-3</v>
      </c>
      <c r="AG97" s="39">
        <f>'Monthly Prices'!AG97/'Monthly Prices'!AG96-1</f>
        <v>4.844012995655067E-2</v>
      </c>
    </row>
    <row r="98" spans="1:33" s="203" customFormat="1" x14ac:dyDescent="0.3">
      <c r="A98" s="173">
        <v>42583</v>
      </c>
      <c r="B98" s="173"/>
      <c r="C98" s="39">
        <f>'Monthly Prices'!C98/'Monthly Prices'!C97-1</f>
        <v>-1.2446544150375383E-2</v>
      </c>
      <c r="D98" s="39">
        <f>'Monthly Prices'!D98/'Monthly Prices'!D97-1</f>
        <v>6.8993955854232514E-2</v>
      </c>
      <c r="E98" s="39">
        <f>'Monthly Prices'!E98/'Monthly Prices'!E97-1</f>
        <v>-0.78659698648085286</v>
      </c>
      <c r="F98" s="39">
        <f>'Monthly Prices'!F98/'Monthly Prices'!F97-1</f>
        <v>-4.1157809616619856E-3</v>
      </c>
      <c r="G98" s="39">
        <f>'Monthly Prices'!G98/'Monthly Prices'!G97-1</f>
        <v>-0.11228422993128884</v>
      </c>
      <c r="H98" s="39">
        <f>'Monthly Prices'!H98/'Monthly Prices'!H97-1</f>
        <v>7.1809953555548311E-3</v>
      </c>
      <c r="I98" s="39">
        <f>'Monthly Prices'!I98/'Monthly Prices'!I97-1</f>
        <v>0</v>
      </c>
      <c r="J98" s="39">
        <f>'Monthly Prices'!J98/'Monthly Prices'!J97-1</f>
        <v>1.9761029411764719E-2</v>
      </c>
      <c r="K98" s="39">
        <f>'Monthly Prices'!K98/'Monthly Prices'!K97-1</f>
        <v>-3.4110289937464566E-3</v>
      </c>
      <c r="L98" s="39">
        <f>'Monthly Prices'!L98/'Monthly Prices'!L97-1</f>
        <v>2.6624107655020435E-2</v>
      </c>
      <c r="M98" s="39">
        <f>'Monthly Prices'!M98/'Monthly Prices'!M97-1</f>
        <v>2.3353257485029921E-2</v>
      </c>
      <c r="N98" s="39">
        <f>'Monthly Prices'!N98/'Monthly Prices'!N97-1</f>
        <v>0.10600476001043058</v>
      </c>
      <c r="O98" s="39">
        <f>'Monthly Prices'!O98/'Monthly Prices'!O97-1</f>
        <v>0.46256263610412018</v>
      </c>
      <c r="P98" s="39">
        <f>'Monthly Prices'!P98/'Monthly Prices'!P97-1</f>
        <v>-8.9199614271937566E-3</v>
      </c>
      <c r="R98" s="173">
        <v>42583</v>
      </c>
      <c r="S98" s="173"/>
      <c r="T98" s="39">
        <f>'Monthly Prices'!T98/'Monthly Prices'!T97-1</f>
        <v>-1.1580202351383906E-2</v>
      </c>
      <c r="U98" s="39">
        <f>'Monthly Prices'!U98/'Monthly Prices'!U97-1</f>
        <v>6.892282561939278E-2</v>
      </c>
      <c r="V98" s="39">
        <f>'Monthly Prices'!V98/'Monthly Prices'!V97-1</f>
        <v>-0.78659698648085286</v>
      </c>
      <c r="W98" s="39">
        <f>'Monthly Prices'!W98/'Monthly Prices'!W97-1</f>
        <v>-4.1157809616619856E-3</v>
      </c>
      <c r="X98" s="39">
        <f>'Monthly Prices'!X98/'Monthly Prices'!X97-1</f>
        <v>-0.11228422993128884</v>
      </c>
      <c r="Y98" s="39">
        <f>'Monthly Prices'!Y98/'Monthly Prices'!Y97-1</f>
        <v>7.1809953555548311E-3</v>
      </c>
      <c r="Z98" s="39">
        <f>'Monthly Prices'!Z98/'Monthly Prices'!Z97-1</f>
        <v>0</v>
      </c>
      <c r="AA98" s="39">
        <f>'Monthly Prices'!AA98/'Monthly Prices'!AA97-1</f>
        <v>1.9761029411764719E-2</v>
      </c>
      <c r="AB98" s="39">
        <f>'Monthly Prices'!AB98/'Monthly Prices'!AB97-1</f>
        <v>-3.4110289937464566E-3</v>
      </c>
      <c r="AC98" s="39">
        <f>'Monthly Prices'!AC98/'Monthly Prices'!AC97-1</f>
        <v>2.7688939013210456E-2</v>
      </c>
      <c r="AD98" s="39">
        <f>'Monthly Prices'!AD98/'Monthly Prices'!AD97-1</f>
        <v>2.3353257485029921E-2</v>
      </c>
      <c r="AE98" s="39">
        <f>'Monthly Prices'!AE98/'Monthly Prices'!AE97-1</f>
        <v>0.10802603399134925</v>
      </c>
      <c r="AF98" s="39">
        <f>'Monthly Prices'!AF98/'Monthly Prices'!AF97-1</f>
        <v>0.46692608045658135</v>
      </c>
      <c r="AG98" s="39">
        <f>'Monthly Prices'!AG98/'Monthly Prices'!AG97-1</f>
        <v>-4.0427610496120314E-2</v>
      </c>
    </row>
    <row r="99" spans="1:33" s="203" customFormat="1" x14ac:dyDescent="0.3">
      <c r="A99" s="173">
        <v>42614</v>
      </c>
      <c r="B99" s="173"/>
      <c r="C99" s="39">
        <f>'Monthly Prices'!C99/'Monthly Prices'!C98-1</f>
        <v>-2.1509073908356768E-2</v>
      </c>
      <c r="D99" s="39">
        <f>'Monthly Prices'!D99/'Monthly Prices'!D98-1</f>
        <v>-5.3004201904314208E-3</v>
      </c>
      <c r="E99" s="39">
        <f>'Monthly Prices'!E99/'Monthly Prices'!E98-1</f>
        <v>1.8024837786925278</v>
      </c>
      <c r="F99" s="39">
        <f>'Monthly Prices'!F99/'Monthly Prices'!F98-1</f>
        <v>-1.2526762508544897E-2</v>
      </c>
      <c r="G99" s="39">
        <f>'Monthly Prices'!G99/'Monthly Prices'!G98-1</f>
        <v>0.29733811591466863</v>
      </c>
      <c r="H99" s="39">
        <f>'Monthly Prices'!H99/'Monthly Prices'!H98-1</f>
        <v>-4.6226531770520163E-3</v>
      </c>
      <c r="I99" s="39">
        <f>'Monthly Prices'!I99/'Monthly Prices'!I98-1</f>
        <v>-1.5255530129670847E-3</v>
      </c>
      <c r="J99" s="39">
        <f>'Monthly Prices'!J99/'Monthly Prices'!J98-1</f>
        <v>2.2532672374941942E-3</v>
      </c>
      <c r="K99" s="39">
        <f>'Monthly Prices'!K99/'Monthly Prices'!K98-1</f>
        <v>2.3958927552766518E-2</v>
      </c>
      <c r="L99" s="39">
        <f>'Monthly Prices'!L99/'Monthly Prices'!L98-1</f>
        <v>-3.9419162087625192E-2</v>
      </c>
      <c r="M99" s="39">
        <f>'Monthly Prices'!M99/'Monthly Prices'!M98-1</f>
        <v>-0.11117613029290097</v>
      </c>
      <c r="N99" s="39">
        <f>'Monthly Prices'!N99/'Monthly Prices'!N98-1</f>
        <v>0.3628496655649851</v>
      </c>
      <c r="O99" s="39">
        <f>'Monthly Prices'!O99/'Monthly Prices'!O98-1</f>
        <v>0.14885928690403571</v>
      </c>
      <c r="P99" s="39">
        <f>'Monthly Prices'!P99/'Monthly Prices'!P98-1</f>
        <v>-1.3865239601070445E-2</v>
      </c>
      <c r="R99" s="173">
        <v>42614</v>
      </c>
      <c r="S99" s="173"/>
      <c r="T99" s="39">
        <f>'Monthly Prices'!T99/'Monthly Prices'!T98-1</f>
        <v>-2.228789025361777E-2</v>
      </c>
      <c r="U99" s="39">
        <f>'Monthly Prices'!U99/'Monthly Prices'!U98-1</f>
        <v>-5.0237453525259212E-3</v>
      </c>
      <c r="V99" s="39">
        <f>'Monthly Prices'!V99/'Monthly Prices'!V98-1</f>
        <v>1.8024837786925278</v>
      </c>
      <c r="W99" s="39">
        <f>'Monthly Prices'!W99/'Monthly Prices'!W98-1</f>
        <v>-1.2526762508544897E-2</v>
      </c>
      <c r="X99" s="39">
        <f>'Monthly Prices'!X99/'Monthly Prices'!X98-1</f>
        <v>0.29733811591466863</v>
      </c>
      <c r="Y99" s="39">
        <f>'Monthly Prices'!Y99/'Monthly Prices'!Y98-1</f>
        <v>-4.6226531770520163E-3</v>
      </c>
      <c r="Z99" s="39">
        <f>'Monthly Prices'!Z99/'Monthly Prices'!Z98-1</f>
        <v>-1.5255530129670847E-3</v>
      </c>
      <c r="AA99" s="39">
        <f>'Monthly Prices'!AA99/'Monthly Prices'!AA98-1</f>
        <v>2.2532672374941942E-3</v>
      </c>
      <c r="AB99" s="39">
        <f>'Monthly Prices'!AB99/'Monthly Prices'!AB98-1</f>
        <v>2.3958927552766518E-2</v>
      </c>
      <c r="AC99" s="39">
        <f>'Monthly Prices'!AC99/'Monthly Prices'!AC98-1</f>
        <v>-3.937823297733567E-2</v>
      </c>
      <c r="AD99" s="39">
        <f>'Monthly Prices'!AD99/'Monthly Prices'!AD98-1</f>
        <v>-0.11059095765679194</v>
      </c>
      <c r="AE99" s="39">
        <f>'Monthly Prices'!AE99/'Monthly Prices'!AE98-1</f>
        <v>0.36395995790548574</v>
      </c>
      <c r="AF99" s="39">
        <f>'Monthly Prices'!AF99/'Monthly Prices'!AF98-1</f>
        <v>0.14533831371720973</v>
      </c>
      <c r="AG99" s="39">
        <f>'Monthly Prices'!AG99/'Monthly Prices'!AG98-1</f>
        <v>-1.9395629336618758E-2</v>
      </c>
    </row>
    <row r="100" spans="1:33" s="203" customFormat="1" x14ac:dyDescent="0.3">
      <c r="A100" s="183">
        <v>42644</v>
      </c>
      <c r="B100" s="183"/>
      <c r="C100" s="39">
        <f>'Monthly Prices'!C100/'Monthly Prices'!C99-1</f>
        <v>-6.6799357955271144E-2</v>
      </c>
      <c r="D100" s="39">
        <f>'Monthly Prices'!D100/'Monthly Prices'!D99-1</f>
        <v>4.0198636935155907E-3</v>
      </c>
      <c r="E100" s="39">
        <f>'Monthly Prices'!E100/'Monthly Prices'!E99-1</f>
        <v>-1.609465245966939</v>
      </c>
      <c r="F100" s="39">
        <f>'Monthly Prices'!F100/'Monthly Prices'!F99-1</f>
        <v>-4.5882778759755882E-2</v>
      </c>
      <c r="G100" s="39">
        <f>'Monthly Prices'!G100/'Monthly Prices'!G99-1</f>
        <v>-9.8370197904540158E-2</v>
      </c>
      <c r="H100" s="39">
        <f>'Monthly Prices'!H100/'Monthly Prices'!H99-1</f>
        <v>-5.2226777780672862E-4</v>
      </c>
      <c r="I100" s="39">
        <f>'Monthly Prices'!I100/'Monthly Prices'!I99-1</f>
        <v>3.8197097020626902E-3</v>
      </c>
      <c r="J100" s="39">
        <f>'Monthly Prices'!J100/'Monthly Prices'!J99-1</f>
        <v>0.10723920863309355</v>
      </c>
      <c r="K100" s="39">
        <f>'Monthly Prices'!K100/'Monthly Prices'!K99-1</f>
        <v>-8.3565459610027704E-3</v>
      </c>
      <c r="L100" s="39">
        <f>'Monthly Prices'!L100/'Monthly Prices'!L99-1</f>
        <v>0.12419008005824073</v>
      </c>
      <c r="M100" s="39">
        <f>'Monthly Prices'!M100/'Monthly Prices'!M99-1</f>
        <v>-9.2165507261310342E-3</v>
      </c>
      <c r="N100" s="39">
        <f>'Monthly Prices'!N100/'Monthly Prices'!N99-1</f>
        <v>-5.7339363332512105E-2</v>
      </c>
      <c r="O100" s="39">
        <f>'Monthly Prices'!O100/'Monthly Prices'!O99-1</f>
        <v>-4.9848301798492645E-2</v>
      </c>
      <c r="P100" s="39">
        <f>'Monthly Prices'!P100/'Monthly Prices'!P99-1</f>
        <v>4.144055254070067E-2</v>
      </c>
      <c r="R100" s="183">
        <v>42644</v>
      </c>
      <c r="S100" s="183"/>
      <c r="T100" s="39">
        <f>'Monthly Prices'!T100/'Monthly Prices'!T99-1</f>
        <v>-6.7712228252085671E-2</v>
      </c>
      <c r="U100" s="39">
        <f>'Monthly Prices'!U100/'Monthly Prices'!U99-1</f>
        <v>2.0569911173444755E-3</v>
      </c>
      <c r="V100" s="39">
        <f>'Monthly Prices'!V100/'Monthly Prices'!V99-1</f>
        <v>-1.609465245966939</v>
      </c>
      <c r="W100" s="39">
        <f>'Monthly Prices'!W100/'Monthly Prices'!W99-1</f>
        <v>-4.5882778759755882E-2</v>
      </c>
      <c r="X100" s="39">
        <f>'Monthly Prices'!X100/'Monthly Prices'!X99-1</f>
        <v>-9.8370197904540158E-2</v>
      </c>
      <c r="Y100" s="39">
        <f>'Monthly Prices'!Y100/'Monthly Prices'!Y99-1</f>
        <v>-5.2226777780672862E-4</v>
      </c>
      <c r="Z100" s="39">
        <f>'Monthly Prices'!Z100/'Monthly Prices'!Z99-1</f>
        <v>3.8197097020626902E-3</v>
      </c>
      <c r="AA100" s="39">
        <f>'Monthly Prices'!AA100/'Monthly Prices'!AA99-1</f>
        <v>0.10723920863309355</v>
      </c>
      <c r="AB100" s="39">
        <f>'Monthly Prices'!AB100/'Monthly Prices'!AB99-1</f>
        <v>-8.3565459610027704E-3</v>
      </c>
      <c r="AC100" s="39">
        <f>'Monthly Prices'!AC100/'Monthly Prices'!AC99-1</f>
        <v>0.12297739564473864</v>
      </c>
      <c r="AD100" s="39">
        <f>'Monthly Prices'!AD100/'Monthly Prices'!AD99-1</f>
        <v>-9.8684210526315264E-3</v>
      </c>
      <c r="AE100" s="39">
        <f>'Monthly Prices'!AE100/'Monthly Prices'!AE99-1</f>
        <v>-5.9551272735991589E-2</v>
      </c>
      <c r="AF100" s="39">
        <f>'Monthly Prices'!AF100/'Monthly Prices'!AF99-1</f>
        <v>-4.9628651070117158E-2</v>
      </c>
      <c r="AG100" s="39">
        <f>'Monthly Prices'!AG100/'Monthly Prices'!AG99-1</f>
        <v>2.9837520417407726E-2</v>
      </c>
    </row>
    <row r="101" spans="1:33" s="203" customFormat="1" x14ac:dyDescent="0.3">
      <c r="A101" s="183">
        <v>42675</v>
      </c>
      <c r="B101" s="183"/>
      <c r="C101" s="39">
        <f>'Monthly Prices'!C101/'Monthly Prices'!C100-1</f>
        <v>-9.658498036080998E-2</v>
      </c>
      <c r="D101" s="39">
        <f>'Monthly Prices'!D101/'Monthly Prices'!D100-1</f>
        <v>-0.14469275977653639</v>
      </c>
      <c r="E101" s="39">
        <f>'Monthly Prices'!E101/'Monthly Prices'!E100-1</f>
        <v>-2.4088068297863652</v>
      </c>
      <c r="F101" s="39">
        <f>'Monthly Prices'!F101/'Monthly Prices'!F100-1</f>
        <v>-1.0934898864155329E-2</v>
      </c>
      <c r="G101" s="39">
        <f>'Monthly Prices'!G101/'Monthly Prices'!G100-1</f>
        <v>8.7798579728857407E-2</v>
      </c>
      <c r="H101" s="39">
        <f>'Monthly Prices'!H101/'Monthly Prices'!H100-1</f>
        <v>2.7351911130109041E-2</v>
      </c>
      <c r="I101" s="39">
        <f>'Monthly Prices'!I101/'Monthly Prices'!I100-1</f>
        <v>-1.5220700152208666E-3</v>
      </c>
      <c r="J101" s="39">
        <f>'Monthly Prices'!J101/'Monthly Prices'!J100-1</f>
        <v>-9.7258883248730998E-2</v>
      </c>
      <c r="K101" s="39">
        <f>'Monthly Prices'!K101/'Monthly Prices'!K100-1</f>
        <v>-1.3483146067415741E-2</v>
      </c>
      <c r="L101" s="39">
        <f>'Monthly Prices'!L101/'Monthly Prices'!L100-1</f>
        <v>-1.63303880922685E-2</v>
      </c>
      <c r="M101" s="39">
        <f>'Monthly Prices'!M101/'Monthly Prices'!M100-1</f>
        <v>-6.1794046511627898E-2</v>
      </c>
      <c r="N101" s="39">
        <f>'Monthly Prices'!N101/'Monthly Prices'!N100-1</f>
        <v>4.0549115801043811E-2</v>
      </c>
      <c r="O101" s="39">
        <f>'Monthly Prices'!O101/'Monthly Prices'!O100-1</f>
        <v>-0.13576755817541186</v>
      </c>
      <c r="P101" s="39">
        <f>'Monthly Prices'!P101/'Monthly Prices'!P100-1</f>
        <v>-0.20487920416864047</v>
      </c>
      <c r="R101" s="183">
        <v>42675</v>
      </c>
      <c r="S101" s="183"/>
      <c r="T101" s="39">
        <f>'Monthly Prices'!T101/'Monthly Prices'!T100-1</f>
        <v>-9.5212684799380276E-2</v>
      </c>
      <c r="U101" s="39">
        <f>'Monthly Prices'!U101/'Monthly Prices'!U100-1</f>
        <v>-0.14276378357064623</v>
      </c>
      <c r="V101" s="39">
        <f>'Monthly Prices'!V101/'Monthly Prices'!V100-1</f>
        <v>-2.4088068297863652</v>
      </c>
      <c r="W101" s="39">
        <f>'Monthly Prices'!W101/'Monthly Prices'!W100-1</f>
        <v>-1.0934898864155329E-2</v>
      </c>
      <c r="X101" s="39">
        <f>'Monthly Prices'!X101/'Monthly Prices'!X100-1</f>
        <v>8.7798579728857407E-2</v>
      </c>
      <c r="Y101" s="39">
        <f>'Monthly Prices'!Y101/'Monthly Prices'!Y100-1</f>
        <v>2.7351911130109041E-2</v>
      </c>
      <c r="Z101" s="39">
        <f>'Monthly Prices'!Z101/'Monthly Prices'!Z100-1</f>
        <v>-1.5220700152208666E-3</v>
      </c>
      <c r="AA101" s="39">
        <f>'Monthly Prices'!AA101/'Monthly Prices'!AA100-1</f>
        <v>-9.7258883248730998E-2</v>
      </c>
      <c r="AB101" s="39">
        <f>'Monthly Prices'!AB101/'Monthly Prices'!AB100-1</f>
        <v>-1.3483146067415741E-2</v>
      </c>
      <c r="AC101" s="39">
        <f>'Monthly Prices'!AC101/'Monthly Prices'!AC100-1</f>
        <v>-1.6330481853452539E-2</v>
      </c>
      <c r="AD101" s="39">
        <f>'Monthly Prices'!AD101/'Monthly Prices'!AD100-1</f>
        <v>-6.1794046511627898E-2</v>
      </c>
      <c r="AE101" s="39">
        <f>'Monthly Prices'!AE101/'Monthly Prices'!AE100-1</f>
        <v>4.1652025056226893E-2</v>
      </c>
      <c r="AF101" s="39">
        <f>'Monthly Prices'!AF101/'Monthly Prices'!AF100-1</f>
        <v>-0.13428063961758807</v>
      </c>
      <c r="AG101" s="39">
        <f>'Monthly Prices'!AG101/'Monthly Prices'!AG100-1</f>
        <v>-0.17690119500934309</v>
      </c>
    </row>
    <row r="102" spans="1:33" s="203" customFormat="1" x14ac:dyDescent="0.3">
      <c r="A102" s="183">
        <v>42705</v>
      </c>
      <c r="B102" s="183"/>
      <c r="C102" s="39">
        <f>'Monthly Prices'!C102/'Monthly Prices'!C101-1</f>
        <v>-3.3754090805993009E-4</v>
      </c>
      <c r="D102" s="39">
        <f>'Monthly Prices'!D102/'Monthly Prices'!D101-1</f>
        <v>2.7650799764445066E-2</v>
      </c>
      <c r="E102" s="39">
        <f>'Monthly Prices'!E102/'Monthly Prices'!E101-1</f>
        <v>0.25413900084084773</v>
      </c>
      <c r="F102" s="39">
        <f>'Monthly Prices'!F102/'Monthly Prices'!F101-1</f>
        <v>-6.6044305093707845E-2</v>
      </c>
      <c r="G102" s="39">
        <f>'Monthly Prices'!G102/'Monthly Prices'!G101-1</f>
        <v>-8.2195845697329517E-2</v>
      </c>
      <c r="H102" s="39">
        <f>'Monthly Prices'!H102/'Monthly Prices'!H101-1</f>
        <v>-9.6665254877995599E-3</v>
      </c>
      <c r="I102" s="39">
        <f>'Monthly Prices'!I102/'Monthly Prices'!I101-1</f>
        <v>-6.0975609756096505E-3</v>
      </c>
      <c r="J102" s="39">
        <f>'Monthly Prices'!J102/'Monthly Prices'!J101-1</f>
        <v>0.18623481781376516</v>
      </c>
      <c r="K102" s="39">
        <f>'Monthly Prices'!K102/'Monthly Prices'!K101-1</f>
        <v>4.7835990888382751E-2</v>
      </c>
      <c r="L102" s="39">
        <f>'Monthly Prices'!L102/'Monthly Prices'!L101-1</f>
        <v>-3.7109445559053378E-2</v>
      </c>
      <c r="M102" s="39">
        <f>'Monthly Prices'!M102/'Monthly Prices'!M101-1</f>
        <v>-1.9830043054675506E-2</v>
      </c>
      <c r="N102" s="39">
        <f>'Monthly Prices'!N102/'Monthly Prices'!N101-1</f>
        <v>-1.9871118301934332E-2</v>
      </c>
      <c r="O102" s="39">
        <f>'Monthly Prices'!O102/'Monthly Prices'!O101-1</f>
        <v>-6.9319136406885029E-2</v>
      </c>
      <c r="P102" s="39">
        <f>'Monthly Prices'!P102/'Monthly Prices'!P101-1</f>
        <v>-1.489425081918383E-2</v>
      </c>
      <c r="R102" s="183">
        <v>42705</v>
      </c>
      <c r="S102" s="183"/>
      <c r="T102" s="39">
        <f>'Monthly Prices'!T102/'Monthly Prices'!T101-1</f>
        <v>-1.2648196588284089E-3</v>
      </c>
      <c r="U102" s="39">
        <f>'Monthly Prices'!U102/'Monthly Prices'!U101-1</f>
        <v>2.6123870345611699E-2</v>
      </c>
      <c r="V102" s="39">
        <f>'Monthly Prices'!V102/'Monthly Prices'!V101-1</f>
        <v>0.25413900084084773</v>
      </c>
      <c r="W102" s="39">
        <f>'Monthly Prices'!W102/'Monthly Prices'!W101-1</f>
        <v>-6.6044305093707845E-2</v>
      </c>
      <c r="X102" s="39">
        <f>'Monthly Prices'!X102/'Monthly Prices'!X101-1</f>
        <v>-8.2195845697329517E-2</v>
      </c>
      <c r="Y102" s="39">
        <f>'Monthly Prices'!Y102/'Monthly Prices'!Y101-1</f>
        <v>-9.6665254877995599E-3</v>
      </c>
      <c r="Z102" s="39">
        <f>'Monthly Prices'!Z102/'Monthly Prices'!Z101-1</f>
        <v>-6.0975609756096505E-3</v>
      </c>
      <c r="AA102" s="39">
        <f>'Monthly Prices'!AA102/'Monthly Prices'!AA101-1</f>
        <v>0.18623481781376516</v>
      </c>
      <c r="AB102" s="39">
        <f>'Monthly Prices'!AB102/'Monthly Prices'!AB101-1</f>
        <v>4.7835990888382751E-2</v>
      </c>
      <c r="AC102" s="39">
        <f>'Monthly Prices'!AC102/'Monthly Prices'!AC101-1</f>
        <v>-3.9062459996031751E-2</v>
      </c>
      <c r="AD102" s="39">
        <f>'Monthly Prices'!AD102/'Monthly Prices'!AD101-1</f>
        <v>-2.12464595253955E-2</v>
      </c>
      <c r="AE102" s="39">
        <f>'Monthly Prices'!AE102/'Monthly Prices'!AE101-1</f>
        <v>-2.2349531749397689E-2</v>
      </c>
      <c r="AF102" s="39">
        <f>'Monthly Prices'!AF102/'Monthly Prices'!AF101-1</f>
        <v>-7.1809582122223659E-2</v>
      </c>
      <c r="AG102" s="39">
        <f>'Monthly Prices'!AG102/'Monthly Prices'!AG101-1</f>
        <v>-1.3948916384515675E-2</v>
      </c>
    </row>
    <row r="103" spans="1:33" s="203" customFormat="1" x14ac:dyDescent="0.3">
      <c r="A103" s="173">
        <v>42736</v>
      </c>
      <c r="B103" s="173"/>
      <c r="C103" s="39">
        <f>'Monthly Prices'!C103/'Monthly Prices'!C102-1</f>
        <v>4.6763076966972239E-2</v>
      </c>
      <c r="D103" s="39">
        <f>'Monthly Prices'!D103/'Monthly Prices'!D102-1</f>
        <v>0.10921607627118646</v>
      </c>
      <c r="E103" s="39">
        <f>'Monthly Prices'!E103/'Monthly Prices'!E102-1</f>
        <v>0.45517177602071479</v>
      </c>
      <c r="F103" s="39">
        <f>'Monthly Prices'!F103/'Monthly Prices'!F102-1</f>
        <v>4.0317210967621087E-2</v>
      </c>
      <c r="G103" s="39">
        <f>'Monthly Prices'!G103/'Monthly Prices'!G102-1</f>
        <v>8.7940510830908369E-2</v>
      </c>
      <c r="H103" s="39">
        <f>'Monthly Prices'!H103/'Monthly Prices'!H102-1</f>
        <v>-1.8220967340827343E-3</v>
      </c>
      <c r="I103" s="39">
        <f>'Monthly Prices'!I103/'Monthly Prices'!I102-1</f>
        <v>-7.6687116564411184E-4</v>
      </c>
      <c r="J103" s="39">
        <f>'Monthly Prices'!J103/'Monthly Prices'!J102-1</f>
        <v>2.5407660219946893E-2</v>
      </c>
      <c r="K103" s="39">
        <f>'Monthly Prices'!K103/'Monthly Prices'!K102-1</f>
        <v>4.6195652173913082E-2</v>
      </c>
      <c r="L103" s="39">
        <f>'Monthly Prices'!L103/'Monthly Prices'!L102-1</f>
        <v>0.28904666909071519</v>
      </c>
      <c r="M103" s="39">
        <f>'Monthly Prices'!M103/'Monthly Prices'!M102-1</f>
        <v>0.15606941428046595</v>
      </c>
      <c r="N103" s="39">
        <f>'Monthly Prices'!N103/'Monthly Prices'!N102-1</f>
        <v>5.6309649315703592E-2</v>
      </c>
      <c r="O103" s="39">
        <f>'Monthly Prices'!O103/'Monthly Prices'!O102-1</f>
        <v>6.1701120455965208E-2</v>
      </c>
      <c r="P103" s="39">
        <f>'Monthly Prices'!P103/'Monthly Prices'!P102-1</f>
        <v>8.5878439673420015E-2</v>
      </c>
      <c r="R103" s="173">
        <v>42736</v>
      </c>
      <c r="S103" s="173"/>
      <c r="T103" s="39">
        <f>'Monthly Prices'!T103/'Monthly Prices'!T102-1</f>
        <v>4.635073681041102E-2</v>
      </c>
      <c r="U103" s="39">
        <f>'Monthly Prices'!U103/'Monthly Prices'!U102-1</f>
        <v>0.11085174357672534</v>
      </c>
      <c r="V103" s="39">
        <f>'Monthly Prices'!V103/'Monthly Prices'!V102-1</f>
        <v>0.45517177602071479</v>
      </c>
      <c r="W103" s="39">
        <f>'Monthly Prices'!W103/'Monthly Prices'!W102-1</f>
        <v>4.0317210967621087E-2</v>
      </c>
      <c r="X103" s="39">
        <f>'Monthly Prices'!X103/'Monthly Prices'!X102-1</f>
        <v>8.7940510830908369E-2</v>
      </c>
      <c r="Y103" s="39">
        <f>'Monthly Prices'!Y103/'Monthly Prices'!Y102-1</f>
        <v>-1.8220967340827343E-3</v>
      </c>
      <c r="Z103" s="39">
        <f>'Monthly Prices'!Z103/'Monthly Prices'!Z102-1</f>
        <v>-7.6687116564411184E-4</v>
      </c>
      <c r="AA103" s="39">
        <f>'Monthly Prices'!AA103/'Monthly Prices'!AA102-1</f>
        <v>2.5407660219946893E-2</v>
      </c>
      <c r="AB103" s="39">
        <f>'Monthly Prices'!AB103/'Monthly Prices'!AB102-1</f>
        <v>4.6195652173913082E-2</v>
      </c>
      <c r="AC103" s="39">
        <f>'Monthly Prices'!AC103/'Monthly Prices'!AC102-1</f>
        <v>0.29166663694645889</v>
      </c>
      <c r="AD103" s="39">
        <f>'Monthly Prices'!AD103/'Monthly Prices'!AD102-1</f>
        <v>0.15846606826240439</v>
      </c>
      <c r="AE103" s="39">
        <f>'Monthly Prices'!AE103/'Monthly Prices'!AE102-1</f>
        <v>5.9373250616595596E-2</v>
      </c>
      <c r="AF103" s="39">
        <f>'Monthly Prices'!AF103/'Monthly Prices'!AF102-1</f>
        <v>6.9407574266333594E-2</v>
      </c>
      <c r="AG103" s="39">
        <f>'Monthly Prices'!AG103/'Monthly Prices'!AG102-1</f>
        <v>8.3698593287655942E-2</v>
      </c>
    </row>
    <row r="104" spans="1:33" s="203" customFormat="1" x14ac:dyDescent="0.3">
      <c r="A104" s="173">
        <v>42767</v>
      </c>
      <c r="B104" s="173"/>
      <c r="C104" s="39">
        <f>'Monthly Prices'!C104/'Monthly Prices'!C103-1</f>
        <v>5.8099977470842612E-2</v>
      </c>
      <c r="D104" s="39">
        <f>'Monthly Prices'!D104/'Monthly Prices'!D103-1</f>
        <v>-0.12759046801849983</v>
      </c>
      <c r="E104" s="39">
        <f>'Monthly Prices'!E104/'Monthly Prices'!E103-1</f>
        <v>-0.34190206857106542</v>
      </c>
      <c r="F104" s="39">
        <f>'Monthly Prices'!F104/'Monthly Prices'!F103-1</f>
        <v>1.9266220302541326E-2</v>
      </c>
      <c r="G104" s="39">
        <f>'Monthly Prices'!G104/'Monthly Prices'!G103-1</f>
        <v>-0.18023774145616633</v>
      </c>
      <c r="H104" s="39">
        <f>'Monthly Prices'!H104/'Monthly Prices'!H103-1</f>
        <v>-1.6629067938087938E-2</v>
      </c>
      <c r="I104" s="39">
        <f>'Monthly Prices'!I104/'Monthly Prices'!I103-1</f>
        <v>2.3023791250957881E-3</v>
      </c>
      <c r="J104" s="39">
        <f>'Monthly Prices'!J104/'Monthly Prices'!J103-1</f>
        <v>1.4423076923076872E-2</v>
      </c>
      <c r="K104" s="39">
        <f>'Monthly Prices'!K104/'Monthly Prices'!K103-1</f>
        <v>-5.2987012987012916E-2</v>
      </c>
      <c r="L104" s="39">
        <f>'Monthly Prices'!L104/'Monthly Prices'!L103-1</f>
        <v>-3.6978730713149055E-2</v>
      </c>
      <c r="M104" s="39">
        <f>'Monthly Prices'!M104/'Monthly Prices'!M103-1</f>
        <v>0.5681249625</v>
      </c>
      <c r="N104" s="39">
        <f>'Monthly Prices'!N104/'Monthly Prices'!N103-1</f>
        <v>3.3981670668603581E-3</v>
      </c>
      <c r="O104" s="39">
        <f>'Monthly Prices'!O104/'Monthly Prices'!O103-1</f>
        <v>3.3624004361098248E-2</v>
      </c>
      <c r="P104" s="39">
        <f>'Monthly Prices'!P104/'Monthly Prices'!P103-1</f>
        <v>9.8301308827624556E-2</v>
      </c>
      <c r="R104" s="173">
        <v>42767</v>
      </c>
      <c r="S104" s="173"/>
      <c r="T104" s="39">
        <f>'Monthly Prices'!T104/'Monthly Prices'!T103-1</f>
        <v>5.4544588320623921E-2</v>
      </c>
      <c r="U104" s="39">
        <f>'Monthly Prices'!U104/'Monthly Prices'!U103-1</f>
        <v>-0.12881968122932075</v>
      </c>
      <c r="V104" s="39">
        <f>'Monthly Prices'!V104/'Monthly Prices'!V103-1</f>
        <v>-0.34190206857106542</v>
      </c>
      <c r="W104" s="39">
        <f>'Monthly Prices'!W104/'Monthly Prices'!W103-1</f>
        <v>1.9266220302541326E-2</v>
      </c>
      <c r="X104" s="39">
        <f>'Monthly Prices'!X104/'Monthly Prices'!X103-1</f>
        <v>-0.18023774145616633</v>
      </c>
      <c r="Y104" s="39">
        <f>'Monthly Prices'!Y104/'Monthly Prices'!Y103-1</f>
        <v>-1.6629067938087938E-2</v>
      </c>
      <c r="Z104" s="39">
        <f>'Monthly Prices'!Z104/'Monthly Prices'!Z103-1</f>
        <v>2.3023791250957881E-3</v>
      </c>
      <c r="AA104" s="39">
        <f>'Monthly Prices'!AA104/'Monthly Prices'!AA103-1</f>
        <v>1.4423076923076872E-2</v>
      </c>
      <c r="AB104" s="39">
        <f>'Monthly Prices'!AB104/'Monthly Prices'!AB103-1</f>
        <v>-5.2987012987012916E-2</v>
      </c>
      <c r="AC104" s="39">
        <f>'Monthly Prices'!AC104/'Monthly Prices'!AC103-1</f>
        <v>-3.8552310042918592E-2</v>
      </c>
      <c r="AD104" s="39">
        <f>'Monthly Prices'!AD104/'Monthly Prices'!AD103-1</f>
        <v>0.56777008490555581</v>
      </c>
      <c r="AE104" s="39">
        <f>'Monthly Prices'!AE104/'Monthly Prices'!AE103-1</f>
        <v>2.225414159291228E-3</v>
      </c>
      <c r="AF104" s="39">
        <f>'Monthly Prices'!AF104/'Monthly Prices'!AF103-1</f>
        <v>2.8110903883222349E-2</v>
      </c>
      <c r="AG104" s="39">
        <f>'Monthly Prices'!AG104/'Monthly Prices'!AG103-1</f>
        <v>9.1499784629087477E-2</v>
      </c>
    </row>
    <row r="105" spans="1:33" s="203" customFormat="1" x14ac:dyDescent="0.3">
      <c r="A105" s="173">
        <v>42795</v>
      </c>
      <c r="B105" s="173"/>
      <c r="C105" s="39">
        <f>'Monthly Prices'!C105/'Monthly Prices'!C104-1</f>
        <v>-1.9243201065365145E-2</v>
      </c>
      <c r="D105" s="39">
        <f>'Monthly Prices'!D105/'Monthly Prices'!D104-1</f>
        <v>1.9923384783798515E-2</v>
      </c>
      <c r="E105" s="39">
        <f>'Monthly Prices'!E105/'Monthly Prices'!E104-1</f>
        <v>-2.6371734826903577</v>
      </c>
      <c r="F105" s="39">
        <f>'Monthly Prices'!F105/'Monthly Prices'!F104-1</f>
        <v>-2.0285768001503945E-2</v>
      </c>
      <c r="G105" s="39">
        <f>'Monthly Prices'!G105/'Monthly Prices'!G104-1</f>
        <v>-9.9510603588907065E-2</v>
      </c>
      <c r="H105" s="39">
        <f>'Monthly Prices'!H105/'Monthly Prices'!H104-1</f>
        <v>-2.8536612856132515E-2</v>
      </c>
      <c r="I105" s="39">
        <f>'Monthly Prices'!I105/'Monthly Prices'!I104-1</f>
        <v>2.2970903522205877E-3</v>
      </c>
      <c r="J105" s="39">
        <f>'Monthly Prices'!J105/'Monthly Prices'!J104-1</f>
        <v>-6.1793656580386491E-2</v>
      </c>
      <c r="K105" s="39">
        <f>'Monthly Prices'!K105/'Monthly Prices'!K104-1</f>
        <v>0.12616566099835436</v>
      </c>
      <c r="L105" s="39">
        <f>'Monthly Prices'!L105/'Monthly Prices'!L104-1</f>
        <v>1.6339110877661156E-3</v>
      </c>
      <c r="M105" s="39">
        <f>'Monthly Prices'!M105/'Monthly Prices'!M104-1</f>
        <v>-3.5472276655375223E-2</v>
      </c>
      <c r="N105" s="39">
        <f>'Monthly Prices'!N105/'Monthly Prices'!N104-1</f>
        <v>0.17600058112704264</v>
      </c>
      <c r="O105" s="39">
        <f>'Monthly Prices'!O105/'Monthly Prices'!O104-1</f>
        <v>5.9839335803431926E-2</v>
      </c>
      <c r="P105" s="39">
        <f>'Monthly Prices'!P105/'Monthly Prices'!P104-1</f>
        <v>9.0010141987829639E-2</v>
      </c>
      <c r="R105" s="173">
        <v>42795</v>
      </c>
      <c r="S105" s="173"/>
      <c r="T105" s="39">
        <f>'Monthly Prices'!T105/'Monthly Prices'!T104-1</f>
        <v>-1.7024358574135534E-2</v>
      </c>
      <c r="U105" s="39">
        <f>'Monthly Prices'!U105/'Monthly Prices'!U104-1</f>
        <v>2.1484200655278451E-2</v>
      </c>
      <c r="V105" s="39">
        <f>'Monthly Prices'!V105/'Monthly Prices'!V104-1</f>
        <v>-2.6371734826903577</v>
      </c>
      <c r="W105" s="39">
        <f>'Monthly Prices'!W105/'Monthly Prices'!W104-1</f>
        <v>-2.0285768001503945E-2</v>
      </c>
      <c r="X105" s="39">
        <f>'Monthly Prices'!X105/'Monthly Prices'!X104-1</f>
        <v>-9.9510603588907065E-2</v>
      </c>
      <c r="Y105" s="39">
        <f>'Monthly Prices'!Y105/'Monthly Prices'!Y104-1</f>
        <v>-2.8536612856132515E-2</v>
      </c>
      <c r="Z105" s="39">
        <f>'Monthly Prices'!Z105/'Monthly Prices'!Z104-1</f>
        <v>2.2970903522205877E-3</v>
      </c>
      <c r="AA105" s="39">
        <f>'Monthly Prices'!AA105/'Monthly Prices'!AA104-1</f>
        <v>-6.1793656580386491E-2</v>
      </c>
      <c r="AB105" s="39">
        <f>'Monthly Prices'!AB105/'Monthly Prices'!AB104-1</f>
        <v>0.12616566099835436</v>
      </c>
      <c r="AC105" s="39">
        <f>'Monthly Prices'!AC105/'Monthly Prices'!AC104-1</f>
        <v>1.6367000292012435E-3</v>
      </c>
      <c r="AD105" s="39">
        <f>'Monthly Prices'!AD105/'Monthly Prices'!AD104-1</f>
        <v>-3.6255003984063783E-2</v>
      </c>
      <c r="AE105" s="39">
        <f>'Monthly Prices'!AE105/'Monthly Prices'!AE104-1</f>
        <v>0.17251518757164819</v>
      </c>
      <c r="AF105" s="39">
        <f>'Monthly Prices'!AF105/'Monthly Prices'!AF104-1</f>
        <v>5.6694637668033954E-2</v>
      </c>
      <c r="AG105" s="39">
        <f>'Monthly Prices'!AG105/'Monthly Prices'!AG104-1</f>
        <v>7.0171096812168043E-2</v>
      </c>
    </row>
    <row r="106" spans="1:33" s="203" customFormat="1" x14ac:dyDescent="0.3">
      <c r="A106" s="173">
        <v>42826</v>
      </c>
      <c r="B106" s="173"/>
      <c r="C106" s="39">
        <f>'Monthly Prices'!C106/'Monthly Prices'!C105-1</f>
        <v>3.7804128358706501E-2</v>
      </c>
      <c r="D106" s="39">
        <f>'Monthly Prices'!D106/'Monthly Prices'!D105-1</f>
        <v>-1.4918990899401297E-2</v>
      </c>
      <c r="E106" s="39">
        <f>'Monthly Prices'!E106/'Monthly Prices'!E105-1</f>
        <v>-4.0321020423210205</v>
      </c>
      <c r="F106" s="39">
        <f>'Monthly Prices'!F106/'Monthly Prices'!F105-1</f>
        <v>1.2419642685805199E-2</v>
      </c>
      <c r="G106" s="39">
        <f>'Monthly Prices'!G106/'Monthly Prices'!G105-1</f>
        <v>-0.12560386473429952</v>
      </c>
      <c r="H106" s="39">
        <f>'Monthly Prices'!H106/'Monthly Prices'!H105-1</f>
        <v>-8.2065132241624372E-3</v>
      </c>
      <c r="I106" s="39">
        <f>'Monthly Prices'!I106/'Monthly Prices'!I105-1</f>
        <v>1.5278838808250317E-3</v>
      </c>
      <c r="J106" s="39">
        <f>'Monthly Prices'!J106/'Monthly Prices'!J105-1</f>
        <v>1.9817369341363911E-2</v>
      </c>
      <c r="K106" s="39">
        <f>'Monthly Prices'!K106/'Monthly Prices'!K105-1</f>
        <v>-4.5544081831466188E-2</v>
      </c>
      <c r="L106" s="39">
        <f>'Monthly Prices'!L106/'Monthly Prices'!L105-1</f>
        <v>-1.5497558923656007E-2</v>
      </c>
      <c r="M106" s="39">
        <f>'Monthly Prices'!M106/'Monthly Prices'!M105-1</f>
        <v>-5.7851239669421517E-2</v>
      </c>
      <c r="N106" s="39">
        <f>'Monthly Prices'!N106/'Monthly Prices'!N105-1</f>
        <v>0.11409768605210791</v>
      </c>
      <c r="O106" s="39">
        <f>'Monthly Prices'!O106/'Monthly Prices'!O105-1</f>
        <v>0.25653669493112252</v>
      </c>
      <c r="P106" s="39">
        <f>'Monthly Prices'!P106/'Monthly Prices'!P105-1</f>
        <v>0.16794603396138652</v>
      </c>
      <c r="R106" s="173">
        <v>42826</v>
      </c>
      <c r="S106" s="173"/>
      <c r="T106" s="39">
        <f>'Monthly Prices'!T106/'Monthly Prices'!T105-1</f>
        <v>4.2889501041748046E-2</v>
      </c>
      <c r="U106" s="39">
        <f>'Monthly Prices'!U106/'Monthly Prices'!U105-1</f>
        <v>-1.7491198175996647E-2</v>
      </c>
      <c r="V106" s="39">
        <f>'Monthly Prices'!V106/'Monthly Prices'!V105-1</f>
        <v>-4.0321020423210205</v>
      </c>
      <c r="W106" s="39">
        <f>'Monthly Prices'!W106/'Monthly Prices'!W105-1</f>
        <v>1.2419642685805199E-2</v>
      </c>
      <c r="X106" s="39">
        <f>'Monthly Prices'!X106/'Monthly Prices'!X105-1</f>
        <v>-0.12560386473429952</v>
      </c>
      <c r="Y106" s="39">
        <f>'Monthly Prices'!Y106/'Monthly Prices'!Y105-1</f>
        <v>-8.2065132241624372E-3</v>
      </c>
      <c r="Z106" s="39">
        <f>'Monthly Prices'!Z106/'Monthly Prices'!Z105-1</f>
        <v>1.5278838808250317E-3</v>
      </c>
      <c r="AA106" s="39">
        <f>'Monthly Prices'!AA106/'Monthly Prices'!AA105-1</f>
        <v>1.9817369341363911E-2</v>
      </c>
      <c r="AB106" s="39">
        <f>'Monthly Prices'!AB106/'Monthly Prices'!AB105-1</f>
        <v>-4.5544081831466188E-2</v>
      </c>
      <c r="AC106" s="39">
        <f>'Monthly Prices'!AC106/'Monthly Prices'!AC105-1</f>
        <v>-1.307191824279319E-2</v>
      </c>
      <c r="AD106" s="39">
        <f>'Monthly Prices'!AD106/'Monthly Prices'!AD105-1</f>
        <v>-5.580818658474207E-2</v>
      </c>
      <c r="AE106" s="39">
        <f>'Monthly Prices'!AE106/'Monthly Prices'!AE105-1</f>
        <v>0.11819322171711022</v>
      </c>
      <c r="AF106" s="39">
        <f>'Monthly Prices'!AF106/'Monthly Prices'!AF105-1</f>
        <v>0.26065438151178344</v>
      </c>
      <c r="AG106" s="39">
        <f>'Monthly Prices'!AG106/'Monthly Prices'!AG105-1</f>
        <v>0.20247254636024437</v>
      </c>
    </row>
    <row r="107" spans="1:33" s="203" customFormat="1" x14ac:dyDescent="0.3">
      <c r="A107" s="173">
        <v>42856</v>
      </c>
      <c r="B107" s="173"/>
      <c r="C107" s="39">
        <f>'Monthly Prices'!C107/'Monthly Prices'!C106-1</f>
        <v>6.0948566498606471E-2</v>
      </c>
      <c r="D107" s="39">
        <f>'Monthly Prices'!D107/'Monthly Prices'!D106-1</f>
        <v>3.7589889356154593E-2</v>
      </c>
      <c r="E107" s="39">
        <f>'Monthly Prices'!E107/'Monthly Prices'!E106-1</f>
        <v>-0.18423612259388589</v>
      </c>
      <c r="F107" s="39">
        <f>'Monthly Prices'!F107/'Monthly Prices'!F106-1</f>
        <v>-2.1710369193793544E-2</v>
      </c>
      <c r="G107" s="39">
        <f>'Monthly Prices'!G107/'Monthly Prices'!G106-1</f>
        <v>8.310313075506448E-2</v>
      </c>
      <c r="H107" s="39">
        <f>'Monthly Prices'!H107/'Monthly Prices'!H106-1</f>
        <v>5.6070265536587449E-3</v>
      </c>
      <c r="I107" s="39">
        <f>'Monthly Prices'!I107/'Monthly Prices'!I106-1</f>
        <v>2.2883295194509046E-3</v>
      </c>
      <c r="J107" s="39">
        <f>'Monthly Prices'!J107/'Monthly Prices'!J106-1</f>
        <v>-3.6578395884930504E-2</v>
      </c>
      <c r="K107" s="39">
        <f>'Monthly Prices'!K107/'Monthly Prices'!K106-1</f>
        <v>5.4283290924512118E-2</v>
      </c>
      <c r="L107" s="39">
        <f>'Monthly Prices'!L107/'Monthly Prices'!L106-1</f>
        <v>-5.3023947117445069E-2</v>
      </c>
      <c r="M107" s="39">
        <f>'Monthly Prices'!M107/'Monthly Prices'!M106-1</f>
        <v>6.7982456140350811E-2</v>
      </c>
      <c r="N107" s="39">
        <f>'Monthly Prices'!N107/'Monthly Prices'!N106-1</f>
        <v>-3.4606826303142046E-2</v>
      </c>
      <c r="O107" s="39">
        <f>'Monthly Prices'!O107/'Monthly Prices'!O106-1</f>
        <v>3.0156235373177687E-3</v>
      </c>
      <c r="P107" s="39">
        <f>'Monthly Prices'!P107/'Monthly Prices'!P106-1</f>
        <v>-2.5891256721768396E-3</v>
      </c>
      <c r="R107" s="173">
        <v>42856</v>
      </c>
      <c r="S107" s="173"/>
      <c r="T107" s="39">
        <f>'Monthly Prices'!T107/'Monthly Prices'!T106-1</f>
        <v>5.7135357330156289E-2</v>
      </c>
      <c r="U107" s="39">
        <f>'Monthly Prices'!U107/'Monthly Prices'!U106-1</f>
        <v>4.0192277156634759E-2</v>
      </c>
      <c r="V107" s="39">
        <f>'Monthly Prices'!V107/'Monthly Prices'!V106-1</f>
        <v>-0.18423612259388589</v>
      </c>
      <c r="W107" s="39">
        <f>'Monthly Prices'!W107/'Monthly Prices'!W106-1</f>
        <v>-2.1710369193793544E-2</v>
      </c>
      <c r="X107" s="39">
        <f>'Monthly Prices'!X107/'Monthly Prices'!X106-1</f>
        <v>8.310313075506448E-2</v>
      </c>
      <c r="Y107" s="39">
        <f>'Monthly Prices'!Y107/'Monthly Prices'!Y106-1</f>
        <v>5.6070265536587449E-3</v>
      </c>
      <c r="Z107" s="39">
        <f>'Monthly Prices'!Z107/'Monthly Prices'!Z106-1</f>
        <v>2.2883295194509046E-3</v>
      </c>
      <c r="AA107" s="39">
        <f>'Monthly Prices'!AA107/'Monthly Prices'!AA106-1</f>
        <v>-3.6578395884930504E-2</v>
      </c>
      <c r="AB107" s="39">
        <f>'Monthly Prices'!AB107/'Monthly Prices'!AB106-1</f>
        <v>5.4283290924512118E-2</v>
      </c>
      <c r="AC107" s="39">
        <f>'Monthly Prices'!AC107/'Monthly Prices'!AC106-1</f>
        <v>-5.380792363589737E-2</v>
      </c>
      <c r="AD107" s="39">
        <f>'Monthly Prices'!AD107/'Monthly Prices'!AD106-1</f>
        <v>6.742561473097064E-2</v>
      </c>
      <c r="AE107" s="39">
        <f>'Monthly Prices'!AE107/'Monthly Prices'!AE106-1</f>
        <v>-3.4089294029601036E-2</v>
      </c>
      <c r="AF107" s="39">
        <f>'Monthly Prices'!AF107/'Monthly Prices'!AF106-1</f>
        <v>4.8295683785637422E-3</v>
      </c>
      <c r="AG107" s="39">
        <f>'Monthly Prices'!AG107/'Monthly Prices'!AG106-1</f>
        <v>3.7371616283421449E-3</v>
      </c>
    </row>
    <row r="108" spans="1:33" s="203" customFormat="1" x14ac:dyDescent="0.3">
      <c r="A108" s="173">
        <v>42887</v>
      </c>
      <c r="B108" s="173"/>
      <c r="C108" s="39">
        <f>'Monthly Prices'!C108/'Monthly Prices'!C107-1</f>
        <v>-4.8237459941998795E-2</v>
      </c>
      <c r="D108" s="39">
        <f>'Monthly Prices'!D108/'Monthly Prices'!D107-1</f>
        <v>-9.1567797016500641E-2</v>
      </c>
      <c r="E108" s="39">
        <f>'Monthly Prices'!E108/'Monthly Prices'!E107-1</f>
        <v>-0.59267671799641108</v>
      </c>
      <c r="F108" s="39">
        <f>'Monthly Prices'!F108/'Monthly Prices'!F107-1</f>
        <v>1.1993148986298108E-2</v>
      </c>
      <c r="G108" s="39">
        <f>'Monthly Prices'!G108/'Monthly Prices'!G107-1</f>
        <v>-2.5504782146651417E-3</v>
      </c>
      <c r="H108" s="39">
        <f>'Monthly Prices'!H108/'Monthly Prices'!H107-1</f>
        <v>2.576719436458319E-3</v>
      </c>
      <c r="I108" s="39">
        <f>'Monthly Prices'!I108/'Monthly Prices'!I107-1</f>
        <v>4.5662100456620447E-3</v>
      </c>
      <c r="J108" s="39">
        <f>'Monthly Prices'!J108/'Monthly Prices'!J107-1</f>
        <v>-7.9296025311449414E-2</v>
      </c>
      <c r="K108" s="39">
        <f>'Monthly Prices'!K108/'Monthly Prices'!K107-1</f>
        <v>-3.7811745776347494E-2</v>
      </c>
      <c r="L108" s="39">
        <f>'Monthly Prices'!L108/'Monthly Prices'!L107-1</f>
        <v>2.0997303748294893E-2</v>
      </c>
      <c r="M108" s="39">
        <f>'Monthly Prices'!M108/'Monthly Prices'!M107-1</f>
        <v>1.1909626283367558E-2</v>
      </c>
      <c r="N108" s="39">
        <f>'Monthly Prices'!N108/'Monthly Prices'!N107-1</f>
        <v>4.2202826453336284E-2</v>
      </c>
      <c r="O108" s="39">
        <f>'Monthly Prices'!O108/'Monthly Prices'!O107-1</f>
        <v>-3.2772074404045948E-2</v>
      </c>
      <c r="P108" s="39">
        <f>'Monthly Prices'!P108/'Monthly Prices'!P107-1</f>
        <v>5.2116613418530244E-2</v>
      </c>
      <c r="R108" s="173">
        <v>42887</v>
      </c>
      <c r="S108" s="173"/>
      <c r="T108" s="39">
        <f>'Monthly Prices'!T108/'Monthly Prices'!T107-1</f>
        <v>-4.850493120428867E-2</v>
      </c>
      <c r="U108" s="39">
        <f>'Monthly Prices'!U108/'Monthly Prices'!U107-1</f>
        <v>-9.1768187523691203E-2</v>
      </c>
      <c r="V108" s="39">
        <f>'Monthly Prices'!V108/'Monthly Prices'!V107-1</f>
        <v>-0.59267671799641108</v>
      </c>
      <c r="W108" s="39">
        <f>'Monthly Prices'!W108/'Monthly Prices'!W107-1</f>
        <v>1.1993148986298108E-2</v>
      </c>
      <c r="X108" s="39">
        <f>'Monthly Prices'!X108/'Monthly Prices'!X107-1</f>
        <v>-2.5504782146651417E-3</v>
      </c>
      <c r="Y108" s="39">
        <f>'Monthly Prices'!Y108/'Monthly Prices'!Y107-1</f>
        <v>2.576719436458319E-3</v>
      </c>
      <c r="Z108" s="39">
        <f>'Monthly Prices'!Z108/'Monthly Prices'!Z107-1</f>
        <v>4.5662100456620447E-3</v>
      </c>
      <c r="AA108" s="39">
        <f>'Monthly Prices'!AA108/'Monthly Prices'!AA107-1</f>
        <v>-7.9296025311449414E-2</v>
      </c>
      <c r="AB108" s="39">
        <f>'Monthly Prices'!AB108/'Monthly Prices'!AB107-1</f>
        <v>-3.7811745776347494E-2</v>
      </c>
      <c r="AC108" s="39">
        <f>'Monthly Prices'!AC108/'Monthly Prices'!AC107-1</f>
        <v>2.0997312613594499E-2</v>
      </c>
      <c r="AD108" s="39">
        <f>'Monthly Prices'!AD108/'Monthly Prices'!AD107-1</f>
        <v>9.8441015612125149E-3</v>
      </c>
      <c r="AE108" s="39">
        <f>'Monthly Prices'!AE108/'Monthly Prices'!AE107-1</f>
        <v>4.1819657366670926E-2</v>
      </c>
      <c r="AF108" s="39">
        <f>'Monthly Prices'!AF108/'Monthly Prices'!AF107-1</f>
        <v>-3.6046824502809383E-2</v>
      </c>
      <c r="AG108" s="39">
        <f>'Monthly Prices'!AG108/'Monthly Prices'!AG107-1</f>
        <v>5.805987230142251E-2</v>
      </c>
    </row>
    <row r="109" spans="1:33" s="203" customFormat="1" x14ac:dyDescent="0.3">
      <c r="A109" s="173">
        <v>42917</v>
      </c>
      <c r="B109" s="173"/>
      <c r="C109" s="39">
        <f>'Monthly Prices'!C109/'Monthly Prices'!C108-1</f>
        <v>4.0560765933786769E-2</v>
      </c>
      <c r="D109" s="39">
        <f>'Monthly Prices'!D109/'Monthly Prices'!D108-1</f>
        <v>2.7858093478897672E-2</v>
      </c>
      <c r="E109" s="39">
        <f>'Monthly Prices'!E109/'Monthly Prices'!E108-1</f>
        <v>-7.4834611556700459E-2</v>
      </c>
      <c r="F109" s="39">
        <f>'Monthly Prices'!F109/'Monthly Prices'!F108-1</f>
        <v>-1.8237931681466146E-2</v>
      </c>
      <c r="G109" s="39">
        <f>'Monthly Prices'!G109/'Monthly Prices'!G108-1</f>
        <v>1.4276582143618155E-2</v>
      </c>
      <c r="H109" s="39">
        <f>'Monthly Prices'!H109/'Monthly Prices'!H108-1</f>
        <v>-1.0212316865499282E-2</v>
      </c>
      <c r="I109" s="39">
        <f>'Monthly Prices'!I109/'Monthly Prices'!I108-1</f>
        <v>1.6666666666666607E-2</v>
      </c>
      <c r="J109" s="39">
        <f>'Monthly Prices'!J109/'Monthly Prices'!J108-1</f>
        <v>2.7920962199312616E-2</v>
      </c>
      <c r="K109" s="39">
        <f>'Monthly Prices'!K109/'Monthly Prices'!K108-1</f>
        <v>-1.1705685618729089E-2</v>
      </c>
      <c r="L109" s="39">
        <f>'Monthly Prices'!L109/'Monthly Prices'!L108-1</f>
        <v>8.3976006552023419E-2</v>
      </c>
      <c r="M109" s="39">
        <f>'Monthly Prices'!M109/'Monthly Prices'!M108-1</f>
        <v>0.24512985174829183</v>
      </c>
      <c r="N109" s="39">
        <f>'Monthly Prices'!N109/'Monthly Prices'!N108-1</f>
        <v>1.2775029577214214E-2</v>
      </c>
      <c r="O109" s="39">
        <f>'Monthly Prices'!O109/'Monthly Prices'!O108-1</f>
        <v>6.5276484649896549E-3</v>
      </c>
      <c r="P109" s="39">
        <f>'Monthly Prices'!P109/'Monthly Prices'!P108-1</f>
        <v>7.4017840197381002E-2</v>
      </c>
      <c r="R109" s="173">
        <v>42917</v>
      </c>
      <c r="S109" s="173"/>
      <c r="T109" s="39">
        <f>'Monthly Prices'!T109/'Monthly Prices'!T108-1</f>
        <v>4.0329418122431626E-2</v>
      </c>
      <c r="U109" s="39">
        <f>'Monthly Prices'!U109/'Monthly Prices'!U108-1</f>
        <v>2.7745664739884379E-2</v>
      </c>
      <c r="V109" s="39">
        <f>'Monthly Prices'!V109/'Monthly Prices'!V108-1</f>
        <v>-7.4834611556700459E-2</v>
      </c>
      <c r="W109" s="39">
        <f>'Monthly Prices'!W109/'Monthly Prices'!W108-1</f>
        <v>-1.8237931681466146E-2</v>
      </c>
      <c r="X109" s="39">
        <f>'Monthly Prices'!X109/'Monthly Prices'!X108-1</f>
        <v>1.4276582143618155E-2</v>
      </c>
      <c r="Y109" s="39">
        <f>'Monthly Prices'!Y109/'Monthly Prices'!Y108-1</f>
        <v>-1.0212316865499282E-2</v>
      </c>
      <c r="Z109" s="39">
        <f>'Monthly Prices'!Z109/'Monthly Prices'!Z108-1</f>
        <v>1.6666666666666607E-2</v>
      </c>
      <c r="AA109" s="39">
        <f>'Monthly Prices'!AA109/'Monthly Prices'!AA108-1</f>
        <v>2.7920962199312616E-2</v>
      </c>
      <c r="AB109" s="39">
        <f>'Monthly Prices'!AB109/'Monthly Prices'!AB108-1</f>
        <v>-1.1705685618729089E-2</v>
      </c>
      <c r="AC109" s="39">
        <f>'Monthly Prices'!AC109/'Monthly Prices'!AC108-1</f>
        <v>8.3976036852566827E-2</v>
      </c>
      <c r="AD109" s="39">
        <f>'Monthly Prices'!AD109/'Monthly Prices'!AD108-1</f>
        <v>0.24695371644116526</v>
      </c>
      <c r="AE109" s="39">
        <f>'Monthly Prices'!AE109/'Monthly Prices'!AE108-1</f>
        <v>1.3059031282974587E-2</v>
      </c>
      <c r="AF109" s="39">
        <f>'Monthly Prices'!AF109/'Monthly Prices'!AF108-1</f>
        <v>7.1674026699084514E-3</v>
      </c>
      <c r="AG109" s="39">
        <f>'Monthly Prices'!AG109/'Monthly Prices'!AG108-1</f>
        <v>7.0011697165762055E-2</v>
      </c>
    </row>
    <row r="110" spans="1:33" s="203" customFormat="1" x14ac:dyDescent="0.3">
      <c r="A110" s="173">
        <v>42948</v>
      </c>
      <c r="B110" s="173"/>
      <c r="C110" s="39">
        <f>'Monthly Prices'!C110/'Monthly Prices'!C109-1</f>
        <v>-3.2552094797564046E-2</v>
      </c>
      <c r="D110" s="39">
        <f>'Monthly Prices'!D110/'Monthly Prices'!D109-1</f>
        <v>-0.15305896779497574</v>
      </c>
      <c r="E110" s="39">
        <f>'Monthly Prices'!E110/'Monthly Prices'!E109-1</f>
        <v>-0.68124218885953391</v>
      </c>
      <c r="F110" s="39">
        <f>'Monthly Prices'!F110/'Monthly Prices'!F109-1</f>
        <v>3.0554298819014392E-2</v>
      </c>
      <c r="G110" s="39">
        <f>'Monthly Prices'!G110/'Monthly Prices'!G109-1</f>
        <v>4.4117647058823373E-3</v>
      </c>
      <c r="H110" s="39">
        <f>'Monthly Prices'!H110/'Monthly Prices'!H109-1</f>
        <v>-2.2970830801695152E-3</v>
      </c>
      <c r="I110" s="39">
        <f>'Monthly Prices'!I110/'Monthly Prices'!I109-1</f>
        <v>8.941877794336861E-3</v>
      </c>
      <c r="J110" s="39">
        <f>'Monthly Prices'!J110/'Monthly Prices'!J109-1</f>
        <v>5.7877141663184251E-2</v>
      </c>
      <c r="K110" s="39">
        <f>'Monthly Prices'!K110/'Monthly Prices'!K109-1</f>
        <v>2.7918781725888353E-2</v>
      </c>
      <c r="L110" s="39">
        <f>'Monthly Prices'!L110/'Monthly Prices'!L109-1</f>
        <v>-3.8735145098560797E-2</v>
      </c>
      <c r="M110" s="39">
        <f>'Monthly Prices'!M110/'Monthly Prices'!M109-1</f>
        <v>-0.10625807456028968</v>
      </c>
      <c r="N110" s="39">
        <f>'Monthly Prices'!N110/'Monthly Prices'!N109-1</f>
        <v>-7.3117729658256025E-2</v>
      </c>
      <c r="O110" s="39">
        <f>'Monthly Prices'!O110/'Monthly Prices'!O109-1</f>
        <v>-7.5411482218138204E-2</v>
      </c>
      <c r="P110" s="39">
        <f>'Monthly Prices'!P110/'Monthly Prices'!P109-1</f>
        <v>-9.0121929669553236E-3</v>
      </c>
      <c r="R110" s="173">
        <v>42948</v>
      </c>
      <c r="S110" s="173"/>
      <c r="T110" s="39">
        <f>'Monthly Prices'!T110/'Monthly Prices'!T109-1</f>
        <v>-3.1690178299660032E-2</v>
      </c>
      <c r="U110" s="39">
        <f>'Monthly Prices'!U110/'Monthly Prices'!U109-1</f>
        <v>-0.15275589201349826</v>
      </c>
      <c r="V110" s="39">
        <f>'Monthly Prices'!V110/'Monthly Prices'!V109-1</f>
        <v>-0.68124218885953391</v>
      </c>
      <c r="W110" s="39">
        <f>'Monthly Prices'!W110/'Monthly Prices'!W109-1</f>
        <v>3.0554298819014392E-2</v>
      </c>
      <c r="X110" s="39">
        <f>'Monthly Prices'!X110/'Monthly Prices'!X109-1</f>
        <v>4.4117647058823373E-3</v>
      </c>
      <c r="Y110" s="39">
        <f>'Monthly Prices'!Y110/'Monthly Prices'!Y109-1</f>
        <v>-2.2970830801695152E-3</v>
      </c>
      <c r="Z110" s="39">
        <f>'Monthly Prices'!Z110/'Monthly Prices'!Z109-1</f>
        <v>8.941877794336861E-3</v>
      </c>
      <c r="AA110" s="39">
        <f>'Monthly Prices'!AA110/'Monthly Prices'!AA109-1</f>
        <v>5.7877141663184251E-2</v>
      </c>
      <c r="AB110" s="39">
        <f>'Monthly Prices'!AB110/'Monthly Prices'!AB109-1</f>
        <v>2.7918781725888353E-2</v>
      </c>
      <c r="AC110" s="39">
        <f>'Monthly Prices'!AC110/'Monthly Prices'!AC109-1</f>
        <v>-3.9525682411422847E-2</v>
      </c>
      <c r="AD110" s="39">
        <f>'Monthly Prices'!AD110/'Monthly Prices'!AD109-1</f>
        <v>-0.106514697068404</v>
      </c>
      <c r="AE110" s="39">
        <f>'Monthly Prices'!AE110/'Monthly Prices'!AE109-1</f>
        <v>-7.2250182673016972E-2</v>
      </c>
      <c r="AF110" s="39">
        <f>'Monthly Prices'!AF110/'Monthly Prices'!AF109-1</f>
        <v>-7.2132886559125531E-2</v>
      </c>
      <c r="AG110" s="39">
        <f>'Monthly Prices'!AG110/'Monthly Prices'!AG109-1</f>
        <v>-2.2234114569039676E-2</v>
      </c>
    </row>
    <row r="111" spans="1:33" s="203" customFormat="1" x14ac:dyDescent="0.3">
      <c r="A111" s="173">
        <v>42979</v>
      </c>
      <c r="B111" s="173"/>
      <c r="C111" s="39">
        <f>'Monthly Prices'!C111/'Monthly Prices'!C110-1</f>
        <v>-6.7333444273977472E-2</v>
      </c>
      <c r="D111" s="39">
        <f>'Monthly Prices'!D111/'Monthly Prices'!D110-1</f>
        <v>6.625949487482119E-2</v>
      </c>
      <c r="E111" s="39">
        <f>'Monthly Prices'!E111/'Monthly Prices'!E110-1</f>
        <v>-2.2956970569259019</v>
      </c>
      <c r="F111" s="39">
        <f>'Monthly Prices'!F111/'Monthly Prices'!F110-1</f>
        <v>3.155584150172186E-2</v>
      </c>
      <c r="G111" s="39">
        <f>'Monthly Prices'!G111/'Monthly Prices'!G110-1</f>
        <v>4.4551349090148351E-2</v>
      </c>
      <c r="H111" s="39">
        <f>'Monthly Prices'!H111/'Monthly Prices'!H110-1</f>
        <v>2.1629934256801819E-2</v>
      </c>
      <c r="I111" s="39">
        <f>'Monthly Prices'!I111/'Monthly Prices'!I110-1</f>
        <v>-1.477104874446189E-3</v>
      </c>
      <c r="J111" s="39">
        <f>'Monthly Prices'!J111/'Monthly Prices'!J110-1</f>
        <v>7.6831917835275432E-2</v>
      </c>
      <c r="K111" s="39">
        <f>'Monthly Prices'!K111/'Monthly Prices'!K110-1</f>
        <v>9.8765432098766315E-3</v>
      </c>
      <c r="L111" s="39">
        <f>'Monthly Prices'!L111/'Monthly Prices'!L110-1</f>
        <v>-0.11759866248715967</v>
      </c>
      <c r="M111" s="39">
        <f>'Monthly Prices'!M111/'Monthly Prices'!M110-1</f>
        <v>-1.787025450604296E-2</v>
      </c>
      <c r="N111" s="39">
        <f>'Monthly Prices'!N111/'Monthly Prices'!N110-1</f>
        <v>-1.691853163686774E-2</v>
      </c>
      <c r="O111" s="39">
        <f>'Monthly Prices'!O111/'Monthly Prices'!O110-1</f>
        <v>-5.0863177370148449E-3</v>
      </c>
      <c r="P111" s="39">
        <f>'Monthly Prices'!P111/'Monthly Prices'!P110-1</f>
        <v>-2.4607703281027016E-2</v>
      </c>
      <c r="R111" s="173">
        <v>42979</v>
      </c>
      <c r="S111" s="173"/>
      <c r="T111" s="39">
        <f>'Monthly Prices'!T111/'Monthly Prices'!T110-1</f>
        <v>-6.7670627374190828E-2</v>
      </c>
      <c r="U111" s="39">
        <f>'Monthly Prices'!U111/'Monthly Prices'!U110-1</f>
        <v>6.54540456911199E-2</v>
      </c>
      <c r="V111" s="39">
        <f>'Monthly Prices'!V111/'Monthly Prices'!V110-1</f>
        <v>-2.2956970569259019</v>
      </c>
      <c r="W111" s="39">
        <f>'Monthly Prices'!W111/'Monthly Prices'!W110-1</f>
        <v>3.155584150172186E-2</v>
      </c>
      <c r="X111" s="39">
        <f>'Monthly Prices'!X111/'Monthly Prices'!X110-1</f>
        <v>4.4551349090148351E-2</v>
      </c>
      <c r="Y111" s="39">
        <f>'Monthly Prices'!Y111/'Monthly Prices'!Y110-1</f>
        <v>2.1629934256801819E-2</v>
      </c>
      <c r="Z111" s="39">
        <f>'Monthly Prices'!Z111/'Monthly Prices'!Z110-1</f>
        <v>-1.477104874446189E-3</v>
      </c>
      <c r="AA111" s="39">
        <f>'Monthly Prices'!AA111/'Monthly Prices'!AA110-1</f>
        <v>7.6831917835275432E-2</v>
      </c>
      <c r="AB111" s="39">
        <f>'Monthly Prices'!AB111/'Monthly Prices'!AB110-1</f>
        <v>9.8765432098766315E-3</v>
      </c>
      <c r="AC111" s="39">
        <f>'Monthly Prices'!AC111/'Monthly Prices'!AC110-1</f>
        <v>-0.11687242861281222</v>
      </c>
      <c r="AD111" s="39">
        <f>'Monthly Prices'!AD111/'Monthly Prices'!AD110-1</f>
        <v>-1.7499045606957808E-2</v>
      </c>
      <c r="AE111" s="39">
        <f>'Monthly Prices'!AE111/'Monthly Prices'!AE110-1</f>
        <v>-1.833933289090417E-2</v>
      </c>
      <c r="AF111" s="39">
        <f>'Monthly Prices'!AF111/'Monthly Prices'!AF110-1</f>
        <v>-7.109105121344661E-3</v>
      </c>
      <c r="AG111" s="39">
        <f>'Monthly Prices'!AG111/'Monthly Prices'!AG110-1</f>
        <v>-3.3803159514798953E-2</v>
      </c>
    </row>
    <row r="112" spans="1:33" s="203" customFormat="1" x14ac:dyDescent="0.3">
      <c r="A112" s="183">
        <v>43009</v>
      </c>
      <c r="B112" s="183"/>
      <c r="C112" s="39">
        <f>'Monthly Prices'!C112/'Monthly Prices'!C111-1</f>
        <v>7.2194552126469969E-2</v>
      </c>
      <c r="D112" s="39">
        <f>'Monthly Prices'!D112/'Monthly Prices'!D111-1</f>
        <v>6.6998739726027434E-2</v>
      </c>
      <c r="E112" s="39">
        <f>'Monthly Prices'!E112/'Monthly Prices'!E111-1</f>
        <v>-2.0105718772742942</v>
      </c>
      <c r="F112" s="39">
        <f>'Monthly Prices'!F112/'Monthly Prices'!F111-1</f>
        <v>-1.7041618972146289E-2</v>
      </c>
      <c r="G112" s="39">
        <f>'Monthly Prices'!G112/'Monthly Prices'!G111-1</f>
        <v>-3.6043251902282414E-3</v>
      </c>
      <c r="H112" s="39">
        <f>'Monthly Prices'!H112/'Monthly Prices'!H111-1</f>
        <v>-7.91923182498111E-3</v>
      </c>
      <c r="I112" s="39">
        <f>'Monthly Prices'!I112/'Monthly Prices'!I111-1</f>
        <v>6.6568047337278724E-3</v>
      </c>
      <c r="J112" s="39">
        <f>'Monthly Prices'!J112/'Monthly Prices'!J111-1</f>
        <v>2.8246515040352138E-2</v>
      </c>
      <c r="K112" s="39">
        <f>'Monthly Prices'!K112/'Monthly Prices'!K111-1</f>
        <v>2.4449877750609694E-3</v>
      </c>
      <c r="L112" s="39">
        <f>'Monthly Prices'!L112/'Monthly Prices'!L111-1</f>
        <v>0.45386760826457473</v>
      </c>
      <c r="M112" s="39">
        <f>'Monthly Prices'!M112/'Monthly Prices'!M111-1</f>
        <v>0.21128862434260509</v>
      </c>
      <c r="N112" s="39">
        <f>'Monthly Prices'!N112/'Monthly Prices'!N111-1</f>
        <v>5.4235982452885079E-2</v>
      </c>
      <c r="O112" s="39">
        <f>'Monthly Prices'!O112/'Monthly Prices'!O111-1</f>
        <v>-7.1575801502160585E-3</v>
      </c>
      <c r="P112" s="39">
        <f>'Monthly Prices'!P112/'Monthly Prices'!P111-1</f>
        <v>0.11334552102376594</v>
      </c>
      <c r="R112" s="183">
        <v>43009</v>
      </c>
      <c r="S112" s="183"/>
      <c r="T112" s="39">
        <f>'Monthly Prices'!T112/'Monthly Prices'!T111-1</f>
        <v>7.2781721242749953E-2</v>
      </c>
      <c r="U112" s="39">
        <f>'Monthly Prices'!U112/'Monthly Prices'!U111-1</f>
        <v>6.8037353271027889E-2</v>
      </c>
      <c r="V112" s="39">
        <f>'Monthly Prices'!V112/'Monthly Prices'!V111-1</f>
        <v>-2.0105718772742942</v>
      </c>
      <c r="W112" s="39">
        <f>'Monthly Prices'!W112/'Monthly Prices'!W111-1</f>
        <v>-1.7041618972146289E-2</v>
      </c>
      <c r="X112" s="39">
        <f>'Monthly Prices'!X112/'Monthly Prices'!X111-1</f>
        <v>-3.6043251902282414E-3</v>
      </c>
      <c r="Y112" s="39">
        <f>'Monthly Prices'!Y112/'Monthly Prices'!Y111-1</f>
        <v>-7.91923182498111E-3</v>
      </c>
      <c r="Z112" s="39">
        <f>'Monthly Prices'!Z112/'Monthly Prices'!Z111-1</f>
        <v>6.6568047337278724E-3</v>
      </c>
      <c r="AA112" s="39">
        <f>'Monthly Prices'!AA112/'Monthly Prices'!AA111-1</f>
        <v>2.8246515040352138E-2</v>
      </c>
      <c r="AB112" s="39">
        <f>'Monthly Prices'!AB112/'Monthly Prices'!AB111-1</f>
        <v>2.4449877750609694E-3</v>
      </c>
      <c r="AC112" s="39">
        <f>'Monthly Prices'!AC112/'Monthly Prices'!AC111-1</f>
        <v>0.45200386000975379</v>
      </c>
      <c r="AD112" s="39">
        <f>'Monthly Prices'!AD112/'Monthly Prices'!AD111-1</f>
        <v>0.21038965491651207</v>
      </c>
      <c r="AE112" s="39">
        <f>'Monthly Prices'!AE112/'Monthly Prices'!AE111-1</f>
        <v>5.2926776347239857E-2</v>
      </c>
      <c r="AF112" s="39">
        <f>'Monthly Prices'!AF112/'Monthly Prices'!AF111-1</f>
        <v>-7.5008275395047619E-3</v>
      </c>
      <c r="AG112" s="39">
        <f>'Monthly Prices'!AG112/'Monthly Prices'!AG111-1</f>
        <v>0.11420008618143629</v>
      </c>
    </row>
    <row r="113" spans="1:33" s="203" customFormat="1" x14ac:dyDescent="0.3">
      <c r="A113" s="183">
        <v>43040</v>
      </c>
      <c r="B113" s="183"/>
      <c r="C113" s="39">
        <f>'Monthly Prices'!C113/'Monthly Prices'!C112-1</f>
        <v>4.5917617501467944E-2</v>
      </c>
      <c r="D113" s="39">
        <f>'Monthly Prices'!D113/'Monthly Prices'!D112-1</f>
        <v>-5.6605976516423628E-2</v>
      </c>
      <c r="E113" s="39">
        <f>'Monthly Prices'!E113/'Monthly Prices'!E112-1</f>
        <v>2.2893908956525033</v>
      </c>
      <c r="F113" s="39">
        <f>'Monthly Prices'!F113/'Monthly Prices'!F112-1</f>
        <v>-2.5007184900138757E-3</v>
      </c>
      <c r="G113" s="39">
        <f>'Monthly Prices'!G113/'Monthly Prices'!G112-1</f>
        <v>8.9228295819935743E-2</v>
      </c>
      <c r="H113" s="39">
        <f>'Monthly Prices'!H113/'Monthly Prices'!H112-1</f>
        <v>-6.5944042786817425E-3</v>
      </c>
      <c r="I113" s="39">
        <f>'Monthly Prices'!I113/'Monthly Prices'!I112-1</f>
        <v>1.102130786186617E-2</v>
      </c>
      <c r="J113" s="39">
        <f>'Monthly Prices'!J113/'Monthly Prices'!J112-1</f>
        <v>9.3828041384231176E-2</v>
      </c>
      <c r="K113" s="39">
        <f>'Monthly Prices'!K113/'Monthly Prices'!K112-1</f>
        <v>2.1138211382113914E-2</v>
      </c>
      <c r="L113" s="39">
        <f>'Monthly Prices'!L113/'Monthly Prices'!L112-1</f>
        <v>-1.5384510741693669E-2</v>
      </c>
      <c r="M113" s="39">
        <f>'Monthly Prices'!M113/'Monthly Prices'!M112-1</f>
        <v>5.426113227733409E-2</v>
      </c>
      <c r="N113" s="39">
        <f>'Monthly Prices'!N113/'Monthly Prices'!N112-1</f>
        <v>3.2534901727992782E-2</v>
      </c>
      <c r="O113" s="39">
        <f>'Monthly Prices'!O113/'Monthly Prices'!O112-1</f>
        <v>-1.4074743976775661E-2</v>
      </c>
      <c r="P113" s="39">
        <f>'Monthly Prices'!P113/'Monthly Prices'!P112-1</f>
        <v>6.9293924466338419E-2</v>
      </c>
      <c r="R113" s="183">
        <v>43040</v>
      </c>
      <c r="S113" s="183"/>
      <c r="T113" s="39">
        <f>'Monthly Prices'!T113/'Monthly Prices'!T112-1</f>
        <v>4.8698914230076884E-2</v>
      </c>
      <c r="U113" s="39">
        <f>'Monthly Prices'!U113/'Monthly Prices'!U112-1</f>
        <v>-5.5769442700346117E-2</v>
      </c>
      <c r="V113" s="39">
        <f>'Monthly Prices'!V113/'Monthly Prices'!V112-1</f>
        <v>2.2893908956525033</v>
      </c>
      <c r="W113" s="39">
        <f>'Monthly Prices'!W113/'Monthly Prices'!W112-1</f>
        <v>-2.5007184900138757E-3</v>
      </c>
      <c r="X113" s="39">
        <f>'Monthly Prices'!X113/'Monthly Prices'!X112-1</f>
        <v>8.9228295819935743E-2</v>
      </c>
      <c r="Y113" s="39">
        <f>'Monthly Prices'!Y113/'Monthly Prices'!Y112-1</f>
        <v>-6.5944042786817425E-3</v>
      </c>
      <c r="Z113" s="39">
        <f>'Monthly Prices'!Z113/'Monthly Prices'!Z112-1</f>
        <v>1.102130786186617E-2</v>
      </c>
      <c r="AA113" s="39">
        <f>'Monthly Prices'!AA113/'Monthly Prices'!AA112-1</f>
        <v>9.3828041384231176E-2</v>
      </c>
      <c r="AB113" s="39">
        <f>'Monthly Prices'!AB113/'Monthly Prices'!AB112-1</f>
        <v>2.1138211382113914E-2</v>
      </c>
      <c r="AC113" s="39">
        <f>'Monthly Prices'!AC113/'Monthly Prices'!AC112-1</f>
        <v>-1.347893850272075E-2</v>
      </c>
      <c r="AD113" s="39">
        <f>'Monthly Prices'!AD113/'Monthly Prices'!AD112-1</f>
        <v>5.4874289826819522E-2</v>
      </c>
      <c r="AE113" s="39">
        <f>'Monthly Prices'!AE113/'Monthly Prices'!AE112-1</f>
        <v>3.46542535887715E-2</v>
      </c>
      <c r="AF113" s="39">
        <f>'Monthly Prices'!AF113/'Monthly Prices'!AF112-1</f>
        <v>-1.4084492587999375E-2</v>
      </c>
      <c r="AG113" s="39">
        <f>'Monthly Prices'!AG113/'Monthly Prices'!AG112-1</f>
        <v>6.2743342835291704E-2</v>
      </c>
    </row>
    <row r="114" spans="1:33" s="203" customFormat="1" x14ac:dyDescent="0.3">
      <c r="A114" s="183">
        <v>43070</v>
      </c>
      <c r="B114" s="183"/>
      <c r="C114" s="39">
        <f>'Monthly Prices'!C114/'Monthly Prices'!C113-1</f>
        <v>6.8003282093728634E-2</v>
      </c>
      <c r="D114" s="39">
        <f>'Monthly Prices'!D114/'Monthly Prices'!D113-1</f>
        <v>6.8538939530455645E-2</v>
      </c>
      <c r="E114" s="39">
        <f>'Monthly Prices'!E114/'Monthly Prices'!E113-1</f>
        <v>-0.89809181415929207</v>
      </c>
      <c r="F114" s="39">
        <f>'Monthly Prices'!F114/'Monthly Prices'!F113-1</f>
        <v>-2.1073664280662929E-2</v>
      </c>
      <c r="G114" s="39">
        <f>'Monthly Prices'!G114/'Monthly Prices'!G113-1</f>
        <v>-6.4944649446494473E-2</v>
      </c>
      <c r="H114" s="39">
        <f>'Monthly Prices'!H114/'Monthly Prices'!H113-1</f>
        <v>-8.9110262434554111E-3</v>
      </c>
      <c r="I114" s="39">
        <f>'Monthly Prices'!I114/'Monthly Prices'!I113-1</f>
        <v>-2.9069767441860517E-3</v>
      </c>
      <c r="J114" s="39">
        <f>'Monthly Prices'!J114/'Monthly Prices'!J113-1</f>
        <v>1.5818656229615202E-2</v>
      </c>
      <c r="K114" s="39">
        <f>'Monthly Prices'!K114/'Monthly Prices'!K113-1</f>
        <v>3.742038216560517E-2</v>
      </c>
      <c r="L114" s="39">
        <f>'Monthly Prices'!L114/'Monthly Prices'!L113-1</f>
        <v>0.19986973589491641</v>
      </c>
      <c r="M114" s="39">
        <f>'Monthly Prices'!M114/'Monthly Prices'!M113-1</f>
        <v>0.1924978573858307</v>
      </c>
      <c r="N114" s="39">
        <f>'Monthly Prices'!N114/'Monthly Prices'!N113-1</f>
        <v>5.5067160074192545E-2</v>
      </c>
      <c r="O114" s="39">
        <f>'Monthly Prices'!O114/'Monthly Prices'!O113-1</f>
        <v>2.8203272673675617E-2</v>
      </c>
      <c r="P114" s="39">
        <f>'Monthly Prices'!P114/'Monthly Prices'!P113-1</f>
        <v>6.5417690417690189E-2</v>
      </c>
      <c r="R114" s="183">
        <v>43070</v>
      </c>
      <c r="S114" s="183"/>
      <c r="T114" s="39">
        <f>'Monthly Prices'!T114/'Monthly Prices'!T113-1</f>
        <v>6.4941475636238311E-2</v>
      </c>
      <c r="U114" s="39">
        <f>'Monthly Prices'!U114/'Monthly Prices'!U113-1</f>
        <v>6.5612302962248403E-2</v>
      </c>
      <c r="V114" s="39">
        <f>'Monthly Prices'!V114/'Monthly Prices'!V113-1</f>
        <v>-0.89809181415929207</v>
      </c>
      <c r="W114" s="39">
        <f>'Monthly Prices'!W114/'Monthly Prices'!W113-1</f>
        <v>-2.1073664280662929E-2</v>
      </c>
      <c r="X114" s="39">
        <f>'Monthly Prices'!X114/'Monthly Prices'!X113-1</f>
        <v>-6.4944649446494473E-2</v>
      </c>
      <c r="Y114" s="39">
        <f>'Monthly Prices'!Y114/'Monthly Prices'!Y113-1</f>
        <v>-8.9110262434554111E-3</v>
      </c>
      <c r="Z114" s="39">
        <f>'Monthly Prices'!Z114/'Monthly Prices'!Z113-1</f>
        <v>-2.9069767441860517E-3</v>
      </c>
      <c r="AA114" s="39">
        <f>'Monthly Prices'!AA114/'Monthly Prices'!AA113-1</f>
        <v>1.5818656229615202E-2</v>
      </c>
      <c r="AB114" s="39">
        <f>'Monthly Prices'!AB114/'Monthly Prices'!AB113-1</f>
        <v>3.742038216560517E-2</v>
      </c>
      <c r="AC114" s="39">
        <f>'Monthly Prices'!AC114/'Monthly Prices'!AC113-1</f>
        <v>0.19908921244963618</v>
      </c>
      <c r="AD114" s="39">
        <f>'Monthly Prices'!AD114/'Monthly Prices'!AD113-1</f>
        <v>0.19122344333815544</v>
      </c>
      <c r="AE114" s="39">
        <f>'Monthly Prices'!AE114/'Monthly Prices'!AE113-1</f>
        <v>5.4279716061400363E-2</v>
      </c>
      <c r="AF114" s="39">
        <f>'Monthly Prices'!AF114/'Monthly Prices'!AF113-1</f>
        <v>2.4738662722653126E-2</v>
      </c>
      <c r="AG114" s="39">
        <f>'Monthly Prices'!AG114/'Monthly Prices'!AG113-1</f>
        <v>6.6476671014486843E-2</v>
      </c>
    </row>
    <row r="115" spans="1:33" s="203" customFormat="1" x14ac:dyDescent="0.3">
      <c r="A115" s="173">
        <v>43101</v>
      </c>
      <c r="B115" s="173"/>
      <c r="C115" s="39">
        <f>'Monthly Prices'!C115/'Monthly Prices'!C114-1</f>
        <v>1.5910002603373385E-2</v>
      </c>
      <c r="D115" s="39">
        <f>'Monthly Prices'!D115/'Monthly Prices'!D114-1</f>
        <v>-7.491028262252708E-2</v>
      </c>
      <c r="E115" s="39">
        <f>'Monthly Prices'!E115/'Monthly Prices'!E114-1</f>
        <v>5.2878787878787881</v>
      </c>
      <c r="F115" s="39">
        <f>'Monthly Prices'!F115/'Monthly Prices'!F114-1</f>
        <v>4.1755057889083735E-2</v>
      </c>
      <c r="G115" s="39">
        <f>'Monthly Prices'!G115/'Monthly Prices'!G114-1</f>
        <v>0.25730071033938429</v>
      </c>
      <c r="H115" s="39">
        <f>'Monthly Prices'!H115/'Monthly Prices'!H114-1</f>
        <v>-1.110575038054451E-3</v>
      </c>
      <c r="I115" s="39">
        <f>'Monthly Prices'!I115/'Monthly Prices'!I114-1</f>
        <v>-2.1865889212826506E-3</v>
      </c>
      <c r="J115" s="39">
        <f>'Monthly Prices'!J115/'Monthly Prices'!J114-1</f>
        <v>7.6577299727083048E-2</v>
      </c>
      <c r="K115" s="39">
        <f>'Monthly Prices'!K115/'Monthly Prices'!K114-1</f>
        <v>3.1465848042977695E-2</v>
      </c>
      <c r="L115" s="39">
        <f>'Monthly Prices'!L115/'Monthly Prices'!L114-1</f>
        <v>-3.5268592922839792E-2</v>
      </c>
      <c r="M115" s="39">
        <f>'Monthly Prices'!M115/'Monthly Prices'!M114-1</f>
        <v>0.29943920069096519</v>
      </c>
      <c r="N115" s="39">
        <f>'Monthly Prices'!N115/'Monthly Prices'!N114-1</f>
        <v>-5.8649546170259415E-2</v>
      </c>
      <c r="O115" s="39">
        <f>'Monthly Prices'!O115/'Monthly Prices'!O114-1</f>
        <v>0.18625120933200034</v>
      </c>
      <c r="P115" s="39">
        <f>'Monthly Prices'!P115/'Monthly Prices'!P114-1</f>
        <v>-6.3418852695300565E-3</v>
      </c>
      <c r="R115" s="173">
        <v>43101</v>
      </c>
      <c r="S115" s="173"/>
      <c r="T115" s="39">
        <f>'Monthly Prices'!T115/'Monthly Prices'!T114-1</f>
        <v>1.6510239556112305E-2</v>
      </c>
      <c r="U115" s="39">
        <f>'Monthly Prices'!U115/'Monthly Prices'!U114-1</f>
        <v>-7.4095573077117671E-2</v>
      </c>
      <c r="V115" s="39">
        <f>'Monthly Prices'!V115/'Monthly Prices'!V114-1</f>
        <v>5.2878787878787881</v>
      </c>
      <c r="W115" s="39">
        <f>'Monthly Prices'!W115/'Monthly Prices'!W114-1</f>
        <v>4.1755057889083735E-2</v>
      </c>
      <c r="X115" s="39">
        <f>'Monthly Prices'!X115/'Monthly Prices'!X114-1</f>
        <v>0.25730071033938429</v>
      </c>
      <c r="Y115" s="39">
        <f>'Monthly Prices'!Y115/'Monthly Prices'!Y114-1</f>
        <v>-1.110575038054451E-3</v>
      </c>
      <c r="Z115" s="39">
        <f>'Monthly Prices'!Z115/'Monthly Prices'!Z114-1</f>
        <v>-2.1865889212826506E-3</v>
      </c>
      <c r="AA115" s="39">
        <f>'Monthly Prices'!AA115/'Monthly Prices'!AA114-1</f>
        <v>7.6577299727083048E-2</v>
      </c>
      <c r="AB115" s="39">
        <f>'Monthly Prices'!AB115/'Monthly Prices'!AB114-1</f>
        <v>3.1465848042977695E-2</v>
      </c>
      <c r="AC115" s="39">
        <f>'Monthly Prices'!AC115/'Monthly Prices'!AC114-1</f>
        <v>-3.526857848246634E-2</v>
      </c>
      <c r="AD115" s="39">
        <f>'Monthly Prices'!AD115/'Monthly Prices'!AD114-1</f>
        <v>0.29934126322529298</v>
      </c>
      <c r="AE115" s="39">
        <f>'Monthly Prices'!AE115/'Monthly Prices'!AE114-1</f>
        <v>-5.2278728791961937E-2</v>
      </c>
      <c r="AF115" s="39">
        <f>'Monthly Prices'!AF115/'Monthly Prices'!AF114-1</f>
        <v>0.19143143007264229</v>
      </c>
      <c r="AG115" s="39">
        <f>'Monthly Prices'!AG115/'Monthly Prices'!AG114-1</f>
        <v>3.2205501773230338E-4</v>
      </c>
    </row>
    <row r="116" spans="1:33" s="203" customFormat="1" x14ac:dyDescent="0.3">
      <c r="A116" s="173">
        <v>43132</v>
      </c>
      <c r="B116" s="173"/>
      <c r="C116" s="39">
        <f>'Monthly Prices'!C116/'Monthly Prices'!C115-1</f>
        <v>-4.5475484365037233E-2</v>
      </c>
      <c r="D116" s="39">
        <f>'Monthly Prices'!D116/'Monthly Prices'!D115-1</f>
        <v>-7.4092630788485603E-2</v>
      </c>
      <c r="E116" s="39">
        <f>'Monthly Prices'!E116/'Monthly Prices'!E115-1</f>
        <v>-0.29616975364143139</v>
      </c>
      <c r="F116" s="39">
        <f>'Monthly Prices'!F116/'Monthly Prices'!F115-1</f>
        <v>1.3106092571868899E-2</v>
      </c>
      <c r="G116" s="39">
        <f>'Monthly Prices'!G116/'Monthly Prices'!G115-1</f>
        <v>-0.13339610797237911</v>
      </c>
      <c r="H116" s="39">
        <f>'Monthly Prices'!H116/'Monthly Prices'!H115-1</f>
        <v>1.7878387485657177E-2</v>
      </c>
      <c r="I116" s="39">
        <f>'Monthly Prices'!I116/'Monthly Prices'!I115-1</f>
        <v>-3.6523009495982306E-3</v>
      </c>
      <c r="J116" s="39">
        <f>'Monthly Prices'!J116/'Monthly Prices'!J115-1</f>
        <v>-5.2490307187593288E-2</v>
      </c>
      <c r="K116" s="39">
        <f>'Monthly Prices'!K116/'Monthly Prices'!K115-1</f>
        <v>-5.0595238095238249E-2</v>
      </c>
      <c r="L116" s="39">
        <f>'Monthly Prices'!L116/'Monthly Prices'!L115-1</f>
        <v>-6.4117051095954891E-2</v>
      </c>
      <c r="M116" s="39">
        <f>'Monthly Prices'!M116/'Monthly Prices'!M115-1</f>
        <v>-4.5224310216957386E-2</v>
      </c>
      <c r="N116" s="39">
        <f>'Monthly Prices'!N116/'Monthly Prices'!N115-1</f>
        <v>7.749247042799956E-2</v>
      </c>
      <c r="O116" s="39">
        <f>'Monthly Prices'!O116/'Monthly Prices'!O115-1</f>
        <v>-0.14073640684372846</v>
      </c>
      <c r="P116" s="39">
        <f>'Monthly Prices'!P116/'Monthly Prices'!P115-1</f>
        <v>-5.1639106469393736E-2</v>
      </c>
      <c r="R116" s="173">
        <v>43132</v>
      </c>
      <c r="S116" s="173"/>
      <c r="T116" s="39">
        <f>'Monthly Prices'!T116/'Monthly Prices'!T115-1</f>
        <v>-4.5451609778389801E-2</v>
      </c>
      <c r="U116" s="39">
        <f>'Monthly Prices'!U116/'Monthly Prices'!U115-1</f>
        <v>-7.2761397620538459E-2</v>
      </c>
      <c r="V116" s="39">
        <f>'Monthly Prices'!V116/'Monthly Prices'!V115-1</f>
        <v>-0.29616975364143139</v>
      </c>
      <c r="W116" s="39">
        <f>'Monthly Prices'!W116/'Monthly Prices'!W115-1</f>
        <v>1.3106092571868899E-2</v>
      </c>
      <c r="X116" s="39">
        <f>'Monthly Prices'!X116/'Monthly Prices'!X115-1</f>
        <v>-0.13339610797237911</v>
      </c>
      <c r="Y116" s="39">
        <f>'Monthly Prices'!Y116/'Monthly Prices'!Y115-1</f>
        <v>1.7878387485657177E-2</v>
      </c>
      <c r="Z116" s="39">
        <f>'Monthly Prices'!Z116/'Monthly Prices'!Z115-1</f>
        <v>-3.6523009495982306E-3</v>
      </c>
      <c r="AA116" s="39">
        <f>'Monthly Prices'!AA116/'Monthly Prices'!AA115-1</f>
        <v>-5.2490307187593288E-2</v>
      </c>
      <c r="AB116" s="39">
        <f>'Monthly Prices'!AB116/'Monthly Prices'!AB115-1</f>
        <v>-5.0595238095238249E-2</v>
      </c>
      <c r="AC116" s="39">
        <f>'Monthly Prices'!AC116/'Monthly Prices'!AC115-1</f>
        <v>-6.4117051212674525E-2</v>
      </c>
      <c r="AD116" s="39">
        <f>'Monthly Prices'!AD116/'Monthly Prices'!AD115-1</f>
        <v>-4.5437444781259217E-2</v>
      </c>
      <c r="AE116" s="39">
        <f>'Monthly Prices'!AE116/'Monthly Prices'!AE115-1</f>
        <v>7.02911519290359E-2</v>
      </c>
      <c r="AF116" s="39">
        <f>'Monthly Prices'!AF116/'Monthly Prices'!AF115-1</f>
        <v>-0.14297943492682175</v>
      </c>
      <c r="AG116" s="39">
        <f>'Monthly Prices'!AG116/'Monthly Prices'!AG115-1</f>
        <v>-5.3946011827878726E-2</v>
      </c>
    </row>
    <row r="117" spans="1:33" s="203" customFormat="1" x14ac:dyDescent="0.3">
      <c r="A117" s="173">
        <v>43160</v>
      </c>
      <c r="B117" s="173"/>
      <c r="C117" s="39">
        <f>'Monthly Prices'!C117/'Monthly Prices'!C116-1</f>
        <v>1.4484969318912189E-2</v>
      </c>
      <c r="D117" s="39">
        <f>'Monthly Prices'!D117/'Monthly Prices'!D116-1</f>
        <v>-0.1163827756104262</v>
      </c>
      <c r="E117" s="39">
        <f>'Monthly Prices'!E117/'Monthly Prices'!E116-1</f>
        <v>-4.1690342360756265</v>
      </c>
      <c r="F117" s="39">
        <f>'Monthly Prices'!F117/'Monthly Prices'!F116-1</f>
        <v>4.1504144982018598E-3</v>
      </c>
      <c r="G117" s="39">
        <f>'Monthly Prices'!G117/'Monthly Prices'!G116-1</f>
        <v>0.14143426294820727</v>
      </c>
      <c r="H117" s="39">
        <f>'Monthly Prices'!H117/'Monthly Prices'!H116-1</f>
        <v>2.4618239123816998E-3</v>
      </c>
      <c r="I117" s="39">
        <f>'Monthly Prices'!I117/'Monthly Prices'!I116-1</f>
        <v>7.3313782991202281E-4</v>
      </c>
      <c r="J117" s="39">
        <f>'Monthly Prices'!J117/'Monthly Prices'!J116-1</f>
        <v>4.0919106074912559E-3</v>
      </c>
      <c r="K117" s="39">
        <f>'Monthly Prices'!K117/'Monthly Prices'!K116-1</f>
        <v>0.1293103448275863</v>
      </c>
      <c r="L117" s="39">
        <f>'Monthly Prices'!L117/'Monthly Prices'!L116-1</f>
        <v>-0.15625004031946321</v>
      </c>
      <c r="M117" s="39">
        <f>'Monthly Prices'!M117/'Monthly Prices'!M116-1</f>
        <v>-0.13875781773799878</v>
      </c>
      <c r="N117" s="39">
        <f>'Monthly Prices'!N117/'Monthly Prices'!N116-1</f>
        <v>-1.1925680742320033E-2</v>
      </c>
      <c r="O117" s="39">
        <f>'Monthly Prices'!O117/'Monthly Prices'!O116-1</f>
        <v>8.2724210190499026E-2</v>
      </c>
      <c r="P117" s="39">
        <f>'Monthly Prices'!P117/'Monthly Prices'!P116-1</f>
        <v>-0.10048944631385737</v>
      </c>
      <c r="R117" s="173">
        <v>43160</v>
      </c>
      <c r="S117" s="173"/>
      <c r="T117" s="39">
        <f>'Monthly Prices'!T117/'Monthly Prices'!T116-1</f>
        <v>1.5711850052366971E-2</v>
      </c>
      <c r="U117" s="39">
        <f>'Monthly Prices'!U117/'Monthly Prices'!U116-1</f>
        <v>-0.11547811619195736</v>
      </c>
      <c r="V117" s="39">
        <f>'Monthly Prices'!V117/'Monthly Prices'!V116-1</f>
        <v>-4.1690342360756265</v>
      </c>
      <c r="W117" s="39">
        <f>'Monthly Prices'!W117/'Monthly Prices'!W116-1</f>
        <v>4.1504144982018598E-3</v>
      </c>
      <c r="X117" s="39">
        <f>'Monthly Prices'!X117/'Monthly Prices'!X116-1</f>
        <v>0.14143426294820727</v>
      </c>
      <c r="Y117" s="39">
        <f>'Monthly Prices'!Y117/'Monthly Prices'!Y116-1</f>
        <v>2.4618239123816998E-3</v>
      </c>
      <c r="Z117" s="39">
        <f>'Monthly Prices'!Z117/'Monthly Prices'!Z116-1</f>
        <v>7.3313782991202281E-4</v>
      </c>
      <c r="AA117" s="39">
        <f>'Monthly Prices'!AA117/'Monthly Prices'!AA116-1</f>
        <v>4.0919106074912559E-3</v>
      </c>
      <c r="AB117" s="39">
        <f>'Monthly Prices'!AB117/'Monthly Prices'!AB116-1</f>
        <v>0.1293103448275863</v>
      </c>
      <c r="AC117" s="39">
        <f>'Monthly Prices'!AC117/'Monthly Prices'!AC116-1</f>
        <v>-0.15624997402528584</v>
      </c>
      <c r="AD117" s="39">
        <f>'Monthly Prices'!AD117/'Monthly Prices'!AD116-1</f>
        <v>-0.13729344772572905</v>
      </c>
      <c r="AE117" s="39">
        <f>'Monthly Prices'!AE117/'Monthly Prices'!AE116-1</f>
        <v>-1.473962297356235E-2</v>
      </c>
      <c r="AF117" s="39">
        <f>'Monthly Prices'!AF117/'Monthly Prices'!AF116-1</f>
        <v>7.6590068261602307E-2</v>
      </c>
      <c r="AG117" s="39">
        <f>'Monthly Prices'!AG117/'Monthly Prices'!AG116-1</f>
        <v>-9.6591231353865381E-2</v>
      </c>
    </row>
    <row r="118" spans="1:33" s="203" customFormat="1" x14ac:dyDescent="0.3">
      <c r="A118" s="173">
        <v>43191</v>
      </c>
      <c r="B118" s="173"/>
      <c r="C118" s="39">
        <f>'Monthly Prices'!C118/'Monthly Prices'!C117-1</f>
        <v>0.18189193233416567</v>
      </c>
      <c r="D118" s="39">
        <f>'Monthly Prices'!D118/'Monthly Prices'!D117-1</f>
        <v>4.1456288056485491E-2</v>
      </c>
      <c r="E118" s="39">
        <f>'Monthly Prices'!E118/'Monthly Prices'!E117-1</f>
        <v>-2.2251846238188913</v>
      </c>
      <c r="F118" s="39">
        <f>'Monthly Prices'!F118/'Monthly Prices'!F117-1</f>
        <v>1.6641239545124975E-2</v>
      </c>
      <c r="G118" s="39">
        <f>'Monthly Prices'!G118/'Monthly Prices'!G117-1</f>
        <v>-0.21545295890845628</v>
      </c>
      <c r="H118" s="39">
        <f>'Monthly Prices'!H118/'Monthly Prices'!H117-1</f>
        <v>2.3669966348905724E-2</v>
      </c>
      <c r="I118" s="39">
        <f>'Monthly Prices'!I118/'Monthly Prices'!I117-1</f>
        <v>4.39560439560438E-3</v>
      </c>
      <c r="J118" s="39">
        <f>'Monthly Prices'!J118/'Monthly Prices'!J117-1</f>
        <v>8.4952978056426431E-2</v>
      </c>
      <c r="K118" s="39">
        <f>'Monthly Prices'!K118/'Monthly Prices'!K117-1</f>
        <v>-0.14920194309507284</v>
      </c>
      <c r="L118" s="39">
        <f>'Monthly Prices'!L118/'Monthly Prices'!L117-1</f>
        <v>0.10612554449427347</v>
      </c>
      <c r="M118" s="39">
        <f>'Monthly Prices'!M118/'Monthly Prices'!M117-1</f>
        <v>0.15061615288134678</v>
      </c>
      <c r="N118" s="39">
        <f>'Monthly Prices'!N118/'Monthly Prices'!N117-1</f>
        <v>0.10232868833409725</v>
      </c>
      <c r="O118" s="39">
        <f>'Monthly Prices'!O118/'Monthly Prices'!O117-1</f>
        <v>-4.0196350603225017E-2</v>
      </c>
      <c r="P118" s="39">
        <f>'Monthly Prices'!P118/'Monthly Prices'!P117-1</f>
        <v>9.5902057473218782E-2</v>
      </c>
      <c r="R118" s="173">
        <v>43191</v>
      </c>
      <c r="S118" s="173"/>
      <c r="T118" s="39">
        <f>'Monthly Prices'!T118/'Monthly Prices'!T117-1</f>
        <v>0.17893815983453765</v>
      </c>
      <c r="U118" s="39">
        <f>'Monthly Prices'!U118/'Monthly Prices'!U117-1</f>
        <v>3.8937240900146941E-2</v>
      </c>
      <c r="V118" s="39">
        <f>'Monthly Prices'!V118/'Monthly Prices'!V117-1</f>
        <v>-2.2251846238188913</v>
      </c>
      <c r="W118" s="39">
        <f>'Monthly Prices'!W118/'Monthly Prices'!W117-1</f>
        <v>1.6641239545124975E-2</v>
      </c>
      <c r="X118" s="39">
        <f>'Monthly Prices'!X118/'Monthly Prices'!X117-1</f>
        <v>-0.21545295890845628</v>
      </c>
      <c r="Y118" s="39">
        <f>'Monthly Prices'!Y118/'Monthly Prices'!Y117-1</f>
        <v>2.3669966348905724E-2</v>
      </c>
      <c r="Z118" s="39">
        <f>'Monthly Prices'!Z118/'Monthly Prices'!Z117-1</f>
        <v>4.39560439560438E-3</v>
      </c>
      <c r="AA118" s="39">
        <f>'Monthly Prices'!AA118/'Monthly Prices'!AA117-1</f>
        <v>8.4952978056426431E-2</v>
      </c>
      <c r="AB118" s="39">
        <f>'Monthly Prices'!AB118/'Monthly Prices'!AB117-1</f>
        <v>-0.14920194309507284</v>
      </c>
      <c r="AC118" s="39">
        <f>'Monthly Prices'!AC118/'Monthly Prices'!AC117-1</f>
        <v>0.10683753658893758</v>
      </c>
      <c r="AD118" s="39">
        <f>'Monthly Prices'!AD118/'Monthly Prices'!AD117-1</f>
        <v>0.14683080966487716</v>
      </c>
      <c r="AE118" s="39">
        <f>'Monthly Prices'!AE118/'Monthly Prices'!AE117-1</f>
        <v>0.10485568056076078</v>
      </c>
      <c r="AF118" s="39">
        <f>'Monthly Prices'!AF118/'Monthly Prices'!AF117-1</f>
        <v>-3.4642723370937878E-2</v>
      </c>
      <c r="AG118" s="39">
        <f>'Monthly Prices'!AG118/'Monthly Prices'!AG117-1</f>
        <v>8.9828334648776709E-2</v>
      </c>
    </row>
    <row r="119" spans="1:33" s="203" customFormat="1" x14ac:dyDescent="0.3">
      <c r="A119" s="173">
        <v>43221</v>
      </c>
      <c r="B119" s="173"/>
      <c r="C119" s="39">
        <f>'Monthly Prices'!C119/'Monthly Prices'!C118-1</f>
        <v>5.6853322818758878E-2</v>
      </c>
      <c r="D119" s="39">
        <f>'Monthly Prices'!D119/'Monthly Prices'!D118-1</f>
        <v>-0.17009399242233825</v>
      </c>
      <c r="E119" s="39">
        <f>'Monthly Prices'!E119/'Monthly Prices'!E118-1</f>
        <v>0.27347384629557725</v>
      </c>
      <c r="F119" s="39">
        <f>'Monthly Prices'!F119/'Monthly Prices'!F118-1</f>
        <v>3.9485307421323057E-3</v>
      </c>
      <c r="G119" s="39">
        <f>'Monthly Prices'!G119/'Monthly Prices'!G118-1</f>
        <v>6.956521739130439E-2</v>
      </c>
      <c r="H119" s="39">
        <f>'Monthly Prices'!H119/'Monthly Prices'!H118-1</f>
        <v>1.2310448696735588E-2</v>
      </c>
      <c r="I119" s="39">
        <f>'Monthly Prices'!I119/'Monthly Prices'!I118-1</f>
        <v>5.1057622173598105E-3</v>
      </c>
      <c r="J119" s="39">
        <f>'Monthly Prices'!J119/'Monthly Prices'!J118-1</f>
        <v>8.711355099682172E-2</v>
      </c>
      <c r="K119" s="39">
        <f>'Monthly Prices'!K119/'Monthly Prices'!K118-1</f>
        <v>5.7096247960848334E-2</v>
      </c>
      <c r="L119" s="39">
        <f>'Monthly Prices'!L119/'Monthly Prices'!L118-1</f>
        <v>-2.1893209295430816E-2</v>
      </c>
      <c r="M119" s="39">
        <f>'Monthly Prices'!M119/'Monthly Prices'!M118-1</f>
        <v>-8.9448641266593243E-2</v>
      </c>
      <c r="N119" s="39">
        <f>'Monthly Prices'!N119/'Monthly Prices'!N118-1</f>
        <v>-5.2536341770171524E-2</v>
      </c>
      <c r="O119" s="39">
        <f>'Monthly Prices'!O119/'Monthly Prices'!O118-1</f>
        <v>-0.14130434504805134</v>
      </c>
      <c r="P119" s="39">
        <f>'Monthly Prices'!P119/'Monthly Prices'!P118-1</f>
        <v>-8.4716834755624526E-2</v>
      </c>
      <c r="R119" s="173">
        <v>43221</v>
      </c>
      <c r="S119" s="173"/>
      <c r="T119" s="39">
        <f>'Monthly Prices'!T119/'Monthly Prices'!T118-1</f>
        <v>5.8270722493374283E-2</v>
      </c>
      <c r="U119" s="39">
        <f>'Monthly Prices'!U119/'Monthly Prices'!U118-1</f>
        <v>-0.16843038206594774</v>
      </c>
      <c r="V119" s="39">
        <f>'Monthly Prices'!V119/'Monthly Prices'!V118-1</f>
        <v>0.27347384629557725</v>
      </c>
      <c r="W119" s="39">
        <f>'Monthly Prices'!W119/'Monthly Prices'!W118-1</f>
        <v>3.9485307421323057E-3</v>
      </c>
      <c r="X119" s="39">
        <f>'Monthly Prices'!X119/'Monthly Prices'!X118-1</f>
        <v>6.956521739130439E-2</v>
      </c>
      <c r="Y119" s="39">
        <f>'Monthly Prices'!Y119/'Monthly Prices'!Y118-1</f>
        <v>1.2310448696735588E-2</v>
      </c>
      <c r="Z119" s="39">
        <f>'Monthly Prices'!Z119/'Monthly Prices'!Z118-1</f>
        <v>5.1057622173598105E-3</v>
      </c>
      <c r="AA119" s="39">
        <f>'Monthly Prices'!AA119/'Monthly Prices'!AA118-1</f>
        <v>8.711355099682172E-2</v>
      </c>
      <c r="AB119" s="39">
        <f>'Monthly Prices'!AB119/'Monthly Prices'!AB118-1</f>
        <v>5.7096247960848334E-2</v>
      </c>
      <c r="AC119" s="39">
        <f>'Monthly Prices'!AC119/'Monthly Prices'!AC118-1</f>
        <v>-2.0592031738939753E-2</v>
      </c>
      <c r="AD119" s="39">
        <f>'Monthly Prices'!AD119/'Monthly Prices'!AD118-1</f>
        <v>-8.74751491053678E-2</v>
      </c>
      <c r="AE119" s="39">
        <f>'Monthly Prices'!AE119/'Monthly Prices'!AE118-1</f>
        <v>-5.1616159506695847E-2</v>
      </c>
      <c r="AF119" s="39">
        <f>'Monthly Prices'!AF119/'Monthly Prices'!AF118-1</f>
        <v>-0.14226198623781661</v>
      </c>
      <c r="AG119" s="39">
        <f>'Monthly Prices'!AG119/'Monthly Prices'!AG118-1</f>
        <v>-8.0461520103035533E-2</v>
      </c>
    </row>
    <row r="120" spans="1:33" s="203" customFormat="1" x14ac:dyDescent="0.3">
      <c r="A120" s="173">
        <v>43252</v>
      </c>
      <c r="B120" s="173"/>
      <c r="C120" s="39">
        <f>'Monthly Prices'!C120/'Monthly Prices'!C119-1</f>
        <v>-2.735793142221965E-2</v>
      </c>
      <c r="D120" s="39">
        <f>'Monthly Prices'!D120/'Monthly Prices'!D119-1</f>
        <v>-4.6725706194690297E-2</v>
      </c>
      <c r="E120" s="39">
        <f>'Monthly Prices'!E120/'Monthly Prices'!E119-1</f>
        <v>-0.56832673645918375</v>
      </c>
      <c r="F120" s="39">
        <f>'Monthly Prices'!F120/'Monthly Prices'!F119-1</f>
        <v>-1.3650659033888179E-2</v>
      </c>
      <c r="G120" s="39">
        <f>'Monthly Prices'!G120/'Monthly Prices'!G119-1</f>
        <v>-2.1554169030062353E-2</v>
      </c>
      <c r="H120" s="39">
        <f>'Monthly Prices'!H120/'Monthly Prices'!H119-1</f>
        <v>2.0268426516387272E-2</v>
      </c>
      <c r="I120" s="39">
        <f>'Monthly Prices'!I120/'Monthly Prices'!I119-1</f>
        <v>5.079825834542806E-3</v>
      </c>
      <c r="J120" s="39">
        <f>'Monthly Prices'!J120/'Monthly Prices'!J119-1</f>
        <v>-1.8870431893687756E-2</v>
      </c>
      <c r="K120" s="39">
        <f>'Monthly Prices'!K120/'Monthly Prices'!K119-1</f>
        <v>-1.4660493827160392E-2</v>
      </c>
      <c r="L120" s="39">
        <f>'Monthly Prices'!L120/'Monthly Prices'!L119-1</f>
        <v>9.2824216730629461E-2</v>
      </c>
      <c r="M120" s="39">
        <f>'Monthly Prices'!M120/'Monthly Prices'!M119-1</f>
        <v>-2.8316270594864634E-2</v>
      </c>
      <c r="N120" s="39">
        <f>'Monthly Prices'!N120/'Monthly Prices'!N119-1</f>
        <v>-1.0029677353055266E-2</v>
      </c>
      <c r="O120" s="39">
        <f>'Monthly Prices'!O120/'Monthly Prices'!O119-1</f>
        <v>-9.2702911924734344E-2</v>
      </c>
      <c r="P120" s="39">
        <f>'Monthly Prices'!P120/'Monthly Prices'!P119-1</f>
        <v>-7.9335480589930452E-2</v>
      </c>
      <c r="R120" s="173">
        <v>43252</v>
      </c>
      <c r="S120" s="173"/>
      <c r="T120" s="39">
        <f>'Monthly Prices'!T120/'Monthly Prices'!T119-1</f>
        <v>-2.8911797321242161E-2</v>
      </c>
      <c r="U120" s="39">
        <f>'Monthly Prices'!U120/'Monthly Prices'!U119-1</f>
        <v>-4.8073546441998238E-2</v>
      </c>
      <c r="V120" s="39">
        <f>'Monthly Prices'!V120/'Monthly Prices'!V119-1</f>
        <v>-0.56832673645918375</v>
      </c>
      <c r="W120" s="39">
        <f>'Monthly Prices'!W120/'Monthly Prices'!W119-1</f>
        <v>-1.3650659033888179E-2</v>
      </c>
      <c r="X120" s="39">
        <f>'Monthly Prices'!X120/'Monthly Prices'!X119-1</f>
        <v>-2.1554169030062353E-2</v>
      </c>
      <c r="Y120" s="39">
        <f>'Monthly Prices'!Y120/'Monthly Prices'!Y119-1</f>
        <v>2.0268426516387272E-2</v>
      </c>
      <c r="Z120" s="39">
        <f>'Monthly Prices'!Z120/'Monthly Prices'!Z119-1</f>
        <v>5.079825834542806E-3</v>
      </c>
      <c r="AA120" s="39">
        <f>'Monthly Prices'!AA120/'Monthly Prices'!AA119-1</f>
        <v>-1.8870431893687756E-2</v>
      </c>
      <c r="AB120" s="39">
        <f>'Monthly Prices'!AB120/'Monthly Prices'!AB119-1</f>
        <v>-1.4660493827160392E-2</v>
      </c>
      <c r="AC120" s="39">
        <f>'Monthly Prices'!AC120/'Monthly Prices'!AC119-1</f>
        <v>9.0670265022235075E-2</v>
      </c>
      <c r="AD120" s="39">
        <f>'Monthly Prices'!AD120/'Monthly Prices'!AD119-1</f>
        <v>-2.8104562091503249E-2</v>
      </c>
      <c r="AE120" s="39">
        <f>'Monthly Prices'!AE120/'Monthly Prices'!AE119-1</f>
        <v>-1.1633608798869322E-2</v>
      </c>
      <c r="AF120" s="39">
        <f>'Monthly Prices'!AF120/'Monthly Prices'!AF119-1</f>
        <v>-8.9279155787583275E-2</v>
      </c>
      <c r="AG120" s="39">
        <f>'Monthly Prices'!AG120/'Monthly Prices'!AG119-1</f>
        <v>-7.2188983706912402E-2</v>
      </c>
    </row>
    <row r="121" spans="1:33" s="203" customFormat="1" x14ac:dyDescent="0.3">
      <c r="A121" s="173">
        <v>43282</v>
      </c>
      <c r="B121" s="173"/>
      <c r="C121" s="39">
        <f>'Monthly Prices'!C121/'Monthly Prices'!C120-1</f>
        <v>4.260882575258429E-2</v>
      </c>
      <c r="D121" s="39">
        <f>'Monthly Prices'!D121/'Monthly Prices'!D120-1</f>
        <v>-1.9309254480917359E-2</v>
      </c>
      <c r="E121" s="39">
        <f>'Monthly Prices'!E121/'Monthly Prices'!E120-1</f>
        <v>0.33138616231745277</v>
      </c>
      <c r="F121" s="39">
        <f>'Monthly Prices'!F121/'Monthly Prices'!F120-1</f>
        <v>-2.0650098342331558E-2</v>
      </c>
      <c r="G121" s="39">
        <f>'Monthly Prices'!G121/'Monthly Prices'!G120-1</f>
        <v>-3.5362318840579721E-2</v>
      </c>
      <c r="H121" s="39">
        <f>'Monthly Prices'!H121/'Monthly Prices'!H120-1</f>
        <v>-1.6236534601224983E-3</v>
      </c>
      <c r="I121" s="39">
        <f>'Monthly Prices'!I121/'Monthly Prices'!I120-1</f>
        <v>9.3862815884477868E-3</v>
      </c>
      <c r="J121" s="39">
        <f>'Monthly Prices'!J121/'Monthly Prices'!J120-1</f>
        <v>-4.8760666395774033E-3</v>
      </c>
      <c r="K121" s="39">
        <f>'Monthly Prices'!K121/'Monthly Prices'!K120-1</f>
        <v>-1.566170712607684E-2</v>
      </c>
      <c r="L121" s="39">
        <f>'Monthly Prices'!L121/'Monthly Prices'!L120-1</f>
        <v>-6.6265059791474124E-2</v>
      </c>
      <c r="M121" s="39">
        <f>'Monthly Prices'!M121/'Monthly Prices'!M120-1</f>
        <v>-7.8906100709624338E-2</v>
      </c>
      <c r="N121" s="39">
        <f>'Monthly Prices'!N121/'Monthly Prices'!N120-1</f>
        <v>6.0232511756077134E-2</v>
      </c>
      <c r="O121" s="39">
        <f>'Monthly Prices'!O121/'Monthly Prices'!O120-1</f>
        <v>7.2219935049513184E-2</v>
      </c>
      <c r="P121" s="39">
        <f>'Monthly Prices'!P121/'Monthly Prices'!P120-1</f>
        <v>4.7873319830602501E-3</v>
      </c>
      <c r="R121" s="173">
        <v>43282</v>
      </c>
      <c r="S121" s="173"/>
      <c r="T121" s="39">
        <f>'Monthly Prices'!T121/'Monthly Prices'!T120-1</f>
        <v>4.1369368866688516E-2</v>
      </c>
      <c r="U121" s="39">
        <f>'Monthly Prices'!U121/'Monthly Prices'!U120-1</f>
        <v>-1.9123632489727371E-2</v>
      </c>
      <c r="V121" s="39">
        <f>'Monthly Prices'!V121/'Monthly Prices'!V120-1</f>
        <v>0.33138616231745277</v>
      </c>
      <c r="W121" s="39">
        <f>'Monthly Prices'!W121/'Monthly Prices'!W120-1</f>
        <v>-2.0650098342331558E-2</v>
      </c>
      <c r="X121" s="39">
        <f>'Monthly Prices'!X121/'Monthly Prices'!X120-1</f>
        <v>-3.5362318840579721E-2</v>
      </c>
      <c r="Y121" s="39">
        <f>'Monthly Prices'!Y121/'Monthly Prices'!Y120-1</f>
        <v>-1.6236534601224983E-3</v>
      </c>
      <c r="Z121" s="39">
        <f>'Monthly Prices'!Z121/'Monthly Prices'!Z120-1</f>
        <v>9.3862815884477868E-3</v>
      </c>
      <c r="AA121" s="39">
        <f>'Monthly Prices'!AA121/'Monthly Prices'!AA120-1</f>
        <v>-4.8760666395774033E-3</v>
      </c>
      <c r="AB121" s="39">
        <f>'Monthly Prices'!AB121/'Monthly Prices'!AB120-1</f>
        <v>-1.566170712607684E-2</v>
      </c>
      <c r="AC121" s="39">
        <f>'Monthly Prices'!AC121/'Monthly Prices'!AC120-1</f>
        <v>-6.6265088034064057E-2</v>
      </c>
      <c r="AD121" s="39">
        <f>'Monthly Prices'!AD121/'Monthly Prices'!AD120-1</f>
        <v>-8.0923572101453844E-2</v>
      </c>
      <c r="AE121" s="39">
        <f>'Monthly Prices'!AE121/'Monthly Prices'!AE120-1</f>
        <v>6.11707361029179E-2</v>
      </c>
      <c r="AF121" s="39">
        <f>'Monthly Prices'!AF121/'Monthly Prices'!AF120-1</f>
        <v>6.8909022880611515E-2</v>
      </c>
      <c r="AG121" s="39">
        <f>'Monthly Prices'!AG121/'Monthly Prices'!AG120-1</f>
        <v>1.0364768468724916E-2</v>
      </c>
    </row>
    <row r="122" spans="1:33" s="203" customFormat="1" x14ac:dyDescent="0.3">
      <c r="A122" s="173">
        <v>43313</v>
      </c>
      <c r="B122" s="173"/>
      <c r="C122" s="39">
        <f>'Monthly Prices'!C122/'Monthly Prices'!C121-1</f>
        <v>3.9734473352594835E-2</v>
      </c>
      <c r="D122" s="39">
        <f>'Monthly Prices'!D122/'Monthly Prices'!D121-1</f>
        <v>1.28738883860533E-2</v>
      </c>
      <c r="E122" s="39">
        <f>'Monthly Prices'!E122/'Monthly Prices'!E121-1</f>
        <v>-0.54116018125584409</v>
      </c>
      <c r="F122" s="39">
        <f>'Monthly Prices'!F122/'Monthly Prices'!F121-1</f>
        <v>-1.7003032597681433E-2</v>
      </c>
      <c r="G122" s="39">
        <f>'Monthly Prices'!G122/'Monthly Prices'!G121-1</f>
        <v>9.4150641025640969E-3</v>
      </c>
      <c r="H122" s="39">
        <f>'Monthly Prices'!H122/'Monthly Prices'!H121-1</f>
        <v>3.9601093094594031E-2</v>
      </c>
      <c r="I122" s="39">
        <f>'Monthly Prices'!I122/'Monthly Prices'!I121-1</f>
        <v>4.2918454935620964E-3</v>
      </c>
      <c r="J122" s="39">
        <f>'Monthly Prices'!J122/'Monthly Prices'!J121-1</f>
        <v>-1.2794337824962532E-2</v>
      </c>
      <c r="K122" s="39">
        <f>'Monthly Prices'!K122/'Monthly Prices'!K121-1</f>
        <v>1.8297533810660349E-2</v>
      </c>
      <c r="L122" s="39">
        <f>'Monthly Prices'!L122/'Monthly Prices'!L121-1</f>
        <v>3.0322613236645646E-2</v>
      </c>
      <c r="M122" s="39">
        <f>'Monthly Prices'!M122/'Monthly Prices'!M121-1</f>
        <v>7.4470689819479574E-2</v>
      </c>
      <c r="N122" s="39">
        <f>'Monthly Prices'!N122/'Monthly Prices'!N121-1</f>
        <v>-6.8732964756192727E-2</v>
      </c>
      <c r="O122" s="39">
        <f>'Monthly Prices'!O122/'Monthly Prices'!O121-1</f>
        <v>-1.530810353597889E-2</v>
      </c>
      <c r="P122" s="39">
        <f>'Monthly Prices'!P122/'Monthly Prices'!P121-1</f>
        <v>1.0995052226498103E-2</v>
      </c>
      <c r="R122" s="173">
        <v>43313</v>
      </c>
      <c r="S122" s="173"/>
      <c r="T122" s="39">
        <f>'Monthly Prices'!T122/'Monthly Prices'!T121-1</f>
        <v>4.1966464159916894E-2</v>
      </c>
      <c r="U122" s="39">
        <f>'Monthly Prices'!U122/'Monthly Prices'!U121-1</f>
        <v>1.1167942710610168E-2</v>
      </c>
      <c r="V122" s="39">
        <f>'Monthly Prices'!V122/'Monthly Prices'!V121-1</f>
        <v>-0.54116018125584409</v>
      </c>
      <c r="W122" s="39">
        <f>'Monthly Prices'!W122/'Monthly Prices'!W121-1</f>
        <v>-1.7003032597681433E-2</v>
      </c>
      <c r="X122" s="39">
        <f>'Monthly Prices'!X122/'Monthly Prices'!X121-1</f>
        <v>9.4150641025640969E-3</v>
      </c>
      <c r="Y122" s="39">
        <f>'Monthly Prices'!Y122/'Monthly Prices'!Y121-1</f>
        <v>3.9601093094594031E-2</v>
      </c>
      <c r="Z122" s="39">
        <f>'Monthly Prices'!Z122/'Monthly Prices'!Z121-1</f>
        <v>4.2918454935620964E-3</v>
      </c>
      <c r="AA122" s="39">
        <f>'Monthly Prices'!AA122/'Monthly Prices'!AA121-1</f>
        <v>-1.2794337824962532E-2</v>
      </c>
      <c r="AB122" s="39">
        <f>'Monthly Prices'!AB122/'Monthly Prices'!AB121-1</f>
        <v>1.8297533810660349E-2</v>
      </c>
      <c r="AC122" s="39">
        <f>'Monthly Prices'!AC122/'Monthly Prices'!AC121-1</f>
        <v>3.0322540750520544E-2</v>
      </c>
      <c r="AD122" s="39">
        <f>'Monthly Prices'!AD122/'Monthly Prices'!AD121-1</f>
        <v>7.7804863414634218E-2</v>
      </c>
      <c r="AE122" s="39">
        <f>'Monthly Prices'!AE122/'Monthly Prices'!AE121-1</f>
        <v>-7.1876013925348259E-2</v>
      </c>
      <c r="AF122" s="39">
        <f>'Monthly Prices'!AF122/'Monthly Prices'!AF121-1</f>
        <v>-1.4581813949525735E-2</v>
      </c>
      <c r="AG122" s="39">
        <f>'Monthly Prices'!AG122/'Monthly Prices'!AG121-1</f>
        <v>2.2230602522364196E-2</v>
      </c>
    </row>
    <row r="123" spans="1:33" s="203" customFormat="1" x14ac:dyDescent="0.3">
      <c r="A123" s="173">
        <v>43344</v>
      </c>
      <c r="B123" s="173"/>
      <c r="C123" s="39">
        <f>'Monthly Prices'!C123/'Monthly Prices'!C122-1</f>
        <v>-0.10810110333184897</v>
      </c>
      <c r="D123" s="39">
        <f>'Monthly Prices'!D123/'Monthly Prices'!D122-1</f>
        <v>-0.16373832897196261</v>
      </c>
      <c r="E123" s="39">
        <f>'Monthly Prices'!E123/'Monthly Prices'!E122-1</f>
        <v>-0.93257436218991263</v>
      </c>
      <c r="F123" s="39">
        <f>'Monthly Prices'!F123/'Monthly Prices'!F122-1</f>
        <v>3.5807453994008531E-2</v>
      </c>
      <c r="G123" s="39">
        <f>'Monthly Prices'!G123/'Monthly Prices'!G122-1</f>
        <v>0.34907719785671776</v>
      </c>
      <c r="H123" s="39">
        <f>'Monthly Prices'!H123/'Monthly Prices'!H122-1</f>
        <v>1.5475149015827361E-2</v>
      </c>
      <c r="I123" s="39">
        <f>'Monthly Prices'!I123/'Monthly Prices'!I122-1</f>
        <v>-1.4245014245015675E-3</v>
      </c>
      <c r="J123" s="39">
        <f>'Monthly Prices'!J123/'Monthly Prices'!J122-1</f>
        <v>7.3762581000965E-2</v>
      </c>
      <c r="K123" s="39">
        <f>'Monthly Prices'!K123/'Monthly Prices'!K122-1</f>
        <v>6.2500000000000888E-3</v>
      </c>
      <c r="L123" s="39">
        <f>'Monthly Prices'!L123/'Monthly Prices'!L122-1</f>
        <v>-0.14527243248352339</v>
      </c>
      <c r="M123" s="39">
        <f>'Monthly Prices'!M123/'Monthly Prices'!M122-1</f>
        <v>-0.11053224915062287</v>
      </c>
      <c r="N123" s="39">
        <f>'Monthly Prices'!N123/'Monthly Prices'!N122-1</f>
        <v>-0.13970273872756378</v>
      </c>
      <c r="O123" s="39">
        <f>'Monthly Prices'!O123/'Monthly Prices'!O122-1</f>
        <v>-0.23611693768332442</v>
      </c>
      <c r="P123" s="39">
        <f>'Monthly Prices'!P123/'Monthly Prices'!P122-1</f>
        <v>-0.20391517128874392</v>
      </c>
      <c r="R123" s="173">
        <v>43344</v>
      </c>
      <c r="S123" s="173"/>
      <c r="T123" s="39">
        <f>'Monthly Prices'!T123/'Monthly Prices'!T122-1</f>
        <v>-0.10831387680693827</v>
      </c>
      <c r="U123" s="39">
        <f>'Monthly Prices'!U123/'Monthly Prices'!U122-1</f>
        <v>-0.16342196937277498</v>
      </c>
      <c r="V123" s="39">
        <f>'Monthly Prices'!V123/'Monthly Prices'!V122-1</f>
        <v>-0.93257436218991263</v>
      </c>
      <c r="W123" s="39">
        <f>'Monthly Prices'!W123/'Monthly Prices'!W122-1</f>
        <v>3.5807453994008531E-2</v>
      </c>
      <c r="X123" s="39">
        <f>'Monthly Prices'!X123/'Monthly Prices'!X122-1</f>
        <v>0.34907719785671776</v>
      </c>
      <c r="Y123" s="39">
        <f>'Monthly Prices'!Y123/'Monthly Prices'!Y122-1</f>
        <v>1.5475149015827361E-2</v>
      </c>
      <c r="Z123" s="39">
        <f>'Monthly Prices'!Z123/'Monthly Prices'!Z122-1</f>
        <v>-1.4245014245015675E-3</v>
      </c>
      <c r="AA123" s="39">
        <f>'Monthly Prices'!AA123/'Monthly Prices'!AA122-1</f>
        <v>7.3762581000965E-2</v>
      </c>
      <c r="AB123" s="39">
        <f>'Monthly Prices'!AB123/'Monthly Prices'!AB122-1</f>
        <v>6.2500000000000888E-3</v>
      </c>
      <c r="AC123" s="39">
        <f>'Monthly Prices'!AC123/'Monthly Prices'!AC122-1</f>
        <v>-0.14589862651942731</v>
      </c>
      <c r="AD123" s="39">
        <f>'Monthly Prices'!AD123/'Monthly Prices'!AD122-1</f>
        <v>-0.11224260392273278</v>
      </c>
      <c r="AE123" s="39">
        <f>'Monthly Prices'!AE123/'Monthly Prices'!AE122-1</f>
        <v>-0.13535878187421024</v>
      </c>
      <c r="AF123" s="39">
        <f>'Monthly Prices'!AF123/'Monthly Prices'!AF122-1</f>
        <v>-0.23422899779366313</v>
      </c>
      <c r="AG123" s="39">
        <f>'Monthly Prices'!AG123/'Monthly Prices'!AG122-1</f>
        <v>-0.20476504018342878</v>
      </c>
    </row>
    <row r="124" spans="1:33" s="203" customFormat="1" x14ac:dyDescent="0.3">
      <c r="A124" s="183">
        <v>43374</v>
      </c>
      <c r="B124" s="183"/>
      <c r="C124" s="39">
        <f>'Monthly Prices'!C124/'Monthly Prices'!C123-1</f>
        <v>-0.11034313910331139</v>
      </c>
      <c r="D124" s="39">
        <f>'Monthly Prices'!D124/'Monthly Prices'!D123-1</f>
        <v>-0.19937412426518708</v>
      </c>
      <c r="E124" s="39">
        <f>'Monthly Prices'!E124/'Monthly Prices'!E123-1</f>
        <v>14.649811101424005</v>
      </c>
      <c r="F124" s="39">
        <f>'Monthly Prices'!F124/'Monthly Prices'!F123-1</f>
        <v>3.4070209853522826E-2</v>
      </c>
      <c r="G124" s="39">
        <f>'Monthly Prices'!G124/'Monthly Prices'!G123-1</f>
        <v>0.1649014416004706</v>
      </c>
      <c r="H124" s="39">
        <f>'Monthly Prices'!H124/'Monthly Prices'!H123-1</f>
        <v>1.5721968949883536E-2</v>
      </c>
      <c r="I124" s="39">
        <f>'Monthly Prices'!I124/'Monthly Prices'!I123-1</f>
        <v>3.566333808844524E-3</v>
      </c>
      <c r="J124" s="39">
        <f>'Monthly Prices'!J124/'Monthly Prices'!J123-1</f>
        <v>2.8248587570621542E-2</v>
      </c>
      <c r="K124" s="39">
        <f>'Monthly Prices'!K124/'Monthly Prices'!K123-1</f>
        <v>3.105590062111796E-2</v>
      </c>
      <c r="L124" s="39">
        <f>'Monthly Prices'!L124/'Monthly Prices'!L123-1</f>
        <v>-5.5677646658958468E-2</v>
      </c>
      <c r="M124" s="39">
        <f>'Monthly Prices'!M124/'Monthly Prices'!M123-1</f>
        <v>-0.12732365284470626</v>
      </c>
      <c r="N124" s="39">
        <f>'Monthly Prices'!N124/'Monthly Prices'!N123-1</f>
        <v>1.4151201108924427E-2</v>
      </c>
      <c r="O124" s="39">
        <f>'Monthly Prices'!O124/'Monthly Prices'!O123-1</f>
        <v>7.1538898076523694E-2</v>
      </c>
      <c r="P124" s="39">
        <f>'Monthly Prices'!P124/'Monthly Prices'!P123-1</f>
        <v>-2.1402550091074612E-2</v>
      </c>
      <c r="R124" s="183">
        <v>43374</v>
      </c>
      <c r="S124" s="183"/>
      <c r="T124" s="39">
        <f>'Monthly Prices'!T124/'Monthly Prices'!T123-1</f>
        <v>-0.11310570916878371</v>
      </c>
      <c r="U124" s="39">
        <f>'Monthly Prices'!U124/'Monthly Prices'!U123-1</f>
        <v>-0.20049229626975562</v>
      </c>
      <c r="V124" s="39">
        <f>'Monthly Prices'!V124/'Monthly Prices'!V123-1</f>
        <v>14.649811101424005</v>
      </c>
      <c r="W124" s="39">
        <f>'Monthly Prices'!W124/'Monthly Prices'!W123-1</f>
        <v>3.4070209853522826E-2</v>
      </c>
      <c r="X124" s="39">
        <f>'Monthly Prices'!X124/'Monthly Prices'!X123-1</f>
        <v>0.1649014416004706</v>
      </c>
      <c r="Y124" s="39">
        <f>'Monthly Prices'!Y124/'Monthly Prices'!Y123-1</f>
        <v>1.5721968949883536E-2</v>
      </c>
      <c r="Z124" s="39">
        <f>'Monthly Prices'!Z124/'Monthly Prices'!Z123-1</f>
        <v>3.566333808844524E-3</v>
      </c>
      <c r="AA124" s="39">
        <f>'Monthly Prices'!AA124/'Monthly Prices'!AA123-1</f>
        <v>2.8248587570621542E-2</v>
      </c>
      <c r="AB124" s="39">
        <f>'Monthly Prices'!AB124/'Monthly Prices'!AB123-1</f>
        <v>3.105590062111796E-2</v>
      </c>
      <c r="AC124" s="39">
        <f>'Monthly Prices'!AC124/'Monthly Prices'!AC123-1</f>
        <v>-5.4985255546538547E-2</v>
      </c>
      <c r="AD124" s="39">
        <f>'Monthly Prices'!AD124/'Monthly Prices'!AD123-1</f>
        <v>-0.12617894854485701</v>
      </c>
      <c r="AE124" s="39">
        <f>'Monthly Prices'!AE124/'Monthly Prices'!AE123-1</f>
        <v>1.3234740523942135E-2</v>
      </c>
      <c r="AF124" s="39">
        <f>'Monthly Prices'!AF124/'Monthly Prices'!AF123-1</f>
        <v>6.6358114718705341E-2</v>
      </c>
      <c r="AG124" s="39">
        <f>'Monthly Prices'!AG124/'Monthly Prices'!AG123-1</f>
        <v>-1.3588265000528565E-2</v>
      </c>
    </row>
    <row r="125" spans="1:33" s="203" customFormat="1" x14ac:dyDescent="0.3">
      <c r="A125" s="183">
        <v>43405</v>
      </c>
      <c r="B125" s="183"/>
      <c r="C125" s="39">
        <f>'Monthly Prices'!C125/'Monthly Prices'!C124-1</f>
        <v>3.2573938014125448E-2</v>
      </c>
      <c r="D125" s="39">
        <f>'Monthly Prices'!D125/'Monthly Prices'!D124-1</f>
        <v>-3.9921880292957734E-2</v>
      </c>
      <c r="E125" s="39">
        <f>'Monthly Prices'!E125/'Monthly Prices'!E124-1</f>
        <v>0.26352342574882548</v>
      </c>
      <c r="F125" s="39">
        <f>'Monthly Prices'!F125/'Monthly Prices'!F124-1</f>
        <v>-2.127023834340902E-2</v>
      </c>
      <c r="G125" s="39">
        <f>'Monthly Prices'!G125/'Monthly Prices'!G124-1</f>
        <v>-3.2074756913751612E-2</v>
      </c>
      <c r="H125" s="39">
        <f>'Monthly Prices'!H125/'Monthly Prices'!H124-1</f>
        <v>-5.0644995230278433E-2</v>
      </c>
      <c r="I125" s="39">
        <f>'Monthly Prices'!I125/'Monthly Prices'!I124-1</f>
        <v>7.1073205401583905E-4</v>
      </c>
      <c r="J125" s="39">
        <f>'Monthly Prices'!J125/'Monthly Prices'!J124-1</f>
        <v>-0.18331668331668327</v>
      </c>
      <c r="K125" s="39">
        <f>'Monthly Prices'!K125/'Monthly Prices'!K124-1</f>
        <v>-5.0451807228915846E-2</v>
      </c>
      <c r="L125" s="39">
        <f>'Monthly Prices'!L125/'Monthly Prices'!L124-1</f>
        <v>-0.14197048995155648</v>
      </c>
      <c r="M125" s="39">
        <f>'Monthly Prices'!M125/'Monthly Prices'!M124-1</f>
        <v>-0.10096295532081867</v>
      </c>
      <c r="N125" s="39">
        <f>'Monthly Prices'!N125/'Monthly Prices'!N124-1</f>
        <v>4.3931310059791784E-2</v>
      </c>
      <c r="O125" s="39">
        <f>'Monthly Prices'!O125/'Monthly Prices'!O124-1</f>
        <v>-5.2353486855580944E-2</v>
      </c>
      <c r="P125" s="39">
        <f>'Monthly Prices'!P125/'Monthly Prices'!P124-1</f>
        <v>7.9571893904141433E-2</v>
      </c>
      <c r="R125" s="183">
        <v>43405</v>
      </c>
      <c r="S125" s="183"/>
      <c r="T125" s="39">
        <f>'Monthly Prices'!T125/'Monthly Prices'!T124-1</f>
        <v>3.5174074994229088E-2</v>
      </c>
      <c r="U125" s="39">
        <f>'Monthly Prices'!U125/'Monthly Prices'!U124-1</f>
        <v>-3.750348292762884E-2</v>
      </c>
      <c r="V125" s="39">
        <f>'Monthly Prices'!V125/'Monthly Prices'!V124-1</f>
        <v>0.26352342574882548</v>
      </c>
      <c r="W125" s="39">
        <f>'Monthly Prices'!W125/'Monthly Prices'!W124-1</f>
        <v>-2.127023834340902E-2</v>
      </c>
      <c r="X125" s="39">
        <f>'Monthly Prices'!X125/'Monthly Prices'!X124-1</f>
        <v>-3.2074756913751612E-2</v>
      </c>
      <c r="Y125" s="39">
        <f>'Monthly Prices'!Y125/'Monthly Prices'!Y124-1</f>
        <v>-5.0644995230278433E-2</v>
      </c>
      <c r="Z125" s="39">
        <f>'Monthly Prices'!Z125/'Monthly Prices'!Z124-1</f>
        <v>7.1073205401583905E-4</v>
      </c>
      <c r="AA125" s="39">
        <f>'Monthly Prices'!AA125/'Monthly Prices'!AA124-1</f>
        <v>-0.18331668331668327</v>
      </c>
      <c r="AB125" s="39">
        <f>'Monthly Prices'!AB125/'Monthly Prices'!AB124-1</f>
        <v>-5.0451807228915846E-2</v>
      </c>
      <c r="AC125" s="39">
        <f>'Monthly Prices'!AC125/'Monthly Prices'!AC124-1</f>
        <v>-0.14274631005280713</v>
      </c>
      <c r="AD125" s="39">
        <f>'Monthly Prices'!AD125/'Monthly Prices'!AD124-1</f>
        <v>-0.10210035363245107</v>
      </c>
      <c r="AE125" s="39">
        <f>'Monthly Prices'!AE125/'Monthly Prices'!AE124-1</f>
        <v>4.3903096539162023E-2</v>
      </c>
      <c r="AF125" s="39">
        <f>'Monthly Prices'!AF125/'Monthly Prices'!AF124-1</f>
        <v>-4.534497233672663E-2</v>
      </c>
      <c r="AG125" s="39">
        <f>'Monthly Prices'!AG125/'Monthly Prices'!AG124-1</f>
        <v>6.6603167043695732E-2</v>
      </c>
    </row>
    <row r="126" spans="1:33" s="203" customFormat="1" x14ac:dyDescent="0.3">
      <c r="A126" s="183">
        <v>43435</v>
      </c>
      <c r="B126" s="183"/>
      <c r="C126" s="39">
        <f>'Monthly Prices'!C126/'Monthly Prices'!C125-1</f>
        <v>1.637363291859506E-2</v>
      </c>
      <c r="D126" s="39">
        <f>'Monthly Prices'!D126/'Monthly Prices'!D125-1</f>
        <v>4.3617331380354507E-3</v>
      </c>
      <c r="E126" s="39">
        <f>'Monthly Prices'!E126/'Monthly Prices'!E125-1</f>
        <v>-1.2229211369448283</v>
      </c>
      <c r="F126" s="39">
        <f>'Monthly Prices'!F126/'Monthly Prices'!F125-1</f>
        <v>1.2431753154086955E-2</v>
      </c>
      <c r="G126" s="39">
        <f>'Monthly Prices'!G126/'Monthly Prices'!G125-1</f>
        <v>-0.16503587736464453</v>
      </c>
      <c r="H126" s="39">
        <f>'Monthly Prices'!H126/'Monthly Prices'!H125-1</f>
        <v>3.5798055943780938E-5</v>
      </c>
      <c r="I126" s="39">
        <f>'Monthly Prices'!I126/'Monthly Prices'!I125-1</f>
        <v>-4.9715909090910504E-3</v>
      </c>
      <c r="J126" s="39">
        <f>'Monthly Prices'!J126/'Monthly Prices'!J125-1</f>
        <v>-0.1166666666666667</v>
      </c>
      <c r="K126" s="39">
        <f>'Monthly Prices'!K126/'Monthly Prices'!K125-1</f>
        <v>6.1855670103092786E-2</v>
      </c>
      <c r="L126" s="39">
        <f>'Monthly Prices'!L126/'Monthly Prices'!L125-1</f>
        <v>1.8987338346285076E-2</v>
      </c>
      <c r="M126" s="39">
        <f>'Monthly Prices'!M126/'Monthly Prices'!M125-1</f>
        <v>7.0431618232425386E-2</v>
      </c>
      <c r="N126" s="39">
        <f>'Monthly Prices'!N126/'Monthly Prices'!N125-1</f>
        <v>-5.1133997393815189E-3</v>
      </c>
      <c r="O126" s="39">
        <f>'Monthly Prices'!O126/'Monthly Prices'!O125-1</f>
        <v>5.119105038174343E-2</v>
      </c>
      <c r="P126" s="39">
        <f>'Monthly Prices'!P126/'Monthly Prices'!P125-1</f>
        <v>1.5086206896550713E-3</v>
      </c>
      <c r="R126" s="183">
        <v>43435</v>
      </c>
      <c r="S126" s="183"/>
      <c r="T126" s="39">
        <f>'Monthly Prices'!T126/'Monthly Prices'!T125-1</f>
        <v>1.7084187127161199E-2</v>
      </c>
      <c r="U126" s="39">
        <f>'Monthly Prices'!U126/'Monthly Prices'!U125-1</f>
        <v>3.7802210604285236E-3</v>
      </c>
      <c r="V126" s="39">
        <f>'Monthly Prices'!V126/'Monthly Prices'!V125-1</f>
        <v>-1.2229211369448283</v>
      </c>
      <c r="W126" s="39">
        <f>'Monthly Prices'!W126/'Monthly Prices'!W125-1</f>
        <v>1.2431753154086955E-2</v>
      </c>
      <c r="X126" s="39">
        <f>'Monthly Prices'!X126/'Monthly Prices'!X125-1</f>
        <v>-0.16503587736464453</v>
      </c>
      <c r="Y126" s="39">
        <f>'Monthly Prices'!Y126/'Monthly Prices'!Y125-1</f>
        <v>3.5798055943780938E-5</v>
      </c>
      <c r="Z126" s="39">
        <f>'Monthly Prices'!Z126/'Monthly Prices'!Z125-1</f>
        <v>-4.9715909090910504E-3</v>
      </c>
      <c r="AA126" s="39">
        <f>'Monthly Prices'!AA126/'Monthly Prices'!AA125-1</f>
        <v>-0.1166666666666667</v>
      </c>
      <c r="AB126" s="39">
        <f>'Monthly Prices'!AB126/'Monthly Prices'!AB125-1</f>
        <v>6.1855670103092786E-2</v>
      </c>
      <c r="AC126" s="39">
        <f>'Monthly Prices'!AC126/'Monthly Prices'!AC125-1</f>
        <v>2.1719543050954471E-2</v>
      </c>
      <c r="AD126" s="39">
        <f>'Monthly Prices'!AD126/'Monthly Prices'!AD125-1</f>
        <v>7.0500366621196964E-2</v>
      </c>
      <c r="AE126" s="39">
        <f>'Monthly Prices'!AE126/'Monthly Prices'!AE125-1</f>
        <v>-3.8860974489509648E-3</v>
      </c>
      <c r="AF126" s="39">
        <f>'Monthly Prices'!AF126/'Monthly Prices'!AF125-1</f>
        <v>4.901472761496195E-2</v>
      </c>
      <c r="AG126" s="39">
        <f>'Monthly Prices'!AG126/'Monthly Prices'!AG125-1</f>
        <v>3.4325325951061192E-3</v>
      </c>
    </row>
    <row r="127" spans="1:33" s="203" customFormat="1" x14ac:dyDescent="0.3">
      <c r="A127" s="173">
        <v>43466</v>
      </c>
      <c r="B127" s="173"/>
      <c r="C127" s="39">
        <f>'Monthly Prices'!C127/'Monthly Prices'!C126-1</f>
        <v>-0.15400882982163389</v>
      </c>
      <c r="D127" s="39">
        <f>'Monthly Prices'!D127/'Monthly Prices'!D126-1</f>
        <v>4.9218298480919964E-2</v>
      </c>
      <c r="E127" s="39">
        <f>'Monthly Prices'!E127/'Monthly Prices'!E126-1</f>
        <v>-5.5746308016877641</v>
      </c>
      <c r="F127" s="39">
        <f>'Monthly Prices'!F127/'Monthly Prices'!F126-1</f>
        <v>3.1437587657783927E-2</v>
      </c>
      <c r="G127" s="39">
        <f>'Monthly Prices'!G127/'Monthly Prices'!G126-1</f>
        <v>7.015624999999992E-2</v>
      </c>
      <c r="H127" s="39">
        <f>'Monthly Prices'!H127/'Monthly Prices'!H126-1</f>
        <v>1.7126132258913351E-2</v>
      </c>
      <c r="I127" s="39">
        <f>'Monthly Prices'!I127/'Monthly Prices'!I126-1</f>
        <v>-3.5688793718772205E-3</v>
      </c>
      <c r="J127" s="39">
        <f>'Monthly Prices'!J127/'Monthly Prices'!J126-1</f>
        <v>2.5965033754543843E-2</v>
      </c>
      <c r="K127" s="39">
        <f>'Monthly Prices'!K127/'Monthly Prices'!K126-1</f>
        <v>2.6138909634055407E-2</v>
      </c>
      <c r="L127" s="39">
        <f>'Monthly Prices'!L127/'Monthly Prices'!L126-1</f>
        <v>-0.16592725643822315</v>
      </c>
      <c r="M127" s="39">
        <f>'Monthly Prices'!M127/'Monthly Prices'!M126-1</f>
        <v>-0.18071551900723526</v>
      </c>
      <c r="N127" s="39">
        <f>'Monthly Prices'!N127/'Monthly Prices'!N126-1</f>
        <v>-8.5026959815605818E-2</v>
      </c>
      <c r="O127" s="39">
        <f>'Monthly Prices'!O127/'Monthly Prices'!O126-1</f>
        <v>-0.1243972783877717</v>
      </c>
      <c r="P127" s="39">
        <f>'Monthly Prices'!P127/'Monthly Prices'!P126-1</f>
        <v>-1.6354637400473382E-2</v>
      </c>
      <c r="R127" s="173">
        <v>43466</v>
      </c>
      <c r="S127" s="173"/>
      <c r="T127" s="39">
        <f>'Monthly Prices'!T127/'Monthly Prices'!T126-1</f>
        <v>-0.15291774807770198</v>
      </c>
      <c r="U127" s="39">
        <f>'Monthly Prices'!U127/'Monthly Prices'!U126-1</f>
        <v>5.0115838350550224E-2</v>
      </c>
      <c r="V127" s="39">
        <f>'Monthly Prices'!V127/'Monthly Prices'!V126-1</f>
        <v>-5.5746308016877641</v>
      </c>
      <c r="W127" s="39">
        <f>'Monthly Prices'!W127/'Monthly Prices'!W126-1</f>
        <v>3.1437587657783927E-2</v>
      </c>
      <c r="X127" s="39">
        <f>'Monthly Prices'!X127/'Monthly Prices'!X126-1</f>
        <v>7.015624999999992E-2</v>
      </c>
      <c r="Y127" s="39">
        <f>'Monthly Prices'!Y127/'Monthly Prices'!Y126-1</f>
        <v>1.7126132258913351E-2</v>
      </c>
      <c r="Z127" s="39">
        <f>'Monthly Prices'!Z127/'Monthly Prices'!Z126-1</f>
        <v>-3.5688793718772205E-3</v>
      </c>
      <c r="AA127" s="39">
        <f>'Monthly Prices'!AA127/'Monthly Prices'!AA126-1</f>
        <v>2.5965033754543843E-2</v>
      </c>
      <c r="AB127" s="39">
        <f>'Monthly Prices'!AB127/'Monthly Prices'!AB126-1</f>
        <v>2.6138909634055407E-2</v>
      </c>
      <c r="AC127" s="39">
        <f>'Monthly Prices'!AC127/'Monthly Prices'!AC126-1</f>
        <v>-0.16651908866734988</v>
      </c>
      <c r="AD127" s="39">
        <f>'Monthly Prices'!AD127/'Monthly Prices'!AD126-1</f>
        <v>-0.18027312291350528</v>
      </c>
      <c r="AE127" s="39">
        <f>'Monthly Prices'!AE127/'Monthly Prices'!AE126-1</f>
        <v>-8.6197636729361871E-2</v>
      </c>
      <c r="AF127" s="39">
        <f>'Monthly Prices'!AF127/'Monthly Prices'!AF126-1</f>
        <v>-0.12668590117314071</v>
      </c>
      <c r="AG127" s="39">
        <f>'Monthly Prices'!AG127/'Monthly Prices'!AG126-1</f>
        <v>-1.3204808018555725E-2</v>
      </c>
    </row>
    <row r="128" spans="1:33" s="203" customFormat="1" x14ac:dyDescent="0.3">
      <c r="A128" s="173">
        <v>43497</v>
      </c>
      <c r="B128" s="173"/>
      <c r="C128" s="39">
        <f>'Monthly Prices'!C128/'Monthly Prices'!C127-1</f>
        <v>-5.0216871375781569E-2</v>
      </c>
      <c r="D128" s="39">
        <f>'Monthly Prices'!D128/'Monthly Prices'!D127-1</f>
        <v>-2.0695364581049036E-2</v>
      </c>
      <c r="E128" s="39">
        <f>'Monthly Prices'!E128/'Monthly Prices'!E127-1</f>
        <v>0.16236236813281835</v>
      </c>
      <c r="F128" s="39">
        <f>'Monthly Prices'!F128/'Monthly Prices'!F127-1</f>
        <v>2.6604026298076677E-2</v>
      </c>
      <c r="G128" s="39">
        <f>'Monthly Prices'!G128/'Monthly Prices'!G127-1</f>
        <v>6.7455102934735001E-2</v>
      </c>
      <c r="H128" s="39">
        <f>'Monthly Prices'!H128/'Monthly Prices'!H127-1</f>
        <v>9.8423786624435294E-4</v>
      </c>
      <c r="I128" s="39">
        <f>'Monthly Prices'!I128/'Monthly Prices'!I127-1</f>
        <v>2.1489971346706493E-3</v>
      </c>
      <c r="J128" s="39">
        <f>'Monthly Prices'!J128/'Monthly Prices'!J127-1</f>
        <v>8.8746414712333355E-2</v>
      </c>
      <c r="K128" s="39">
        <f>'Monthly Prices'!K128/'Monthly Prices'!K127-1</f>
        <v>-2.3289665211062682E-2</v>
      </c>
      <c r="L128" s="39">
        <f>'Monthly Prices'!L128/'Monthly Prices'!L127-1</f>
        <v>2.6595785449321729E-2</v>
      </c>
      <c r="M128" s="39">
        <f>'Monthly Prices'!M128/'Monthly Prices'!M127-1</f>
        <v>0.16099185073315248</v>
      </c>
      <c r="N128" s="39">
        <f>'Monthly Prices'!N128/'Monthly Prices'!N127-1</f>
        <v>-7.2600806010319263E-2</v>
      </c>
      <c r="O128" s="39">
        <f>'Monthly Prices'!O128/'Monthly Prices'!O127-1</f>
        <v>-5.4515439294484991E-2</v>
      </c>
      <c r="P128" s="39">
        <f>'Monthly Prices'!P128/'Monthly Prices'!P127-1</f>
        <v>7.4381973309998184E-3</v>
      </c>
      <c r="R128" s="173">
        <v>43497</v>
      </c>
      <c r="S128" s="173"/>
      <c r="T128" s="39">
        <f>'Monthly Prices'!T128/'Monthly Prices'!T127-1</f>
        <v>-5.0308483335052889E-2</v>
      </c>
      <c r="U128" s="39">
        <f>'Monthly Prices'!U128/'Monthly Prices'!U127-1</f>
        <v>-1.8758587586206854E-2</v>
      </c>
      <c r="V128" s="39">
        <f>'Monthly Prices'!V128/'Monthly Prices'!V127-1</f>
        <v>0.16236236813281835</v>
      </c>
      <c r="W128" s="39">
        <f>'Monthly Prices'!W128/'Monthly Prices'!W127-1</f>
        <v>2.6604026298076677E-2</v>
      </c>
      <c r="X128" s="39">
        <f>'Monthly Prices'!X128/'Monthly Prices'!X127-1</f>
        <v>6.7455102934735001E-2</v>
      </c>
      <c r="Y128" s="39">
        <f>'Monthly Prices'!Y128/'Monthly Prices'!Y127-1</f>
        <v>9.8423786624435294E-4</v>
      </c>
      <c r="Z128" s="39">
        <f>'Monthly Prices'!Z128/'Monthly Prices'!Z127-1</f>
        <v>2.1489971346706493E-3</v>
      </c>
      <c r="AA128" s="39">
        <f>'Monthly Prices'!AA128/'Monthly Prices'!AA127-1</f>
        <v>8.8746414712333355E-2</v>
      </c>
      <c r="AB128" s="39">
        <f>'Monthly Prices'!AB128/'Monthly Prices'!AB127-1</f>
        <v>-2.3289665211062682E-2</v>
      </c>
      <c r="AC128" s="39">
        <f>'Monthly Prices'!AC128/'Monthly Prices'!AC127-1</f>
        <v>2.6567453310477829E-2</v>
      </c>
      <c r="AD128" s="39">
        <f>'Monthly Prices'!AD128/'Monthly Prices'!AD127-1</f>
        <v>0.15920029265012303</v>
      </c>
      <c r="AE128" s="39">
        <f>'Monthly Prices'!AE128/'Monthly Prices'!AE127-1</f>
        <v>-7.4533422507953584E-2</v>
      </c>
      <c r="AF128" s="39">
        <f>'Monthly Prices'!AF128/'Monthly Prices'!AF127-1</f>
        <v>-5.0744662983915112E-2</v>
      </c>
      <c r="AG128" s="39">
        <f>'Monthly Prices'!AG128/'Monthly Prices'!AG127-1</f>
        <v>1.2333083439960868E-2</v>
      </c>
    </row>
    <row r="129" spans="1:33" s="203" customFormat="1" x14ac:dyDescent="0.3">
      <c r="A129" s="173">
        <v>43525</v>
      </c>
      <c r="B129" s="173"/>
      <c r="C129" s="39">
        <f>'Monthly Prices'!C129/'Monthly Prices'!C128-1</f>
        <v>4.335044402363919E-2</v>
      </c>
      <c r="D129" s="39">
        <f>'Monthly Prices'!D129/'Monthly Prices'!D128-1</f>
        <v>-1.8033232201181693E-2</v>
      </c>
      <c r="E129" s="39">
        <f>'Monthly Prices'!E129/'Monthly Prices'!E128-1</f>
        <v>-3.5055297939345849</v>
      </c>
      <c r="F129" s="39">
        <f>'Monthly Prices'!F129/'Monthly Prices'!F128-1</f>
        <v>-3.6573816524941183E-2</v>
      </c>
      <c r="G129" s="39">
        <f>'Monthly Prices'!G129/'Monthly Prices'!G128-1</f>
        <v>-5.977294487758178E-2</v>
      </c>
      <c r="H129" s="39">
        <f>'Monthly Prices'!H129/'Monthly Prices'!H128-1</f>
        <v>-2.4722600794420568E-2</v>
      </c>
      <c r="I129" s="39">
        <f>'Monthly Prices'!I129/'Monthly Prices'!I128-1</f>
        <v>3.5739814152966343E-3</v>
      </c>
      <c r="J129" s="39">
        <f>'Monthly Prices'!J129/'Monthly Prices'!J128-1</f>
        <v>3.4247636758096833E-2</v>
      </c>
      <c r="K129" s="39">
        <f>'Monthly Prices'!K129/'Monthly Prices'!K128-1</f>
        <v>-0.12667660208643816</v>
      </c>
      <c r="L129" s="39">
        <f>'Monthly Prices'!L129/'Monthly Prices'!L128-1</f>
        <v>0.11398963209617685</v>
      </c>
      <c r="M129" s="39">
        <f>'Monthly Prices'!M129/'Monthly Prices'!M128-1</f>
        <v>0.14568052359526207</v>
      </c>
      <c r="N129" s="39">
        <f>'Monthly Prices'!N129/'Monthly Prices'!N128-1</f>
        <v>2.0244404651664327E-2</v>
      </c>
      <c r="O129" s="39">
        <f>'Monthly Prices'!O129/'Monthly Prices'!O128-1</f>
        <v>6.9889353550778965E-2</v>
      </c>
      <c r="P129" s="39">
        <f>'Monthly Prices'!P129/'Monthly Prices'!P128-1</f>
        <v>0.16916395222584146</v>
      </c>
      <c r="R129" s="173">
        <v>43525</v>
      </c>
      <c r="S129" s="173"/>
      <c r="T129" s="39">
        <f>'Monthly Prices'!T129/'Monthly Prices'!T128-1</f>
        <v>3.9053474229693963E-2</v>
      </c>
      <c r="U129" s="39">
        <f>'Monthly Prices'!U129/'Monthly Prices'!U128-1</f>
        <v>-1.9960657184346697E-2</v>
      </c>
      <c r="V129" s="39">
        <f>'Monthly Prices'!V129/'Monthly Prices'!V128-1</f>
        <v>-3.5055297939345849</v>
      </c>
      <c r="W129" s="39">
        <f>'Monthly Prices'!W129/'Monthly Prices'!W128-1</f>
        <v>-3.6573816524941183E-2</v>
      </c>
      <c r="X129" s="39">
        <f>'Monthly Prices'!X129/'Monthly Prices'!X128-1</f>
        <v>-5.977294487758178E-2</v>
      </c>
      <c r="Y129" s="39">
        <f>'Monthly Prices'!Y129/'Monthly Prices'!Y128-1</f>
        <v>-2.4722600794420568E-2</v>
      </c>
      <c r="Z129" s="39">
        <f>'Monthly Prices'!Z129/'Monthly Prices'!Z128-1</f>
        <v>3.5739814152966343E-3</v>
      </c>
      <c r="AA129" s="39">
        <f>'Monthly Prices'!AA129/'Monthly Prices'!AA128-1</f>
        <v>3.4247636758096833E-2</v>
      </c>
      <c r="AB129" s="39">
        <f>'Monthly Prices'!AB129/'Monthly Prices'!AB128-1</f>
        <v>-0.12667660208643816</v>
      </c>
      <c r="AC129" s="39">
        <f>'Monthly Prices'!AC129/'Monthly Prices'!AC128-1</f>
        <v>0.11180122537903614</v>
      </c>
      <c r="AD129" s="39">
        <f>'Monthly Prices'!AD129/'Monthly Prices'!AD128-1</f>
        <v>0.14691791478279304</v>
      </c>
      <c r="AE129" s="39">
        <f>'Monthly Prices'!AE129/'Monthly Prices'!AE128-1</f>
        <v>2.3323659856377965E-2</v>
      </c>
      <c r="AF129" s="39">
        <f>'Monthly Prices'!AF129/'Monthly Prices'!AF128-1</f>
        <v>6.6240533547883507E-2</v>
      </c>
      <c r="AG129" s="39">
        <f>'Monthly Prices'!AG129/'Monthly Prices'!AG128-1</f>
        <v>0.15652822708619851</v>
      </c>
    </row>
    <row r="130" spans="1:33" s="203" customFormat="1" x14ac:dyDescent="0.3">
      <c r="A130" s="173">
        <v>43556</v>
      </c>
      <c r="B130" s="173"/>
      <c r="C130" s="39">
        <f>'Monthly Prices'!C130/'Monthly Prices'!C129-1</f>
        <v>-4.2439627011012893E-2</v>
      </c>
      <c r="D130" s="39">
        <f>'Monthly Prices'!D130/'Monthly Prices'!D129-1</f>
        <v>0.22984219799139161</v>
      </c>
      <c r="E130" s="39">
        <f>'Monthly Prices'!E130/'Monthly Prices'!E129-1</f>
        <v>-1.7771537155892934</v>
      </c>
      <c r="F130" s="39">
        <f>'Monthly Prices'!F130/'Monthly Prices'!F129-1</f>
        <v>-1.3246398828652639E-2</v>
      </c>
      <c r="G130" s="39">
        <f>'Monthly Prices'!G130/'Monthly Prices'!G129-1</f>
        <v>0.27014838521966844</v>
      </c>
      <c r="H130" s="39">
        <f>'Monthly Prices'!H130/'Monthly Prices'!H129-1</f>
        <v>5.4990349992796173E-3</v>
      </c>
      <c r="I130" s="39">
        <f>'Monthly Prices'!I130/'Monthly Prices'!I129-1</f>
        <v>5.6980056980056037E-3</v>
      </c>
      <c r="J130" s="39">
        <f>'Monthly Prices'!J130/'Monthly Prices'!J129-1</f>
        <v>6.3829787234042534E-2</v>
      </c>
      <c r="K130" s="39">
        <f>'Monthly Prices'!K130/'Monthly Prices'!K129-1</f>
        <v>7.93515358361776E-2</v>
      </c>
      <c r="L130" s="39">
        <f>'Monthly Prices'!L130/'Monthly Prices'!L129-1</f>
        <v>3.8139474487060676E-2</v>
      </c>
      <c r="M130" s="39">
        <f>'Monthly Prices'!M130/'Monthly Prices'!M129-1</f>
        <v>-8.9036785014525721E-3</v>
      </c>
      <c r="N130" s="39">
        <f>'Monthly Prices'!N130/'Monthly Prices'!N129-1</f>
        <v>-8.7642609673677874E-2</v>
      </c>
      <c r="O130" s="39">
        <f>'Monthly Prices'!O130/'Monthly Prices'!O129-1</f>
        <v>-5.4980916627724308E-2</v>
      </c>
      <c r="P130" s="39">
        <f>'Monthly Prices'!P130/'Monthly Prices'!P129-1</f>
        <v>-4.0490341753343206E-2</v>
      </c>
      <c r="R130" s="173">
        <v>43556</v>
      </c>
      <c r="S130" s="173"/>
      <c r="T130" s="39">
        <f>'Monthly Prices'!T130/'Monthly Prices'!T129-1</f>
        <v>-3.9222968040755202E-2</v>
      </c>
      <c r="U130" s="39">
        <f>'Monthly Prices'!U130/'Monthly Prices'!U129-1</f>
        <v>0.22891562428716639</v>
      </c>
      <c r="V130" s="39">
        <f>'Monthly Prices'!V130/'Monthly Prices'!V129-1</f>
        <v>-1.7771537155892934</v>
      </c>
      <c r="W130" s="39">
        <f>'Monthly Prices'!W130/'Monthly Prices'!W129-1</f>
        <v>-1.3246398828652639E-2</v>
      </c>
      <c r="X130" s="39">
        <f>'Monthly Prices'!X130/'Monthly Prices'!X129-1</f>
        <v>0.27014838521966844</v>
      </c>
      <c r="Y130" s="39">
        <f>'Monthly Prices'!Y130/'Monthly Prices'!Y129-1</f>
        <v>5.4990349992796173E-3</v>
      </c>
      <c r="Z130" s="39">
        <f>'Monthly Prices'!Z130/'Monthly Prices'!Z129-1</f>
        <v>5.6980056980056037E-3</v>
      </c>
      <c r="AA130" s="39">
        <f>'Monthly Prices'!AA130/'Monthly Prices'!AA129-1</f>
        <v>6.3829787234042534E-2</v>
      </c>
      <c r="AB130" s="39">
        <f>'Monthly Prices'!AB130/'Monthly Prices'!AB129-1</f>
        <v>7.93515358361776E-2</v>
      </c>
      <c r="AC130" s="39">
        <f>'Monthly Prices'!AC130/'Monthly Prices'!AC129-1</f>
        <v>4.0037272510844657E-2</v>
      </c>
      <c r="AD130" s="39">
        <f>'Monthly Prices'!AD130/'Monthly Prices'!AD129-1</f>
        <v>-1.1138958321264991E-2</v>
      </c>
      <c r="AE130" s="39">
        <f>'Monthly Prices'!AE130/'Monthly Prices'!AE129-1</f>
        <v>-8.8381477952783061E-2</v>
      </c>
      <c r="AF130" s="39">
        <f>'Monthly Prices'!AF130/'Monthly Prices'!AF129-1</f>
        <v>-5.4495917346221057E-2</v>
      </c>
      <c r="AG130" s="39">
        <f>'Monthly Prices'!AG130/'Monthly Prices'!AG129-1</f>
        <v>-3.2954758821235552E-2</v>
      </c>
    </row>
    <row r="131" spans="1:33" s="203" customFormat="1" x14ac:dyDescent="0.3">
      <c r="A131" s="173">
        <v>43586</v>
      </c>
      <c r="B131" s="173"/>
      <c r="C131" s="39">
        <f>'Monthly Prices'!C131/'Monthly Prices'!C130-1</f>
        <v>2.7119342472998742E-3</v>
      </c>
      <c r="D131" s="39">
        <f>'Monthly Prices'!D131/'Monthly Prices'!D130-1</f>
        <v>-0.19458701080839458</v>
      </c>
      <c r="E131" s="39">
        <f>'Monthly Prices'!E131/'Monthly Prices'!E130-1</f>
        <v>0.33149737659823741</v>
      </c>
      <c r="F131" s="39">
        <f>'Monthly Prices'!F131/'Monthly Prices'!F130-1</f>
        <v>4.0230865956327744E-3</v>
      </c>
      <c r="G131" s="39">
        <f>'Monthly Prices'!G131/'Monthly Prices'!G130-1</f>
        <v>-0.26388729813308909</v>
      </c>
      <c r="H131" s="39">
        <f>'Monthly Prices'!H131/'Monthly Prices'!H130-1</f>
        <v>2.4094065017492561E-3</v>
      </c>
      <c r="I131" s="39">
        <f>'Monthly Prices'!I131/'Monthly Prices'!I130-1</f>
        <v>5.6657223796034994E-3</v>
      </c>
      <c r="J131" s="39">
        <f>'Monthly Prices'!J131/'Monthly Prices'!J130-1</f>
        <v>-1.3943661971830945E-2</v>
      </c>
      <c r="K131" s="39">
        <f>'Monthly Prices'!K131/'Monthly Prices'!K130-1</f>
        <v>7.0355731225296481E-2</v>
      </c>
      <c r="L131" s="39">
        <f>'Monthly Prices'!L131/'Monthly Prices'!L130-1</f>
        <v>-0.10125443140675039</v>
      </c>
      <c r="M131" s="39">
        <f>'Monthly Prices'!M131/'Monthly Prices'!M130-1</f>
        <v>-0.10134757098211444</v>
      </c>
      <c r="N131" s="39">
        <f>'Monthly Prices'!N131/'Monthly Prices'!N130-1</f>
        <v>4.4610164160483912E-2</v>
      </c>
      <c r="O131" s="39">
        <f>'Monthly Prices'!O131/'Monthly Prices'!O130-1</f>
        <v>-4.8387156675346099E-2</v>
      </c>
      <c r="P131" s="39">
        <f>'Monthly Prices'!P131/'Monthly Prices'!P130-1</f>
        <v>9.9303135888501703E-2</v>
      </c>
      <c r="R131" s="173">
        <v>43586</v>
      </c>
      <c r="S131" s="173"/>
      <c r="T131" s="39">
        <f>'Monthly Prices'!T131/'Monthly Prices'!T130-1</f>
        <v>2.5562794389129007E-3</v>
      </c>
      <c r="U131" s="39">
        <f>'Monthly Prices'!U131/'Monthly Prices'!U130-1</f>
        <v>-0.19467785986943775</v>
      </c>
      <c r="V131" s="39">
        <f>'Monthly Prices'!V131/'Monthly Prices'!V130-1</f>
        <v>0.33149737659823741</v>
      </c>
      <c r="W131" s="39">
        <f>'Monthly Prices'!W131/'Monthly Prices'!W130-1</f>
        <v>4.0230865956327744E-3</v>
      </c>
      <c r="X131" s="39">
        <f>'Monthly Prices'!X131/'Monthly Prices'!X130-1</f>
        <v>-0.26388729813308909</v>
      </c>
      <c r="Y131" s="39">
        <f>'Monthly Prices'!Y131/'Monthly Prices'!Y130-1</f>
        <v>2.4094065017492561E-3</v>
      </c>
      <c r="Z131" s="39">
        <f>'Monthly Prices'!Z131/'Monthly Prices'!Z130-1</f>
        <v>5.6657223796034994E-3</v>
      </c>
      <c r="AA131" s="39">
        <f>'Monthly Prices'!AA131/'Monthly Prices'!AA130-1</f>
        <v>-1.3943661971830945E-2</v>
      </c>
      <c r="AB131" s="39">
        <f>'Monthly Prices'!AB131/'Monthly Prices'!AB130-1</f>
        <v>7.0355731225296481E-2</v>
      </c>
      <c r="AC131" s="39">
        <f>'Monthly Prices'!AC131/'Monthly Prices'!AC130-1</f>
        <v>-0.10384960347200844</v>
      </c>
      <c r="AD131" s="39">
        <f>'Monthly Prices'!AD131/'Monthly Prices'!AD130-1</f>
        <v>-0.10025346493517096</v>
      </c>
      <c r="AE131" s="39">
        <f>'Monthly Prices'!AE131/'Monthly Prices'!AE130-1</f>
        <v>4.4115102361504732E-2</v>
      </c>
      <c r="AF131" s="39">
        <f>'Monthly Prices'!AF131/'Monthly Prices'!AF130-1</f>
        <v>-5.0720438233427978E-2</v>
      </c>
      <c r="AG131" s="39">
        <f>'Monthly Prices'!AG131/'Monthly Prices'!AG130-1</f>
        <v>9.5636848813127173E-2</v>
      </c>
    </row>
    <row r="132" spans="1:33" s="203" customFormat="1" x14ac:dyDescent="0.3">
      <c r="A132" s="173">
        <v>43617</v>
      </c>
      <c r="B132" s="173"/>
      <c r="C132" s="39">
        <f>'Monthly Prices'!C132/'Monthly Prices'!C131-1</f>
        <v>1.2827372284188288E-2</v>
      </c>
      <c r="D132" s="39">
        <f>'Monthly Prices'!D132/'Monthly Prices'!D131-1</f>
        <v>-5.8227130073216782E-2</v>
      </c>
      <c r="E132" s="39">
        <f>'Monthly Prices'!E132/'Monthly Prices'!E131-1</f>
        <v>-0.68486291838227908</v>
      </c>
      <c r="F132" s="39">
        <f>'Monthly Prices'!F132/'Monthly Prices'!F131-1</f>
        <v>5.4470455996225464E-2</v>
      </c>
      <c r="G132" s="39">
        <f>'Monthly Prices'!G132/'Monthly Prices'!G131-1</f>
        <v>-6.9394740936673305E-2</v>
      </c>
      <c r="H132" s="39">
        <f>'Monthly Prices'!H132/'Monthly Prices'!H131-1</f>
        <v>-9.3599024281264542E-3</v>
      </c>
      <c r="I132" s="39">
        <f>'Monthly Prices'!I132/'Monthly Prices'!I131-1</f>
        <v>6.3380281690141871E-3</v>
      </c>
      <c r="J132" s="39">
        <f>'Monthly Prices'!J132/'Monthly Prices'!J131-1</f>
        <v>-0.10912726753320967</v>
      </c>
      <c r="K132" s="39">
        <f>'Monthly Prices'!K132/'Monthly Prices'!K131-1</f>
        <v>-4.5051698670605544E-2</v>
      </c>
      <c r="L132" s="39">
        <f>'Monthly Prices'!L132/'Monthly Prices'!L131-1</f>
        <v>1.1964108354137526E-2</v>
      </c>
      <c r="M132" s="39">
        <f>'Monthly Prices'!M132/'Monthly Prices'!M131-1</f>
        <v>-0.11246485262483874</v>
      </c>
      <c r="N132" s="39">
        <f>'Monthly Prices'!N132/'Monthly Prices'!N131-1</f>
        <v>2.4328118940762034E-2</v>
      </c>
      <c r="O132" s="39">
        <f>'Monthly Prices'!O132/'Monthly Prices'!O131-1</f>
        <v>-3.0266342133870694E-2</v>
      </c>
      <c r="P132" s="39">
        <f>'Monthly Prices'!P132/'Monthly Prices'!P131-1</f>
        <v>2.9934847684451871E-3</v>
      </c>
      <c r="R132" s="173">
        <v>43617</v>
      </c>
      <c r="S132" s="173"/>
      <c r="T132" s="39">
        <f>'Monthly Prices'!T132/'Monthly Prices'!T131-1</f>
        <v>1.3599211297684155E-2</v>
      </c>
      <c r="U132" s="39">
        <f>'Monthly Prices'!U132/'Monthly Prices'!U131-1</f>
        <v>-5.739126956521734E-2</v>
      </c>
      <c r="V132" s="39">
        <f>'Monthly Prices'!V132/'Monthly Prices'!V131-1</f>
        <v>-0.68486291838227908</v>
      </c>
      <c r="W132" s="39">
        <f>'Monthly Prices'!W132/'Monthly Prices'!W131-1</f>
        <v>5.4470455996225464E-2</v>
      </c>
      <c r="X132" s="39">
        <f>'Monthly Prices'!X132/'Monthly Prices'!X131-1</f>
        <v>-6.9394740936673305E-2</v>
      </c>
      <c r="Y132" s="39">
        <f>'Monthly Prices'!Y132/'Monthly Prices'!Y131-1</f>
        <v>-9.3599024281264542E-3</v>
      </c>
      <c r="Z132" s="39">
        <f>'Monthly Prices'!Z132/'Monthly Prices'!Z131-1</f>
        <v>6.3380281690141871E-3</v>
      </c>
      <c r="AA132" s="39">
        <f>'Monthly Prices'!AA132/'Monthly Prices'!AA131-1</f>
        <v>-0.10912726753320967</v>
      </c>
      <c r="AB132" s="39">
        <f>'Monthly Prices'!AB132/'Monthly Prices'!AB131-1</f>
        <v>-4.5051698670605544E-2</v>
      </c>
      <c r="AC132" s="39">
        <f>'Monthly Prices'!AC132/'Monthly Prices'!AC131-1</f>
        <v>1.2987115029128082E-2</v>
      </c>
      <c r="AD132" s="39">
        <f>'Monthly Prices'!AD132/'Monthly Prices'!AD131-1</f>
        <v>-0.11048509546165874</v>
      </c>
      <c r="AE132" s="39">
        <f>'Monthly Prices'!AE132/'Monthly Prices'!AE131-1</f>
        <v>2.4099718813969329E-2</v>
      </c>
      <c r="AF132" s="39">
        <f>'Monthly Prices'!AF132/'Monthly Prices'!AF131-1</f>
        <v>-2.79295421631649E-2</v>
      </c>
      <c r="AG132" s="39">
        <f>'Monthly Prices'!AG132/'Monthly Prices'!AG131-1</f>
        <v>3.1807482937562526E-4</v>
      </c>
    </row>
    <row r="133" spans="1:33" s="203" customFormat="1" x14ac:dyDescent="0.3">
      <c r="A133" s="173">
        <v>43647</v>
      </c>
      <c r="B133" s="173"/>
      <c r="C133" s="39">
        <f>'Monthly Prices'!C133/'Monthly Prices'!C132-1</f>
        <v>-0.16075373951260352</v>
      </c>
      <c r="D133" s="39">
        <f>'Monthly Prices'!D133/'Monthly Prices'!D132-1</f>
        <v>-0.16579511844118511</v>
      </c>
      <c r="E133" s="39">
        <f>'Monthly Prices'!E133/'Monthly Prices'!E132-1</f>
        <v>0.75346748004491793</v>
      </c>
      <c r="F133" s="39">
        <f>'Monthly Prices'!F133/'Monthly Prices'!F132-1</f>
        <v>2.9172657254999956E-2</v>
      </c>
      <c r="G133" s="39">
        <f>'Monthly Prices'!G133/'Monthly Prices'!G132-1</f>
        <v>-9.1121885972245464E-2</v>
      </c>
      <c r="H133" s="39">
        <f>'Monthly Prices'!H133/'Monthly Prices'!H132-1</f>
        <v>-3.5701119467771436E-3</v>
      </c>
      <c r="I133" s="39">
        <f>'Monthly Prices'!I133/'Monthly Prices'!I132-1</f>
        <v>9.0972708187542217E-3</v>
      </c>
      <c r="J133" s="39">
        <f>'Monthly Prices'!J133/'Monthly Prices'!J132-1</f>
        <v>2.0202020202020332E-2</v>
      </c>
      <c r="K133" s="39">
        <f>'Monthly Prices'!K133/'Monthly Prices'!K132-1</f>
        <v>1.9334880123743181E-2</v>
      </c>
      <c r="L133" s="39">
        <f>'Monthly Prices'!L133/'Monthly Prices'!L132-1</f>
        <v>-0.15763545645849253</v>
      </c>
      <c r="M133" s="39">
        <f>'Monthly Prices'!M133/'Monthly Prices'!M132-1</f>
        <v>-4.8926412201483749E-2</v>
      </c>
      <c r="N133" s="39">
        <f>'Monthly Prices'!N133/'Monthly Prices'!N132-1</f>
        <v>-5.4069439449631607E-2</v>
      </c>
      <c r="O133" s="39">
        <f>'Monthly Prices'!O133/'Monthly Prices'!O132-1</f>
        <v>-0.1154806970577914</v>
      </c>
      <c r="P133" s="39">
        <f>'Monthly Prices'!P133/'Monthly Prices'!P132-1</f>
        <v>-6.0919943820224809E-2</v>
      </c>
      <c r="R133" s="173">
        <v>43647</v>
      </c>
      <c r="S133" s="173"/>
      <c r="T133" s="39">
        <f>'Monthly Prices'!T133/'Monthly Prices'!T132-1</f>
        <v>-0.161076376683152</v>
      </c>
      <c r="U133" s="39">
        <f>'Monthly Prices'!U133/'Monthly Prices'!U132-1</f>
        <v>-0.16605165438923786</v>
      </c>
      <c r="V133" s="39">
        <f>'Monthly Prices'!V133/'Monthly Prices'!V132-1</f>
        <v>0.75346748004491793</v>
      </c>
      <c r="W133" s="39">
        <f>'Monthly Prices'!W133/'Monthly Prices'!W132-1</f>
        <v>2.9172657254999956E-2</v>
      </c>
      <c r="X133" s="39">
        <f>'Monthly Prices'!X133/'Monthly Prices'!X132-1</f>
        <v>-9.1121885972245464E-2</v>
      </c>
      <c r="Y133" s="39">
        <f>'Monthly Prices'!Y133/'Monthly Prices'!Y132-1</f>
        <v>-3.5701119467771436E-3</v>
      </c>
      <c r="Z133" s="39">
        <f>'Monthly Prices'!Z133/'Monthly Prices'!Z132-1</f>
        <v>9.0972708187542217E-3</v>
      </c>
      <c r="AA133" s="39">
        <f>'Monthly Prices'!AA133/'Monthly Prices'!AA132-1</f>
        <v>2.0202020202020332E-2</v>
      </c>
      <c r="AB133" s="39">
        <f>'Monthly Prices'!AB133/'Monthly Prices'!AB132-1</f>
        <v>1.9334880123743181E-2</v>
      </c>
      <c r="AC133" s="39">
        <f>'Monthly Prices'!AC133/'Monthly Prices'!AC132-1</f>
        <v>-0.15680481618490505</v>
      </c>
      <c r="AD133" s="39">
        <f>'Monthly Prices'!AD133/'Monthly Prices'!AD132-1</f>
        <v>-4.9261081663853012E-2</v>
      </c>
      <c r="AE133" s="39">
        <f>'Monthly Prices'!AE133/'Monthly Prices'!AE132-1</f>
        <v>-5.3995515901163804E-2</v>
      </c>
      <c r="AF133" s="39">
        <f>'Monthly Prices'!AF133/'Monthly Prices'!AF132-1</f>
        <v>-0.11555285063078768</v>
      </c>
      <c r="AG133" s="39">
        <f>'Monthly Prices'!AG133/'Monthly Prices'!AG132-1</f>
        <v>-6.1010066138527441E-2</v>
      </c>
    </row>
    <row r="134" spans="1:33" s="203" customFormat="1" x14ac:dyDescent="0.3">
      <c r="A134" s="173">
        <v>43678</v>
      </c>
      <c r="B134" s="173"/>
      <c r="C134" s="39">
        <f>'Monthly Prices'!C134/'Monthly Prices'!C133-1</f>
        <v>-2.5136036342750967E-2</v>
      </c>
      <c r="D134" s="39">
        <f>'Monthly Prices'!D134/'Monthly Prices'!D133-1</f>
        <v>-0.13938059117785007</v>
      </c>
      <c r="E134" s="39">
        <f>'Monthly Prices'!E134/'Monthly Prices'!E133-1</f>
        <v>-0.94604067503245348</v>
      </c>
      <c r="F134" s="39">
        <f>'Monthly Prices'!F134/'Monthly Prices'!F133-1</f>
        <v>0.10051915503043318</v>
      </c>
      <c r="G134" s="39">
        <f>'Monthly Prices'!G134/'Monthly Prices'!G133-1</f>
        <v>0.19812362030905062</v>
      </c>
      <c r="H134" s="39">
        <f>'Monthly Prices'!H134/'Monthly Prices'!H133-1</f>
        <v>3.7677970941015104E-2</v>
      </c>
      <c r="I134" s="39">
        <f>'Monthly Prices'!I134/'Monthly Prices'!I133-1</f>
        <v>5.5478502080443803E-3</v>
      </c>
      <c r="J134" s="39">
        <f>'Monthly Prices'!J134/'Monthly Prices'!J133-1</f>
        <v>-6.7263869244067243E-2</v>
      </c>
      <c r="K134" s="39">
        <f>'Monthly Prices'!K134/'Monthly Prices'!K133-1</f>
        <v>-4.2488619119878668E-2</v>
      </c>
      <c r="L134" s="39">
        <f>'Monthly Prices'!L134/'Monthly Prices'!L133-1</f>
        <v>-0.27017548019283844</v>
      </c>
      <c r="M134" s="39">
        <f>'Monthly Prices'!M134/'Monthly Prices'!M133-1</f>
        <v>-0.28497413982350239</v>
      </c>
      <c r="N134" s="39">
        <f>'Monthly Prices'!N134/'Monthly Prices'!N133-1</f>
        <v>9.4144155483661285E-2</v>
      </c>
      <c r="O134" s="39">
        <f>'Monthly Prices'!O134/'Monthly Prices'!O133-1</f>
        <v>-0.17572325995939297</v>
      </c>
      <c r="P134" s="39">
        <f>'Monthly Prices'!P134/'Monthly Prices'!P133-1</f>
        <v>-9.3475415965604824E-4</v>
      </c>
      <c r="R134" s="173">
        <v>43678</v>
      </c>
      <c r="S134" s="173"/>
      <c r="T134" s="39">
        <f>'Monthly Prices'!T134/'Monthly Prices'!T133-1</f>
        <v>-2.5393620888308321E-2</v>
      </c>
      <c r="U134" s="39">
        <f>'Monthly Prices'!U134/'Monthly Prices'!U133-1</f>
        <v>-0.13901183750685087</v>
      </c>
      <c r="V134" s="39">
        <f>'Monthly Prices'!V134/'Monthly Prices'!V133-1</f>
        <v>-0.94604067503245348</v>
      </c>
      <c r="W134" s="39">
        <f>'Monthly Prices'!W134/'Monthly Prices'!W133-1</f>
        <v>0.10051915503043318</v>
      </c>
      <c r="X134" s="39">
        <f>'Monthly Prices'!X134/'Monthly Prices'!X133-1</f>
        <v>0.19812362030905062</v>
      </c>
      <c r="Y134" s="39">
        <f>'Monthly Prices'!Y134/'Monthly Prices'!Y133-1</f>
        <v>3.7677970941015104E-2</v>
      </c>
      <c r="Z134" s="39">
        <f>'Monthly Prices'!Z134/'Monthly Prices'!Z133-1</f>
        <v>5.5478502080443803E-3</v>
      </c>
      <c r="AA134" s="39">
        <f>'Monthly Prices'!AA134/'Monthly Prices'!AA133-1</f>
        <v>-6.7263869244067243E-2</v>
      </c>
      <c r="AB134" s="39">
        <f>'Monthly Prices'!AB134/'Monthly Prices'!AB133-1</f>
        <v>-4.2488619119878668E-2</v>
      </c>
      <c r="AC134" s="39">
        <f>'Monthly Prices'!AC134/'Monthly Prices'!AC133-1</f>
        <v>-0.27017542851522092</v>
      </c>
      <c r="AD134" s="39">
        <f>'Monthly Prices'!AD134/'Monthly Prices'!AD133-1</f>
        <v>-0.28497413982350239</v>
      </c>
      <c r="AE134" s="39">
        <f>'Monthly Prices'!AE134/'Monthly Prices'!AE133-1</f>
        <v>9.4008617291545526E-2</v>
      </c>
      <c r="AF134" s="39">
        <f>'Monthly Prices'!AF134/'Monthly Prices'!AF133-1</f>
        <v>-0.18149712042627264</v>
      </c>
      <c r="AG134" s="39">
        <f>'Monthly Prices'!AG134/'Monthly Prices'!AG133-1</f>
        <v>-9.4236937202788473E-3</v>
      </c>
    </row>
    <row r="135" spans="1:33" s="203" customFormat="1" x14ac:dyDescent="0.3">
      <c r="A135" s="173">
        <v>43709</v>
      </c>
      <c r="B135" s="173"/>
      <c r="C135" s="39">
        <f>'Monthly Prices'!C135/'Monthly Prices'!C134-1</f>
        <v>3.4701305490816736E-2</v>
      </c>
      <c r="D135" s="39">
        <f>'Monthly Prices'!D135/'Monthly Prices'!D134-1</f>
        <v>6.4267353837206276E-3</v>
      </c>
      <c r="E135" s="39">
        <f>'Monthly Prices'!E135/'Monthly Prices'!E134-1</f>
        <v>14.671852445870089</v>
      </c>
      <c r="F135" s="39">
        <f>'Monthly Prices'!F135/'Monthly Prices'!F134-1</f>
        <v>4.8567942833905864E-3</v>
      </c>
      <c r="G135" s="39">
        <f>'Monthly Prices'!G135/'Monthly Prices'!G134-1</f>
        <v>-2.5180408413941202E-2</v>
      </c>
      <c r="H135" s="39">
        <f>'Monthly Prices'!H135/'Monthly Prices'!H134-1</f>
        <v>5.7519371563128363E-3</v>
      </c>
      <c r="I135" s="39">
        <f>'Monthly Prices'!I135/'Monthly Prices'!I134-1</f>
        <v>5.5172413793105335E-3</v>
      </c>
      <c r="J135" s="39">
        <f>'Monthly Prices'!J135/'Monthly Prices'!J134-1</f>
        <v>3.9932603201347838E-2</v>
      </c>
      <c r="K135" s="39">
        <f>'Monthly Prices'!K135/'Monthly Prices'!K134-1</f>
        <v>-2.6148969889064899E-2</v>
      </c>
      <c r="L135" s="39">
        <f>'Monthly Prices'!L135/'Monthly Prices'!L134-1</f>
        <v>8.921460729405295E-2</v>
      </c>
      <c r="M135" s="39">
        <f>'Monthly Prices'!M135/'Monthly Prices'!M134-1</f>
        <v>7.1946223021660982E-2</v>
      </c>
      <c r="N135" s="39">
        <f>'Monthly Prices'!N135/'Monthly Prices'!N134-1</f>
        <v>8.1334435195867583E-2</v>
      </c>
      <c r="O135" s="39">
        <f>'Monthly Prices'!O135/'Monthly Prices'!O134-1</f>
        <v>0.23290136005787732</v>
      </c>
      <c r="P135" s="39">
        <f>'Monthly Prices'!P135/'Monthly Prices'!P134-1</f>
        <v>-3.1624251497005984E-2</v>
      </c>
      <c r="R135" s="173">
        <v>43709</v>
      </c>
      <c r="S135" s="173"/>
      <c r="T135" s="39">
        <f>'Monthly Prices'!T135/'Monthly Prices'!T134-1</f>
        <v>3.4694682507890429E-2</v>
      </c>
      <c r="U135" s="39">
        <f>'Monthly Prices'!U135/'Monthly Prices'!U134-1</f>
        <v>5.9956916488221879E-3</v>
      </c>
      <c r="V135" s="39">
        <f>'Monthly Prices'!V135/'Monthly Prices'!V134-1</f>
        <v>14.671852445870089</v>
      </c>
      <c r="W135" s="39">
        <f>'Monthly Prices'!W135/'Monthly Prices'!W134-1</f>
        <v>4.8567942833905864E-3</v>
      </c>
      <c r="X135" s="39">
        <f>'Monthly Prices'!X135/'Monthly Prices'!X134-1</f>
        <v>-2.5180408413941202E-2</v>
      </c>
      <c r="Y135" s="39">
        <f>'Monthly Prices'!Y135/'Monthly Prices'!Y134-1</f>
        <v>5.7519371563128363E-3</v>
      </c>
      <c r="Z135" s="39">
        <f>'Monthly Prices'!Z135/'Monthly Prices'!Z134-1</f>
        <v>5.5172413793105335E-3</v>
      </c>
      <c r="AA135" s="39">
        <f>'Monthly Prices'!AA135/'Monthly Prices'!AA134-1</f>
        <v>3.9932603201347838E-2</v>
      </c>
      <c r="AB135" s="39">
        <f>'Monthly Prices'!AB135/'Monthly Prices'!AB134-1</f>
        <v>-2.6148969889064899E-2</v>
      </c>
      <c r="AC135" s="39">
        <f>'Monthly Prices'!AC135/'Monthly Prices'!AC134-1</f>
        <v>8.7559281275478407E-2</v>
      </c>
      <c r="AD135" s="39">
        <f>'Monthly Prices'!AD135/'Monthly Prices'!AD134-1</f>
        <v>7.1946223021660982E-2</v>
      </c>
      <c r="AE135" s="39">
        <f>'Monthly Prices'!AE135/'Monthly Prices'!AE134-1</f>
        <v>8.1658484963247124E-2</v>
      </c>
      <c r="AF135" s="39">
        <f>'Monthly Prices'!AF135/'Monthly Prices'!AF134-1</f>
        <v>0.24336147587206369</v>
      </c>
      <c r="AG135" s="39">
        <f>'Monthly Prices'!AG135/'Monthly Prices'!AG134-1</f>
        <v>-3.4009718457744254E-2</v>
      </c>
    </row>
    <row r="136" spans="1:33" s="203" customFormat="1" x14ac:dyDescent="0.3">
      <c r="A136" s="183">
        <v>43739</v>
      </c>
      <c r="B136" s="183"/>
      <c r="C136" s="39">
        <f>'Monthly Prices'!C136/'Monthly Prices'!C135-1</f>
        <v>0.10837965599733113</v>
      </c>
      <c r="D136" s="39">
        <f>'Monthly Prices'!D136/'Monthly Prices'!D135-1</f>
        <v>0.51298426171947886</v>
      </c>
      <c r="E136" s="39">
        <f>'Monthly Prices'!E136/'Monthly Prices'!E135-1</f>
        <v>-0.29497308471662198</v>
      </c>
      <c r="F136" s="39">
        <f>'Monthly Prices'!F136/'Monthly Prices'!F135-1</f>
        <v>-1.3236705479689692E-2</v>
      </c>
      <c r="G136" s="39">
        <f>'Monthly Prices'!G136/'Monthly Prices'!G135-1</f>
        <v>2.5673334383367497E-2</v>
      </c>
      <c r="H136" s="39">
        <f>'Monthly Prices'!H136/'Monthly Prices'!H135-1</f>
        <v>-1.5292867015193945E-2</v>
      </c>
      <c r="I136" s="39">
        <f>'Monthly Prices'!I136/'Monthly Prices'!I135-1</f>
        <v>9.6021947873798918E-3</v>
      </c>
      <c r="J136" s="39">
        <f>'Monthly Prices'!J136/'Monthly Prices'!J135-1</f>
        <v>-3.272845106934541E-2</v>
      </c>
      <c r="K136" s="39">
        <f>'Monthly Prices'!K136/'Monthly Prices'!K135-1</f>
        <v>8.9503661513423705E-3</v>
      </c>
      <c r="L136" s="39">
        <f>'Monthly Prices'!L136/'Monthly Prices'!L135-1</f>
        <v>9.4170290131620149E-2</v>
      </c>
      <c r="M136" s="39">
        <f>'Monthly Prices'!M136/'Monthly Prices'!M135-1</f>
        <v>0.12264603217828962</v>
      </c>
      <c r="N136" s="39">
        <f>'Monthly Prices'!N136/'Monthly Prices'!N135-1</f>
        <v>3.7638595852586221E-2</v>
      </c>
      <c r="O136" s="39">
        <f>'Monthly Prices'!O136/'Monthly Prices'!O135-1</f>
        <v>8.3452214732447016E-2</v>
      </c>
      <c r="P136" s="39">
        <f>'Monthly Prices'!P136/'Monthly Prices'!P135-1</f>
        <v>3.9613526570048352E-2</v>
      </c>
      <c r="R136" s="183">
        <v>43739</v>
      </c>
      <c r="S136" s="183"/>
      <c r="T136" s="39">
        <f>'Monthly Prices'!T136/'Monthly Prices'!T135-1</f>
        <v>0.10753754242248026</v>
      </c>
      <c r="U136" s="39">
        <f>'Monthly Prices'!U136/'Monthly Prices'!U135-1</f>
        <v>0.51298426171947886</v>
      </c>
      <c r="V136" s="39">
        <f>'Monthly Prices'!V136/'Monthly Prices'!V135-1</f>
        <v>-0.29497308471662198</v>
      </c>
      <c r="W136" s="39">
        <f>'Monthly Prices'!W136/'Monthly Prices'!W135-1</f>
        <v>-1.3236705479689692E-2</v>
      </c>
      <c r="X136" s="39">
        <f>'Monthly Prices'!X136/'Monthly Prices'!X135-1</f>
        <v>2.5673334383367497E-2</v>
      </c>
      <c r="Y136" s="39">
        <f>'Monthly Prices'!Y136/'Monthly Prices'!Y135-1</f>
        <v>-1.5292867015193945E-2</v>
      </c>
      <c r="Z136" s="39">
        <f>'Monthly Prices'!Z136/'Monthly Prices'!Z135-1</f>
        <v>9.6021947873798918E-3</v>
      </c>
      <c r="AA136" s="39">
        <f>'Monthly Prices'!AA136/'Monthly Prices'!AA135-1</f>
        <v>-3.272845106934541E-2</v>
      </c>
      <c r="AB136" s="39">
        <f>'Monthly Prices'!AB136/'Monthly Prices'!AB135-1</f>
        <v>8.9503661513423705E-3</v>
      </c>
      <c r="AC136" s="39">
        <f>'Monthly Prices'!AC136/'Monthly Prices'!AC135-1</f>
        <v>9.7305407436393265E-2</v>
      </c>
      <c r="AD136" s="39">
        <f>'Monthly Prices'!AD136/'Monthly Prices'!AD135-1</f>
        <v>0.12168033447570248</v>
      </c>
      <c r="AE136" s="39">
        <f>'Monthly Prices'!AE136/'Monthly Prices'!AE135-1</f>
        <v>3.8077929658784981E-2</v>
      </c>
      <c r="AF136" s="39">
        <f>'Monthly Prices'!AF136/'Monthly Prices'!AF135-1</f>
        <v>7.7690658925522627E-2</v>
      </c>
      <c r="AG136" s="39">
        <f>'Monthly Prices'!AG136/'Monthly Prices'!AG135-1</f>
        <v>4.2942148927457291E-2</v>
      </c>
    </row>
    <row r="137" spans="1:33" s="203" customFormat="1" x14ac:dyDescent="0.3">
      <c r="A137" s="183">
        <v>43770</v>
      </c>
      <c r="B137" s="183"/>
      <c r="C137" s="39">
        <f>'Monthly Prices'!C137/'Monthly Prices'!C136-1</f>
        <v>-0.12515462019801615</v>
      </c>
      <c r="D137" s="39">
        <f>'Monthly Prices'!D137/'Monthly Prices'!D136-1</f>
        <v>-9.1164869293723139E-2</v>
      </c>
      <c r="E137" s="39">
        <f>'Monthly Prices'!E137/'Monthly Prices'!E136-1</f>
        <v>0.26851112627193685</v>
      </c>
      <c r="F137" s="39">
        <f>'Monthly Prices'!F137/'Monthly Prices'!F136-1</f>
        <v>-9.9134913125122903E-3</v>
      </c>
      <c r="G137" s="39">
        <f>'Monthly Prices'!G137/'Monthly Prices'!G136-1</f>
        <v>-0.14634520884520885</v>
      </c>
      <c r="H137" s="39">
        <f>'Monthly Prices'!H137/'Monthly Prices'!H136-1</f>
        <v>1.0311339915800355E-2</v>
      </c>
      <c r="I137" s="39">
        <f>'Monthly Prices'!I137/'Monthly Prices'!I136-1</f>
        <v>9.5108695652175168E-3</v>
      </c>
      <c r="J137" s="39">
        <f>'Monthly Prices'!J137/'Monthly Prices'!J136-1</f>
        <v>4.7403685092127334E-2</v>
      </c>
      <c r="K137" s="39">
        <f>'Monthly Prices'!K137/'Monthly Prices'!K136-1</f>
        <v>3.8709677419354938E-2</v>
      </c>
      <c r="L137" s="39">
        <f>'Monthly Prices'!L137/'Monthly Prices'!L136-1</f>
        <v>7.5136702010644152E-2</v>
      </c>
      <c r="M137" s="39">
        <f>'Monthly Prices'!M137/'Monthly Prices'!M136-1</f>
        <v>0.38494623655913984</v>
      </c>
      <c r="N137" s="39">
        <f>'Monthly Prices'!N137/'Monthly Prices'!N136-1</f>
        <v>-3.4666936617726019E-2</v>
      </c>
      <c r="O137" s="39">
        <f>'Monthly Prices'!O137/'Monthly Prices'!O136-1</f>
        <v>-7.5707745559048245E-2</v>
      </c>
      <c r="P137" s="39">
        <f>'Monthly Prices'!P137/'Monthly Prices'!P136-1</f>
        <v>4.8513011152416352E-2</v>
      </c>
      <c r="R137" s="183">
        <v>43770</v>
      </c>
      <c r="S137" s="183"/>
      <c r="T137" s="39">
        <f>'Monthly Prices'!T137/'Monthly Prices'!T136-1</f>
        <v>-0.12547426678142415</v>
      </c>
      <c r="U137" s="39">
        <f>'Monthly Prices'!U137/'Monthly Prices'!U136-1</f>
        <v>-9.1446259281591336E-2</v>
      </c>
      <c r="V137" s="39">
        <f>'Monthly Prices'!V137/'Monthly Prices'!V136-1</f>
        <v>0.26851112627193685</v>
      </c>
      <c r="W137" s="39">
        <f>'Monthly Prices'!W137/'Monthly Prices'!W136-1</f>
        <v>-9.9134913125122903E-3</v>
      </c>
      <c r="X137" s="39">
        <f>'Monthly Prices'!X137/'Monthly Prices'!X136-1</f>
        <v>-0.14634520884520885</v>
      </c>
      <c r="Y137" s="39">
        <f>'Monthly Prices'!Y137/'Monthly Prices'!Y136-1</f>
        <v>1.0311339915800355E-2</v>
      </c>
      <c r="Z137" s="39">
        <f>'Monthly Prices'!Z137/'Monthly Prices'!Z136-1</f>
        <v>9.5108695652175168E-3</v>
      </c>
      <c r="AA137" s="39">
        <f>'Monthly Prices'!AA137/'Monthly Prices'!AA136-1</f>
        <v>4.7403685092127334E-2</v>
      </c>
      <c r="AB137" s="39">
        <f>'Monthly Prices'!AB137/'Monthly Prices'!AB136-1</f>
        <v>3.8709677419354938E-2</v>
      </c>
      <c r="AC137" s="39">
        <f>'Monthly Prices'!AC137/'Monthly Prices'!AC136-1</f>
        <v>7.3669711098171886E-2</v>
      </c>
      <c r="AD137" s="39">
        <f>'Monthly Prices'!AD137/'Monthly Prices'!AD136-1</f>
        <v>0.38570808634166021</v>
      </c>
      <c r="AE137" s="39">
        <f>'Monthly Prices'!AE137/'Monthly Prices'!AE136-1</f>
        <v>-3.3968647466694257E-2</v>
      </c>
      <c r="AF137" s="39">
        <f>'Monthly Prices'!AF137/'Monthly Prices'!AF136-1</f>
        <v>-7.2751292053188199E-2</v>
      </c>
      <c r="AG137" s="39">
        <f>'Monthly Prices'!AG137/'Monthly Prices'!AG136-1</f>
        <v>5.0209651227611118E-2</v>
      </c>
    </row>
    <row r="138" spans="1:33" s="203" customFormat="1" x14ac:dyDescent="0.3">
      <c r="A138" s="183">
        <v>43800</v>
      </c>
      <c r="B138" s="183"/>
      <c r="C138" s="39">
        <f>'Monthly Prices'!C138/'Monthly Prices'!C137-1</f>
        <v>1.8848357747238698E-3</v>
      </c>
      <c r="D138" s="39">
        <f>'Monthly Prices'!D138/'Monthly Prices'!D137-1</f>
        <v>0.14643959133126927</v>
      </c>
      <c r="E138" s="39">
        <f>'Monthly Prices'!E138/'Monthly Prices'!E137-1</f>
        <v>0.41769559097826958</v>
      </c>
      <c r="F138" s="39">
        <f>'Monthly Prices'!F138/'Monthly Prices'!F137-1</f>
        <v>3.911601359887884E-3</v>
      </c>
      <c r="G138" s="39">
        <f>'Monthly Prices'!G138/'Monthly Prices'!G137-1</f>
        <v>-0.16046051448102183</v>
      </c>
      <c r="H138" s="39">
        <f>'Monthly Prices'!H138/'Monthly Prices'!H137-1</f>
        <v>-5.7305011014751051E-3</v>
      </c>
      <c r="I138" s="39">
        <f>'Monthly Prices'!I138/'Monthly Prices'!I137-1</f>
        <v>1.211305518169592E-2</v>
      </c>
      <c r="J138" s="39">
        <f>'Monthly Prices'!J138/'Monthly Prices'!J137-1</f>
        <v>4.7497201343355222E-2</v>
      </c>
      <c r="K138" s="39">
        <f>'Monthly Prices'!K138/'Monthly Prices'!K137-1</f>
        <v>4.4254658385093126E-2</v>
      </c>
      <c r="L138" s="39">
        <f>'Monthly Prices'!L138/'Monthly Prices'!L137-1</f>
        <v>9.0216000815258157E-2</v>
      </c>
      <c r="M138" s="39">
        <f>'Monthly Prices'!M138/'Monthly Prices'!M137-1</f>
        <v>4.1614888198757694E-2</v>
      </c>
      <c r="N138" s="39">
        <f>'Monthly Prices'!N138/'Monthly Prices'!N137-1</f>
        <v>4.6317641837862134E-2</v>
      </c>
      <c r="O138" s="39">
        <f>'Monthly Prices'!O138/'Monthly Prices'!O137-1</f>
        <v>6.6951725593257239E-2</v>
      </c>
      <c r="P138" s="39">
        <f>'Monthly Prices'!P138/'Monthly Prices'!P137-1</f>
        <v>5.8500265910299554E-2</v>
      </c>
      <c r="R138" s="183">
        <v>43800</v>
      </c>
      <c r="S138" s="183"/>
      <c r="T138" s="39">
        <f>'Monthly Prices'!T138/'Monthly Prices'!T137-1</f>
        <v>2.6413083172041052E-3</v>
      </c>
      <c r="U138" s="39">
        <f>'Monthly Prices'!U138/'Monthly Prices'!U137-1</f>
        <v>0.14648503833666848</v>
      </c>
      <c r="V138" s="39">
        <f>'Monthly Prices'!V138/'Monthly Prices'!V137-1</f>
        <v>0.41769559097826958</v>
      </c>
      <c r="W138" s="39">
        <f>'Monthly Prices'!W138/'Monthly Prices'!W137-1</f>
        <v>3.911601359887884E-3</v>
      </c>
      <c r="X138" s="39">
        <f>'Monthly Prices'!X138/'Monthly Prices'!X137-1</f>
        <v>-0.16046051448102183</v>
      </c>
      <c r="Y138" s="39">
        <f>'Monthly Prices'!Y138/'Monthly Prices'!Y137-1</f>
        <v>-5.7305011014751051E-3</v>
      </c>
      <c r="Z138" s="39">
        <f>'Monthly Prices'!Z138/'Monthly Prices'!Z137-1</f>
        <v>1.211305518169592E-2</v>
      </c>
      <c r="AA138" s="39">
        <f>'Monthly Prices'!AA138/'Monthly Prices'!AA137-1</f>
        <v>4.7497201343355222E-2</v>
      </c>
      <c r="AB138" s="39">
        <f>'Monthly Prices'!AB138/'Monthly Prices'!AB137-1</f>
        <v>4.4254658385093126E-2</v>
      </c>
      <c r="AC138" s="39">
        <f>'Monthly Prices'!AC138/'Monthly Prices'!AC137-1</f>
        <v>9.0216053109771766E-2</v>
      </c>
      <c r="AD138" s="39">
        <f>'Monthly Prices'!AD138/'Monthly Prices'!AD137-1</f>
        <v>4.193849099605762E-2</v>
      </c>
      <c r="AE138" s="39">
        <f>'Monthly Prices'!AE138/'Monthly Prices'!AE137-1</f>
        <v>4.5143132951158904E-2</v>
      </c>
      <c r="AF138" s="39">
        <f>'Monthly Prices'!AF138/'Monthly Prices'!AF137-1</f>
        <v>6.7760286586643126E-2</v>
      </c>
      <c r="AG138" s="39">
        <f>'Monthly Prices'!AG138/'Monthly Prices'!AG137-1</f>
        <v>5.2623319317064432E-2</v>
      </c>
    </row>
    <row r="139" spans="1:33" s="203" customFormat="1" x14ac:dyDescent="0.3">
      <c r="A139" s="173">
        <v>43831</v>
      </c>
      <c r="B139" s="173"/>
      <c r="C139" s="39">
        <f>'Monthly Prices'!C139/'Monthly Prices'!C138-1</f>
        <v>6.6974072158282771E-2</v>
      </c>
      <c r="D139" s="39">
        <f>'Monthly Prices'!D139/'Monthly Prices'!D138-1</f>
        <v>-4.6178710651213928E-2</v>
      </c>
      <c r="E139" s="39">
        <f>'Monthly Prices'!E139/'Monthly Prices'!E138-1</f>
        <v>-0.56617510553631822</v>
      </c>
      <c r="F139" s="39">
        <f>'Monthly Prices'!F139/'Monthly Prices'!F138-1</f>
        <v>5.3317064113106438E-2</v>
      </c>
      <c r="G139" s="39">
        <f>'Monthly Prices'!G139/'Monthly Prices'!G138-1</f>
        <v>0.48853653310477818</v>
      </c>
      <c r="H139" s="39">
        <f>'Monthly Prices'!H139/'Monthly Prices'!H138-1</f>
        <v>4.6136222159396389E-3</v>
      </c>
      <c r="I139" s="39">
        <f>'Monthly Prices'!I139/'Monthly Prices'!I138-1</f>
        <v>-1.3297872340426453E-3</v>
      </c>
      <c r="J139" s="39">
        <f>'Monthly Prices'!J139/'Monthly Prices'!J138-1</f>
        <v>-1.8167938931297645E-2</v>
      </c>
      <c r="K139" s="39">
        <f>'Monthly Prices'!K139/'Monthly Prices'!K138-1</f>
        <v>1.2639405204460941E-2</v>
      </c>
      <c r="L139" s="39">
        <f>'Monthly Prices'!L139/'Monthly Prices'!L138-1</f>
        <v>8.3916079941417365E-2</v>
      </c>
      <c r="M139" s="39">
        <f>'Monthly Prices'!M139/'Monthly Prices'!M138-1</f>
        <v>4.8896822580145827E-2</v>
      </c>
      <c r="N139" s="39">
        <f>'Monthly Prices'!N139/'Monthly Prices'!N138-1</f>
        <v>5.0421322116101397E-2</v>
      </c>
      <c r="O139" s="39">
        <f>'Monthly Prices'!O139/'Monthly Prices'!O138-1</f>
        <v>-6.0081517159515929E-3</v>
      </c>
      <c r="P139" s="39">
        <f>'Monthly Prices'!P139/'Monthly Prices'!P138-1</f>
        <v>0.10885948752302799</v>
      </c>
      <c r="R139" s="173">
        <v>43831</v>
      </c>
      <c r="S139" s="173"/>
      <c r="T139" s="39">
        <f>'Monthly Prices'!T139/'Monthly Prices'!T138-1</f>
        <v>6.7550896385875081E-2</v>
      </c>
      <c r="U139" s="39">
        <f>'Monthly Prices'!U139/'Monthly Prices'!U138-1</f>
        <v>-4.592112222838074E-2</v>
      </c>
      <c r="V139" s="39">
        <f>'Monthly Prices'!V139/'Monthly Prices'!V138-1</f>
        <v>-0.56617510553631822</v>
      </c>
      <c r="W139" s="39">
        <f>'Monthly Prices'!W139/'Monthly Prices'!W138-1</f>
        <v>5.3317064113106438E-2</v>
      </c>
      <c r="X139" s="39">
        <f>'Monthly Prices'!X139/'Monthly Prices'!X138-1</f>
        <v>0.48853653310477818</v>
      </c>
      <c r="Y139" s="39">
        <f>'Monthly Prices'!Y139/'Monthly Prices'!Y138-1</f>
        <v>4.6136222159396389E-3</v>
      </c>
      <c r="Z139" s="39">
        <f>'Monthly Prices'!Z139/'Monthly Prices'!Z138-1</f>
        <v>-1.3297872340426453E-3</v>
      </c>
      <c r="AA139" s="39">
        <f>'Monthly Prices'!AA139/'Monthly Prices'!AA138-1</f>
        <v>-1.8167938931297645E-2</v>
      </c>
      <c r="AB139" s="39">
        <f>'Monthly Prices'!AB139/'Monthly Prices'!AB138-1</f>
        <v>1.2639405204460941E-2</v>
      </c>
      <c r="AC139" s="39">
        <f>'Monthly Prices'!AC139/'Monthly Prices'!AC138-1</f>
        <v>8.3916138568435272E-2</v>
      </c>
      <c r="AD139" s="39">
        <f>'Monthly Prices'!AD139/'Monthly Prices'!AD138-1</f>
        <v>5.0387579911524982E-2</v>
      </c>
      <c r="AE139" s="39">
        <f>'Monthly Prices'!AE139/'Monthly Prices'!AE138-1</f>
        <v>4.9963972486330555E-2</v>
      </c>
      <c r="AF139" s="39">
        <f>'Monthly Prices'!AF139/'Monthly Prices'!AF138-1</f>
        <v>-6.0119923612376169E-3</v>
      </c>
      <c r="AG139" s="39">
        <f>'Monthly Prices'!AG139/'Monthly Prices'!AG138-1</f>
        <v>0.10770694660036662</v>
      </c>
    </row>
    <row r="140" spans="1:33" s="203" customFormat="1" x14ac:dyDescent="0.3">
      <c r="A140" s="173">
        <v>43862</v>
      </c>
      <c r="B140" s="173"/>
      <c r="C140" s="39">
        <f>'Monthly Prices'!C140/'Monthly Prices'!C139-1</f>
        <v>-0.19412863215033171</v>
      </c>
      <c r="D140" s="39">
        <f>'Monthly Prices'!D140/'Monthly Prices'!D139-1</f>
        <v>-0.26981884134250822</v>
      </c>
      <c r="E140" s="39">
        <f>'Monthly Prices'!E140/'Monthly Prices'!E139-1</f>
        <v>-5.0867955420767719E-2</v>
      </c>
      <c r="F140" s="39">
        <f>'Monthly Prices'!F140/'Monthly Prices'!F139-1</f>
        <v>2.6850895822665422E-2</v>
      </c>
      <c r="G140" s="39">
        <f>'Monthly Prices'!G140/'Monthly Prices'!G139-1</f>
        <v>0.3378436735281416</v>
      </c>
      <c r="H140" s="39">
        <f>'Monthly Prices'!H140/'Monthly Prices'!H139-1</f>
        <v>7.1189699486176039E-3</v>
      </c>
      <c r="I140" s="39">
        <f>'Monthly Prices'!I140/'Monthly Prices'!I139-1</f>
        <v>-7.3235685752329749E-3</v>
      </c>
      <c r="J140" s="39">
        <f>'Monthly Prices'!J140/'Monthly Prices'!J139-1</f>
        <v>-0.15052091432125636</v>
      </c>
      <c r="K140" s="39">
        <f>'Monthly Prices'!K140/'Monthly Prices'!K139-1</f>
        <v>-4.9926578560939627E-2</v>
      </c>
      <c r="L140" s="39">
        <f>'Monthly Prices'!L140/'Monthly Prices'!L139-1</f>
        <v>-0.23548391529989154</v>
      </c>
      <c r="M140" s="39">
        <f>'Monthly Prices'!M140/'Monthly Prices'!M139-1</f>
        <v>-0.12507106737024676</v>
      </c>
      <c r="N140" s="39">
        <f>'Monthly Prices'!N140/'Monthly Prices'!N139-1</f>
        <v>-4.7098110221614697E-2</v>
      </c>
      <c r="O140" s="39">
        <f>'Monthly Prices'!O140/'Monthly Prices'!O139-1</f>
        <v>-0.15379444430717337</v>
      </c>
      <c r="P140" s="39">
        <f>'Monthly Prices'!P140/'Monthly Prices'!P139-1</f>
        <v>-0.15254493278960879</v>
      </c>
      <c r="R140" s="173">
        <v>43862</v>
      </c>
      <c r="S140" s="173"/>
      <c r="T140" s="39">
        <f>'Monthly Prices'!T140/'Monthly Prices'!T139-1</f>
        <v>-0.19555824765441054</v>
      </c>
      <c r="U140" s="39">
        <f>'Monthly Prices'!U140/'Monthly Prices'!U139-1</f>
        <v>-0.26953569865677129</v>
      </c>
      <c r="V140" s="39">
        <f>'Monthly Prices'!V140/'Monthly Prices'!V139-1</f>
        <v>-5.0867955420767719E-2</v>
      </c>
      <c r="W140" s="39">
        <f>'Monthly Prices'!W140/'Monthly Prices'!W139-1</f>
        <v>2.6850895822665422E-2</v>
      </c>
      <c r="X140" s="39">
        <f>'Monthly Prices'!X140/'Monthly Prices'!X139-1</f>
        <v>0.3378436735281416</v>
      </c>
      <c r="Y140" s="39">
        <f>'Monthly Prices'!Y140/'Monthly Prices'!Y139-1</f>
        <v>7.1189699486176039E-3</v>
      </c>
      <c r="Z140" s="39">
        <f>'Monthly Prices'!Z140/'Monthly Prices'!Z139-1</f>
        <v>-7.3235685752329749E-3</v>
      </c>
      <c r="AA140" s="39">
        <f>'Monthly Prices'!AA140/'Monthly Prices'!AA139-1</f>
        <v>-0.15052091432125636</v>
      </c>
      <c r="AB140" s="39">
        <f>'Monthly Prices'!AB140/'Monthly Prices'!AB139-1</f>
        <v>-4.9926578560939627E-2</v>
      </c>
      <c r="AC140" s="39">
        <f>'Monthly Prices'!AC140/'Monthly Prices'!AC139-1</f>
        <v>-0.23548393052439465</v>
      </c>
      <c r="AD140" s="39">
        <f>'Monthly Prices'!AD140/'Monthly Prices'!AD139-1</f>
        <v>-0.12659658677024987</v>
      </c>
      <c r="AE140" s="39">
        <f>'Monthly Prices'!AE140/'Monthly Prices'!AE139-1</f>
        <v>-4.8208690140664534E-2</v>
      </c>
      <c r="AF140" s="39">
        <f>'Monthly Prices'!AF140/'Monthly Prices'!AF139-1</f>
        <v>-0.1532257650798774</v>
      </c>
      <c r="AG140" s="39">
        <f>'Monthly Prices'!AG140/'Monthly Prices'!AG139-1</f>
        <v>-0.15923710597465734</v>
      </c>
    </row>
    <row r="141" spans="1:33" s="203" customFormat="1" x14ac:dyDescent="0.3">
      <c r="A141" s="174"/>
      <c r="B141" s="174"/>
      <c r="C141" s="153"/>
      <c r="D141" s="35"/>
      <c r="E141" s="153"/>
      <c r="F141" s="153"/>
      <c r="G141" s="260"/>
      <c r="H141" s="153"/>
      <c r="I141" s="35"/>
      <c r="J141" s="153"/>
      <c r="K141" s="153"/>
      <c r="R141" s="152"/>
      <c r="S141" s="152"/>
      <c r="T141" s="153"/>
      <c r="U141" s="35"/>
      <c r="V141" s="153"/>
      <c r="W141" s="153"/>
      <c r="X141" s="260"/>
      <c r="Y141" s="35"/>
      <c r="Z141" s="35"/>
      <c r="AA141" s="35"/>
      <c r="AB141" s="35"/>
    </row>
    <row r="142" spans="1:33" ht="14.4" thickBot="1" x14ac:dyDescent="0.35">
      <c r="A142" s="200"/>
      <c r="B142" s="200"/>
      <c r="C142" s="201" t="s">
        <v>10</v>
      </c>
      <c r="D142" s="201" t="s">
        <v>11</v>
      </c>
      <c r="E142" s="202" t="s">
        <v>23</v>
      </c>
      <c r="F142" s="202" t="s">
        <v>13</v>
      </c>
      <c r="G142" s="202" t="s">
        <v>24</v>
      </c>
      <c r="H142" s="202" t="s">
        <v>25</v>
      </c>
      <c r="I142" s="201" t="s">
        <v>26</v>
      </c>
      <c r="J142" s="202" t="s">
        <v>27</v>
      </c>
      <c r="K142" s="202" t="s">
        <v>155</v>
      </c>
      <c r="L142" s="261" t="s">
        <v>14</v>
      </c>
      <c r="M142" s="202" t="s">
        <v>17</v>
      </c>
      <c r="N142" s="202" t="s">
        <v>15</v>
      </c>
      <c r="O142" s="202" t="s">
        <v>16</v>
      </c>
      <c r="P142" s="202" t="s">
        <v>8</v>
      </c>
      <c r="R142" s="262"/>
      <c r="S142" s="263"/>
      <c r="T142" s="201" t="s">
        <v>10</v>
      </c>
      <c r="U142" s="201" t="s">
        <v>11</v>
      </c>
      <c r="V142" s="202" t="s">
        <v>23</v>
      </c>
      <c r="W142" s="202" t="s">
        <v>13</v>
      </c>
      <c r="X142" s="202" t="s">
        <v>24</v>
      </c>
      <c r="Y142" s="202" t="s">
        <v>25</v>
      </c>
      <c r="Z142" s="201" t="s">
        <v>26</v>
      </c>
      <c r="AA142" s="202" t="s">
        <v>27</v>
      </c>
      <c r="AB142" s="202" t="s">
        <v>155</v>
      </c>
      <c r="AC142" s="261" t="s">
        <v>14</v>
      </c>
      <c r="AD142" s="202" t="s">
        <v>17</v>
      </c>
      <c r="AE142" s="202" t="s">
        <v>15</v>
      </c>
      <c r="AF142" s="202" t="s">
        <v>16</v>
      </c>
      <c r="AG142" s="202" t="s">
        <v>9</v>
      </c>
    </row>
    <row r="143" spans="1:33" ht="14.4" thickBot="1" x14ac:dyDescent="0.35">
      <c r="A143" s="264" t="s">
        <v>136</v>
      </c>
      <c r="B143" s="265"/>
      <c r="C143" s="266">
        <v>5.5754799999999998</v>
      </c>
      <c r="D143" s="266">
        <v>3.71733</v>
      </c>
      <c r="E143" s="267">
        <f>'Monthly Prices'!E140/'Monthly Prices'!E7-1</f>
        <v>0.14499584764213402</v>
      </c>
      <c r="F143" s="267">
        <f>'Monthly Prices'!F140/'Monthly Prices'!F7-1</f>
        <v>1.7178448435474913</v>
      </c>
      <c r="G143" s="267">
        <f>'Monthly Prices'!G140/'Monthly Prices'!G7-1</f>
        <v>-0.4480997624703088</v>
      </c>
      <c r="H143" s="267">
        <f>'Monthly Prices'!H140/'Monthly Prices'!H7-1</f>
        <v>0.48051626288074778</v>
      </c>
      <c r="I143" s="267">
        <f>'Monthly Prices'!I140/'Monthly Prices'!I31-1</f>
        <v>0.66592178770949717</v>
      </c>
      <c r="J143" s="267">
        <f>'Monthly Prices'!J140/'Monthly Prices'!J7-1</f>
        <v>0.24187315298931567</v>
      </c>
      <c r="K143" s="267">
        <f>'Monthly Prices'!K140/'Monthly Prices'!K7-1</f>
        <v>0.48965514482836836</v>
      </c>
      <c r="L143" s="267">
        <f>'Monthly Prices'!L140/'Monthly Prices'!L7-1</f>
        <v>-0.48384939663572701</v>
      </c>
      <c r="M143" s="267">
        <f>'Monthly Prices'!M140/'Monthly Prices'!M7-1</f>
        <v>-8.9739450416952637E-2</v>
      </c>
      <c r="N143" s="267">
        <f>'Monthly Prices'!N140/'Monthly Prices'!N7-1</f>
        <v>39.654518637909824</v>
      </c>
      <c r="O143" s="267">
        <f>'Monthly Prices'!O140/'Monthly Prices'!O7-1</f>
        <v>10.111854080004571</v>
      </c>
      <c r="P143" s="267">
        <f>'Monthly Prices'!P140/'Monthly Prices'!P27-1</f>
        <v>-0.42948652770716822</v>
      </c>
      <c r="R143" s="264" t="s">
        <v>136</v>
      </c>
      <c r="S143" s="265"/>
      <c r="T143" s="266">
        <v>5.6019300000000003</v>
      </c>
      <c r="U143" s="266">
        <v>3.7189999999999999</v>
      </c>
      <c r="V143" s="267">
        <f>'Monthly Prices'!V140/'Monthly Prices'!V7-1</f>
        <v>0.14499584764213402</v>
      </c>
      <c r="W143" s="267">
        <f>'Monthly Prices'!W140/'Monthly Prices'!W7-1</f>
        <v>1.7178448435474913</v>
      </c>
      <c r="X143" s="267">
        <f>'Monthly Prices'!X140/'Monthly Prices'!X7-1</f>
        <v>-0.4480997624703088</v>
      </c>
      <c r="Y143" s="267">
        <f>'Monthly Prices'!Y140/'Monthly Prices'!Y7-1</f>
        <v>0.48051626288074778</v>
      </c>
      <c r="Z143" s="267">
        <f>'Monthly Prices'!Z140/'Monthly Prices'!Z31-1</f>
        <v>0.66592178770949717</v>
      </c>
      <c r="AA143" s="267">
        <f>'Monthly Prices'!AA140/'Monthly Prices'!AA7-1</f>
        <v>0.24187315298931567</v>
      </c>
      <c r="AB143" s="267">
        <f>'Monthly Prices'!AB140/'Monthly Prices'!AB7-1</f>
        <v>0.48965514482836836</v>
      </c>
      <c r="AC143" s="267">
        <f>'Monthly Prices'!AC140/'Monthly Prices'!AC7-1</f>
        <v>-0.48226290957036289</v>
      </c>
      <c r="AD143" s="267">
        <f>'Monthly Prices'!AD140/'Monthly Prices'!AD7-1</f>
        <v>-9.3819851629130313E-2</v>
      </c>
      <c r="AE143" s="267">
        <f>'Monthly Prices'!AE140/'Monthly Prices'!AE7-1</f>
        <v>39.420799204754452</v>
      </c>
      <c r="AF143" s="267">
        <f>'Monthly Prices'!AF140/'Monthly Prices'!AF7-1</f>
        <v>10.225710707145199</v>
      </c>
      <c r="AG143" s="267">
        <f>'Monthly Prices'!AG140/'Monthly Prices'!AG7-1</f>
        <v>0.27326627020286787</v>
      </c>
    </row>
    <row r="144" spans="1:33" x14ac:dyDescent="0.3">
      <c r="I144" s="197"/>
      <c r="S144" s="197"/>
    </row>
    <row r="145" spans="1:33" x14ac:dyDescent="0.3">
      <c r="C145" s="211"/>
      <c r="D145" s="211"/>
      <c r="E145" s="211"/>
      <c r="F145" s="211"/>
      <c r="G145" s="211"/>
      <c r="H145" s="211"/>
      <c r="I145" s="211"/>
      <c r="J145" s="211"/>
      <c r="K145" s="211"/>
      <c r="S145" s="197"/>
      <c r="T145" s="211"/>
      <c r="U145" s="211"/>
      <c r="V145" s="211"/>
      <c r="W145" s="211"/>
      <c r="X145" s="211"/>
      <c r="Y145" s="211"/>
      <c r="Z145" s="211"/>
      <c r="AA145" s="211"/>
      <c r="AB145" s="211"/>
    </row>
    <row r="146" spans="1:33" s="212" customFormat="1" x14ac:dyDescent="0.3">
      <c r="A146" s="212" t="s">
        <v>6</v>
      </c>
      <c r="C146" s="212" t="s">
        <v>20</v>
      </c>
      <c r="D146" s="213"/>
      <c r="E146" s="213">
        <f>_xlfn.COVARIANCE.P($C$8:$C$140,E8:E140)</f>
        <v>-9.96709924037633E-3</v>
      </c>
      <c r="F146" s="213">
        <f>_xlfn.COVARIANCE.P($C$8:$C$140,F8:F140)</f>
        <v>-2.8997364096599985E-4</v>
      </c>
      <c r="G146" s="213">
        <f>_xlfn.COVARIANCE.P($C$8:$C$140,G8:G140)</f>
        <v>-4.0409156787450263E-3</v>
      </c>
      <c r="H146" s="213">
        <f>_xlfn.COVARIANCE.P($C$8:$C$140,H8:H140)</f>
        <v>-7.154302714315943E-4</v>
      </c>
      <c r="I146" s="213">
        <f>_xlfn.COVARIANCE.P($C$32:$C$140,I32:I140)</f>
        <v>1.3327860889706704E-4</v>
      </c>
      <c r="J146" s="213">
        <f>_xlfn.COVARIANCE.P($C$8:$C$140,J8:J140)</f>
        <v>1.0590169372148754E-3</v>
      </c>
      <c r="K146" s="213">
        <f>_xlfn.COVARIANCE.P($C$8:$C$140,K8:K140)</f>
        <v>-6.354553778667824E-4</v>
      </c>
      <c r="R146" s="212" t="s">
        <v>6</v>
      </c>
      <c r="T146" s="212" t="s">
        <v>20</v>
      </c>
      <c r="U146" s="213"/>
      <c r="V146" s="213">
        <f>_xlfn.COVARIANCE.P($T$8:$T$140,V8:V140)</f>
        <v>-1.041696548356867E-2</v>
      </c>
      <c r="W146" s="213">
        <f>_xlfn.COVARIANCE.P($T$8:$T$140,W8:W140)</f>
        <v>-2.8842514939878683E-4</v>
      </c>
      <c r="X146" s="213">
        <f>_xlfn.COVARIANCE.P($T$8:$T$140,X8:X140)</f>
        <v>-4.0569825836464747E-3</v>
      </c>
      <c r="Y146" s="213">
        <f>_xlfn.COVARIANCE.P($T$8:$T$140,Y8:Y140)</f>
        <v>-7.2131670343960382E-4</v>
      </c>
      <c r="Z146" s="213">
        <f>_xlfn.COVARIANCE.P($T$32:$T$140,Z32:Z140)</f>
        <v>1.3409458142503062E-4</v>
      </c>
      <c r="AA146" s="213">
        <f>_xlfn.COVARIANCE.P($T$8:$T$140,AA8:AA140)</f>
        <v>1.0624946932116693E-3</v>
      </c>
      <c r="AB146" s="213">
        <f>_xlfn.COVARIANCE.P($T$8:$T$140,AB8:AB140)</f>
        <v>-5.9886292003137641E-4</v>
      </c>
    </row>
    <row r="147" spans="1:33" s="212" customFormat="1" x14ac:dyDescent="0.3">
      <c r="C147" s="213"/>
      <c r="D147" s="212" t="s">
        <v>21</v>
      </c>
      <c r="E147" s="213">
        <f>_xlfn.COVARIANCE.P($D$8:$D$140,E8:E140)</f>
        <v>6.0870724859660354E-3</v>
      </c>
      <c r="F147" s="213">
        <f>_xlfn.COVARIANCE.P($D$8:$D$140,F8:F140)</f>
        <v>-8.1005480872219299E-4</v>
      </c>
      <c r="G147" s="213">
        <f>_xlfn.COVARIANCE.P($D$8:$D$140,G8:G140)</f>
        <v>-7.1454921442036688E-3</v>
      </c>
      <c r="H147" s="213">
        <f>_xlfn.COVARIANCE.P($D$8:$D$140,H8:H140)</f>
        <v>-1.1789280859409749E-3</v>
      </c>
      <c r="I147" s="213">
        <f>_xlfn.COVARIANCE.P($D$32:$D$140,I32:I140)</f>
        <v>1.0700148223832794E-4</v>
      </c>
      <c r="J147" s="213">
        <f>_xlfn.COVARIANCE.P($D$8:$D$140,J8:J140)</f>
        <v>1.9221462238346559E-3</v>
      </c>
      <c r="K147" s="213">
        <f>_xlfn.COVARIANCE.P($D$8:$D$140,K8:K140)</f>
        <v>-2.62274660977256E-4</v>
      </c>
      <c r="T147" s="213"/>
      <c r="U147" s="212" t="s">
        <v>21</v>
      </c>
      <c r="V147" s="213">
        <f>_xlfn.COVARIANCE.P($U$8:$U$140,V8:V140)</f>
        <v>5.6932948396212369E-3</v>
      </c>
      <c r="W147" s="213">
        <f>_xlfn.COVARIANCE.P($U$8:$U$140,W8:W140)</f>
        <v>-8.0296004614930803E-4</v>
      </c>
      <c r="X147" s="213">
        <f>_xlfn.COVARIANCE.P($U$8:$U$140,X8:X140)</f>
        <v>-7.1327743097613179E-3</v>
      </c>
      <c r="Y147" s="213">
        <f>_xlfn.COVARIANCE.P($U$8:$U$140,Y8:Y140)</f>
        <v>-1.1777597472855535E-3</v>
      </c>
      <c r="Z147" s="213">
        <f>_xlfn.COVARIANCE.P($U$32:$U$140,Z32:Z140)</f>
        <v>1.0690750253311484E-4</v>
      </c>
      <c r="AA147" s="213">
        <f>_xlfn.COVARIANCE.P($U$8:$U$140,AA8:AA140)</f>
        <v>1.9095568994967425E-3</v>
      </c>
      <c r="AB147" s="213">
        <f>_xlfn.COVARIANCE.P($U$8:$U$140,AB8:AB140)</f>
        <v>-2.4768156374264792E-4</v>
      </c>
    </row>
    <row r="148" spans="1:33" x14ac:dyDescent="0.3">
      <c r="A148" s="203" t="s">
        <v>7</v>
      </c>
      <c r="B148" s="153"/>
      <c r="C148" s="153" t="s">
        <v>20</v>
      </c>
      <c r="D148" s="203"/>
      <c r="E148" s="214">
        <f>CORREL($C$8:$C$140,E8:E140)</f>
        <v>-2.2675400844303563E-2</v>
      </c>
      <c r="F148" s="214">
        <f>CORREL($C$8:$C$140,F8:F140)</f>
        <v>-9.4694257443472998E-2</v>
      </c>
      <c r="G148" s="214">
        <f>CORREL($C$8:$C$140,G8:G140)</f>
        <v>-0.25198420666762811</v>
      </c>
      <c r="H148" s="214">
        <f>CORREL($C$8:$C$140,H8:H140)</f>
        <v>-0.35244281158278501</v>
      </c>
      <c r="I148" s="214">
        <f>CORREL($C$32:$C$140,I32:I140)</f>
        <v>0.28126331519183495</v>
      </c>
      <c r="J148" s="214">
        <f>CORREL($C$8:$C$140,J8:J140)</f>
        <v>0.15698249212652826</v>
      </c>
      <c r="K148" s="214">
        <f>CORREL($C$8:$C$140,K8:K140)</f>
        <v>-0.12822656265015844</v>
      </c>
      <c r="L148" s="214">
        <f t="shared" ref="L148:O148" si="0">CORREL($C$8:$C$140,L8:L140)</f>
        <v>0.46532130294240792</v>
      </c>
      <c r="M148" s="214">
        <f t="shared" si="0"/>
        <v>0.32992761896818351</v>
      </c>
      <c r="N148" s="214">
        <f t="shared" si="0"/>
        <v>0.41670717431330484</v>
      </c>
      <c r="O148" s="214">
        <f t="shared" si="0"/>
        <v>0.310146630481485</v>
      </c>
      <c r="P148" s="214">
        <f>CORREL($C$28:$C$140,P28:P140)</f>
        <v>0.44788016285923937</v>
      </c>
      <c r="R148" s="203" t="s">
        <v>7</v>
      </c>
      <c r="S148" s="153"/>
      <c r="T148" s="153" t="s">
        <v>20</v>
      </c>
      <c r="U148" s="203"/>
      <c r="V148" s="214">
        <f>CORREL($T$8:$T$140,V8:V140)</f>
        <v>-2.3600909161489714E-2</v>
      </c>
      <c r="W148" s="214">
        <f>CORREL($T$8:$T$140,W8:W140)</f>
        <v>-9.3799293011849014E-2</v>
      </c>
      <c r="X148" s="214">
        <f>CORREL($T$8:$T$140,X8:X140)</f>
        <v>-0.25194050444945298</v>
      </c>
      <c r="Y148" s="214">
        <f>CORREL($T$8:$T$140,Y8:Y140)</f>
        <v>-0.35387399728771513</v>
      </c>
      <c r="Z148" s="214">
        <f>CORREL($T$32:$T$140,Z32:Z140)</f>
        <v>0.28408138540738503</v>
      </c>
      <c r="AA148" s="214">
        <f t="shared" ref="AA148:AG148" si="1">CORREL($T$8:$T$140,AA8:AA140)</f>
        <v>0.15684706649403382</v>
      </c>
      <c r="AB148" s="214">
        <f t="shared" si="1"/>
        <v>-0.12034323507711861</v>
      </c>
      <c r="AC148" s="214">
        <f t="shared" si="1"/>
        <v>0.47276596753128552</v>
      </c>
      <c r="AD148" s="214">
        <f t="shared" si="1"/>
        <v>0.32775924627526648</v>
      </c>
      <c r="AE148" s="214">
        <f t="shared" si="1"/>
        <v>0.41904486371998156</v>
      </c>
      <c r="AF148" s="214">
        <f t="shared" si="1"/>
        <v>0.31733188822090447</v>
      </c>
      <c r="AG148" s="214">
        <f t="shared" si="1"/>
        <v>0.58183810907718247</v>
      </c>
    </row>
    <row r="149" spans="1:33" x14ac:dyDescent="0.3">
      <c r="A149" s="203"/>
      <c r="B149" s="153"/>
      <c r="C149" s="203"/>
      <c r="D149" s="203" t="s">
        <v>21</v>
      </c>
      <c r="E149" s="214">
        <f>CORREL($D$8:$D$140,E8:E140)</f>
        <v>8.6507723187599622E-3</v>
      </c>
      <c r="F149" s="214">
        <f>CORREL($D$8:$D$140,F8:F140)</f>
        <v>-0.16524934375719333</v>
      </c>
      <c r="G149" s="214">
        <f>CORREL($D$8:$D$140,G8:G140)</f>
        <v>-0.27834658517578864</v>
      </c>
      <c r="H149" s="214">
        <f>CORREL($D$8:$D$140,H8:H140)</f>
        <v>-0.36280133544238752</v>
      </c>
      <c r="I149" s="214">
        <f>CORREL($D$32:$D$140,I32:I140)</f>
        <v>0.13435812987462625</v>
      </c>
      <c r="J149" s="214">
        <f>CORREL($D$8:$D$140,J8:J140)</f>
        <v>0.17798973397975382</v>
      </c>
      <c r="K149" s="214">
        <f>CORREL($D$8:$D$140,K8:K140)</f>
        <v>-3.3060505755248097E-2</v>
      </c>
      <c r="L149" s="214">
        <f t="shared" ref="L149:O149" si="2">CORREL($D$8:$D$140,L8:L140)</f>
        <v>0.51447547578542774</v>
      </c>
      <c r="M149" s="214">
        <f t="shared" si="2"/>
        <v>0.44218544340697091</v>
      </c>
      <c r="N149" s="214">
        <f t="shared" si="2"/>
        <v>0.41269408577221195</v>
      </c>
      <c r="O149" s="214">
        <f t="shared" si="2"/>
        <v>0.36033351051736767</v>
      </c>
      <c r="P149" s="214">
        <f>CORREL($D$28:$D$140,P28:P140)</f>
        <v>0.41726373585951843</v>
      </c>
      <c r="R149" s="203"/>
      <c r="S149" s="153"/>
      <c r="T149" s="203"/>
      <c r="U149" s="203" t="s">
        <v>21</v>
      </c>
      <c r="V149" s="214">
        <f>CORREL($U$8:$U$140,V8:V140)</f>
        <v>8.1037887170304895E-3</v>
      </c>
      <c r="W149" s="214">
        <f>CORREL($U$8:$U$140,W8:W140)</f>
        <v>-0.1640579577177402</v>
      </c>
      <c r="X149" s="214">
        <f>CORREL($U$8:$U$140,X8:X140)</f>
        <v>-0.27828529612335662</v>
      </c>
      <c r="Y149" s="214">
        <f>CORREL($U$8:$U$140,Y8:Y140)</f>
        <v>-0.36300808332259954</v>
      </c>
      <c r="Z149" s="214">
        <f>CORREL($U$32:$U$140,Z32:Z140)</f>
        <v>0.1345676381553754</v>
      </c>
      <c r="AA149" s="214">
        <f t="shared" ref="AA149:AG149" si="3">CORREL($U$8:$U$140,AA8:AA140)</f>
        <v>0.17710024446102696</v>
      </c>
      <c r="AB149" s="214">
        <f t="shared" si="3"/>
        <v>-3.1269782860068471E-2</v>
      </c>
      <c r="AC149" s="214">
        <f t="shared" si="3"/>
        <v>0.52021946420216492</v>
      </c>
      <c r="AD149" s="214">
        <f t="shared" si="3"/>
        <v>0.44263973356159991</v>
      </c>
      <c r="AE149" s="214">
        <f t="shared" si="3"/>
        <v>0.41094283978749979</v>
      </c>
      <c r="AF149" s="214">
        <f t="shared" si="3"/>
        <v>0.36152286547359164</v>
      </c>
      <c r="AG149" s="214">
        <f t="shared" si="3"/>
        <v>0.52957819546560414</v>
      </c>
    </row>
    <row r="150" spans="1:33" ht="14.4" x14ac:dyDescent="0.3">
      <c r="A150" s="151" t="s">
        <v>222</v>
      </c>
      <c r="B150" s="153"/>
      <c r="C150" s="153" t="s">
        <v>20</v>
      </c>
      <c r="E150" s="203">
        <f>SLOPE($C$8:$C$140,E$8:E$140)</f>
        <v>-3.7754654738640349E-4</v>
      </c>
      <c r="F150" s="203">
        <f>SLOPE($C$8:$C$140,F$8:F$140)</f>
        <v>-0.22631748245723649</v>
      </c>
      <c r="G150" s="203">
        <f>SLOPE($C$8:$C$140,G$8:G$140)</f>
        <v>-0.11499956430528877</v>
      </c>
      <c r="H150" s="203">
        <f>SLOPE($C$8:$C$140,H$8:H$140)</f>
        <v>-1.2706892082505681</v>
      </c>
      <c r="I150" s="203">
        <f>SLOPE($C$32:$C$140,I$32:I$140)</f>
        <v>3.329165296038668</v>
      </c>
      <c r="J150" s="203">
        <f>SLOPE($C$8:$C$140,J$8:J$140)</f>
        <v>0.17030557779728431</v>
      </c>
      <c r="K150" s="203">
        <f>SLOPE($C$8:$C$140,K$8:K$140)</f>
        <v>-0.18936524786922912</v>
      </c>
      <c r="L150" s="203">
        <f t="shared" ref="L150:O150" si="4">SLOPE($C$8:$C$140,L$8:L$140)</f>
        <v>0.29943626276697111</v>
      </c>
      <c r="M150" s="203">
        <f t="shared" si="4"/>
        <v>0.19667073654861009</v>
      </c>
      <c r="N150" s="203">
        <f t="shared" si="4"/>
        <v>0.33593219367272958</v>
      </c>
      <c r="O150" s="203">
        <f t="shared" si="4"/>
        <v>0.16153946670341379</v>
      </c>
      <c r="P150" s="203">
        <f>SLOPE($C$28:$C$140,P$28:P$140)</f>
        <v>0.31326405996888401</v>
      </c>
      <c r="R150" s="151" t="s">
        <v>222</v>
      </c>
      <c r="S150" s="153"/>
      <c r="T150" s="153" t="s">
        <v>20</v>
      </c>
      <c r="V150" s="203">
        <f>SLOPE($T$8:$T$140,V$8:V$140)</f>
        <v>-3.9458715697669662E-4</v>
      </c>
      <c r="W150" s="203">
        <f>SLOPE($T$8:$T$140,W$8:W$140)</f>
        <v>-0.22510892187245213</v>
      </c>
      <c r="X150" s="203">
        <f>SLOPE($T$8:$T$140,X$8:X$140)</f>
        <v>-0.11545680895236711</v>
      </c>
      <c r="Y150" s="203">
        <f>SLOPE($T$8:$T$140,Y$8:Y$140)</f>
        <v>-1.281144211241581</v>
      </c>
      <c r="Z150" s="203">
        <f>SLOPE($T$32:$T$140,Z$32:Z$140)</f>
        <v>3.3495474672295105</v>
      </c>
      <c r="AA150" s="203">
        <f t="shared" ref="AA150:AG150" si="5">SLOPE($T$8:$T$140,AA$8:AA$140)</f>
        <v>0.17086485236944515</v>
      </c>
      <c r="AB150" s="203">
        <f t="shared" si="5"/>
        <v>-0.17846072162002544</v>
      </c>
      <c r="AC150" s="203">
        <f t="shared" si="5"/>
        <v>0.30594384199110169</v>
      </c>
      <c r="AD150" s="203">
        <f t="shared" si="5"/>
        <v>0.1961869245974836</v>
      </c>
      <c r="AE150" s="203">
        <f t="shared" si="5"/>
        <v>0.34230819970007981</v>
      </c>
      <c r="AF150" s="203">
        <f t="shared" si="5"/>
        <v>0.1659795071214307</v>
      </c>
      <c r="AG150" s="203">
        <f t="shared" si="5"/>
        <v>0.39480109188900425</v>
      </c>
    </row>
    <row r="151" spans="1:33" x14ac:dyDescent="0.3">
      <c r="A151" s="203"/>
      <c r="B151" s="153"/>
      <c r="C151" s="153"/>
      <c r="D151" s="203" t="s">
        <v>21</v>
      </c>
      <c r="E151" s="203">
        <f>SLOPE($D$8:$D$140,E$8:E$140)</f>
        <v>2.3057392580757294E-4</v>
      </c>
      <c r="F151" s="203">
        <f>SLOPE($D$8:$D$140,F$8:F$140)</f>
        <v>-0.6322283789369697</v>
      </c>
      <c r="G151" s="203">
        <f>SLOPE($D$8:$D$140,G$8:G$140)</f>
        <v>-0.2033520490547546</v>
      </c>
      <c r="H151" s="203">
        <f>SLOPE($D$8:$D$140,H$8:H$140)</f>
        <v>-2.0939164247426327</v>
      </c>
      <c r="I151" s="203">
        <f>SLOPE($D$32:$D$140,I$32:I$140)</f>
        <v>2.6727891612948738</v>
      </c>
      <c r="J151" s="203">
        <f>SLOPE($D$8:$D$140,J$8:J$140)</f>
        <v>0.30910952578524176</v>
      </c>
      <c r="K151" s="203">
        <f>SLOPE($D$8:$D$140,K$8:K$140)</f>
        <v>-7.8157661286152647E-2</v>
      </c>
      <c r="L151" s="203">
        <f t="shared" ref="L151:O151" si="6">SLOPE($D$8:$D$140,L$8:L$140)</f>
        <v>0.52997565206029351</v>
      </c>
      <c r="M151" s="203">
        <f t="shared" si="6"/>
        <v>0.4219541816789843</v>
      </c>
      <c r="N151" s="203">
        <f t="shared" si="6"/>
        <v>0.53258468728988073</v>
      </c>
      <c r="O151" s="203">
        <f t="shared" si="6"/>
        <v>0.30043879571164706</v>
      </c>
      <c r="P151" s="203">
        <f>SLOPE($D$28:$D$140,P$28:P$140)</f>
        <v>0.48917045314155894</v>
      </c>
      <c r="R151" s="203"/>
      <c r="S151" s="153"/>
      <c r="T151" s="153"/>
      <c r="U151" s="203" t="s">
        <v>21</v>
      </c>
      <c r="V151" s="203">
        <f>SLOPE($U$8:$U$140,V$8:V$140)</f>
        <v>2.1565791190724287E-4</v>
      </c>
      <c r="W151" s="203">
        <f>SLOPE($U$8:$U$140,W$8:W$140)</f>
        <v>-0.62669108665489148</v>
      </c>
      <c r="X151" s="203">
        <f>SLOPE($U$8:$U$140,X$8:X$140)</f>
        <v>-0.2029901148952595</v>
      </c>
      <c r="Y151" s="203">
        <f>SLOPE($U$8:$U$140,Y$8:Y$140)</f>
        <v>-2.0918413164053029</v>
      </c>
      <c r="Z151" s="203">
        <f>SLOPE($U$32:$U$140,Z$32:Z$140)</f>
        <v>2.6704416429968023</v>
      </c>
      <c r="AA151" s="203">
        <f t="shared" ref="AA151:AG151" si="7">SLOPE($U$8:$U$140,AA$8:AA$140)</f>
        <v>0.30708497633744503</v>
      </c>
      <c r="AB151" s="203">
        <f t="shared" si="7"/>
        <v>-7.3808928753133385E-2</v>
      </c>
      <c r="AC151" s="203">
        <f t="shared" si="7"/>
        <v>0.53585240178367566</v>
      </c>
      <c r="AD151" s="203">
        <f t="shared" si="7"/>
        <v>0.42172425217606418</v>
      </c>
      <c r="AE151" s="203">
        <f t="shared" si="7"/>
        <v>0.53431980539791657</v>
      </c>
      <c r="AF151" s="203">
        <f t="shared" si="7"/>
        <v>0.30098135930083741</v>
      </c>
      <c r="AG151" s="203">
        <f t="shared" si="7"/>
        <v>0.57196486475207797</v>
      </c>
    </row>
    <row r="152" spans="1:33" s="203" customFormat="1" x14ac:dyDescent="0.3">
      <c r="A152" s="174"/>
      <c r="B152" s="174"/>
      <c r="C152" s="153"/>
      <c r="D152" s="35"/>
      <c r="E152" s="153"/>
      <c r="F152" s="153"/>
      <c r="G152" s="260"/>
      <c r="H152" s="153"/>
      <c r="I152" s="35"/>
      <c r="J152" s="153"/>
      <c r="K152" s="153"/>
      <c r="R152" s="152"/>
      <c r="S152" s="152"/>
      <c r="T152" s="153"/>
      <c r="U152" s="35"/>
      <c r="V152" s="153"/>
      <c r="W152" s="153"/>
      <c r="X152" s="260"/>
      <c r="Y152" s="35"/>
      <c r="Z152" s="35"/>
      <c r="AA152" s="35"/>
      <c r="AB152" s="35"/>
    </row>
    <row r="153" spans="1:33" s="203" customFormat="1" x14ac:dyDescent="0.3">
      <c r="A153" s="174"/>
      <c r="B153" s="174"/>
      <c r="C153" s="153"/>
      <c r="D153" s="35"/>
      <c r="E153" s="153"/>
      <c r="F153" s="153"/>
      <c r="G153" s="260"/>
      <c r="H153" s="153"/>
      <c r="I153" s="35"/>
      <c r="J153" s="153"/>
      <c r="K153" s="153"/>
      <c r="R153" s="152"/>
      <c r="S153" s="152"/>
      <c r="T153" s="153"/>
      <c r="U153" s="35"/>
      <c r="V153" s="153"/>
      <c r="W153" s="153"/>
      <c r="X153" s="260"/>
      <c r="Y153" s="35"/>
      <c r="Z153" s="35"/>
      <c r="AA153" s="35"/>
      <c r="AB153" s="35"/>
    </row>
    <row r="154" spans="1:33" s="203" customFormat="1" x14ac:dyDescent="0.3">
      <c r="A154" s="174"/>
      <c r="B154" s="174"/>
      <c r="C154" s="153"/>
      <c r="D154" s="35"/>
      <c r="E154" s="153"/>
      <c r="F154" s="153"/>
      <c r="G154" s="260"/>
      <c r="H154" s="153"/>
      <c r="I154" s="35"/>
      <c r="J154" s="153"/>
      <c r="K154" s="153"/>
      <c r="R154" s="152"/>
      <c r="S154" s="152"/>
      <c r="T154" s="153"/>
      <c r="U154" s="35"/>
      <c r="V154" s="153"/>
      <c r="W154" s="153"/>
      <c r="X154" s="260"/>
      <c r="Y154" s="35"/>
      <c r="Z154" s="35"/>
      <c r="AA154" s="35"/>
      <c r="AB154" s="35"/>
    </row>
    <row r="155" spans="1:33" s="215" customFormat="1" ht="14.25" customHeight="1" x14ac:dyDescent="0.3">
      <c r="A155" s="193"/>
      <c r="B155" s="220"/>
      <c r="C155" s="240" t="s">
        <v>157</v>
      </c>
      <c r="D155" s="271"/>
      <c r="E155" s="256"/>
      <c r="F155" s="256"/>
      <c r="G155" s="272"/>
      <c r="H155" s="256"/>
      <c r="I155" s="271"/>
      <c r="J155" s="256"/>
      <c r="K155" s="256"/>
      <c r="L155" s="216"/>
      <c r="M155" s="216"/>
      <c r="N155" s="276" t="s">
        <v>160</v>
      </c>
      <c r="O155" s="276"/>
      <c r="P155" s="243"/>
      <c r="Q155" s="243"/>
      <c r="R155" s="277"/>
      <c r="S155" s="277"/>
      <c r="T155" s="256"/>
      <c r="U155" s="271"/>
      <c r="V155" s="256"/>
      <c r="W155" s="192"/>
      <c r="X155" s="268"/>
      <c r="Y155" s="258"/>
      <c r="Z155" s="259"/>
      <c r="AA155" s="220"/>
      <c r="AB155" s="220"/>
      <c r="AC155" s="220"/>
      <c r="AD155" s="220"/>
      <c r="AE155" s="220"/>
      <c r="AF155" s="216"/>
      <c r="AG155" s="216"/>
    </row>
    <row r="156" spans="1:33" s="215" customFormat="1" ht="14.25" customHeight="1" x14ac:dyDescent="0.3">
      <c r="B156" s="233"/>
      <c r="C156" s="235" t="s">
        <v>159</v>
      </c>
      <c r="D156" s="236"/>
      <c r="E156" s="237"/>
      <c r="F156" s="237"/>
      <c r="G156" s="237"/>
      <c r="H156" s="237"/>
      <c r="I156" s="273"/>
      <c r="J156" s="273"/>
      <c r="K156" s="237"/>
      <c r="L156" s="216"/>
      <c r="M156" s="216"/>
      <c r="N156" s="235" t="s">
        <v>159</v>
      </c>
      <c r="O156" s="236"/>
      <c r="P156" s="243"/>
      <c r="Q156" s="243"/>
      <c r="R156" s="277"/>
      <c r="S156" s="277"/>
      <c r="T156" s="256"/>
      <c r="U156" s="271"/>
      <c r="V156" s="256"/>
      <c r="W156" s="192"/>
      <c r="X156" s="268"/>
      <c r="Y156" s="258"/>
      <c r="Z156" s="220"/>
      <c r="AA156" s="224"/>
      <c r="AB156" s="224"/>
      <c r="AC156" s="224"/>
      <c r="AD156" s="224"/>
      <c r="AE156" s="220"/>
      <c r="AF156" s="216"/>
      <c r="AG156" s="216"/>
    </row>
    <row r="157" spans="1:33" s="215" customFormat="1" ht="14.25" customHeight="1" x14ac:dyDescent="0.3">
      <c r="A157" s="219" t="s">
        <v>158</v>
      </c>
      <c r="B157" s="220"/>
      <c r="C157" s="244"/>
      <c r="D157" s="237"/>
      <c r="E157" s="237"/>
      <c r="F157" s="237"/>
      <c r="G157" s="237"/>
      <c r="H157" s="237"/>
      <c r="I157" s="273"/>
      <c r="J157" s="273"/>
      <c r="K157" s="237"/>
      <c r="L157" s="216"/>
      <c r="M157" s="216"/>
      <c r="N157" s="244"/>
      <c r="O157" s="244"/>
      <c r="P157" s="237"/>
      <c r="Q157" s="273"/>
      <c r="R157" s="273"/>
      <c r="S157" s="237"/>
      <c r="T157" s="237"/>
      <c r="U157" s="237"/>
      <c r="V157" s="237"/>
      <c r="W157" s="268"/>
      <c r="X157" s="258"/>
      <c r="Y157" s="258"/>
      <c r="Z157" s="220"/>
      <c r="AA157" s="224"/>
      <c r="AB157" s="224"/>
      <c r="AC157" s="224"/>
      <c r="AD157" s="224"/>
      <c r="AE157" s="220"/>
      <c r="AF157" s="216"/>
      <c r="AG157" s="216"/>
    </row>
    <row r="158" spans="1:33" s="215" customFormat="1" ht="14.25" customHeight="1" x14ac:dyDescent="0.3">
      <c r="B158" s="233"/>
      <c r="C158" s="245" t="s">
        <v>161</v>
      </c>
      <c r="D158" s="255"/>
      <c r="E158" s="237"/>
      <c r="F158" s="237"/>
      <c r="G158" s="237"/>
      <c r="H158" s="237"/>
      <c r="I158" s="273"/>
      <c r="J158" s="273"/>
      <c r="K158" s="237"/>
      <c r="L158" s="216"/>
      <c r="M158" s="216"/>
      <c r="N158" s="245" t="s">
        <v>161</v>
      </c>
      <c r="O158" s="255"/>
      <c r="P158" s="237"/>
      <c r="Q158" s="273"/>
      <c r="R158" s="273"/>
      <c r="S158" s="237"/>
      <c r="T158" s="237"/>
      <c r="U158" s="237"/>
      <c r="V158" s="237"/>
      <c r="W158" s="268"/>
      <c r="X158" s="258"/>
      <c r="Y158" s="258"/>
      <c r="Z158" s="220"/>
      <c r="AA158" s="224"/>
      <c r="AB158" s="224"/>
      <c r="AC158" s="224"/>
      <c r="AD158" s="224"/>
      <c r="AE158" s="220"/>
      <c r="AF158" s="216"/>
      <c r="AG158" s="216"/>
    </row>
    <row r="159" spans="1:33" s="215" customFormat="1" ht="14.25" customHeight="1" x14ac:dyDescent="0.3">
      <c r="B159" s="233"/>
      <c r="C159" s="237" t="s">
        <v>162</v>
      </c>
      <c r="D159" s="239">
        <v>0.59173299999999995</v>
      </c>
      <c r="E159" s="237"/>
      <c r="F159" s="237"/>
      <c r="G159" s="237"/>
      <c r="H159" s="237"/>
      <c r="I159" s="273"/>
      <c r="J159" s="273"/>
      <c r="K159" s="237"/>
      <c r="L159" s="216"/>
      <c r="M159" s="216"/>
      <c r="N159" s="237" t="s">
        <v>162</v>
      </c>
      <c r="O159" s="239">
        <v>0.54855699999999996</v>
      </c>
      <c r="P159" s="237"/>
      <c r="Q159" s="273"/>
      <c r="R159" s="273"/>
      <c r="S159" s="237"/>
      <c r="T159" s="237"/>
      <c r="U159" s="237"/>
      <c r="V159" s="237"/>
      <c r="W159" s="268"/>
      <c r="X159" s="258"/>
      <c r="Y159" s="258"/>
      <c r="Z159" s="220"/>
      <c r="AA159" s="224"/>
      <c r="AB159" s="224"/>
      <c r="AC159" s="224"/>
      <c r="AD159" s="224"/>
      <c r="AE159" s="220"/>
      <c r="AF159" s="216"/>
      <c r="AG159" s="216"/>
    </row>
    <row r="160" spans="1:33" s="215" customFormat="1" ht="14.25" customHeight="1" x14ac:dyDescent="0.3">
      <c r="B160" s="233"/>
      <c r="C160" s="237" t="s">
        <v>163</v>
      </c>
      <c r="D160" s="239">
        <v>0.35014800000000001</v>
      </c>
      <c r="E160" s="237"/>
      <c r="F160" s="237"/>
      <c r="G160" s="237"/>
      <c r="H160" s="237"/>
      <c r="I160" s="273"/>
      <c r="J160" s="273"/>
      <c r="K160" s="237"/>
      <c r="L160" s="216"/>
      <c r="M160" s="216"/>
      <c r="N160" s="237" t="s">
        <v>163</v>
      </c>
      <c r="O160" s="239">
        <v>0.30091499999999999</v>
      </c>
      <c r="P160" s="237"/>
      <c r="Q160" s="273"/>
      <c r="R160" s="273"/>
      <c r="S160" s="237"/>
      <c r="T160" s="237"/>
      <c r="U160" s="237"/>
      <c r="V160" s="237"/>
      <c r="W160" s="268"/>
      <c r="X160" s="258"/>
      <c r="Y160" s="258"/>
      <c r="Z160" s="220"/>
      <c r="AA160" s="224"/>
      <c r="AB160" s="224"/>
      <c r="AC160" s="224"/>
      <c r="AD160" s="224"/>
      <c r="AE160" s="220"/>
      <c r="AF160" s="216"/>
      <c r="AG160" s="216"/>
    </row>
    <row r="161" spans="2:33" s="215" customFormat="1" ht="14.25" customHeight="1" x14ac:dyDescent="0.3">
      <c r="B161" s="233"/>
      <c r="C161" s="237" t="s">
        <v>164</v>
      </c>
      <c r="D161" s="239">
        <v>0.26891599999999999</v>
      </c>
      <c r="E161" s="237"/>
      <c r="F161" s="237"/>
      <c r="G161" s="237"/>
      <c r="H161" s="237"/>
      <c r="I161" s="273"/>
      <c r="J161" s="273"/>
      <c r="K161" s="237"/>
      <c r="L161" s="216"/>
      <c r="M161" s="216"/>
      <c r="N161" s="237" t="s">
        <v>164</v>
      </c>
      <c r="O161" s="239">
        <v>0.213529</v>
      </c>
      <c r="P161" s="237"/>
      <c r="Q161" s="273"/>
      <c r="R161" s="273"/>
      <c r="S161" s="237"/>
      <c r="T161" s="237"/>
      <c r="U161" s="237"/>
      <c r="V161" s="237"/>
      <c r="W161" s="268"/>
      <c r="X161" s="258"/>
      <c r="Y161" s="258"/>
      <c r="Z161" s="220"/>
      <c r="AA161" s="224"/>
      <c r="AB161" s="224"/>
      <c r="AC161" s="224"/>
      <c r="AD161" s="224"/>
      <c r="AE161" s="220"/>
      <c r="AF161" s="216"/>
      <c r="AG161" s="216"/>
    </row>
    <row r="162" spans="2:33" s="215" customFormat="1" ht="14.25" customHeight="1" x14ac:dyDescent="0.3">
      <c r="B162" s="233"/>
      <c r="C162" s="237" t="s">
        <v>165</v>
      </c>
      <c r="D162" s="239">
        <v>6.4330999999999999E-2</v>
      </c>
      <c r="E162" s="237"/>
      <c r="F162" s="237"/>
      <c r="G162" s="237"/>
      <c r="H162" s="237"/>
      <c r="I162" s="273"/>
      <c r="J162" s="273"/>
      <c r="K162" s="237"/>
      <c r="L162" s="216"/>
      <c r="M162" s="216"/>
      <c r="N162" s="237" t="s">
        <v>165</v>
      </c>
      <c r="O162" s="239">
        <v>0.112139</v>
      </c>
      <c r="P162" s="237"/>
      <c r="Q162" s="273"/>
      <c r="R162" s="273"/>
      <c r="S162" s="237"/>
      <c r="T162" s="237"/>
      <c r="U162" s="237"/>
      <c r="V162" s="237"/>
      <c r="W162" s="268"/>
      <c r="X162" s="258"/>
      <c r="Y162" s="258"/>
      <c r="Z162" s="220"/>
      <c r="AA162" s="224"/>
      <c r="AB162" s="224"/>
      <c r="AC162" s="224"/>
      <c r="AD162" s="224"/>
      <c r="AE162" s="220"/>
      <c r="AF162" s="216"/>
      <c r="AG162" s="216"/>
    </row>
    <row r="163" spans="2:33" s="215" customFormat="1" ht="14.25" customHeight="1" x14ac:dyDescent="0.3">
      <c r="B163" s="233"/>
      <c r="C163" s="237" t="s">
        <v>166</v>
      </c>
      <c r="D163" s="239">
        <v>109</v>
      </c>
      <c r="E163" s="237"/>
      <c r="F163" s="237"/>
      <c r="G163" s="237"/>
      <c r="H163" s="237"/>
      <c r="I163" s="273"/>
      <c r="J163" s="273"/>
      <c r="K163" s="237"/>
      <c r="L163" s="216"/>
      <c r="M163" s="216"/>
      <c r="N163" s="237" t="s">
        <v>166</v>
      </c>
      <c r="O163" s="239">
        <v>109</v>
      </c>
      <c r="P163" s="237"/>
      <c r="Q163" s="273"/>
      <c r="R163" s="273"/>
      <c r="S163" s="237"/>
      <c r="T163" s="237"/>
      <c r="U163" s="237"/>
      <c r="V163" s="237"/>
      <c r="W163" s="268"/>
      <c r="X163" s="258"/>
      <c r="Y163" s="258"/>
      <c r="Z163" s="220"/>
      <c r="AA163" s="224"/>
      <c r="AB163" s="224"/>
      <c r="AC163" s="224"/>
      <c r="AD163" s="224"/>
      <c r="AE163" s="220"/>
      <c r="AF163" s="216"/>
      <c r="AG163" s="216"/>
    </row>
    <row r="164" spans="2:33" s="215" customFormat="1" ht="14.25" customHeight="1" x14ac:dyDescent="0.3">
      <c r="B164" s="233"/>
      <c r="C164" s="273"/>
      <c r="D164" s="237"/>
      <c r="E164" s="237"/>
      <c r="F164" s="237"/>
      <c r="G164" s="237"/>
      <c r="H164" s="237"/>
      <c r="I164" s="273"/>
      <c r="J164" s="273"/>
      <c r="K164" s="237"/>
      <c r="L164" s="216"/>
      <c r="M164" s="216"/>
      <c r="N164" s="237"/>
      <c r="O164" s="237"/>
      <c r="P164" s="237"/>
      <c r="Q164" s="273"/>
      <c r="R164" s="273"/>
      <c r="S164" s="237"/>
      <c r="T164" s="237"/>
      <c r="U164" s="237"/>
      <c r="V164" s="237"/>
      <c r="W164" s="268"/>
      <c r="X164" s="258"/>
      <c r="Y164" s="258"/>
      <c r="Z164" s="220"/>
      <c r="AA164" s="224"/>
      <c r="AB164" s="224"/>
      <c r="AC164" s="224"/>
      <c r="AD164" s="224"/>
      <c r="AE164" s="220"/>
      <c r="AF164" s="216"/>
      <c r="AG164" s="216"/>
    </row>
    <row r="165" spans="2:33" s="215" customFormat="1" ht="14.25" customHeight="1" x14ac:dyDescent="0.3">
      <c r="B165" s="233"/>
      <c r="C165" s="237" t="s">
        <v>167</v>
      </c>
      <c r="D165" s="237"/>
      <c r="E165" s="237"/>
      <c r="F165" s="237"/>
      <c r="G165" s="237"/>
      <c r="H165" s="237"/>
      <c r="I165" s="273"/>
      <c r="J165" s="273"/>
      <c r="K165" s="237"/>
      <c r="L165" s="216"/>
      <c r="M165" s="216"/>
      <c r="N165" s="237" t="s">
        <v>167</v>
      </c>
      <c r="O165" s="237"/>
      <c r="P165" s="237"/>
      <c r="Q165" s="273"/>
      <c r="R165" s="273"/>
      <c r="S165" s="237"/>
      <c r="T165" s="237"/>
      <c r="U165" s="237"/>
      <c r="V165" s="237"/>
      <c r="W165" s="268"/>
      <c r="X165" s="258"/>
      <c r="Y165" s="258"/>
      <c r="Z165" s="220"/>
      <c r="AA165" s="224"/>
      <c r="AB165" s="224"/>
      <c r="AC165" s="224"/>
      <c r="AD165" s="224"/>
      <c r="AE165" s="220"/>
      <c r="AF165" s="216"/>
      <c r="AG165" s="216"/>
    </row>
    <row r="166" spans="2:33" s="215" customFormat="1" ht="14.25" customHeight="1" x14ac:dyDescent="0.3">
      <c r="B166" s="233"/>
      <c r="C166" s="274"/>
      <c r="D166" s="238" t="s">
        <v>168</v>
      </c>
      <c r="E166" s="238" t="s">
        <v>169</v>
      </c>
      <c r="F166" s="238" t="s">
        <v>170</v>
      </c>
      <c r="G166" s="238" t="s">
        <v>171</v>
      </c>
      <c r="H166" s="238" t="s">
        <v>172</v>
      </c>
      <c r="I166" s="273"/>
      <c r="J166" s="273"/>
      <c r="K166" s="237"/>
      <c r="L166" s="216"/>
      <c r="M166" s="216"/>
      <c r="N166" s="238"/>
      <c r="O166" s="238" t="s">
        <v>168</v>
      </c>
      <c r="P166" s="238" t="s">
        <v>169</v>
      </c>
      <c r="Q166" s="238" t="s">
        <v>170</v>
      </c>
      <c r="R166" s="238" t="s">
        <v>171</v>
      </c>
      <c r="S166" s="238" t="s">
        <v>172</v>
      </c>
      <c r="T166" s="237"/>
      <c r="U166" s="237"/>
      <c r="V166" s="237"/>
      <c r="W166" s="268"/>
      <c r="X166" s="258"/>
      <c r="Y166" s="258"/>
      <c r="Z166" s="220"/>
      <c r="AA166" s="224"/>
      <c r="AB166" s="224"/>
      <c r="AC166" s="224"/>
      <c r="AD166" s="224"/>
      <c r="AE166" s="220"/>
      <c r="AF166" s="216"/>
      <c r="AG166" s="216"/>
    </row>
    <row r="167" spans="2:33" s="215" customFormat="1" ht="14.25" customHeight="1" x14ac:dyDescent="0.3">
      <c r="B167" s="233"/>
      <c r="C167" s="237" t="s">
        <v>173</v>
      </c>
      <c r="D167" s="239">
        <v>12</v>
      </c>
      <c r="E167" s="239">
        <v>0.21406600000000001</v>
      </c>
      <c r="F167" s="239">
        <v>1.7839000000000001E-2</v>
      </c>
      <c r="G167" s="239">
        <v>4.3104880000000003</v>
      </c>
      <c r="H167" s="275">
        <v>1.9091499999999998E-5</v>
      </c>
      <c r="I167" s="273"/>
      <c r="J167" s="273"/>
      <c r="K167" s="237"/>
      <c r="L167" s="216"/>
      <c r="M167" s="216"/>
      <c r="N167" s="237" t="s">
        <v>173</v>
      </c>
      <c r="O167" s="239">
        <v>12</v>
      </c>
      <c r="P167" s="239">
        <v>0.51963300000000001</v>
      </c>
      <c r="Q167" s="239">
        <v>4.3303000000000001E-2</v>
      </c>
      <c r="R167" s="239">
        <v>3.44353</v>
      </c>
      <c r="S167" s="239">
        <v>3.1399999999999999E-4</v>
      </c>
      <c r="T167" s="237"/>
      <c r="U167" s="237"/>
      <c r="V167" s="237"/>
      <c r="W167" s="268"/>
      <c r="X167" s="258"/>
      <c r="Y167" s="258"/>
      <c r="Z167" s="220"/>
      <c r="AA167" s="224"/>
      <c r="AB167" s="224"/>
      <c r="AC167" s="224"/>
      <c r="AD167" s="224"/>
      <c r="AE167" s="220"/>
      <c r="AF167" s="216"/>
      <c r="AG167" s="216"/>
    </row>
    <row r="168" spans="2:33" s="215" customFormat="1" ht="14.25" customHeight="1" x14ac:dyDescent="0.3">
      <c r="B168" s="233"/>
      <c r="C168" s="237" t="s">
        <v>174</v>
      </c>
      <c r="D168" s="239">
        <v>96</v>
      </c>
      <c r="E168" s="239">
        <v>0.39729300000000001</v>
      </c>
      <c r="F168" s="239">
        <v>4.1380000000000002E-3</v>
      </c>
      <c r="G168" s="237"/>
      <c r="H168" s="237"/>
      <c r="I168" s="273"/>
      <c r="J168" s="273"/>
      <c r="K168" s="237"/>
      <c r="L168" s="216"/>
      <c r="M168" s="216"/>
      <c r="N168" s="237" t="s">
        <v>174</v>
      </c>
      <c r="O168" s="239">
        <v>96</v>
      </c>
      <c r="P168" s="239">
        <v>1.207211</v>
      </c>
      <c r="Q168" s="239">
        <v>1.2574999999999999E-2</v>
      </c>
      <c r="R168" s="273"/>
      <c r="S168" s="237"/>
      <c r="T168" s="237"/>
      <c r="U168" s="237"/>
      <c r="V168" s="237"/>
      <c r="W168" s="268"/>
      <c r="X168" s="258"/>
      <c r="Y168" s="258"/>
      <c r="Z168" s="220"/>
      <c r="AA168" s="224"/>
      <c r="AB168" s="224"/>
      <c r="AC168" s="224"/>
      <c r="AD168" s="224"/>
      <c r="AE168" s="220"/>
      <c r="AF168" s="216"/>
      <c r="AG168" s="216"/>
    </row>
    <row r="169" spans="2:33" s="215" customFormat="1" ht="14.25" customHeight="1" x14ac:dyDescent="0.3">
      <c r="B169" s="233"/>
      <c r="C169" s="237" t="s">
        <v>175</v>
      </c>
      <c r="D169" s="239">
        <v>108</v>
      </c>
      <c r="E169" s="239">
        <v>0.61135899999999999</v>
      </c>
      <c r="F169" s="237"/>
      <c r="G169" s="237"/>
      <c r="H169" s="237"/>
      <c r="I169" s="273"/>
      <c r="J169" s="273"/>
      <c r="K169" s="237"/>
      <c r="L169" s="216"/>
      <c r="M169" s="216"/>
      <c r="N169" s="237" t="s">
        <v>175</v>
      </c>
      <c r="O169" s="239">
        <v>108</v>
      </c>
      <c r="P169" s="239">
        <v>1.726844</v>
      </c>
      <c r="Q169" s="273"/>
      <c r="R169" s="273"/>
      <c r="S169" s="237"/>
      <c r="T169" s="237"/>
      <c r="U169" s="237"/>
      <c r="V169" s="237"/>
      <c r="W169" s="268"/>
      <c r="X169" s="258"/>
      <c r="Y169" s="258"/>
      <c r="Z169" s="220"/>
      <c r="AA169" s="224"/>
      <c r="AB169" s="224"/>
      <c r="AC169" s="224"/>
      <c r="AD169" s="224"/>
      <c r="AE169" s="220"/>
      <c r="AF169" s="216"/>
      <c r="AG169" s="216"/>
    </row>
    <row r="170" spans="2:33" s="215" customFormat="1" ht="14.25" customHeight="1" x14ac:dyDescent="0.3">
      <c r="B170" s="233"/>
      <c r="C170" s="273"/>
      <c r="D170" s="237"/>
      <c r="E170" s="237"/>
      <c r="F170" s="237"/>
      <c r="G170" s="237"/>
      <c r="H170" s="237"/>
      <c r="I170" s="273"/>
      <c r="J170" s="273"/>
      <c r="K170" s="237"/>
      <c r="L170" s="216"/>
      <c r="M170" s="216"/>
      <c r="N170" s="237"/>
      <c r="O170" s="237"/>
      <c r="P170" s="237"/>
      <c r="Q170" s="273"/>
      <c r="R170" s="273"/>
      <c r="S170" s="237"/>
      <c r="T170" s="237"/>
      <c r="U170" s="237"/>
      <c r="V170" s="237"/>
      <c r="W170" s="268"/>
      <c r="X170" s="258"/>
      <c r="Y170" s="258"/>
      <c r="Z170" s="220"/>
      <c r="AA170" s="224"/>
      <c r="AB170" s="224"/>
      <c r="AC170" s="224"/>
      <c r="AD170" s="224"/>
      <c r="AE170" s="220"/>
      <c r="AF170" s="216"/>
      <c r="AG170" s="216"/>
    </row>
    <row r="171" spans="2:33" s="215" customFormat="1" ht="14.25" customHeight="1" x14ac:dyDescent="0.3">
      <c r="B171" s="233"/>
      <c r="C171" s="274"/>
      <c r="D171" s="238" t="s">
        <v>176</v>
      </c>
      <c r="E171" s="238" t="s">
        <v>165</v>
      </c>
      <c r="F171" s="238" t="s">
        <v>177</v>
      </c>
      <c r="G171" s="238" t="s">
        <v>178</v>
      </c>
      <c r="H171" s="238" t="s">
        <v>179</v>
      </c>
      <c r="I171" s="238" t="s">
        <v>180</v>
      </c>
      <c r="J171" s="238" t="s">
        <v>181</v>
      </c>
      <c r="K171" s="238" t="s">
        <v>182</v>
      </c>
      <c r="L171" s="216"/>
      <c r="M171" s="216"/>
      <c r="N171" s="238"/>
      <c r="O171" s="238" t="s">
        <v>176</v>
      </c>
      <c r="P171" s="238" t="s">
        <v>165</v>
      </c>
      <c r="Q171" s="238" t="s">
        <v>177</v>
      </c>
      <c r="R171" s="238" t="s">
        <v>178</v>
      </c>
      <c r="S171" s="238" t="s">
        <v>179</v>
      </c>
      <c r="T171" s="238" t="s">
        <v>180</v>
      </c>
      <c r="U171" s="238" t="s">
        <v>181</v>
      </c>
      <c r="V171" s="238" t="s">
        <v>182</v>
      </c>
      <c r="W171" s="268"/>
      <c r="X171" s="258"/>
      <c r="Y171" s="258"/>
      <c r="Z171" s="220"/>
      <c r="AA171" s="224"/>
      <c r="AB171" s="224"/>
      <c r="AC171" s="224"/>
      <c r="AD171" s="224"/>
      <c r="AE171" s="220"/>
      <c r="AF171" s="216"/>
      <c r="AG171" s="216"/>
    </row>
    <row r="172" spans="2:33" s="215" customFormat="1" ht="14.25" customHeight="1" x14ac:dyDescent="0.3">
      <c r="B172" s="233"/>
      <c r="C172" s="237" t="s">
        <v>183</v>
      </c>
      <c r="D172" s="239">
        <v>-7.7200000000000003E-3</v>
      </c>
      <c r="E172" s="239">
        <v>8.4650000000000003E-3</v>
      </c>
      <c r="F172" s="239">
        <v>-0.91210999999999998</v>
      </c>
      <c r="G172" s="239">
        <v>0.36399399999999998</v>
      </c>
      <c r="H172" s="239">
        <v>-2.4524612000000001E-2</v>
      </c>
      <c r="I172" s="239">
        <v>9.0819999999999998E-3</v>
      </c>
      <c r="J172" s="239">
        <v>-2.452E-2</v>
      </c>
      <c r="K172" s="239">
        <v>9.0819999999999998E-3</v>
      </c>
      <c r="L172" s="216"/>
      <c r="M172" s="216"/>
      <c r="N172" s="237" t="s">
        <v>183</v>
      </c>
      <c r="O172" s="239">
        <v>-9.1299999999999992E-3</v>
      </c>
      <c r="P172" s="239">
        <v>1.4756E-2</v>
      </c>
      <c r="Q172" s="239">
        <v>-0.61846999999999996</v>
      </c>
      <c r="R172" s="239">
        <v>0.53772799999999998</v>
      </c>
      <c r="S172" s="239">
        <v>-3.8420000000000003E-2</v>
      </c>
      <c r="T172" s="239">
        <v>2.0164999999999999E-2</v>
      </c>
      <c r="U172" s="239">
        <v>-3.8420000000000003E-2</v>
      </c>
      <c r="V172" s="239">
        <v>2.0164999999999999E-2</v>
      </c>
      <c r="W172" s="268"/>
      <c r="X172" s="258"/>
      <c r="Y172" s="258"/>
      <c r="Z172" s="220"/>
      <c r="AA172" s="220"/>
      <c r="AB172" s="220"/>
      <c r="AC172" s="220"/>
      <c r="AD172" s="220"/>
      <c r="AE172" s="220"/>
      <c r="AF172" s="216"/>
      <c r="AG172" s="216"/>
    </row>
    <row r="173" spans="2:33" s="215" customFormat="1" ht="14.25" customHeight="1" x14ac:dyDescent="0.3">
      <c r="C173" s="240" t="s">
        <v>23</v>
      </c>
      <c r="D173" s="241">
        <v>-3.1E-4</v>
      </c>
      <c r="E173" s="239">
        <v>1.1329999999999999E-3</v>
      </c>
      <c r="F173" s="239">
        <v>-0.27093</v>
      </c>
      <c r="G173" s="239">
        <v>0.78702899999999998</v>
      </c>
      <c r="H173" s="239">
        <v>-2.5569880000000001E-3</v>
      </c>
      <c r="I173" s="239">
        <v>1.9430000000000001E-3</v>
      </c>
      <c r="J173" s="239">
        <v>-2.5600000000000002E-3</v>
      </c>
      <c r="K173" s="239">
        <v>1.9430000000000001E-3</v>
      </c>
      <c r="L173" s="216"/>
      <c r="M173" s="216"/>
      <c r="N173" s="240" t="s">
        <v>23</v>
      </c>
      <c r="O173" s="241">
        <v>3.57E-4</v>
      </c>
      <c r="P173" s="239">
        <v>1.9759999999999999E-3</v>
      </c>
      <c r="Q173" s="239">
        <v>0.18087300000000001</v>
      </c>
      <c r="R173" s="239">
        <v>0.85684800000000005</v>
      </c>
      <c r="S173" s="239">
        <v>-3.5599999999999998E-3</v>
      </c>
      <c r="T173" s="239">
        <v>4.2789999999999998E-3</v>
      </c>
      <c r="U173" s="239">
        <v>-3.5599999999999998E-3</v>
      </c>
      <c r="V173" s="239">
        <v>4.2789999999999998E-3</v>
      </c>
      <c r="W173" s="268"/>
      <c r="X173" s="258"/>
      <c r="Y173" s="258"/>
      <c r="Z173" s="258"/>
      <c r="AA173" s="258"/>
      <c r="AB173" s="216"/>
      <c r="AC173" s="216"/>
      <c r="AD173" s="216"/>
      <c r="AE173" s="216"/>
      <c r="AF173" s="216"/>
      <c r="AG173" s="216"/>
    </row>
    <row r="174" spans="2:33" s="215" customFormat="1" ht="14.25" customHeight="1" x14ac:dyDescent="0.3">
      <c r="C174" s="240" t="s">
        <v>184</v>
      </c>
      <c r="D174" s="241">
        <v>-0.10068000000000001</v>
      </c>
      <c r="E174" s="239">
        <v>0.20578199999999999</v>
      </c>
      <c r="F174" s="239">
        <v>-0.48925000000000002</v>
      </c>
      <c r="G174" s="239">
        <v>0.62577899999999997</v>
      </c>
      <c r="H174" s="239">
        <v>-0.50915338799999998</v>
      </c>
      <c r="I174" s="239">
        <v>0.30779499999999999</v>
      </c>
      <c r="J174" s="239">
        <v>-0.50914999999999999</v>
      </c>
      <c r="K174" s="239">
        <v>0.30779499999999999</v>
      </c>
      <c r="L174" s="216"/>
      <c r="M174" s="216"/>
      <c r="N174" s="240" t="s">
        <v>184</v>
      </c>
      <c r="O174" s="241">
        <v>-0.27181</v>
      </c>
      <c r="P174" s="239">
        <v>0.35870999999999997</v>
      </c>
      <c r="Q174" s="239">
        <v>-0.75773999999999997</v>
      </c>
      <c r="R174" s="239">
        <v>0.450461</v>
      </c>
      <c r="S174" s="239">
        <v>-0.98384000000000005</v>
      </c>
      <c r="T174" s="239">
        <v>0.440224</v>
      </c>
      <c r="U174" s="239">
        <v>-0.98384000000000005</v>
      </c>
      <c r="V174" s="239">
        <v>0.440224</v>
      </c>
      <c r="W174" s="268"/>
      <c r="X174" s="258"/>
      <c r="Y174" s="258"/>
      <c r="Z174" s="258"/>
      <c r="AA174" s="258"/>
      <c r="AB174" s="216"/>
      <c r="AC174" s="216"/>
      <c r="AD174" s="216"/>
      <c r="AE174" s="216"/>
      <c r="AF174" s="216"/>
      <c r="AG174" s="216"/>
    </row>
    <row r="175" spans="2:33" s="215" customFormat="1" ht="14.25" customHeight="1" x14ac:dyDescent="0.3">
      <c r="C175" s="240" t="s">
        <v>24</v>
      </c>
      <c r="D175" s="241">
        <v>-3.6949999999999997E-2</v>
      </c>
      <c r="E175" s="239">
        <v>3.7134E-2</v>
      </c>
      <c r="F175" s="239">
        <v>-0.99497000000000002</v>
      </c>
      <c r="G175" s="239">
        <v>0.32225399999999998</v>
      </c>
      <c r="H175" s="239">
        <v>-0.11065713200000001</v>
      </c>
      <c r="I175" s="239">
        <v>3.6762999999999997E-2</v>
      </c>
      <c r="J175" s="239">
        <v>-0.11065999999999999</v>
      </c>
      <c r="K175" s="239">
        <v>3.6762999999999997E-2</v>
      </c>
      <c r="L175" s="216"/>
      <c r="M175" s="216"/>
      <c r="N175" s="240" t="s">
        <v>24</v>
      </c>
      <c r="O175" s="241">
        <v>-4.088E-2</v>
      </c>
      <c r="P175" s="239">
        <v>6.4729999999999996E-2</v>
      </c>
      <c r="Q175" s="239">
        <v>-0.63149</v>
      </c>
      <c r="R175" s="239">
        <v>0.52921799999999997</v>
      </c>
      <c r="S175" s="239">
        <v>-0.16936999999999999</v>
      </c>
      <c r="T175" s="239">
        <v>8.7611999999999995E-2</v>
      </c>
      <c r="U175" s="239">
        <v>-0.16936999999999999</v>
      </c>
      <c r="V175" s="239">
        <v>8.7611999999999995E-2</v>
      </c>
      <c r="W175" s="268"/>
      <c r="X175" s="258"/>
      <c r="Y175" s="258"/>
      <c r="Z175" s="258"/>
      <c r="AA175" s="258"/>
      <c r="AB175" s="216"/>
      <c r="AC175" s="216"/>
      <c r="AD175" s="216"/>
      <c r="AE175" s="216"/>
      <c r="AF175" s="216"/>
      <c r="AG175" s="216"/>
    </row>
    <row r="176" spans="2:33" s="215" customFormat="1" ht="14.25" customHeight="1" x14ac:dyDescent="0.3">
      <c r="C176" s="240" t="s">
        <v>144</v>
      </c>
      <c r="D176" s="241">
        <v>-0.39184000000000002</v>
      </c>
      <c r="E176" s="239">
        <v>0.34591499999999997</v>
      </c>
      <c r="F176" s="239">
        <v>-1.1327700000000001</v>
      </c>
      <c r="G176" s="239">
        <v>0.260131</v>
      </c>
      <c r="H176" s="239">
        <v>-1.0784781999999999</v>
      </c>
      <c r="I176" s="239">
        <v>0.294792</v>
      </c>
      <c r="J176" s="239">
        <v>-1.0784800000000001</v>
      </c>
      <c r="K176" s="239">
        <v>0.294792</v>
      </c>
      <c r="L176" s="216"/>
      <c r="M176" s="216"/>
      <c r="N176" s="240" t="s">
        <v>144</v>
      </c>
      <c r="O176" s="241">
        <v>-0.52827000000000002</v>
      </c>
      <c r="P176" s="239">
        <v>0.60298300000000005</v>
      </c>
      <c r="Q176" s="239">
        <v>-0.87609999999999999</v>
      </c>
      <c r="R176" s="239">
        <v>0.38316499999999998</v>
      </c>
      <c r="S176" s="239">
        <v>-1.7251799999999999</v>
      </c>
      <c r="T176" s="239">
        <v>0.66864100000000004</v>
      </c>
      <c r="U176" s="239">
        <v>-1.7251799999999999</v>
      </c>
      <c r="V176" s="239">
        <v>0.66864100000000004</v>
      </c>
      <c r="W176" s="268"/>
      <c r="X176" s="258"/>
      <c r="Y176" s="258"/>
      <c r="Z176" s="258"/>
      <c r="AA176" s="258"/>
      <c r="AB176" s="216"/>
      <c r="AC176" s="216"/>
      <c r="AD176" s="216"/>
      <c r="AE176" s="216"/>
      <c r="AF176" s="216"/>
      <c r="AG176" s="216"/>
    </row>
    <row r="177" spans="1:33" s="215" customFormat="1" ht="14.25" customHeight="1" x14ac:dyDescent="0.3">
      <c r="C177" s="240" t="s">
        <v>26</v>
      </c>
      <c r="D177" s="241">
        <v>3.0115229999999999</v>
      </c>
      <c r="E177" s="239">
        <v>1.053666</v>
      </c>
      <c r="F177" s="239">
        <v>2.8581379999999998</v>
      </c>
      <c r="G177" s="239">
        <v>5.2259999999999997E-3</v>
      </c>
      <c r="H177" s="239">
        <v>0.92001211500000002</v>
      </c>
      <c r="I177" s="239">
        <v>5.1030340000000001</v>
      </c>
      <c r="J177" s="239">
        <v>0.92001200000000005</v>
      </c>
      <c r="K177" s="239">
        <v>5.1030340000000001</v>
      </c>
      <c r="L177" s="216"/>
      <c r="M177" s="216"/>
      <c r="N177" s="240" t="s">
        <v>26</v>
      </c>
      <c r="O177" s="241">
        <v>2.8963950000000001</v>
      </c>
      <c r="P177" s="239">
        <v>1.8367039999999999</v>
      </c>
      <c r="Q177" s="239">
        <v>1.5769519999999999</v>
      </c>
      <c r="R177" s="239">
        <v>0.11809600000000001</v>
      </c>
      <c r="S177" s="239">
        <v>-0.74943000000000004</v>
      </c>
      <c r="T177" s="239">
        <v>6.542224</v>
      </c>
      <c r="U177" s="239">
        <v>-0.74943000000000004</v>
      </c>
      <c r="V177" s="239">
        <v>6.542224</v>
      </c>
      <c r="W177" s="268"/>
      <c r="X177" s="258"/>
      <c r="Y177" s="258"/>
      <c r="Z177" s="258"/>
      <c r="AA177" s="258"/>
      <c r="AB177" s="216"/>
      <c r="AC177" s="216"/>
      <c r="AD177" s="216"/>
      <c r="AE177" s="216"/>
      <c r="AF177" s="216"/>
      <c r="AG177" s="216"/>
    </row>
    <row r="178" spans="1:33" s="215" customFormat="1" ht="14.25" customHeight="1" x14ac:dyDescent="0.3">
      <c r="C178" s="240" t="s">
        <v>185</v>
      </c>
      <c r="D178" s="241">
        <v>1.6222E-2</v>
      </c>
      <c r="E178" s="239">
        <v>8.0843999999999999E-2</v>
      </c>
      <c r="F178" s="239">
        <v>0.20066200000000001</v>
      </c>
      <c r="G178" s="239">
        <v>0.841387</v>
      </c>
      <c r="H178" s="239">
        <v>-0.14425239300000001</v>
      </c>
      <c r="I178" s="239">
        <v>0.17669699999999999</v>
      </c>
      <c r="J178" s="239">
        <v>-0.14424999999999999</v>
      </c>
      <c r="K178" s="239">
        <v>0.17669699999999999</v>
      </c>
      <c r="L178" s="216"/>
      <c r="M178" s="216"/>
      <c r="N178" s="240" t="s">
        <v>185</v>
      </c>
      <c r="O178" s="241">
        <v>0.10592600000000001</v>
      </c>
      <c r="P178" s="239">
        <v>0.14092399999999999</v>
      </c>
      <c r="Q178" s="239">
        <v>0.75165099999999996</v>
      </c>
      <c r="R178" s="239">
        <v>0.4541</v>
      </c>
      <c r="S178" s="239">
        <v>-0.17380999999999999</v>
      </c>
      <c r="T178" s="239">
        <v>0.385658</v>
      </c>
      <c r="U178" s="239">
        <v>-0.17380999999999999</v>
      </c>
      <c r="V178" s="239">
        <v>0.385658</v>
      </c>
      <c r="W178" s="268"/>
      <c r="X178" s="258"/>
      <c r="Y178" s="258"/>
      <c r="Z178" s="258"/>
      <c r="AA178" s="258"/>
      <c r="AB178" s="216"/>
      <c r="AC178" s="216"/>
      <c r="AD178" s="216"/>
      <c r="AE178" s="216"/>
      <c r="AF178" s="216"/>
      <c r="AG178" s="216"/>
    </row>
    <row r="179" spans="1:33" s="215" customFormat="1" ht="14.25" customHeight="1" x14ac:dyDescent="0.3">
      <c r="C179" s="240" t="s">
        <v>186</v>
      </c>
      <c r="D179" s="241">
        <v>-0.25241999999999998</v>
      </c>
      <c r="E179" s="239">
        <v>0.110039</v>
      </c>
      <c r="F179" s="239">
        <v>-2.29392</v>
      </c>
      <c r="G179" s="239">
        <v>2.3975E-2</v>
      </c>
      <c r="H179" s="239">
        <v>-0.47084472799999999</v>
      </c>
      <c r="I179" s="239">
        <v>-3.3989999999999999E-2</v>
      </c>
      <c r="J179" s="239">
        <v>-0.47083999999999998</v>
      </c>
      <c r="K179" s="239">
        <v>-3.3989999999999999E-2</v>
      </c>
      <c r="L179" s="216"/>
      <c r="M179" s="216"/>
      <c r="N179" s="240" t="s">
        <v>186</v>
      </c>
      <c r="O179" s="241">
        <v>-0.1198</v>
      </c>
      <c r="P179" s="239">
        <v>0.19181400000000001</v>
      </c>
      <c r="Q179" s="239">
        <v>-0.62458000000000002</v>
      </c>
      <c r="R179" s="239">
        <v>0.53373000000000004</v>
      </c>
      <c r="S179" s="239">
        <v>-0.50055000000000005</v>
      </c>
      <c r="T179" s="239">
        <v>0.26094600000000001</v>
      </c>
      <c r="U179" s="239">
        <v>-0.50055000000000005</v>
      </c>
      <c r="V179" s="239">
        <v>0.26094600000000001</v>
      </c>
      <c r="W179" s="268"/>
      <c r="X179" s="258"/>
      <c r="Y179" s="258"/>
      <c r="Z179" s="258"/>
      <c r="AA179" s="258"/>
      <c r="AB179" s="216"/>
      <c r="AC179" s="216"/>
      <c r="AD179" s="216"/>
      <c r="AE179" s="216"/>
      <c r="AF179" s="216"/>
      <c r="AG179" s="216"/>
    </row>
    <row r="180" spans="1:33" s="215" customFormat="1" ht="14.25" customHeight="1" x14ac:dyDescent="0.3">
      <c r="C180" s="240" t="s">
        <v>14</v>
      </c>
      <c r="D180" s="241">
        <v>2.103E-2</v>
      </c>
      <c r="E180" s="239">
        <v>7.3277999999999996E-2</v>
      </c>
      <c r="F180" s="239">
        <v>0.28698899999999999</v>
      </c>
      <c r="G180" s="239">
        <v>0.77473899999999996</v>
      </c>
      <c r="H180" s="239">
        <v>-0.12442626699999999</v>
      </c>
      <c r="I180" s="239">
        <v>0.166486</v>
      </c>
      <c r="J180" s="239">
        <v>-0.12443</v>
      </c>
      <c r="K180" s="239">
        <v>0.166486</v>
      </c>
      <c r="L180" s="216"/>
      <c r="M180" s="216"/>
      <c r="N180" s="240" t="s">
        <v>14</v>
      </c>
      <c r="O180" s="241">
        <v>0.20635200000000001</v>
      </c>
      <c r="P180" s="239">
        <v>0.12773599999999999</v>
      </c>
      <c r="Q180" s="239">
        <v>1.6154660000000001</v>
      </c>
      <c r="R180" s="239">
        <v>0.10949200000000001</v>
      </c>
      <c r="S180" s="239">
        <v>-4.7199999999999999E-2</v>
      </c>
      <c r="T180" s="239">
        <v>0.45990500000000001</v>
      </c>
      <c r="U180" s="239">
        <v>-4.7199999999999999E-2</v>
      </c>
      <c r="V180" s="239">
        <v>0.45990500000000001</v>
      </c>
      <c r="W180" s="268"/>
      <c r="X180" s="258"/>
      <c r="Y180" s="258"/>
      <c r="Z180" s="258"/>
      <c r="AA180" s="258"/>
      <c r="AB180" s="216"/>
      <c r="AC180" s="216"/>
      <c r="AD180" s="216"/>
      <c r="AE180" s="216"/>
      <c r="AF180" s="216"/>
      <c r="AG180" s="216"/>
    </row>
    <row r="181" spans="1:33" s="215" customFormat="1" ht="14.25" customHeight="1" x14ac:dyDescent="0.3">
      <c r="C181" s="240" t="s">
        <v>189</v>
      </c>
      <c r="D181" s="241">
        <v>-1.0120000000000001E-2</v>
      </c>
      <c r="E181" s="239">
        <v>5.5239000000000003E-2</v>
      </c>
      <c r="F181" s="239">
        <v>-0.18312999999999999</v>
      </c>
      <c r="G181" s="239">
        <v>0.85507999999999995</v>
      </c>
      <c r="H181" s="239">
        <v>-0.119764063</v>
      </c>
      <c r="I181" s="239">
        <v>9.9531999999999995E-2</v>
      </c>
      <c r="J181" s="239">
        <v>-0.11976000000000001</v>
      </c>
      <c r="K181" s="239">
        <v>9.9531999999999995E-2</v>
      </c>
      <c r="L181" s="216"/>
      <c r="M181" s="216"/>
      <c r="N181" s="240" t="s">
        <v>189</v>
      </c>
      <c r="O181" s="241">
        <v>0.125054</v>
      </c>
      <c r="P181" s="239">
        <v>9.6290000000000001E-2</v>
      </c>
      <c r="Q181" s="239">
        <v>1.2987249999999999</v>
      </c>
      <c r="R181" s="239">
        <v>0.19714899999999999</v>
      </c>
      <c r="S181" s="239">
        <v>-6.608E-2</v>
      </c>
      <c r="T181" s="239">
        <v>0.316187</v>
      </c>
      <c r="U181" s="239">
        <v>-6.608E-2</v>
      </c>
      <c r="V181" s="239">
        <v>0.316187</v>
      </c>
      <c r="W181" s="268"/>
      <c r="X181" s="258"/>
      <c r="Y181" s="258"/>
      <c r="Z181" s="258"/>
      <c r="AA181" s="258"/>
      <c r="AB181" s="216"/>
      <c r="AC181" s="216"/>
      <c r="AD181" s="216"/>
      <c r="AE181" s="216"/>
      <c r="AF181" s="216"/>
      <c r="AG181" s="216"/>
    </row>
    <row r="182" spans="1:33" s="215" customFormat="1" ht="14.25" customHeight="1" x14ac:dyDescent="0.3">
      <c r="C182" s="240" t="s">
        <v>15</v>
      </c>
      <c r="D182" s="241">
        <v>9.0322E-2</v>
      </c>
      <c r="E182" s="239">
        <v>8.9879000000000001E-2</v>
      </c>
      <c r="F182" s="239">
        <v>1.004931</v>
      </c>
      <c r="G182" s="239">
        <v>0.31745600000000002</v>
      </c>
      <c r="H182" s="239">
        <v>-8.8086107999999996E-2</v>
      </c>
      <c r="I182" s="239">
        <v>0.26873000000000002</v>
      </c>
      <c r="J182" s="239">
        <v>-8.8090000000000002E-2</v>
      </c>
      <c r="K182" s="239">
        <v>0.26873000000000002</v>
      </c>
      <c r="L182" s="216"/>
      <c r="M182" s="216"/>
      <c r="N182" s="240" t="s">
        <v>15</v>
      </c>
      <c r="O182" s="241">
        <v>0.17991699999999999</v>
      </c>
      <c r="P182" s="239">
        <v>0.15667300000000001</v>
      </c>
      <c r="Q182" s="239">
        <v>1.148358</v>
      </c>
      <c r="R182" s="239">
        <v>0.25367400000000001</v>
      </c>
      <c r="S182" s="239">
        <v>-0.13108</v>
      </c>
      <c r="T182" s="239">
        <v>0.49091000000000001</v>
      </c>
      <c r="U182" s="239">
        <v>-0.13108</v>
      </c>
      <c r="V182" s="239">
        <v>0.49091000000000001</v>
      </c>
      <c r="W182" s="268"/>
      <c r="X182" s="258"/>
      <c r="Y182" s="258"/>
      <c r="AB182" s="216"/>
      <c r="AC182" s="216"/>
      <c r="AD182" s="216"/>
      <c r="AE182" s="216"/>
      <c r="AF182" s="216"/>
      <c r="AG182" s="216"/>
    </row>
    <row r="183" spans="1:33" s="215" customFormat="1" ht="14.25" customHeight="1" x14ac:dyDescent="0.3">
      <c r="C183" s="240" t="s">
        <v>190</v>
      </c>
      <c r="D183" s="241">
        <v>-1.0279999999999999E-2</v>
      </c>
      <c r="E183" s="239">
        <v>5.0353000000000002E-2</v>
      </c>
      <c r="F183" s="239">
        <v>-0.20419000000000001</v>
      </c>
      <c r="G183" s="239">
        <v>0.83863399999999999</v>
      </c>
      <c r="H183" s="239">
        <v>-0.110232068</v>
      </c>
      <c r="I183" s="239">
        <v>8.9667999999999998E-2</v>
      </c>
      <c r="J183" s="239">
        <v>-0.11022999999999999</v>
      </c>
      <c r="K183" s="239">
        <v>8.9667999999999998E-2</v>
      </c>
      <c r="L183" s="216"/>
      <c r="M183" s="216"/>
      <c r="N183" s="240" t="s">
        <v>190</v>
      </c>
      <c r="O183" s="241">
        <v>8.6949999999999996E-3</v>
      </c>
      <c r="P183" s="239">
        <v>8.7773000000000004E-2</v>
      </c>
      <c r="Q183" s="239">
        <v>9.9057000000000006E-2</v>
      </c>
      <c r="R183" s="239">
        <v>0.92130000000000001</v>
      </c>
      <c r="S183" s="239">
        <v>-0.16553000000000001</v>
      </c>
      <c r="T183" s="239">
        <v>0.182923</v>
      </c>
      <c r="U183" s="239">
        <v>-0.16553000000000001</v>
      </c>
      <c r="V183" s="239">
        <v>0.182923</v>
      </c>
      <c r="W183" s="268"/>
      <c r="X183" s="258"/>
      <c r="Y183" s="258"/>
      <c r="AB183" s="216"/>
      <c r="AC183" s="216"/>
      <c r="AD183" s="216"/>
      <c r="AE183" s="216"/>
      <c r="AF183" s="216"/>
      <c r="AG183" s="216"/>
    </row>
    <row r="184" spans="1:33" s="215" customFormat="1" ht="14.25" customHeight="1" x14ac:dyDescent="0.3">
      <c r="C184" s="240" t="s">
        <v>191</v>
      </c>
      <c r="D184" s="241">
        <v>0.20547199999999999</v>
      </c>
      <c r="E184" s="239">
        <v>9.8665000000000003E-2</v>
      </c>
      <c r="F184" s="239">
        <v>2.0825170000000002</v>
      </c>
      <c r="G184" s="239">
        <v>3.9954000000000003E-2</v>
      </c>
      <c r="H184" s="239">
        <v>9.6230959999999994E-3</v>
      </c>
      <c r="I184" s="239">
        <v>0.40132000000000001</v>
      </c>
      <c r="J184" s="239">
        <v>9.6229999999999996E-3</v>
      </c>
      <c r="K184" s="239">
        <v>0.40132000000000001</v>
      </c>
      <c r="L184" s="216"/>
      <c r="M184" s="216"/>
      <c r="N184" s="240" t="s">
        <v>191</v>
      </c>
      <c r="O184" s="241">
        <v>7.2479000000000002E-2</v>
      </c>
      <c r="P184" s="239">
        <v>0.171989</v>
      </c>
      <c r="Q184" s="239">
        <v>0.42141899999999999</v>
      </c>
      <c r="R184" s="239">
        <v>0.67439099999999996</v>
      </c>
      <c r="S184" s="239">
        <v>-0.26891999999999999</v>
      </c>
      <c r="T184" s="239">
        <v>0.41387400000000002</v>
      </c>
      <c r="U184" s="239">
        <v>-0.26891999999999999</v>
      </c>
      <c r="V184" s="239">
        <v>0.41387400000000002</v>
      </c>
      <c r="W184" s="268"/>
      <c r="X184" s="258"/>
      <c r="Y184" s="258"/>
      <c r="AB184" s="216"/>
      <c r="AC184" s="216"/>
      <c r="AD184" s="216"/>
      <c r="AE184" s="216"/>
      <c r="AF184" s="216"/>
      <c r="AG184" s="216"/>
    </row>
    <row r="185" spans="1:33" s="215" customFormat="1" ht="14.25" customHeight="1" x14ac:dyDescent="0.3">
      <c r="A185" s="193"/>
      <c r="B185" s="220"/>
      <c r="C185" s="192"/>
      <c r="D185" s="258"/>
      <c r="E185" s="192"/>
      <c r="F185" s="192"/>
      <c r="G185" s="268"/>
      <c r="H185" s="192"/>
      <c r="I185" s="258"/>
      <c r="J185" s="192"/>
      <c r="K185" s="192"/>
      <c r="L185" s="216"/>
      <c r="M185" s="216"/>
      <c r="N185" s="216"/>
      <c r="O185" s="216"/>
      <c r="P185" s="216"/>
      <c r="Q185" s="193"/>
      <c r="R185" s="220"/>
      <c r="S185" s="192"/>
      <c r="T185" s="258"/>
      <c r="U185" s="192"/>
      <c r="V185" s="192"/>
      <c r="W185" s="268"/>
      <c r="X185" s="258"/>
      <c r="Y185" s="258"/>
      <c r="AB185" s="216"/>
      <c r="AC185" s="216"/>
      <c r="AD185" s="216"/>
      <c r="AE185" s="216"/>
      <c r="AF185" s="216"/>
      <c r="AG185" s="216"/>
    </row>
    <row r="186" spans="1:33" s="215" customFormat="1" ht="14.25" customHeight="1" x14ac:dyDescent="0.3">
      <c r="A186" s="193"/>
      <c r="B186" s="220"/>
      <c r="C186" s="192"/>
      <c r="D186" s="258"/>
      <c r="E186" s="192"/>
      <c r="F186" s="192"/>
      <c r="G186" s="268"/>
      <c r="H186" s="192"/>
      <c r="I186" s="258"/>
      <c r="J186" s="192"/>
      <c r="K186" s="192"/>
      <c r="L186" s="216"/>
      <c r="M186" s="216"/>
      <c r="N186" s="216"/>
      <c r="O186" s="216"/>
      <c r="P186" s="216"/>
      <c r="Q186" s="193"/>
      <c r="R186" s="220"/>
      <c r="S186" s="192"/>
      <c r="T186" s="258"/>
      <c r="U186" s="192"/>
      <c r="V186" s="192"/>
      <c r="W186" s="268"/>
      <c r="X186" s="258"/>
      <c r="Y186" s="258"/>
      <c r="AB186" s="216"/>
      <c r="AC186" s="216"/>
      <c r="AD186" s="216"/>
      <c r="AE186" s="216"/>
      <c r="AF186" s="216"/>
      <c r="AG186" s="216"/>
    </row>
    <row r="187" spans="1:33" s="215" customFormat="1" ht="14.25" customHeight="1" x14ac:dyDescent="0.3">
      <c r="A187" s="193"/>
      <c r="B187" s="220"/>
      <c r="C187" s="192"/>
      <c r="D187" s="258"/>
      <c r="E187" s="192"/>
      <c r="F187" s="192"/>
      <c r="G187" s="268"/>
      <c r="H187" s="192"/>
      <c r="I187" s="258"/>
      <c r="J187" s="192"/>
      <c r="K187" s="192"/>
      <c r="L187" s="216"/>
      <c r="M187" s="216"/>
      <c r="N187" s="216"/>
      <c r="O187" s="216"/>
      <c r="P187" s="216"/>
      <c r="Q187" s="193"/>
      <c r="R187" s="220"/>
      <c r="S187" s="192"/>
      <c r="T187" s="258"/>
      <c r="U187" s="192"/>
      <c r="V187" s="192"/>
      <c r="W187" s="268"/>
      <c r="X187" s="258"/>
      <c r="Y187" s="258"/>
      <c r="AB187" s="216"/>
      <c r="AC187" s="216"/>
      <c r="AD187" s="216"/>
      <c r="AE187" s="216"/>
      <c r="AF187" s="216"/>
      <c r="AG187" s="216"/>
    </row>
    <row r="188" spans="1:33" s="215" customFormat="1" ht="14.25" customHeight="1" x14ac:dyDescent="0.3">
      <c r="A188" s="193"/>
      <c r="B188" s="220"/>
      <c r="C188" s="192"/>
      <c r="D188" s="258"/>
      <c r="E188" s="192"/>
      <c r="F188" s="192"/>
      <c r="G188" s="268"/>
      <c r="H188" s="192"/>
      <c r="I188" s="258"/>
      <c r="J188" s="192"/>
      <c r="K188" s="192"/>
      <c r="L188" s="216"/>
      <c r="M188" s="216"/>
      <c r="N188" s="216"/>
      <c r="O188" s="216"/>
      <c r="P188" s="216"/>
      <c r="Q188" s="193"/>
      <c r="R188" s="220"/>
      <c r="S188" s="192"/>
      <c r="T188" s="258"/>
      <c r="U188" s="192"/>
      <c r="V188" s="192"/>
      <c r="W188" s="268"/>
      <c r="X188" s="258"/>
      <c r="Y188" s="258"/>
      <c r="AB188" s="216"/>
      <c r="AC188" s="216"/>
      <c r="AD188" s="216"/>
      <c r="AE188" s="216"/>
      <c r="AF188" s="216"/>
      <c r="AG188" s="216"/>
    </row>
    <row r="189" spans="1:33" s="215" customFormat="1" ht="14.25" customHeight="1" x14ac:dyDescent="0.3">
      <c r="A189" s="219" t="s">
        <v>158</v>
      </c>
      <c r="B189" s="220"/>
      <c r="C189" s="278" t="s">
        <v>187</v>
      </c>
      <c r="D189" s="244"/>
      <c r="E189" s="256"/>
      <c r="F189" s="256"/>
      <c r="G189" s="272"/>
      <c r="H189" s="256"/>
      <c r="I189" s="271"/>
      <c r="J189" s="256"/>
      <c r="K189" s="256"/>
      <c r="L189" s="216"/>
      <c r="M189" s="216"/>
      <c r="N189" s="276" t="s">
        <v>188</v>
      </c>
      <c r="O189" s="276"/>
      <c r="P189" s="243"/>
      <c r="Q189" s="254"/>
      <c r="R189" s="255"/>
      <c r="S189" s="256"/>
      <c r="T189" s="271"/>
      <c r="U189" s="256"/>
      <c r="V189" s="256"/>
      <c r="W189" s="268"/>
      <c r="X189" s="258"/>
      <c r="Y189" s="258"/>
      <c r="AB189" s="216"/>
      <c r="AC189" s="216"/>
      <c r="AD189" s="216"/>
      <c r="AE189" s="216"/>
      <c r="AF189" s="216"/>
      <c r="AG189" s="216"/>
    </row>
    <row r="190" spans="1:33" s="215" customFormat="1" ht="14.25" customHeight="1" x14ac:dyDescent="0.3">
      <c r="C190" s="235" t="s">
        <v>159</v>
      </c>
      <c r="D190" s="236"/>
      <c r="E190" s="237"/>
      <c r="F190" s="237"/>
      <c r="G190" s="237"/>
      <c r="H190" s="237"/>
      <c r="I190" s="279"/>
      <c r="J190" s="237"/>
      <c r="K190" s="237"/>
      <c r="L190" s="216"/>
      <c r="M190" s="216"/>
      <c r="N190" s="235" t="s">
        <v>159</v>
      </c>
      <c r="O190" s="236"/>
      <c r="P190" s="237"/>
      <c r="Q190" s="273"/>
      <c r="R190" s="273"/>
      <c r="S190" s="237"/>
      <c r="T190" s="237"/>
      <c r="U190" s="237"/>
      <c r="V190" s="237"/>
      <c r="W190" s="268"/>
      <c r="X190" s="258"/>
      <c r="Y190" s="258"/>
      <c r="AB190" s="216"/>
      <c r="AC190" s="216"/>
      <c r="AD190" s="216"/>
      <c r="AE190" s="216"/>
      <c r="AF190" s="216"/>
      <c r="AG190" s="216"/>
    </row>
    <row r="191" spans="1:33" s="215" customFormat="1" ht="14.25" customHeight="1" x14ac:dyDescent="0.3">
      <c r="C191" s="273"/>
      <c r="D191" s="273"/>
      <c r="E191" s="237"/>
      <c r="F191" s="237"/>
      <c r="G191" s="237"/>
      <c r="H191" s="237"/>
      <c r="I191" s="279"/>
      <c r="J191" s="237"/>
      <c r="K191" s="237"/>
      <c r="L191" s="216"/>
      <c r="M191" s="216"/>
      <c r="N191" s="237"/>
      <c r="O191" s="237"/>
      <c r="P191" s="237"/>
      <c r="Q191" s="273"/>
      <c r="R191" s="273"/>
      <c r="S191" s="237"/>
      <c r="T191" s="237"/>
      <c r="U191" s="237"/>
      <c r="V191" s="237"/>
      <c r="W191" s="268"/>
      <c r="X191" s="258"/>
      <c r="Y191" s="258"/>
      <c r="AB191" s="216"/>
      <c r="AC191" s="216"/>
      <c r="AD191" s="216"/>
      <c r="AE191" s="216"/>
      <c r="AF191" s="216"/>
      <c r="AG191" s="216"/>
    </row>
    <row r="192" spans="1:33" s="215" customFormat="1" ht="14.25" customHeight="1" x14ac:dyDescent="0.3">
      <c r="C192" s="245" t="s">
        <v>161</v>
      </c>
      <c r="D192" s="255"/>
      <c r="E192" s="237"/>
      <c r="F192" s="237"/>
      <c r="G192" s="237"/>
      <c r="H192" s="237"/>
      <c r="I192" s="279"/>
      <c r="J192" s="237"/>
      <c r="K192" s="237"/>
      <c r="L192" s="216"/>
      <c r="M192" s="216"/>
      <c r="N192" s="245" t="s">
        <v>161</v>
      </c>
      <c r="O192" s="255"/>
      <c r="P192" s="237"/>
      <c r="Q192" s="273"/>
      <c r="R192" s="273"/>
      <c r="S192" s="237"/>
      <c r="T192" s="237"/>
      <c r="U192" s="237"/>
      <c r="V192" s="237"/>
      <c r="W192" s="268"/>
      <c r="X192" s="258"/>
      <c r="Y192" s="258"/>
      <c r="AB192" s="216"/>
      <c r="AC192" s="216"/>
      <c r="AD192" s="216"/>
      <c r="AE192" s="216"/>
      <c r="AF192" s="216"/>
      <c r="AG192" s="216"/>
    </row>
    <row r="193" spans="3:33" s="215" customFormat="1" ht="14.25" customHeight="1" x14ac:dyDescent="0.3">
      <c r="C193" s="237" t="s">
        <v>162</v>
      </c>
      <c r="D193" s="239">
        <v>0.59296599999999999</v>
      </c>
      <c r="E193" s="237"/>
      <c r="F193" s="237"/>
      <c r="G193" s="237"/>
      <c r="H193" s="237"/>
      <c r="I193" s="279"/>
      <c r="J193" s="237"/>
      <c r="K193" s="237"/>
      <c r="L193" s="216"/>
      <c r="M193" s="216"/>
      <c r="N193" s="237" t="s">
        <v>162</v>
      </c>
      <c r="O193" s="239">
        <v>0.54795799999999995</v>
      </c>
      <c r="P193" s="237"/>
      <c r="Q193" s="273"/>
      <c r="R193" s="273"/>
      <c r="S193" s="237"/>
      <c r="T193" s="237"/>
      <c r="U193" s="237"/>
      <c r="V193" s="237"/>
      <c r="W193" s="268"/>
      <c r="X193" s="258"/>
      <c r="Y193" s="258"/>
      <c r="AB193" s="216"/>
      <c r="AC193" s="216"/>
      <c r="AD193" s="216"/>
      <c r="AE193" s="216"/>
      <c r="AF193" s="216"/>
      <c r="AG193" s="216"/>
    </row>
    <row r="194" spans="3:33" s="215" customFormat="1" ht="14.25" customHeight="1" x14ac:dyDescent="0.3">
      <c r="C194" s="237" t="s">
        <v>163</v>
      </c>
      <c r="D194" s="239">
        <v>0.35160799999999998</v>
      </c>
      <c r="E194" s="237"/>
      <c r="F194" s="237"/>
      <c r="G194" s="237"/>
      <c r="H194" s="237"/>
      <c r="I194" s="279"/>
      <c r="J194" s="237"/>
      <c r="K194" s="237"/>
      <c r="L194" s="216"/>
      <c r="M194" s="216"/>
      <c r="N194" s="237" t="s">
        <v>163</v>
      </c>
      <c r="O194" s="239">
        <v>0.30025800000000002</v>
      </c>
      <c r="P194" s="237"/>
      <c r="Q194" s="273"/>
      <c r="R194" s="273"/>
      <c r="S194" s="237"/>
      <c r="T194" s="237"/>
      <c r="U194" s="237"/>
      <c r="V194" s="237"/>
      <c r="W194" s="268"/>
      <c r="X194" s="258"/>
      <c r="Y194" s="258"/>
      <c r="Z194" s="258"/>
      <c r="AA194" s="258"/>
      <c r="AB194" s="216"/>
      <c r="AC194" s="216"/>
      <c r="AD194" s="216"/>
      <c r="AE194" s="216"/>
      <c r="AF194" s="216"/>
      <c r="AG194" s="216"/>
    </row>
    <row r="195" spans="3:33" s="215" customFormat="1" ht="14.25" customHeight="1" x14ac:dyDescent="0.3">
      <c r="C195" s="237" t="s">
        <v>164</v>
      </c>
      <c r="D195" s="239">
        <v>0.27055899999999999</v>
      </c>
      <c r="E195" s="237"/>
      <c r="F195" s="237"/>
      <c r="G195" s="237"/>
      <c r="H195" s="237"/>
      <c r="I195" s="279"/>
      <c r="J195" s="237"/>
      <c r="K195" s="237"/>
      <c r="L195" s="216"/>
      <c r="M195" s="216"/>
      <c r="N195" s="237" t="s">
        <v>164</v>
      </c>
      <c r="O195" s="239">
        <v>0.21279000000000001</v>
      </c>
      <c r="P195" s="237"/>
      <c r="Q195" s="273"/>
      <c r="R195" s="273"/>
      <c r="S195" s="237"/>
      <c r="T195" s="237"/>
      <c r="U195" s="237"/>
      <c r="V195" s="237"/>
      <c r="W195" s="268"/>
      <c r="X195" s="258"/>
      <c r="Y195" s="258"/>
      <c r="Z195" s="258"/>
      <c r="AA195" s="258"/>
      <c r="AB195" s="216"/>
      <c r="AC195" s="216"/>
      <c r="AD195" s="216"/>
      <c r="AE195" s="216"/>
      <c r="AF195" s="216"/>
      <c r="AG195" s="216"/>
    </row>
    <row r="196" spans="3:33" s="215" customFormat="1" ht="14.25" customHeight="1" x14ac:dyDescent="0.3">
      <c r="C196" s="237" t="s">
        <v>165</v>
      </c>
      <c r="D196" s="239">
        <v>6.4010999999999998E-2</v>
      </c>
      <c r="E196" s="237"/>
      <c r="F196" s="237"/>
      <c r="G196" s="237"/>
      <c r="H196" s="237"/>
      <c r="I196" s="279"/>
      <c r="J196" s="237"/>
      <c r="K196" s="237"/>
      <c r="L196" s="216"/>
      <c r="M196" s="216"/>
      <c r="N196" s="237" t="s">
        <v>165</v>
      </c>
      <c r="O196" s="239">
        <v>0.111918</v>
      </c>
      <c r="P196" s="237"/>
      <c r="Q196" s="273"/>
      <c r="R196" s="273"/>
      <c r="S196" s="237"/>
      <c r="T196" s="237"/>
      <c r="U196" s="237"/>
      <c r="V196" s="237"/>
      <c r="W196" s="268"/>
      <c r="X196" s="258"/>
      <c r="Y196" s="258"/>
      <c r="Z196" s="258"/>
      <c r="AA196" s="258"/>
      <c r="AB196" s="216"/>
      <c r="AC196" s="216"/>
      <c r="AD196" s="216"/>
      <c r="AE196" s="216"/>
      <c r="AF196" s="216"/>
      <c r="AG196" s="216"/>
    </row>
    <row r="197" spans="3:33" s="215" customFormat="1" ht="14.25" customHeight="1" x14ac:dyDescent="0.3">
      <c r="C197" s="237" t="s">
        <v>166</v>
      </c>
      <c r="D197" s="239">
        <v>109</v>
      </c>
      <c r="E197" s="237"/>
      <c r="F197" s="237"/>
      <c r="G197" s="237"/>
      <c r="H197" s="237"/>
      <c r="I197" s="279"/>
      <c r="J197" s="237"/>
      <c r="K197" s="237"/>
      <c r="L197" s="216"/>
      <c r="M197" s="216"/>
      <c r="N197" s="237" t="s">
        <v>166</v>
      </c>
      <c r="O197" s="239">
        <v>109</v>
      </c>
      <c r="P197" s="237"/>
      <c r="Q197" s="273"/>
      <c r="R197" s="273"/>
      <c r="S197" s="237"/>
      <c r="T197" s="237"/>
      <c r="U197" s="237"/>
      <c r="V197" s="237"/>
      <c r="W197" s="268"/>
      <c r="X197" s="258"/>
      <c r="Y197" s="258"/>
      <c r="Z197" s="258"/>
      <c r="AA197" s="258"/>
      <c r="AB197" s="216"/>
      <c r="AC197" s="216"/>
      <c r="AD197" s="216"/>
      <c r="AE197" s="216"/>
      <c r="AF197" s="216"/>
      <c r="AG197" s="216"/>
    </row>
    <row r="198" spans="3:33" s="215" customFormat="1" ht="14.25" customHeight="1" x14ac:dyDescent="0.3">
      <c r="C198" s="273"/>
      <c r="D198" s="273"/>
      <c r="E198" s="237"/>
      <c r="F198" s="237"/>
      <c r="G198" s="237"/>
      <c r="H198" s="237"/>
      <c r="I198" s="279"/>
      <c r="J198" s="237"/>
      <c r="K198" s="237"/>
      <c r="L198" s="216"/>
      <c r="M198" s="216"/>
      <c r="N198" s="237"/>
      <c r="O198" s="237"/>
      <c r="P198" s="237"/>
      <c r="Q198" s="273"/>
      <c r="R198" s="273"/>
      <c r="S198" s="237"/>
      <c r="T198" s="237"/>
      <c r="U198" s="237"/>
      <c r="V198" s="237"/>
      <c r="W198" s="268"/>
      <c r="X198" s="258"/>
      <c r="Y198" s="258"/>
      <c r="Z198" s="258"/>
      <c r="AA198" s="258"/>
      <c r="AB198" s="216"/>
      <c r="AC198" s="216"/>
      <c r="AD198" s="216"/>
      <c r="AE198" s="216"/>
      <c r="AF198" s="216"/>
      <c r="AG198" s="216"/>
    </row>
    <row r="199" spans="3:33" s="215" customFormat="1" ht="14.25" customHeight="1" x14ac:dyDescent="0.3">
      <c r="C199" s="237" t="s">
        <v>167</v>
      </c>
      <c r="D199" s="273"/>
      <c r="E199" s="237"/>
      <c r="F199" s="237"/>
      <c r="G199" s="237"/>
      <c r="H199" s="237"/>
      <c r="I199" s="279"/>
      <c r="J199" s="237"/>
      <c r="K199" s="237"/>
      <c r="L199" s="216"/>
      <c r="M199" s="216"/>
      <c r="N199" s="237" t="s">
        <v>167</v>
      </c>
      <c r="O199" s="237"/>
      <c r="P199" s="237"/>
      <c r="Q199" s="273"/>
      <c r="R199" s="273"/>
      <c r="S199" s="237"/>
      <c r="T199" s="237"/>
      <c r="U199" s="237"/>
      <c r="V199" s="237"/>
      <c r="W199" s="268"/>
      <c r="X199" s="258"/>
      <c r="Y199" s="258"/>
      <c r="Z199" s="258"/>
      <c r="AA199" s="258"/>
      <c r="AB199" s="216"/>
      <c r="AC199" s="216"/>
      <c r="AD199" s="216"/>
      <c r="AE199" s="216"/>
      <c r="AF199" s="216"/>
      <c r="AG199" s="216"/>
    </row>
    <row r="200" spans="3:33" s="215" customFormat="1" ht="14.25" customHeight="1" x14ac:dyDescent="0.3">
      <c r="C200" s="274"/>
      <c r="D200" s="238" t="s">
        <v>168</v>
      </c>
      <c r="E200" s="238" t="s">
        <v>169</v>
      </c>
      <c r="F200" s="238" t="s">
        <v>170</v>
      </c>
      <c r="G200" s="238" t="s">
        <v>171</v>
      </c>
      <c r="H200" s="238" t="s">
        <v>172</v>
      </c>
      <c r="I200" s="279"/>
      <c r="J200" s="237"/>
      <c r="K200" s="237"/>
      <c r="L200" s="216"/>
      <c r="M200" s="216"/>
      <c r="N200" s="238"/>
      <c r="O200" s="238" t="s">
        <v>168</v>
      </c>
      <c r="P200" s="238" t="s">
        <v>169</v>
      </c>
      <c r="Q200" s="238" t="s">
        <v>170</v>
      </c>
      <c r="R200" s="238" t="s">
        <v>171</v>
      </c>
      <c r="S200" s="238" t="s">
        <v>172</v>
      </c>
      <c r="T200" s="237"/>
      <c r="U200" s="237"/>
      <c r="V200" s="237"/>
      <c r="W200" s="268"/>
      <c r="X200" s="258"/>
      <c r="Y200" s="258"/>
      <c r="Z200" s="258"/>
      <c r="AA200" s="258"/>
      <c r="AB200" s="216"/>
      <c r="AC200" s="216"/>
      <c r="AD200" s="216"/>
      <c r="AE200" s="216"/>
      <c r="AF200" s="216"/>
      <c r="AG200" s="216"/>
    </row>
    <row r="201" spans="3:33" s="215" customFormat="1" ht="14.25" customHeight="1" x14ac:dyDescent="0.3">
      <c r="C201" s="237" t="s">
        <v>173</v>
      </c>
      <c r="D201" s="239">
        <v>12</v>
      </c>
      <c r="E201" s="239">
        <v>0.21330299999999999</v>
      </c>
      <c r="F201" s="239">
        <v>1.7774999999999999E-2</v>
      </c>
      <c r="G201" s="239">
        <v>4.3382209999999999</v>
      </c>
      <c r="H201" s="275">
        <v>1.7499999999999998E-5</v>
      </c>
      <c r="I201" s="279"/>
      <c r="J201" s="237"/>
      <c r="K201" s="237"/>
      <c r="L201" s="216"/>
      <c r="M201" s="216"/>
      <c r="N201" s="237" t="s">
        <v>173</v>
      </c>
      <c r="O201" s="239">
        <v>12</v>
      </c>
      <c r="P201" s="239">
        <v>0.51597700000000002</v>
      </c>
      <c r="Q201" s="239">
        <v>4.2998000000000001E-2</v>
      </c>
      <c r="R201" s="239">
        <v>3.4327809999999999</v>
      </c>
      <c r="S201" s="239">
        <v>3.2499999999999999E-4</v>
      </c>
      <c r="T201" s="237"/>
      <c r="U201" s="237"/>
      <c r="V201" s="237"/>
      <c r="W201" s="268"/>
      <c r="X201" s="258"/>
      <c r="Y201" s="258"/>
      <c r="Z201" s="258"/>
      <c r="AA201" s="258"/>
      <c r="AB201" s="216"/>
      <c r="AC201" s="216"/>
      <c r="AD201" s="216"/>
      <c r="AE201" s="216"/>
      <c r="AF201" s="216"/>
      <c r="AG201" s="216"/>
    </row>
    <row r="202" spans="3:33" s="215" customFormat="1" ht="14.25" customHeight="1" x14ac:dyDescent="0.3">
      <c r="C202" s="237" t="s">
        <v>174</v>
      </c>
      <c r="D202" s="239">
        <v>96</v>
      </c>
      <c r="E202" s="239">
        <v>0.393347</v>
      </c>
      <c r="F202" s="239">
        <v>4.0969999999999999E-3</v>
      </c>
      <c r="G202" s="237"/>
      <c r="H202" s="237"/>
      <c r="I202" s="279"/>
      <c r="J202" s="237"/>
      <c r="K202" s="237"/>
      <c r="L202" s="216"/>
      <c r="M202" s="216"/>
      <c r="N202" s="237" t="s">
        <v>174</v>
      </c>
      <c r="O202" s="239">
        <v>96</v>
      </c>
      <c r="P202" s="239">
        <v>1.2024710000000001</v>
      </c>
      <c r="Q202" s="239">
        <v>1.2526000000000001E-2</v>
      </c>
      <c r="R202" s="273"/>
      <c r="S202" s="237"/>
      <c r="T202" s="237"/>
      <c r="U202" s="237"/>
      <c r="V202" s="237"/>
      <c r="W202" s="268"/>
      <c r="X202" s="258"/>
      <c r="Y202" s="258"/>
      <c r="Z202" s="258"/>
      <c r="AA202" s="258"/>
      <c r="AB202" s="216"/>
      <c r="AC202" s="216"/>
      <c r="AD202" s="216"/>
      <c r="AE202" s="216"/>
      <c r="AF202" s="216"/>
      <c r="AG202" s="216"/>
    </row>
    <row r="203" spans="3:33" s="215" customFormat="1" ht="14.25" customHeight="1" x14ac:dyDescent="0.3">
      <c r="C203" s="237" t="s">
        <v>175</v>
      </c>
      <c r="D203" s="239">
        <v>108</v>
      </c>
      <c r="E203" s="239">
        <v>0.60665000000000002</v>
      </c>
      <c r="F203" s="237"/>
      <c r="G203" s="237"/>
      <c r="H203" s="237"/>
      <c r="I203" s="279"/>
      <c r="J203" s="237"/>
      <c r="K203" s="237"/>
      <c r="L203" s="216"/>
      <c r="M203" s="216"/>
      <c r="N203" s="237" t="s">
        <v>175</v>
      </c>
      <c r="O203" s="239">
        <v>108</v>
      </c>
      <c r="P203" s="239">
        <v>1.718448</v>
      </c>
      <c r="Q203" s="273"/>
      <c r="R203" s="273"/>
      <c r="S203" s="237"/>
      <c r="T203" s="237"/>
      <c r="U203" s="237"/>
      <c r="V203" s="237"/>
      <c r="W203" s="268"/>
      <c r="X203" s="258"/>
      <c r="Y203" s="258"/>
      <c r="Z203" s="258"/>
      <c r="AA203" s="258"/>
      <c r="AB203" s="216"/>
      <c r="AC203" s="216"/>
      <c r="AD203" s="216"/>
      <c r="AE203" s="216"/>
      <c r="AF203" s="216"/>
      <c r="AG203" s="216"/>
    </row>
    <row r="204" spans="3:33" s="215" customFormat="1" ht="14.25" customHeight="1" x14ac:dyDescent="0.3">
      <c r="C204" s="273"/>
      <c r="D204" s="273"/>
      <c r="E204" s="237"/>
      <c r="F204" s="237"/>
      <c r="G204" s="237"/>
      <c r="H204" s="237"/>
      <c r="I204" s="279"/>
      <c r="J204" s="237"/>
      <c r="K204" s="237"/>
      <c r="L204" s="216"/>
      <c r="M204" s="216"/>
      <c r="N204" s="237"/>
      <c r="O204" s="237"/>
      <c r="P204" s="237"/>
      <c r="Q204" s="273"/>
      <c r="R204" s="273"/>
      <c r="S204" s="237"/>
      <c r="T204" s="237"/>
      <c r="U204" s="237"/>
      <c r="V204" s="237"/>
      <c r="W204" s="268"/>
      <c r="X204" s="258"/>
      <c r="Y204" s="258"/>
      <c r="Z204" s="258"/>
      <c r="AA204" s="258"/>
      <c r="AB204" s="216"/>
      <c r="AC204" s="216"/>
      <c r="AD204" s="216"/>
      <c r="AE204" s="216"/>
      <c r="AF204" s="216"/>
      <c r="AG204" s="216"/>
    </row>
    <row r="205" spans="3:33" s="215" customFormat="1" ht="14.25" customHeight="1" x14ac:dyDescent="0.3">
      <c r="C205" s="274"/>
      <c r="D205" s="238" t="s">
        <v>176</v>
      </c>
      <c r="E205" s="238" t="s">
        <v>165</v>
      </c>
      <c r="F205" s="238" t="s">
        <v>177</v>
      </c>
      <c r="G205" s="238" t="s">
        <v>178</v>
      </c>
      <c r="H205" s="238" t="s">
        <v>179</v>
      </c>
      <c r="I205" s="280" t="s">
        <v>180</v>
      </c>
      <c r="J205" s="238" t="s">
        <v>181</v>
      </c>
      <c r="K205" s="238" t="s">
        <v>182</v>
      </c>
      <c r="L205" s="216"/>
      <c r="M205" s="216"/>
      <c r="N205" s="238"/>
      <c r="O205" s="238" t="s">
        <v>176</v>
      </c>
      <c r="P205" s="238" t="s">
        <v>165</v>
      </c>
      <c r="Q205" s="238" t="s">
        <v>177</v>
      </c>
      <c r="R205" s="238" t="s">
        <v>178</v>
      </c>
      <c r="S205" s="238" t="s">
        <v>179</v>
      </c>
      <c r="T205" s="238" t="s">
        <v>180</v>
      </c>
      <c r="U205" s="238" t="s">
        <v>181</v>
      </c>
      <c r="V205" s="238" t="s">
        <v>182</v>
      </c>
      <c r="W205" s="268"/>
      <c r="X205" s="258"/>
      <c r="Y205" s="258"/>
      <c r="Z205" s="258"/>
      <c r="AA205" s="258"/>
      <c r="AB205" s="216"/>
      <c r="AC205" s="216"/>
      <c r="AD205" s="216"/>
      <c r="AE205" s="216"/>
      <c r="AF205" s="216"/>
      <c r="AG205" s="216"/>
    </row>
    <row r="206" spans="3:33" s="215" customFormat="1" ht="14.25" customHeight="1" x14ac:dyDescent="0.3">
      <c r="C206" s="237" t="s">
        <v>183</v>
      </c>
      <c r="D206" s="239">
        <v>-8.0800000000000004E-3</v>
      </c>
      <c r="E206" s="239">
        <v>8.4320000000000003E-3</v>
      </c>
      <c r="F206" s="239">
        <v>-0.95843</v>
      </c>
      <c r="G206" s="239">
        <v>0.34025499999999997</v>
      </c>
      <c r="H206" s="239">
        <v>-2.4819999999999998E-2</v>
      </c>
      <c r="I206" s="281">
        <v>8.6560000000000005E-3</v>
      </c>
      <c r="J206" s="239">
        <v>-2.4819999999999998E-2</v>
      </c>
      <c r="K206" s="239">
        <v>8.6560000000000005E-3</v>
      </c>
      <c r="L206" s="216"/>
      <c r="M206" s="216"/>
      <c r="N206" s="237" t="s">
        <v>183</v>
      </c>
      <c r="O206" s="239">
        <v>-8.9300000000000004E-3</v>
      </c>
      <c r="P206" s="239">
        <v>1.4742999999999999E-2</v>
      </c>
      <c r="Q206" s="239">
        <v>-0.60546999999999995</v>
      </c>
      <c r="R206" s="239">
        <v>0.54629399999999995</v>
      </c>
      <c r="S206" s="239">
        <v>-3.8190000000000002E-2</v>
      </c>
      <c r="T206" s="239">
        <v>2.0338999999999999E-2</v>
      </c>
      <c r="U206" s="239">
        <v>-3.8190000000000002E-2</v>
      </c>
      <c r="V206" s="239">
        <v>2.0338999999999999E-2</v>
      </c>
      <c r="W206" s="268"/>
      <c r="X206" s="258"/>
      <c r="Y206" s="258"/>
      <c r="Z206" s="258"/>
      <c r="AA206" s="258"/>
      <c r="AB206" s="216"/>
      <c r="AC206" s="216"/>
      <c r="AD206" s="216"/>
      <c r="AE206" s="216"/>
      <c r="AF206" s="216"/>
      <c r="AG206" s="216"/>
    </row>
    <row r="207" spans="3:33" s="215" customFormat="1" ht="14.25" customHeight="1" x14ac:dyDescent="0.3">
      <c r="C207" s="240" t="s">
        <v>23</v>
      </c>
      <c r="D207" s="241">
        <v>-3.2000000000000003E-4</v>
      </c>
      <c r="E207" s="239">
        <v>1.1280000000000001E-3</v>
      </c>
      <c r="F207" s="239">
        <v>-0.27959000000000001</v>
      </c>
      <c r="G207" s="239">
        <v>0.78039400000000003</v>
      </c>
      <c r="H207" s="239">
        <v>-2.5600000000000002E-3</v>
      </c>
      <c r="I207" s="281">
        <v>1.9239999999999999E-3</v>
      </c>
      <c r="J207" s="239">
        <v>-2.5600000000000002E-3</v>
      </c>
      <c r="K207" s="239">
        <v>1.9239999999999999E-3</v>
      </c>
      <c r="L207" s="216"/>
      <c r="M207" s="216"/>
      <c r="N207" s="240" t="s">
        <v>23</v>
      </c>
      <c r="O207" s="241">
        <v>3.2000000000000003E-4</v>
      </c>
      <c r="P207" s="239">
        <v>1.9729999999999999E-3</v>
      </c>
      <c r="Q207" s="239">
        <v>0.16203100000000001</v>
      </c>
      <c r="R207" s="239">
        <v>0.87162200000000001</v>
      </c>
      <c r="S207" s="239">
        <v>-3.5999999999999999E-3</v>
      </c>
      <c r="T207" s="239">
        <v>4.2360000000000002E-3</v>
      </c>
      <c r="U207" s="239">
        <v>-3.5999999999999999E-3</v>
      </c>
      <c r="V207" s="239">
        <v>4.2360000000000002E-3</v>
      </c>
      <c r="W207" s="268"/>
      <c r="X207" s="258"/>
      <c r="Y207" s="258"/>
      <c r="Z207" s="258"/>
      <c r="AA207" s="258"/>
      <c r="AB207" s="216"/>
      <c r="AC207" s="216"/>
      <c r="AD207" s="216"/>
      <c r="AE207" s="216"/>
      <c r="AF207" s="216"/>
      <c r="AG207" s="216"/>
    </row>
    <row r="208" spans="3:33" s="215" customFormat="1" ht="14.25" customHeight="1" x14ac:dyDescent="0.3">
      <c r="C208" s="240" t="s">
        <v>184</v>
      </c>
      <c r="D208" s="241">
        <v>-9.1800000000000007E-2</v>
      </c>
      <c r="E208" s="239">
        <v>0.20429800000000001</v>
      </c>
      <c r="F208" s="239">
        <v>-0.44932</v>
      </c>
      <c r="G208" s="239">
        <v>0.65421099999999999</v>
      </c>
      <c r="H208" s="239">
        <v>-0.49732999999999999</v>
      </c>
      <c r="I208" s="281">
        <v>0.31373299999999998</v>
      </c>
      <c r="J208" s="239">
        <v>-0.49732999999999999</v>
      </c>
      <c r="K208" s="239">
        <v>0.31373299999999998</v>
      </c>
      <c r="L208" s="216"/>
      <c r="M208" s="216"/>
      <c r="N208" s="240" t="s">
        <v>184</v>
      </c>
      <c r="O208" s="241">
        <v>-0.25589000000000001</v>
      </c>
      <c r="P208" s="239">
        <v>0.35720200000000002</v>
      </c>
      <c r="Q208" s="239">
        <v>-0.71636</v>
      </c>
      <c r="R208" s="239">
        <v>0.47550799999999999</v>
      </c>
      <c r="S208" s="239">
        <v>-0.96492999999999995</v>
      </c>
      <c r="T208" s="239">
        <v>0.453156</v>
      </c>
      <c r="U208" s="239">
        <v>-0.96492999999999995</v>
      </c>
      <c r="V208" s="239">
        <v>0.453156</v>
      </c>
      <c r="W208" s="268"/>
      <c r="X208" s="258"/>
      <c r="Y208" s="258"/>
      <c r="Z208" s="258"/>
      <c r="AA208" s="258"/>
      <c r="AB208" s="216"/>
      <c r="AC208" s="216"/>
      <c r="AD208" s="216"/>
      <c r="AE208" s="216"/>
      <c r="AF208" s="216"/>
      <c r="AG208" s="216"/>
    </row>
    <row r="209" spans="1:33" s="215" customFormat="1" ht="14.25" customHeight="1" x14ac:dyDescent="0.3">
      <c r="C209" s="240" t="s">
        <v>24</v>
      </c>
      <c r="D209" s="241">
        <v>-3.7159999999999999E-2</v>
      </c>
      <c r="E209" s="239">
        <v>3.6877E-2</v>
      </c>
      <c r="F209" s="239">
        <v>-1.0075499999999999</v>
      </c>
      <c r="G209" s="239">
        <v>0.31620300000000001</v>
      </c>
      <c r="H209" s="239">
        <v>-0.11036</v>
      </c>
      <c r="I209" s="281">
        <v>3.6045000000000001E-2</v>
      </c>
      <c r="J209" s="239">
        <v>-0.11036</v>
      </c>
      <c r="K209" s="239">
        <v>3.6045000000000001E-2</v>
      </c>
      <c r="L209" s="216"/>
      <c r="M209" s="216"/>
      <c r="N209" s="240" t="s">
        <v>24</v>
      </c>
      <c r="O209" s="241">
        <v>-4.2840000000000003E-2</v>
      </c>
      <c r="P209" s="239">
        <v>6.4477999999999994E-2</v>
      </c>
      <c r="Q209" s="239">
        <v>-0.66440999999999995</v>
      </c>
      <c r="R209" s="239">
        <v>0.50802000000000003</v>
      </c>
      <c r="S209" s="239">
        <v>-0.17083000000000001</v>
      </c>
      <c r="T209" s="239">
        <v>8.5148000000000001E-2</v>
      </c>
      <c r="U209" s="239">
        <v>-0.17083000000000001</v>
      </c>
      <c r="V209" s="239">
        <v>8.5148000000000001E-2</v>
      </c>
      <c r="W209" s="268"/>
      <c r="X209" s="258"/>
      <c r="Y209" s="258"/>
      <c r="Z209" s="258"/>
      <c r="AA209" s="258"/>
      <c r="AB209" s="216"/>
      <c r="AC209" s="216"/>
      <c r="AD209" s="216"/>
      <c r="AE209" s="216"/>
      <c r="AF209" s="216"/>
      <c r="AG209" s="216"/>
    </row>
    <row r="210" spans="1:33" s="215" customFormat="1" ht="14.25" customHeight="1" x14ac:dyDescent="0.3">
      <c r="C210" s="240" t="s">
        <v>144</v>
      </c>
      <c r="D210" s="241">
        <v>-0.39459</v>
      </c>
      <c r="E210" s="239">
        <v>0.34281899999999998</v>
      </c>
      <c r="F210" s="239">
        <v>-1.1510199999999999</v>
      </c>
      <c r="G210" s="239">
        <v>0.25258399999999998</v>
      </c>
      <c r="H210" s="239">
        <v>-1.07508</v>
      </c>
      <c r="I210" s="281">
        <v>0.28589999999999999</v>
      </c>
      <c r="J210" s="239">
        <v>-1.07508</v>
      </c>
      <c r="K210" s="239">
        <v>0.28589999999999999</v>
      </c>
      <c r="L210" s="216"/>
      <c r="M210" s="216"/>
      <c r="N210" s="240" t="s">
        <v>144</v>
      </c>
      <c r="O210" s="241">
        <v>-0.58730000000000004</v>
      </c>
      <c r="P210" s="239">
        <v>0.59939699999999996</v>
      </c>
      <c r="Q210" s="239">
        <v>-0.97980999999999996</v>
      </c>
      <c r="R210" s="239">
        <v>0.32964199999999999</v>
      </c>
      <c r="S210" s="239">
        <v>-1.7770900000000001</v>
      </c>
      <c r="T210" s="239">
        <v>0.60249799999999998</v>
      </c>
      <c r="U210" s="239">
        <v>-1.7770900000000001</v>
      </c>
      <c r="V210" s="239">
        <v>0.60249799999999998</v>
      </c>
      <c r="W210" s="268"/>
      <c r="X210" s="258"/>
      <c r="Y210" s="258"/>
      <c r="Z210" s="258"/>
      <c r="AA210" s="258"/>
      <c r="AB210" s="216"/>
      <c r="AC210" s="216"/>
      <c r="AD210" s="216"/>
      <c r="AE210" s="216"/>
      <c r="AF210" s="216"/>
      <c r="AG210" s="216"/>
    </row>
    <row r="211" spans="1:33" s="215" customFormat="1" ht="14.25" customHeight="1" x14ac:dyDescent="0.3">
      <c r="C211" s="240" t="s">
        <v>26</v>
      </c>
      <c r="D211" s="241">
        <v>3.0533839999999999</v>
      </c>
      <c r="E211" s="239">
        <v>1.048826</v>
      </c>
      <c r="F211" s="239">
        <v>2.9112390000000001</v>
      </c>
      <c r="G211" s="239">
        <v>4.4759999999999999E-3</v>
      </c>
      <c r="H211" s="239">
        <v>0.97148000000000001</v>
      </c>
      <c r="I211" s="281">
        <v>5.1352869999999999</v>
      </c>
      <c r="J211" s="239">
        <v>0.97148000000000001</v>
      </c>
      <c r="K211" s="239">
        <v>5.1352869999999999</v>
      </c>
      <c r="L211" s="216"/>
      <c r="M211" s="216"/>
      <c r="N211" s="240" t="s">
        <v>26</v>
      </c>
      <c r="O211" s="241">
        <v>2.9433250000000002</v>
      </c>
      <c r="P211" s="239">
        <v>1.833804</v>
      </c>
      <c r="Q211" s="239">
        <v>1.605037</v>
      </c>
      <c r="R211" s="239">
        <v>0.11176999999999999</v>
      </c>
      <c r="S211" s="239">
        <v>-0.69674999999999998</v>
      </c>
      <c r="T211" s="239">
        <v>6.5833979999999999</v>
      </c>
      <c r="U211" s="239">
        <v>-0.69674999999999998</v>
      </c>
      <c r="V211" s="239">
        <v>6.5833979999999999</v>
      </c>
      <c r="W211" s="268"/>
      <c r="X211" s="258"/>
      <c r="Y211" s="258"/>
      <c r="Z211" s="258"/>
      <c r="AA211" s="258"/>
      <c r="AB211" s="216"/>
      <c r="AC211" s="216"/>
      <c r="AD211" s="216"/>
      <c r="AE211" s="216"/>
      <c r="AF211" s="216"/>
      <c r="AG211" s="216"/>
    </row>
    <row r="212" spans="1:33" s="215" customFormat="1" ht="14.25" customHeight="1" x14ac:dyDescent="0.3">
      <c r="C212" s="240" t="s">
        <v>185</v>
      </c>
      <c r="D212" s="241">
        <v>1.6868999999999999E-2</v>
      </c>
      <c r="E212" s="239">
        <v>8.0387E-2</v>
      </c>
      <c r="F212" s="239">
        <v>0.20985000000000001</v>
      </c>
      <c r="G212" s="239">
        <v>0.834229</v>
      </c>
      <c r="H212" s="239">
        <v>-0.14269999999999999</v>
      </c>
      <c r="I212" s="281">
        <v>0.17643500000000001</v>
      </c>
      <c r="J212" s="239">
        <v>-0.14269999999999999</v>
      </c>
      <c r="K212" s="239">
        <v>0.17643500000000001</v>
      </c>
      <c r="L212" s="216"/>
      <c r="M212" s="216"/>
      <c r="N212" s="240" t="s">
        <v>185</v>
      </c>
      <c r="O212" s="241">
        <v>0.101837</v>
      </c>
      <c r="P212" s="239">
        <v>0.14055100000000001</v>
      </c>
      <c r="Q212" s="239">
        <v>0.72455499999999995</v>
      </c>
      <c r="R212" s="239">
        <v>0.47048800000000002</v>
      </c>
      <c r="S212" s="239">
        <v>-0.17715</v>
      </c>
      <c r="T212" s="239">
        <v>0.380828</v>
      </c>
      <c r="U212" s="239">
        <v>-0.17715</v>
      </c>
      <c r="V212" s="239">
        <v>0.380828</v>
      </c>
      <c r="W212" s="268"/>
      <c r="X212" s="258"/>
      <c r="Y212" s="258"/>
      <c r="Z212" s="258"/>
      <c r="AA212" s="258"/>
      <c r="AB212" s="216"/>
      <c r="AC212" s="216"/>
      <c r="AD212" s="216"/>
      <c r="AE212" s="216"/>
      <c r="AF212" s="216"/>
      <c r="AG212" s="216"/>
    </row>
    <row r="213" spans="1:33" s="215" customFormat="1" ht="14.25" customHeight="1" x14ac:dyDescent="0.3">
      <c r="C213" s="240" t="s">
        <v>186</v>
      </c>
      <c r="D213" s="241">
        <v>-0.2472</v>
      </c>
      <c r="E213" s="239">
        <v>0.109537</v>
      </c>
      <c r="F213" s="239">
        <v>-2.2568000000000001</v>
      </c>
      <c r="G213" s="239">
        <v>2.6287999999999999E-2</v>
      </c>
      <c r="H213" s="239">
        <v>-0.46462999999999999</v>
      </c>
      <c r="I213" s="281">
        <v>-2.9770000000000001E-2</v>
      </c>
      <c r="J213" s="239">
        <v>-0.46462999999999999</v>
      </c>
      <c r="K213" s="239">
        <v>-2.9770000000000001E-2</v>
      </c>
      <c r="L213" s="216"/>
      <c r="M213" s="216"/>
      <c r="N213" s="240" t="s">
        <v>186</v>
      </c>
      <c r="O213" s="241">
        <v>-0.12037</v>
      </c>
      <c r="P213" s="239">
        <v>0.19151899999999999</v>
      </c>
      <c r="Q213" s="239">
        <v>-0.62848000000000004</v>
      </c>
      <c r="R213" s="239">
        <v>0.53118500000000002</v>
      </c>
      <c r="S213" s="239">
        <v>-0.50053000000000003</v>
      </c>
      <c r="T213" s="239">
        <v>0.259797</v>
      </c>
      <c r="U213" s="239">
        <v>-0.50053000000000003</v>
      </c>
      <c r="V213" s="239">
        <v>0.259797</v>
      </c>
      <c r="W213" s="268"/>
      <c r="X213" s="258"/>
      <c r="Y213" s="258"/>
      <c r="Z213" s="258"/>
      <c r="AA213" s="258"/>
      <c r="AB213" s="216"/>
      <c r="AC213" s="216"/>
      <c r="AD213" s="216"/>
      <c r="AE213" s="216"/>
      <c r="AF213" s="216"/>
      <c r="AG213" s="216"/>
    </row>
    <row r="214" spans="1:33" s="215" customFormat="1" ht="14.25" customHeight="1" x14ac:dyDescent="0.3">
      <c r="C214" s="240" t="s">
        <v>14</v>
      </c>
      <c r="D214" s="241">
        <v>1.7127E-2</v>
      </c>
      <c r="E214" s="239">
        <v>7.3067999999999994E-2</v>
      </c>
      <c r="F214" s="239">
        <v>0.23439299999999999</v>
      </c>
      <c r="G214" s="239">
        <v>0.81517899999999999</v>
      </c>
      <c r="H214" s="239">
        <v>-0.12791</v>
      </c>
      <c r="I214" s="281">
        <v>0.162165</v>
      </c>
      <c r="J214" s="239">
        <v>-0.12791</v>
      </c>
      <c r="K214" s="239">
        <v>0.162165</v>
      </c>
      <c r="L214" s="216"/>
      <c r="M214" s="216"/>
      <c r="N214" s="240" t="s">
        <v>14</v>
      </c>
      <c r="O214" s="241">
        <v>0.224748</v>
      </c>
      <c r="P214" s="239">
        <v>0.12775400000000001</v>
      </c>
      <c r="Q214" s="239">
        <v>1.759223</v>
      </c>
      <c r="R214" s="239">
        <v>8.1725999999999993E-2</v>
      </c>
      <c r="S214" s="239">
        <v>-2.8840000000000001E-2</v>
      </c>
      <c r="T214" s="239">
        <v>0.47833799999999999</v>
      </c>
      <c r="U214" s="239">
        <v>-2.8840000000000001E-2</v>
      </c>
      <c r="V214" s="239">
        <v>0.47833799999999999</v>
      </c>
      <c r="W214" s="268"/>
      <c r="X214" s="258"/>
      <c r="Y214" s="258"/>
      <c r="Z214" s="258"/>
      <c r="AA214" s="258"/>
      <c r="AB214" s="216"/>
      <c r="AC214" s="216"/>
      <c r="AD214" s="216"/>
      <c r="AE214" s="216"/>
      <c r="AF214" s="216"/>
      <c r="AG214" s="216"/>
    </row>
    <row r="215" spans="1:33" s="215" customFormat="1" ht="14.25" customHeight="1" x14ac:dyDescent="0.3">
      <c r="C215" s="240" t="s">
        <v>189</v>
      </c>
      <c r="D215" s="241">
        <v>-1.091E-2</v>
      </c>
      <c r="E215" s="239">
        <v>5.4875E-2</v>
      </c>
      <c r="F215" s="239">
        <v>-0.19883999999999999</v>
      </c>
      <c r="G215" s="239">
        <v>0.842808</v>
      </c>
      <c r="H215" s="239">
        <v>-0.11984</v>
      </c>
      <c r="I215" s="281">
        <v>9.8014000000000004E-2</v>
      </c>
      <c r="J215" s="239">
        <v>-0.11984</v>
      </c>
      <c r="K215" s="239">
        <v>9.8014000000000004E-2</v>
      </c>
      <c r="L215" s="216"/>
      <c r="M215" s="216"/>
      <c r="N215" s="240" t="s">
        <v>189</v>
      </c>
      <c r="O215" s="241">
        <v>0.12711900000000001</v>
      </c>
      <c r="P215" s="239">
        <v>9.5945000000000003E-2</v>
      </c>
      <c r="Q215" s="239">
        <v>1.32491</v>
      </c>
      <c r="R215" s="239">
        <v>0.18834600000000001</v>
      </c>
      <c r="S215" s="239">
        <v>-6.3329999999999997E-2</v>
      </c>
      <c r="T215" s="239">
        <v>0.31756800000000002</v>
      </c>
      <c r="U215" s="239">
        <v>-6.3329999999999997E-2</v>
      </c>
      <c r="V215" s="239">
        <v>0.31756800000000002</v>
      </c>
      <c r="W215" s="268"/>
      <c r="X215" s="258"/>
      <c r="Y215" s="258"/>
      <c r="Z215" s="258"/>
      <c r="AA215" s="258"/>
      <c r="AB215" s="216"/>
      <c r="AC215" s="216"/>
      <c r="AD215" s="216"/>
      <c r="AE215" s="216"/>
      <c r="AF215" s="216"/>
      <c r="AG215" s="216"/>
    </row>
    <row r="216" spans="1:33" s="215" customFormat="1" ht="14.25" customHeight="1" x14ac:dyDescent="0.3">
      <c r="C216" s="240" t="s">
        <v>15</v>
      </c>
      <c r="D216" s="241">
        <v>9.0866000000000002E-2</v>
      </c>
      <c r="E216" s="239">
        <v>8.9870000000000005E-2</v>
      </c>
      <c r="F216" s="239">
        <v>1.0110840000000001</v>
      </c>
      <c r="G216" s="239">
        <v>0.31451800000000002</v>
      </c>
      <c r="H216" s="239">
        <v>-8.7520000000000001E-2</v>
      </c>
      <c r="I216" s="281">
        <v>0.269258</v>
      </c>
      <c r="J216" s="239">
        <v>-8.7520000000000001E-2</v>
      </c>
      <c r="K216" s="239">
        <v>0.269258</v>
      </c>
      <c r="L216" s="216"/>
      <c r="M216" s="216"/>
      <c r="N216" s="240" t="s">
        <v>15</v>
      </c>
      <c r="O216" s="241">
        <v>0.18057599999999999</v>
      </c>
      <c r="P216" s="239">
        <v>0.15713199999999999</v>
      </c>
      <c r="Q216" s="239">
        <v>1.149197</v>
      </c>
      <c r="R216" s="239">
        <v>0.25333</v>
      </c>
      <c r="S216" s="239">
        <v>-0.13133</v>
      </c>
      <c r="T216" s="239">
        <v>0.492481</v>
      </c>
      <c r="U216" s="239">
        <v>-0.13133</v>
      </c>
      <c r="V216" s="239">
        <v>0.492481</v>
      </c>
      <c r="W216" s="268"/>
      <c r="X216" s="258"/>
      <c r="Y216" s="258"/>
      <c r="Z216" s="258"/>
      <c r="AA216" s="258"/>
      <c r="AB216" s="216"/>
      <c r="AC216" s="216"/>
      <c r="AD216" s="216"/>
      <c r="AE216" s="216"/>
      <c r="AF216" s="216"/>
      <c r="AG216" s="216"/>
    </row>
    <row r="217" spans="1:33" s="215" customFormat="1" ht="14.25" customHeight="1" x14ac:dyDescent="0.3">
      <c r="C217" s="240" t="s">
        <v>190</v>
      </c>
      <c r="D217" s="241">
        <v>-5.7000000000000002E-3</v>
      </c>
      <c r="E217" s="239">
        <v>4.9859000000000001E-2</v>
      </c>
      <c r="F217" s="239">
        <v>-0.11439000000000001</v>
      </c>
      <c r="G217" s="239">
        <v>0.909169</v>
      </c>
      <c r="H217" s="239">
        <v>-0.10467</v>
      </c>
      <c r="I217" s="281">
        <v>9.3266000000000002E-2</v>
      </c>
      <c r="J217" s="239">
        <v>-0.10467</v>
      </c>
      <c r="K217" s="239">
        <v>9.3266000000000002E-2</v>
      </c>
      <c r="L217" s="216"/>
      <c r="M217" s="216"/>
      <c r="N217" s="240" t="s">
        <v>190</v>
      </c>
      <c r="O217" s="241">
        <v>8.4180000000000001E-3</v>
      </c>
      <c r="P217" s="239">
        <v>8.7175000000000002E-2</v>
      </c>
      <c r="Q217" s="239">
        <v>9.6559000000000006E-2</v>
      </c>
      <c r="R217" s="239">
        <v>0.92327800000000004</v>
      </c>
      <c r="S217" s="239">
        <v>-0.16461999999999999</v>
      </c>
      <c r="T217" s="239">
        <v>0.18145900000000001</v>
      </c>
      <c r="U217" s="239">
        <v>-0.16461999999999999</v>
      </c>
      <c r="V217" s="239">
        <v>0.18145900000000001</v>
      </c>
      <c r="W217" s="268"/>
      <c r="X217" s="258"/>
      <c r="Y217" s="258"/>
      <c r="Z217" s="258"/>
      <c r="AA217" s="258"/>
      <c r="AB217" s="216"/>
      <c r="AC217" s="216"/>
      <c r="AD217" s="216"/>
      <c r="AE217" s="216"/>
      <c r="AF217" s="216"/>
      <c r="AG217" s="216"/>
    </row>
    <row r="218" spans="1:33" s="215" customFormat="1" ht="14.25" customHeight="1" x14ac:dyDescent="0.3">
      <c r="C218" s="240" t="s">
        <v>191</v>
      </c>
      <c r="D218" s="241">
        <v>0.21465600000000001</v>
      </c>
      <c r="E218" s="239">
        <v>0.101508</v>
      </c>
      <c r="F218" s="239">
        <v>2.1146630000000002</v>
      </c>
      <c r="G218" s="239">
        <v>3.7048999999999999E-2</v>
      </c>
      <c r="H218" s="239">
        <v>1.3162999999999999E-2</v>
      </c>
      <c r="I218" s="281">
        <v>0.41614800000000002</v>
      </c>
      <c r="J218" s="239">
        <v>1.3162999999999999E-2</v>
      </c>
      <c r="K218" s="239">
        <v>0.41614800000000002</v>
      </c>
      <c r="L218" s="216"/>
      <c r="M218" s="216"/>
      <c r="N218" s="240" t="s">
        <v>191</v>
      </c>
      <c r="O218" s="241">
        <v>3.6614000000000001E-2</v>
      </c>
      <c r="P218" s="239">
        <v>0.177481</v>
      </c>
      <c r="Q218" s="239">
        <v>0.20630100000000001</v>
      </c>
      <c r="R218" s="239">
        <v>0.83699299999999999</v>
      </c>
      <c r="S218" s="239">
        <v>-0.31568000000000002</v>
      </c>
      <c r="T218" s="239">
        <v>0.38891100000000001</v>
      </c>
      <c r="U218" s="239">
        <v>-0.31568000000000002</v>
      </c>
      <c r="V218" s="239">
        <v>0.38891100000000001</v>
      </c>
      <c r="W218" s="268"/>
      <c r="X218" s="258"/>
      <c r="Y218" s="258"/>
      <c r="Z218" s="258"/>
      <c r="AA218" s="258"/>
      <c r="AB218" s="216"/>
      <c r="AC218" s="216"/>
      <c r="AD218" s="216"/>
      <c r="AE218" s="216"/>
      <c r="AF218" s="216"/>
      <c r="AG218" s="216"/>
    </row>
    <row r="219" spans="1:33" s="203" customFormat="1" x14ac:dyDescent="0.3">
      <c r="A219" s="174"/>
      <c r="B219" s="174"/>
      <c r="C219" s="153"/>
      <c r="D219" s="35"/>
      <c r="E219" s="153"/>
      <c r="F219" s="153"/>
      <c r="G219" s="260"/>
      <c r="H219" s="153"/>
      <c r="I219" s="35"/>
      <c r="J219" s="153"/>
      <c r="K219" s="153"/>
      <c r="Q219" s="174"/>
      <c r="R219" s="174"/>
      <c r="S219" s="153"/>
      <c r="T219" s="35"/>
      <c r="U219" s="153"/>
      <c r="V219" s="153"/>
      <c r="W219" s="260"/>
      <c r="X219" s="35"/>
      <c r="Y219" s="35"/>
      <c r="Z219" s="35"/>
      <c r="AA219" s="35"/>
    </row>
    <row r="220" spans="1:33" s="203" customFormat="1" x14ac:dyDescent="0.3">
      <c r="A220" s="174"/>
      <c r="B220" s="174"/>
      <c r="C220" s="153"/>
      <c r="D220" s="35"/>
      <c r="E220" s="153"/>
      <c r="F220" s="153"/>
      <c r="G220" s="260"/>
      <c r="H220" s="153"/>
      <c r="I220" s="35"/>
      <c r="J220" s="153"/>
      <c r="K220" s="153"/>
      <c r="Q220" s="174"/>
      <c r="R220" s="174"/>
      <c r="S220" s="153"/>
      <c r="T220" s="35"/>
      <c r="U220" s="153"/>
      <c r="V220" s="153"/>
      <c r="W220" s="260"/>
      <c r="X220" s="35"/>
      <c r="Y220" s="35"/>
      <c r="Z220" s="35"/>
      <c r="AA220" s="35"/>
    </row>
    <row r="221" spans="1:33" s="203" customFormat="1" x14ac:dyDescent="0.3">
      <c r="A221" s="174"/>
      <c r="B221" s="174"/>
      <c r="C221" s="153"/>
      <c r="D221" s="35"/>
      <c r="E221" s="153"/>
      <c r="F221" s="153"/>
      <c r="G221" s="260"/>
      <c r="H221" s="153"/>
      <c r="I221" s="35"/>
      <c r="J221" s="153"/>
      <c r="K221" s="153"/>
      <c r="Q221" s="174"/>
      <c r="R221" s="174"/>
      <c r="S221" s="153"/>
      <c r="T221" s="35"/>
      <c r="U221" s="153"/>
      <c r="V221" s="153"/>
      <c r="W221" s="260"/>
      <c r="X221" s="35"/>
      <c r="Y221" s="35"/>
      <c r="Z221" s="35"/>
      <c r="AA221" s="35"/>
    </row>
    <row r="222" spans="1:33" s="203" customFormat="1" x14ac:dyDescent="0.3">
      <c r="A222" s="174"/>
      <c r="B222" s="174"/>
      <c r="C222" s="153"/>
      <c r="D222" s="35"/>
      <c r="E222" s="153"/>
      <c r="F222" s="153"/>
      <c r="G222" s="260"/>
      <c r="H222" s="153"/>
      <c r="I222" s="35"/>
      <c r="J222" s="153"/>
      <c r="K222" s="153"/>
      <c r="Q222" s="174"/>
      <c r="R222" s="174"/>
      <c r="S222" s="153"/>
      <c r="T222" s="35"/>
      <c r="U222" s="153"/>
      <c r="V222" s="153"/>
      <c r="W222" s="260"/>
      <c r="X222" s="35"/>
      <c r="Y222" s="35"/>
      <c r="Z222" s="35"/>
      <c r="AA222" s="35"/>
    </row>
    <row r="223" spans="1:33" s="203" customFormat="1" x14ac:dyDescent="0.3">
      <c r="A223" s="174"/>
      <c r="B223" s="174"/>
      <c r="C223" s="153"/>
      <c r="D223" s="35"/>
      <c r="E223" s="153"/>
      <c r="F223" s="153"/>
      <c r="G223" s="260"/>
      <c r="H223" s="153"/>
      <c r="I223" s="35"/>
      <c r="J223" s="153"/>
      <c r="K223" s="153"/>
      <c r="Q223" s="174"/>
      <c r="R223" s="174"/>
      <c r="S223" s="153"/>
      <c r="T223" s="35"/>
      <c r="U223" s="153"/>
      <c r="V223" s="153"/>
      <c r="W223" s="260"/>
      <c r="X223" s="35"/>
      <c r="Y223" s="35"/>
      <c r="Z223" s="35"/>
      <c r="AA223" s="35"/>
    </row>
    <row r="224" spans="1:33" s="203" customFormat="1" x14ac:dyDescent="0.3">
      <c r="A224" s="174"/>
      <c r="B224" s="174"/>
      <c r="C224" s="153"/>
      <c r="D224" s="35"/>
      <c r="E224" s="153"/>
      <c r="F224" s="153"/>
      <c r="G224" s="260"/>
      <c r="H224" s="153"/>
      <c r="I224" s="35"/>
      <c r="J224" s="153"/>
      <c r="K224" s="153"/>
      <c r="Q224" s="174"/>
      <c r="R224" s="174"/>
      <c r="S224" s="153"/>
      <c r="T224" s="35"/>
      <c r="U224" s="153"/>
      <c r="V224" s="153"/>
      <c r="W224" s="260"/>
      <c r="X224" s="35"/>
      <c r="Y224" s="35"/>
      <c r="Z224" s="35"/>
      <c r="AA224" s="35"/>
    </row>
    <row r="225" spans="1:27" s="203" customFormat="1" x14ac:dyDescent="0.3">
      <c r="A225" s="174"/>
      <c r="B225" s="174"/>
      <c r="C225" s="153"/>
      <c r="D225" s="35"/>
      <c r="E225" s="153"/>
      <c r="F225" s="153"/>
      <c r="G225" s="260"/>
      <c r="H225" s="153"/>
      <c r="I225" s="35"/>
      <c r="J225" s="153"/>
      <c r="K225" s="153"/>
      <c r="Q225" s="174"/>
      <c r="R225" s="174"/>
      <c r="S225" s="153"/>
      <c r="T225" s="35"/>
      <c r="U225" s="153"/>
      <c r="V225" s="153"/>
      <c r="W225" s="260"/>
      <c r="X225" s="35"/>
      <c r="Y225" s="35"/>
      <c r="Z225" s="35"/>
      <c r="AA225" s="35"/>
    </row>
    <row r="226" spans="1:27" s="203" customFormat="1" x14ac:dyDescent="0.3">
      <c r="A226" s="174"/>
      <c r="B226" s="174"/>
      <c r="C226" s="153"/>
      <c r="D226" s="35"/>
      <c r="E226" s="153"/>
      <c r="F226" s="153"/>
      <c r="G226" s="260"/>
      <c r="H226" s="153"/>
      <c r="I226" s="35"/>
      <c r="J226" s="153"/>
      <c r="K226" s="153"/>
      <c r="Q226" s="174"/>
      <c r="R226" s="174"/>
      <c r="S226" s="153"/>
      <c r="T226" s="35"/>
      <c r="U226" s="153"/>
      <c r="V226" s="153"/>
      <c r="W226" s="260"/>
      <c r="X226" s="35"/>
      <c r="Y226" s="35"/>
      <c r="Z226" s="35"/>
      <c r="AA226" s="35"/>
    </row>
    <row r="227" spans="1:27" s="203" customFormat="1" x14ac:dyDescent="0.3">
      <c r="A227" s="174"/>
      <c r="B227" s="174"/>
      <c r="C227" s="153"/>
      <c r="D227" s="35"/>
      <c r="E227" s="153"/>
      <c r="F227" s="153"/>
      <c r="G227" s="260"/>
      <c r="H227" s="153"/>
      <c r="I227" s="35"/>
      <c r="J227" s="153"/>
      <c r="K227" s="153"/>
      <c r="Q227" s="174"/>
      <c r="R227" s="174"/>
      <c r="S227" s="153"/>
      <c r="T227" s="35"/>
      <c r="U227" s="153"/>
      <c r="V227" s="153"/>
      <c r="W227" s="260"/>
      <c r="X227" s="35"/>
      <c r="Y227" s="35"/>
      <c r="Z227" s="35"/>
      <c r="AA227" s="35"/>
    </row>
    <row r="228" spans="1:27" s="203" customFormat="1" x14ac:dyDescent="0.3">
      <c r="A228" s="174"/>
      <c r="B228" s="174"/>
      <c r="C228" s="153"/>
      <c r="D228" s="35"/>
      <c r="E228" s="153"/>
      <c r="F228" s="153"/>
      <c r="G228" s="260"/>
      <c r="H228" s="153"/>
      <c r="I228" s="35"/>
      <c r="J228" s="153"/>
      <c r="K228" s="153"/>
      <c r="Q228" s="174"/>
      <c r="R228" s="174"/>
      <c r="S228" s="153"/>
      <c r="T228" s="35"/>
      <c r="U228" s="153"/>
      <c r="V228" s="153"/>
      <c r="W228" s="260"/>
      <c r="X228" s="35"/>
      <c r="Y228" s="35"/>
      <c r="Z228" s="35"/>
      <c r="AA228" s="35"/>
    </row>
    <row r="229" spans="1:27" s="203" customFormat="1" x14ac:dyDescent="0.3">
      <c r="A229" s="174"/>
      <c r="B229" s="174"/>
      <c r="C229" s="153"/>
      <c r="D229" s="35"/>
      <c r="E229" s="153"/>
      <c r="F229" s="153"/>
      <c r="G229" s="260"/>
      <c r="H229" s="153"/>
      <c r="I229" s="35"/>
      <c r="J229" s="153"/>
      <c r="K229" s="153"/>
      <c r="Q229" s="174"/>
      <c r="R229" s="174"/>
      <c r="S229" s="153"/>
      <c r="T229" s="35"/>
      <c r="U229" s="153"/>
      <c r="V229" s="153"/>
      <c r="W229" s="260"/>
      <c r="X229" s="35"/>
      <c r="Y229" s="35"/>
      <c r="Z229" s="35"/>
      <c r="AA229" s="35"/>
    </row>
    <row r="230" spans="1:27" s="203" customFormat="1" x14ac:dyDescent="0.3">
      <c r="A230" s="174"/>
      <c r="B230" s="174"/>
      <c r="C230" s="153"/>
      <c r="D230" s="35"/>
      <c r="E230" s="153"/>
      <c r="F230" s="153"/>
      <c r="G230" s="260"/>
      <c r="H230" s="153"/>
      <c r="I230" s="35"/>
      <c r="J230" s="153"/>
      <c r="K230" s="153"/>
      <c r="Q230" s="174"/>
      <c r="R230" s="174"/>
      <c r="S230" s="153"/>
      <c r="T230" s="35"/>
      <c r="U230" s="153"/>
      <c r="V230" s="153"/>
      <c r="W230" s="260"/>
      <c r="X230" s="35"/>
      <c r="Y230" s="35"/>
      <c r="Z230" s="35"/>
      <c r="AA230" s="35"/>
    </row>
    <row r="231" spans="1:27" s="203" customFormat="1" x14ac:dyDescent="0.3">
      <c r="A231" s="174"/>
      <c r="B231" s="174"/>
      <c r="C231" s="153"/>
      <c r="D231" s="35"/>
      <c r="E231" s="153"/>
      <c r="F231" s="153"/>
      <c r="G231" s="260"/>
      <c r="H231" s="153"/>
      <c r="I231" s="35"/>
      <c r="J231" s="153"/>
      <c r="K231" s="153"/>
      <c r="Q231" s="174"/>
      <c r="R231" s="174"/>
      <c r="S231" s="153"/>
      <c r="T231" s="35"/>
      <c r="U231" s="153"/>
      <c r="V231" s="153"/>
      <c r="W231" s="260"/>
      <c r="X231" s="35"/>
      <c r="Y231" s="35"/>
      <c r="Z231" s="35"/>
      <c r="AA231" s="35"/>
    </row>
    <row r="232" spans="1:27" s="203" customFormat="1" x14ac:dyDescent="0.3">
      <c r="A232" s="174"/>
      <c r="B232" s="174"/>
      <c r="C232" s="153"/>
      <c r="D232" s="35"/>
      <c r="E232" s="153"/>
      <c r="F232" s="153"/>
      <c r="G232" s="260"/>
      <c r="H232" s="153"/>
      <c r="I232" s="35"/>
      <c r="J232" s="153"/>
      <c r="K232" s="153"/>
      <c r="Q232" s="174"/>
      <c r="R232" s="174"/>
      <c r="S232" s="153"/>
      <c r="T232" s="35"/>
      <c r="U232" s="153"/>
      <c r="V232" s="153"/>
      <c r="W232" s="260"/>
      <c r="X232" s="35"/>
      <c r="Y232" s="35"/>
      <c r="Z232" s="35"/>
      <c r="AA232" s="35"/>
    </row>
    <row r="233" spans="1:27" s="203" customFormat="1" x14ac:dyDescent="0.3">
      <c r="A233" s="174"/>
      <c r="B233" s="174"/>
      <c r="C233" s="153"/>
      <c r="D233" s="35"/>
      <c r="E233" s="153"/>
      <c r="F233" s="153"/>
      <c r="G233" s="260"/>
      <c r="H233" s="153"/>
      <c r="I233" s="35"/>
      <c r="J233" s="153"/>
      <c r="K233" s="153"/>
      <c r="Q233" s="174"/>
      <c r="R233" s="174"/>
      <c r="S233" s="153"/>
      <c r="T233" s="35"/>
      <c r="U233" s="153"/>
      <c r="V233" s="153"/>
      <c r="W233" s="260"/>
      <c r="X233" s="35"/>
      <c r="Y233" s="35"/>
      <c r="Z233" s="35"/>
      <c r="AA233" s="35"/>
    </row>
    <row r="234" spans="1:27" s="203" customFormat="1" x14ac:dyDescent="0.3">
      <c r="A234" s="174"/>
      <c r="B234" s="174"/>
      <c r="C234" s="153"/>
      <c r="D234" s="35"/>
      <c r="E234" s="153"/>
      <c r="F234" s="153"/>
      <c r="G234" s="260"/>
      <c r="H234" s="153"/>
      <c r="I234" s="35"/>
      <c r="J234" s="153"/>
      <c r="K234" s="153"/>
      <c r="Q234" s="174"/>
      <c r="R234" s="174"/>
      <c r="S234" s="153"/>
      <c r="T234" s="35"/>
      <c r="U234" s="153"/>
      <c r="V234" s="153"/>
      <c r="W234" s="260"/>
      <c r="X234" s="35"/>
      <c r="Y234" s="35"/>
      <c r="Z234" s="35"/>
      <c r="AA234" s="35"/>
    </row>
    <row r="235" spans="1:27" s="203" customFormat="1" x14ac:dyDescent="0.3">
      <c r="A235" s="174"/>
      <c r="B235" s="174"/>
      <c r="C235" s="153"/>
      <c r="D235" s="35"/>
      <c r="E235" s="153"/>
      <c r="F235" s="153"/>
      <c r="G235" s="260"/>
      <c r="H235" s="153"/>
      <c r="I235" s="35"/>
      <c r="J235" s="153"/>
      <c r="K235" s="153"/>
      <c r="Q235" s="174"/>
      <c r="R235" s="174"/>
      <c r="S235" s="153"/>
      <c r="T235" s="35"/>
      <c r="U235" s="153"/>
      <c r="V235" s="153"/>
      <c r="W235" s="260"/>
      <c r="X235" s="35"/>
      <c r="Y235" s="35"/>
      <c r="Z235" s="35"/>
      <c r="AA235" s="35"/>
    </row>
    <row r="236" spans="1:27" s="203" customFormat="1" x14ac:dyDescent="0.3">
      <c r="A236" s="174"/>
      <c r="B236" s="174"/>
      <c r="C236" s="153"/>
      <c r="D236" s="35"/>
      <c r="E236" s="153"/>
      <c r="F236" s="153"/>
      <c r="G236" s="260"/>
      <c r="H236" s="153"/>
      <c r="I236" s="35"/>
      <c r="J236" s="153"/>
      <c r="K236" s="153"/>
      <c r="Q236" s="174"/>
      <c r="R236" s="174"/>
      <c r="S236" s="153"/>
      <c r="T236" s="35"/>
      <c r="U236" s="153"/>
      <c r="V236" s="153"/>
      <c r="W236" s="260"/>
      <c r="X236" s="35"/>
      <c r="Y236" s="35"/>
      <c r="Z236" s="35"/>
      <c r="AA236" s="35"/>
    </row>
    <row r="237" spans="1:27" s="203" customFormat="1" x14ac:dyDescent="0.3">
      <c r="A237" s="174"/>
      <c r="B237" s="174"/>
      <c r="C237" s="153"/>
      <c r="D237" s="35"/>
      <c r="E237" s="153"/>
      <c r="F237" s="153"/>
      <c r="G237" s="260"/>
      <c r="H237" s="153"/>
      <c r="I237" s="35"/>
      <c r="J237" s="153"/>
      <c r="K237" s="153"/>
      <c r="Q237" s="174"/>
      <c r="R237" s="174"/>
      <c r="S237" s="153"/>
      <c r="T237" s="35"/>
      <c r="U237" s="153"/>
      <c r="V237" s="153"/>
      <c r="W237" s="260"/>
      <c r="X237" s="35"/>
      <c r="Y237" s="35"/>
      <c r="Z237" s="35"/>
      <c r="AA237" s="35"/>
    </row>
    <row r="238" spans="1:27" s="203" customFormat="1" x14ac:dyDescent="0.3">
      <c r="A238" s="174"/>
      <c r="B238" s="174"/>
      <c r="C238" s="153"/>
      <c r="D238" s="35"/>
      <c r="E238" s="153"/>
      <c r="F238" s="153"/>
      <c r="G238" s="260"/>
      <c r="H238" s="153"/>
      <c r="I238" s="35"/>
      <c r="J238" s="153"/>
      <c r="K238" s="153"/>
      <c r="Q238" s="174"/>
      <c r="R238" s="174"/>
      <c r="S238" s="153"/>
      <c r="T238" s="35"/>
      <c r="U238" s="153"/>
      <c r="V238" s="153"/>
      <c r="W238" s="260"/>
      <c r="X238" s="35"/>
      <c r="Y238" s="35"/>
      <c r="Z238" s="35"/>
      <c r="AA238" s="35"/>
    </row>
    <row r="239" spans="1:27" s="203" customFormat="1" x14ac:dyDescent="0.3">
      <c r="A239" s="174"/>
      <c r="B239" s="174"/>
      <c r="C239" s="153"/>
      <c r="D239" s="35"/>
      <c r="E239" s="153"/>
      <c r="F239" s="153"/>
      <c r="G239" s="260"/>
      <c r="H239" s="153"/>
      <c r="I239" s="35"/>
      <c r="J239" s="153"/>
      <c r="K239" s="153"/>
      <c r="Q239" s="174"/>
      <c r="R239" s="174"/>
      <c r="S239" s="153"/>
      <c r="T239" s="35"/>
      <c r="U239" s="153"/>
      <c r="V239" s="153"/>
      <c r="W239" s="260"/>
      <c r="X239" s="35"/>
      <c r="Y239" s="35"/>
      <c r="Z239" s="35"/>
      <c r="AA239" s="35"/>
    </row>
    <row r="240" spans="1:27" s="203" customFormat="1" x14ac:dyDescent="0.3">
      <c r="A240" s="174"/>
      <c r="B240" s="174"/>
      <c r="C240" s="153"/>
      <c r="D240" s="35"/>
      <c r="E240" s="153"/>
      <c r="F240" s="153"/>
      <c r="G240" s="260"/>
      <c r="H240" s="153"/>
      <c r="I240" s="35"/>
      <c r="J240" s="153"/>
      <c r="K240" s="153"/>
      <c r="Q240" s="174"/>
      <c r="R240" s="174"/>
      <c r="S240" s="153"/>
      <c r="T240" s="35"/>
      <c r="U240" s="153"/>
      <c r="V240" s="153"/>
      <c r="W240" s="260"/>
      <c r="X240" s="35"/>
      <c r="Y240" s="35"/>
      <c r="Z240" s="35"/>
      <c r="AA240" s="35"/>
    </row>
    <row r="241" spans="1:27" s="203" customFormat="1" x14ac:dyDescent="0.3">
      <c r="A241" s="174"/>
      <c r="B241" s="174"/>
      <c r="C241" s="153"/>
      <c r="D241" s="35"/>
      <c r="E241" s="153"/>
      <c r="F241" s="153"/>
      <c r="G241" s="260"/>
      <c r="H241" s="153"/>
      <c r="I241" s="35"/>
      <c r="J241" s="153"/>
      <c r="K241" s="153"/>
      <c r="Q241" s="174"/>
      <c r="R241" s="174"/>
      <c r="S241" s="153"/>
      <c r="T241" s="35"/>
      <c r="U241" s="153"/>
      <c r="V241" s="153"/>
      <c r="W241" s="260"/>
      <c r="X241" s="35"/>
      <c r="Y241" s="35"/>
      <c r="Z241" s="35"/>
      <c r="AA241" s="35"/>
    </row>
    <row r="242" spans="1:27" x14ac:dyDescent="0.3">
      <c r="A242" s="203"/>
      <c r="B242" s="153"/>
      <c r="C242" s="153"/>
      <c r="D242" s="203"/>
      <c r="E242" s="203"/>
      <c r="F242" s="203"/>
      <c r="G242" s="203"/>
      <c r="H242" s="203"/>
      <c r="I242" s="35"/>
      <c r="J242" s="153"/>
      <c r="S242" s="197"/>
      <c r="V242" s="269"/>
    </row>
    <row r="243" spans="1:27" x14ac:dyDescent="0.3">
      <c r="E243" s="203"/>
      <c r="F243" s="203"/>
      <c r="G243" s="203"/>
      <c r="H243" s="203"/>
      <c r="I243" s="35"/>
      <c r="J243" s="153"/>
      <c r="S243" s="197"/>
      <c r="V243" s="269"/>
    </row>
    <row r="244" spans="1:27" x14ac:dyDescent="0.3">
      <c r="E244" s="203"/>
      <c r="F244" s="203"/>
      <c r="G244" s="203"/>
      <c r="H244" s="203"/>
      <c r="I244" s="35"/>
      <c r="J244" s="153"/>
      <c r="S244" s="197"/>
      <c r="V244" s="269"/>
    </row>
    <row r="245" spans="1:27" x14ac:dyDescent="0.3">
      <c r="E245" s="203"/>
      <c r="F245" s="203"/>
      <c r="G245" s="203"/>
      <c r="H245" s="203"/>
      <c r="I245" s="35"/>
      <c r="J245" s="153"/>
      <c r="S245" s="197"/>
      <c r="V245" s="269"/>
    </row>
    <row r="246" spans="1:27" x14ac:dyDescent="0.3">
      <c r="E246" s="203"/>
      <c r="F246" s="203"/>
      <c r="G246" s="203"/>
      <c r="H246" s="203"/>
      <c r="I246" s="35"/>
      <c r="J246" s="153"/>
      <c r="S246" s="197"/>
      <c r="V246" s="269"/>
    </row>
    <row r="247" spans="1:27" x14ac:dyDescent="0.3">
      <c r="E247" s="203"/>
      <c r="F247" s="203"/>
      <c r="G247" s="203"/>
      <c r="H247" s="203"/>
      <c r="I247" s="35"/>
      <c r="J247" s="153"/>
      <c r="S247" s="197"/>
      <c r="V247" s="269"/>
    </row>
    <row r="248" spans="1:27" x14ac:dyDescent="0.3">
      <c r="A248" s="203"/>
      <c r="B248" s="153"/>
      <c r="C248" s="153"/>
      <c r="D248" s="203"/>
      <c r="E248" s="203"/>
      <c r="F248" s="203"/>
      <c r="G248" s="203"/>
      <c r="H248" s="203"/>
      <c r="I248" s="35"/>
      <c r="J248" s="203"/>
      <c r="S248" s="197"/>
      <c r="V248" s="269"/>
    </row>
    <row r="249" spans="1:27" x14ac:dyDescent="0.3">
      <c r="A249" s="203"/>
      <c r="B249" s="153"/>
      <c r="C249" s="153"/>
      <c r="D249" s="203"/>
      <c r="E249" s="203"/>
      <c r="F249" s="203"/>
      <c r="G249" s="203"/>
      <c r="H249" s="203"/>
      <c r="I249" s="35"/>
      <c r="J249" s="203"/>
      <c r="S249" s="197"/>
      <c r="V249" s="269"/>
    </row>
    <row r="250" spans="1:27" x14ac:dyDescent="0.3">
      <c r="A250" s="203"/>
      <c r="B250" s="153"/>
      <c r="C250" s="153"/>
      <c r="D250" s="203"/>
      <c r="E250" s="203"/>
      <c r="F250" s="203"/>
      <c r="G250" s="203"/>
      <c r="H250" s="203"/>
      <c r="I250" s="35"/>
      <c r="J250" s="203"/>
      <c r="S250" s="197"/>
      <c r="V250" s="269"/>
    </row>
    <row r="251" spans="1:27" x14ac:dyDescent="0.3">
      <c r="A251" s="203"/>
      <c r="B251" s="153"/>
      <c r="C251" s="153"/>
      <c r="D251" s="203"/>
      <c r="E251" s="203"/>
      <c r="F251" s="203"/>
      <c r="G251" s="203"/>
      <c r="H251" s="203"/>
      <c r="I251" s="35"/>
      <c r="J251" s="203"/>
      <c r="S251" s="197"/>
      <c r="V251" s="269"/>
    </row>
    <row r="252" spans="1:27" x14ac:dyDescent="0.3">
      <c r="A252" s="203"/>
      <c r="B252" s="153"/>
      <c r="C252" s="153"/>
      <c r="D252" s="203"/>
      <c r="E252" s="203"/>
      <c r="F252" s="203"/>
      <c r="G252" s="203"/>
      <c r="H252" s="203"/>
      <c r="I252" s="35"/>
      <c r="J252" s="203"/>
      <c r="S252" s="197"/>
      <c r="V252" s="269"/>
    </row>
    <row r="253" spans="1:27" x14ac:dyDescent="0.3">
      <c r="A253" s="203"/>
      <c r="B253" s="153"/>
      <c r="C253" s="153"/>
      <c r="D253" s="203"/>
      <c r="E253" s="203"/>
      <c r="F253" s="203"/>
      <c r="G253" s="203"/>
      <c r="H253" s="203"/>
      <c r="I253" s="35"/>
      <c r="J253" s="203"/>
      <c r="S253" s="197"/>
      <c r="V253" s="269"/>
    </row>
    <row r="254" spans="1:27" x14ac:dyDescent="0.3">
      <c r="A254" s="203"/>
      <c r="B254" s="153"/>
      <c r="C254" s="153"/>
      <c r="D254" s="203"/>
      <c r="E254" s="203"/>
      <c r="F254" s="203"/>
      <c r="G254" s="203"/>
      <c r="H254" s="203"/>
      <c r="I254" s="35"/>
      <c r="J254" s="203"/>
      <c r="S254" s="197"/>
      <c r="V254" s="269"/>
    </row>
    <row r="255" spans="1:27" x14ac:dyDescent="0.3">
      <c r="A255" s="203"/>
      <c r="B255" s="153"/>
      <c r="C255" s="153"/>
      <c r="D255" s="203"/>
      <c r="E255" s="203"/>
      <c r="F255" s="203"/>
      <c r="G255" s="203"/>
      <c r="H255" s="203"/>
      <c r="I255" s="35"/>
      <c r="J255" s="203"/>
      <c r="S255" s="197"/>
      <c r="V255" s="269"/>
    </row>
    <row r="256" spans="1:27" x14ac:dyDescent="0.3">
      <c r="A256" s="203"/>
      <c r="B256" s="153"/>
      <c r="C256" s="153"/>
      <c r="D256" s="203"/>
      <c r="E256" s="203"/>
      <c r="F256" s="203"/>
      <c r="G256" s="203"/>
      <c r="H256" s="203"/>
      <c r="I256" s="35"/>
      <c r="J256" s="203"/>
      <c r="S256" s="197"/>
      <c r="V256" s="269"/>
    </row>
    <row r="257" spans="1:22" x14ac:dyDescent="0.3">
      <c r="A257" s="203"/>
      <c r="B257" s="153"/>
      <c r="C257" s="153"/>
      <c r="D257" s="203"/>
      <c r="E257" s="203"/>
      <c r="F257" s="203"/>
      <c r="G257" s="203"/>
      <c r="H257" s="203"/>
      <c r="I257" s="35"/>
      <c r="J257" s="203"/>
      <c r="S257" s="197"/>
      <c r="V257" s="269"/>
    </row>
    <row r="258" spans="1:22" x14ac:dyDescent="0.3">
      <c r="A258" s="203"/>
      <c r="B258" s="153"/>
      <c r="C258" s="153"/>
      <c r="D258" s="203"/>
      <c r="E258" s="203"/>
      <c r="F258" s="203"/>
      <c r="G258" s="203"/>
      <c r="H258" s="203"/>
      <c r="I258" s="270"/>
      <c r="J258" s="203"/>
      <c r="S258" s="197"/>
      <c r="V258" s="269"/>
    </row>
    <row r="259" spans="1:22" x14ac:dyDescent="0.3">
      <c r="A259" s="203"/>
      <c r="B259" s="153"/>
      <c r="C259" s="153"/>
      <c r="D259" s="203"/>
      <c r="E259" s="203"/>
      <c r="F259" s="203"/>
      <c r="G259" s="203"/>
      <c r="H259" s="203"/>
      <c r="I259" s="270"/>
      <c r="J259" s="203"/>
      <c r="S259" s="197"/>
      <c r="V259" s="269"/>
    </row>
    <row r="260" spans="1:22" x14ac:dyDescent="0.3">
      <c r="A260" s="203"/>
      <c r="B260" s="153"/>
      <c r="C260" s="153"/>
      <c r="D260" s="203"/>
      <c r="E260" s="203"/>
      <c r="F260" s="203"/>
      <c r="G260" s="203"/>
      <c r="H260" s="203"/>
      <c r="I260" s="270"/>
      <c r="J260" s="203"/>
      <c r="S260" s="197"/>
      <c r="V260" s="269"/>
    </row>
    <row r="261" spans="1:22" x14ac:dyDescent="0.3">
      <c r="A261" s="203"/>
      <c r="B261" s="153"/>
      <c r="C261" s="153"/>
      <c r="D261" s="203"/>
      <c r="E261" s="203"/>
      <c r="F261" s="203"/>
      <c r="G261" s="203"/>
      <c r="H261" s="203"/>
      <c r="I261" s="270"/>
      <c r="J261" s="203"/>
      <c r="S261" s="197"/>
      <c r="V261" s="269"/>
    </row>
    <row r="262" spans="1:22" x14ac:dyDescent="0.3">
      <c r="A262" s="203"/>
      <c r="B262" s="153"/>
      <c r="C262" s="153"/>
      <c r="D262" s="203"/>
      <c r="E262" s="203"/>
      <c r="F262" s="203"/>
      <c r="G262" s="203"/>
      <c r="H262" s="203"/>
      <c r="I262" s="270"/>
      <c r="J262" s="203"/>
    </row>
    <row r="263" spans="1:22" x14ac:dyDescent="0.3">
      <c r="A263" s="203"/>
      <c r="B263" s="153"/>
      <c r="C263" s="153"/>
      <c r="D263" s="203"/>
      <c r="E263" s="203"/>
      <c r="F263" s="203"/>
      <c r="G263" s="203"/>
      <c r="H263" s="203"/>
      <c r="I263" s="270"/>
      <c r="J263" s="203"/>
    </row>
    <row r="264" spans="1:22" x14ac:dyDescent="0.3">
      <c r="A264" s="203"/>
      <c r="B264" s="153"/>
      <c r="C264" s="153"/>
      <c r="D264" s="203"/>
      <c r="E264" s="203"/>
      <c r="F264" s="203"/>
      <c r="G264" s="203"/>
      <c r="H264" s="203"/>
      <c r="I264" s="270"/>
      <c r="J264" s="203"/>
    </row>
    <row r="265" spans="1:22" x14ac:dyDescent="0.3">
      <c r="A265" s="203"/>
      <c r="B265" s="153"/>
      <c r="C265" s="153"/>
      <c r="D265" s="203"/>
      <c r="E265" s="203"/>
      <c r="F265" s="203"/>
      <c r="G265" s="203"/>
      <c r="H265" s="203"/>
      <c r="I265" s="270"/>
      <c r="J265" s="203"/>
    </row>
    <row r="266" spans="1:22" x14ac:dyDescent="0.3">
      <c r="A266" s="203"/>
      <c r="B266" s="153"/>
      <c r="C266" s="153"/>
      <c r="D266" s="203"/>
      <c r="E266" s="203"/>
      <c r="F266" s="203"/>
      <c r="G266" s="203"/>
      <c r="H266" s="203"/>
      <c r="I266" s="270"/>
      <c r="J266" s="203"/>
    </row>
    <row r="267" spans="1:22" x14ac:dyDescent="0.3">
      <c r="A267" s="203"/>
      <c r="B267" s="203"/>
      <c r="C267" s="153"/>
      <c r="D267" s="203"/>
      <c r="E267" s="203"/>
      <c r="F267" s="203"/>
      <c r="G267" s="203"/>
      <c r="H267" s="203"/>
      <c r="I267" s="270"/>
      <c r="J267" s="203"/>
    </row>
    <row r="268" spans="1:22" x14ac:dyDescent="0.3">
      <c r="A268" s="203"/>
      <c r="B268" s="203"/>
      <c r="C268" s="153"/>
      <c r="D268" s="203"/>
      <c r="E268" s="203"/>
      <c r="F268" s="203"/>
      <c r="G268" s="203"/>
      <c r="H268" s="203"/>
      <c r="I268" s="270"/>
      <c r="J268" s="203"/>
    </row>
    <row r="269" spans="1:22" x14ac:dyDescent="0.3">
      <c r="A269" s="203"/>
      <c r="B269" s="203"/>
      <c r="C269" s="153"/>
      <c r="D269" s="203"/>
      <c r="E269" s="203"/>
      <c r="F269" s="203"/>
      <c r="G269" s="203"/>
      <c r="H269" s="203"/>
      <c r="I269" s="270"/>
      <c r="J269" s="203"/>
    </row>
    <row r="270" spans="1:22" x14ac:dyDescent="0.3">
      <c r="A270" s="203"/>
      <c r="B270" s="203"/>
      <c r="C270" s="153"/>
      <c r="D270" s="203"/>
      <c r="E270" s="203"/>
      <c r="F270" s="203"/>
      <c r="G270" s="203"/>
      <c r="H270" s="203"/>
      <c r="I270" s="270"/>
      <c r="J270" s="203"/>
    </row>
    <row r="271" spans="1:22" x14ac:dyDescent="0.3">
      <c r="A271" s="203"/>
      <c r="B271" s="203"/>
      <c r="C271" s="153"/>
      <c r="D271" s="203"/>
      <c r="E271" s="203"/>
      <c r="F271" s="203"/>
      <c r="G271" s="203"/>
      <c r="H271" s="203"/>
      <c r="I271" s="270"/>
      <c r="J271" s="203"/>
    </row>
    <row r="272" spans="1:22" x14ac:dyDescent="0.3">
      <c r="A272" s="203"/>
      <c r="B272" s="203"/>
      <c r="C272" s="153"/>
      <c r="D272" s="203"/>
      <c r="E272" s="203"/>
      <c r="F272" s="203"/>
      <c r="G272" s="203"/>
      <c r="H272" s="203"/>
      <c r="I272" s="270"/>
      <c r="J272" s="203"/>
    </row>
    <row r="273" spans="1:10" x14ac:dyDescent="0.3">
      <c r="A273" s="203"/>
      <c r="B273" s="203"/>
      <c r="C273" s="153"/>
      <c r="D273" s="203"/>
      <c r="E273" s="203"/>
      <c r="F273" s="203"/>
      <c r="G273" s="203"/>
      <c r="H273" s="203"/>
      <c r="I273" s="270"/>
      <c r="J273" s="203"/>
    </row>
    <row r="274" spans="1:10" x14ac:dyDescent="0.3">
      <c r="A274" s="203"/>
      <c r="B274" s="203"/>
      <c r="C274" s="153"/>
      <c r="D274" s="203"/>
      <c r="E274" s="203"/>
      <c r="F274" s="203"/>
      <c r="G274" s="203"/>
      <c r="H274" s="203"/>
      <c r="I274" s="270"/>
      <c r="J274" s="203"/>
    </row>
    <row r="275" spans="1:10" x14ac:dyDescent="0.3">
      <c r="A275" s="203"/>
      <c r="B275" s="203"/>
      <c r="C275" s="153"/>
      <c r="D275" s="203"/>
      <c r="E275" s="203"/>
      <c r="F275" s="203"/>
      <c r="G275" s="203"/>
      <c r="H275" s="203"/>
      <c r="I275" s="270"/>
      <c r="J275" s="203"/>
    </row>
    <row r="276" spans="1:10" x14ac:dyDescent="0.3">
      <c r="A276" s="203"/>
      <c r="B276" s="203"/>
      <c r="C276" s="153"/>
      <c r="D276" s="203"/>
      <c r="E276" s="203"/>
      <c r="F276" s="203"/>
      <c r="G276" s="203"/>
      <c r="H276" s="203"/>
      <c r="I276" s="270"/>
      <c r="J276" s="203"/>
    </row>
    <row r="277" spans="1:10" x14ac:dyDescent="0.3">
      <c r="A277" s="203"/>
      <c r="B277" s="203"/>
      <c r="C277" s="153"/>
      <c r="D277" s="203"/>
      <c r="E277" s="203"/>
      <c r="F277" s="203"/>
      <c r="G277" s="203"/>
      <c r="H277" s="203"/>
      <c r="I277" s="270"/>
      <c r="J277" s="203"/>
    </row>
    <row r="278" spans="1:10" x14ac:dyDescent="0.3">
      <c r="A278" s="203"/>
      <c r="B278" s="203"/>
      <c r="C278" s="203"/>
      <c r="D278" s="203"/>
      <c r="E278" s="203"/>
      <c r="F278" s="203"/>
      <c r="G278" s="203"/>
      <c r="H278" s="203"/>
      <c r="I278" s="270"/>
      <c r="J278" s="203"/>
    </row>
    <row r="279" spans="1:10" x14ac:dyDescent="0.3">
      <c r="A279" s="203"/>
      <c r="B279" s="203"/>
      <c r="C279" s="203"/>
      <c r="D279" s="203"/>
      <c r="E279" s="203"/>
      <c r="F279" s="203"/>
      <c r="G279" s="203"/>
      <c r="H279" s="203"/>
      <c r="I279" s="270"/>
      <c r="J279" s="203"/>
    </row>
    <row r="280" spans="1:10" x14ac:dyDescent="0.3">
      <c r="A280" s="203"/>
      <c r="B280" s="203"/>
      <c r="C280" s="203"/>
      <c r="D280" s="203"/>
      <c r="E280" s="203"/>
      <c r="F280" s="203"/>
      <c r="G280" s="203"/>
      <c r="H280" s="203"/>
      <c r="I280" s="270"/>
      <c r="J280" s="203"/>
    </row>
    <row r="281" spans="1:10" x14ac:dyDescent="0.3">
      <c r="A281" s="203"/>
      <c r="B281" s="203"/>
      <c r="C281" s="203"/>
      <c r="D281" s="203"/>
      <c r="E281" s="203"/>
      <c r="F281" s="203"/>
      <c r="G281" s="203"/>
      <c r="H281" s="203"/>
      <c r="I281" s="270"/>
      <c r="J281" s="203"/>
    </row>
    <row r="282" spans="1:10" x14ac:dyDescent="0.3">
      <c r="A282" s="203"/>
      <c r="B282" s="203"/>
      <c r="C282" s="203"/>
      <c r="D282" s="203"/>
      <c r="E282" s="203"/>
      <c r="F282" s="203"/>
      <c r="G282" s="203"/>
      <c r="H282" s="203"/>
      <c r="I282" s="270"/>
      <c r="J282" s="203"/>
    </row>
    <row r="283" spans="1:10" x14ac:dyDescent="0.3">
      <c r="A283" s="203"/>
      <c r="B283" s="203"/>
      <c r="C283" s="203"/>
      <c r="D283" s="203"/>
      <c r="E283" s="203"/>
      <c r="F283" s="203"/>
      <c r="G283" s="203"/>
      <c r="H283" s="203"/>
      <c r="I283" s="270"/>
      <c r="J283" s="203"/>
    </row>
    <row r="284" spans="1:10" x14ac:dyDescent="0.3">
      <c r="A284" s="203"/>
      <c r="B284" s="203"/>
      <c r="C284" s="203"/>
      <c r="D284" s="203"/>
      <c r="E284" s="203"/>
      <c r="F284" s="203"/>
      <c r="G284" s="203"/>
      <c r="H284" s="203"/>
      <c r="I284" s="270"/>
      <c r="J284" s="203"/>
    </row>
    <row r="285" spans="1:10" x14ac:dyDescent="0.3">
      <c r="A285" s="203"/>
      <c r="B285" s="203"/>
      <c r="C285" s="203"/>
      <c r="D285" s="203"/>
      <c r="E285" s="203"/>
      <c r="F285" s="203"/>
      <c r="G285" s="203"/>
      <c r="H285" s="203"/>
      <c r="I285" s="270"/>
      <c r="J285" s="203"/>
    </row>
    <row r="286" spans="1:10" x14ac:dyDescent="0.3">
      <c r="A286" s="203"/>
      <c r="B286" s="203"/>
      <c r="C286" s="203"/>
      <c r="D286" s="203"/>
      <c r="E286" s="203"/>
      <c r="F286" s="203"/>
      <c r="G286" s="203"/>
      <c r="H286" s="203"/>
      <c r="I286" s="270"/>
      <c r="J286" s="203"/>
    </row>
    <row r="287" spans="1:10" x14ac:dyDescent="0.3">
      <c r="A287" s="203"/>
      <c r="B287" s="203"/>
      <c r="C287" s="203"/>
      <c r="D287" s="203"/>
      <c r="E287" s="203"/>
      <c r="F287" s="203"/>
      <c r="G287" s="203"/>
      <c r="H287" s="203"/>
      <c r="I287" s="270"/>
      <c r="J287" s="203"/>
    </row>
    <row r="288" spans="1:10" x14ac:dyDescent="0.3">
      <c r="A288" s="203"/>
      <c r="B288" s="203"/>
      <c r="C288" s="203"/>
      <c r="D288" s="203"/>
      <c r="E288" s="203"/>
      <c r="F288" s="203"/>
      <c r="G288" s="203"/>
      <c r="H288" s="203"/>
      <c r="I288" s="270"/>
      <c r="J288" s="203"/>
    </row>
    <row r="289" spans="1:10" x14ac:dyDescent="0.3">
      <c r="A289" s="203"/>
      <c r="B289" s="203"/>
      <c r="C289" s="203"/>
      <c r="D289" s="203"/>
      <c r="E289" s="203"/>
      <c r="F289" s="203"/>
      <c r="G289" s="203"/>
      <c r="H289" s="203"/>
      <c r="I289" s="270"/>
      <c r="J289" s="203"/>
    </row>
    <row r="290" spans="1:10" x14ac:dyDescent="0.3">
      <c r="A290" s="203"/>
      <c r="B290" s="203"/>
      <c r="C290" s="203"/>
      <c r="D290" s="203"/>
      <c r="E290" s="203"/>
      <c r="F290" s="203"/>
      <c r="G290" s="203"/>
      <c r="H290" s="203"/>
      <c r="I290" s="270"/>
      <c r="J290" s="203"/>
    </row>
    <row r="291" spans="1:10" x14ac:dyDescent="0.3">
      <c r="A291" s="203"/>
      <c r="B291" s="203"/>
      <c r="C291" s="203"/>
      <c r="D291" s="203"/>
      <c r="E291" s="203"/>
      <c r="F291" s="203"/>
      <c r="G291" s="203"/>
      <c r="H291" s="203"/>
      <c r="I291" s="270"/>
      <c r="J291" s="203"/>
    </row>
    <row r="292" spans="1:10" x14ac:dyDescent="0.3">
      <c r="A292" s="203"/>
      <c r="B292" s="203"/>
      <c r="C292" s="203"/>
      <c r="D292" s="203"/>
      <c r="E292" s="203"/>
      <c r="F292" s="203"/>
      <c r="G292" s="203"/>
      <c r="H292" s="203"/>
      <c r="I292" s="270"/>
      <c r="J292" s="203"/>
    </row>
    <row r="293" spans="1:10" x14ac:dyDescent="0.3">
      <c r="A293" s="203"/>
      <c r="B293" s="203"/>
      <c r="C293" s="203"/>
      <c r="D293" s="203"/>
      <c r="E293" s="203"/>
      <c r="F293" s="203"/>
      <c r="G293" s="203"/>
      <c r="H293" s="203"/>
      <c r="I293" s="270"/>
      <c r="J293" s="203"/>
    </row>
    <row r="294" spans="1:10" x14ac:dyDescent="0.3">
      <c r="A294" s="203"/>
      <c r="B294" s="203"/>
      <c r="C294" s="203"/>
      <c r="D294" s="203"/>
      <c r="E294" s="203"/>
      <c r="F294" s="203"/>
      <c r="G294" s="203"/>
      <c r="H294" s="203"/>
      <c r="I294" s="270"/>
      <c r="J294" s="203"/>
    </row>
    <row r="295" spans="1:10" x14ac:dyDescent="0.3">
      <c r="A295" s="203"/>
      <c r="B295" s="203"/>
      <c r="C295" s="203"/>
      <c r="D295" s="203"/>
      <c r="E295" s="203"/>
      <c r="F295" s="203"/>
      <c r="G295" s="203"/>
      <c r="H295" s="203"/>
      <c r="I295" s="270"/>
      <c r="J295" s="203"/>
    </row>
    <row r="296" spans="1:10" x14ac:dyDescent="0.3">
      <c r="A296" s="203"/>
      <c r="B296" s="203"/>
      <c r="C296" s="203"/>
      <c r="D296" s="203"/>
      <c r="E296" s="203"/>
      <c r="F296" s="203"/>
      <c r="G296" s="203"/>
      <c r="H296" s="203"/>
      <c r="I296" s="270"/>
      <c r="J296" s="203"/>
    </row>
    <row r="297" spans="1:10" x14ac:dyDescent="0.3">
      <c r="A297" s="203"/>
      <c r="B297" s="203"/>
      <c r="C297" s="203"/>
      <c r="D297" s="203"/>
      <c r="E297" s="203"/>
      <c r="F297" s="203"/>
      <c r="G297" s="203"/>
      <c r="H297" s="203"/>
      <c r="I297" s="270"/>
      <c r="J297" s="203"/>
    </row>
    <row r="298" spans="1:10" x14ac:dyDescent="0.3">
      <c r="A298" s="203"/>
      <c r="B298" s="203"/>
      <c r="C298" s="203"/>
      <c r="D298" s="203"/>
      <c r="E298" s="203"/>
      <c r="F298" s="203"/>
      <c r="G298" s="203"/>
      <c r="H298" s="203"/>
      <c r="I298" s="270"/>
      <c r="J298" s="203"/>
    </row>
    <row r="299" spans="1:10" x14ac:dyDescent="0.3">
      <c r="A299" s="203"/>
      <c r="B299" s="203"/>
      <c r="C299" s="203"/>
      <c r="D299" s="203"/>
      <c r="E299" s="203"/>
      <c r="F299" s="203"/>
      <c r="G299" s="203"/>
      <c r="H299" s="203"/>
      <c r="I299" s="270"/>
      <c r="J299" s="203"/>
    </row>
    <row r="300" spans="1:10" x14ac:dyDescent="0.3">
      <c r="A300" s="203"/>
      <c r="B300" s="203"/>
      <c r="C300" s="203"/>
      <c r="D300" s="203"/>
      <c r="E300" s="203"/>
      <c r="F300" s="203"/>
      <c r="G300" s="203"/>
      <c r="H300" s="203"/>
      <c r="I300" s="270"/>
      <c r="J300" s="203"/>
    </row>
    <row r="301" spans="1:10" x14ac:dyDescent="0.3">
      <c r="A301" s="203"/>
      <c r="B301" s="203"/>
      <c r="C301" s="203"/>
      <c r="D301" s="203"/>
      <c r="E301" s="203"/>
      <c r="F301" s="203"/>
      <c r="G301" s="203"/>
      <c r="H301" s="203"/>
      <c r="I301" s="270"/>
      <c r="J301" s="203"/>
    </row>
    <row r="302" spans="1:10" x14ac:dyDescent="0.3">
      <c r="A302" s="203"/>
      <c r="B302" s="203"/>
      <c r="C302" s="203"/>
      <c r="D302" s="203"/>
      <c r="E302" s="203"/>
      <c r="F302" s="203"/>
      <c r="G302" s="203"/>
      <c r="H302" s="203"/>
      <c r="I302" s="270"/>
      <c r="J302" s="203"/>
    </row>
    <row r="303" spans="1:10" x14ac:dyDescent="0.3">
      <c r="A303" s="203"/>
      <c r="B303" s="203"/>
      <c r="C303" s="203"/>
      <c r="D303" s="203"/>
      <c r="E303" s="203"/>
      <c r="F303" s="203"/>
      <c r="G303" s="203"/>
      <c r="H303" s="203"/>
      <c r="I303" s="270"/>
      <c r="J303" s="203"/>
    </row>
    <row r="304" spans="1:10" x14ac:dyDescent="0.3">
      <c r="A304" s="203"/>
      <c r="B304" s="203"/>
      <c r="C304" s="203"/>
      <c r="D304" s="203"/>
      <c r="E304" s="203"/>
      <c r="F304" s="203"/>
      <c r="G304" s="203"/>
      <c r="H304" s="203"/>
      <c r="I304" s="270"/>
      <c r="J304" s="203"/>
    </row>
    <row r="305" spans="1:10" x14ac:dyDescent="0.3">
      <c r="A305" s="203"/>
      <c r="B305" s="203"/>
      <c r="C305" s="203"/>
      <c r="D305" s="203"/>
      <c r="E305" s="203"/>
      <c r="F305" s="203"/>
      <c r="G305" s="203"/>
      <c r="H305" s="203"/>
      <c r="I305" s="270"/>
      <c r="J305" s="203"/>
    </row>
    <row r="306" spans="1:10" x14ac:dyDescent="0.3">
      <c r="A306" s="203"/>
      <c r="B306" s="203"/>
      <c r="C306" s="203"/>
      <c r="D306" s="203"/>
      <c r="E306" s="203"/>
      <c r="F306" s="203"/>
      <c r="G306" s="203"/>
      <c r="H306" s="203"/>
      <c r="I306" s="270"/>
      <c r="J306" s="203"/>
    </row>
    <row r="307" spans="1:10" x14ac:dyDescent="0.3">
      <c r="A307" s="203"/>
      <c r="B307" s="203"/>
      <c r="C307" s="203"/>
      <c r="D307" s="203"/>
      <c r="E307" s="203"/>
      <c r="F307" s="203"/>
      <c r="G307" s="203"/>
      <c r="H307" s="203"/>
      <c r="I307" s="270"/>
      <c r="J307" s="203"/>
    </row>
    <row r="308" spans="1:10" x14ac:dyDescent="0.3">
      <c r="A308" s="203"/>
      <c r="B308" s="203"/>
      <c r="C308" s="203"/>
      <c r="D308" s="203"/>
      <c r="E308" s="203"/>
      <c r="F308" s="203"/>
      <c r="G308" s="203"/>
      <c r="H308" s="203"/>
      <c r="I308" s="270"/>
      <c r="J308" s="203"/>
    </row>
    <row r="309" spans="1:10" x14ac:dyDescent="0.3">
      <c r="A309" s="203"/>
      <c r="B309" s="203"/>
      <c r="C309" s="203"/>
      <c r="D309" s="203"/>
      <c r="E309" s="203"/>
      <c r="F309" s="203"/>
      <c r="G309" s="203"/>
      <c r="H309" s="203"/>
      <c r="I309" s="270"/>
      <c r="J309" s="203"/>
    </row>
    <row r="310" spans="1:10" x14ac:dyDescent="0.3">
      <c r="A310" s="203"/>
      <c r="B310" s="203"/>
      <c r="C310" s="203"/>
      <c r="D310" s="203"/>
      <c r="E310" s="203"/>
      <c r="F310" s="203"/>
      <c r="G310" s="203"/>
      <c r="H310" s="203"/>
      <c r="I310" s="270"/>
      <c r="J310" s="203"/>
    </row>
    <row r="311" spans="1:10" x14ac:dyDescent="0.3">
      <c r="A311" s="203"/>
      <c r="B311" s="203"/>
      <c r="C311" s="203"/>
      <c r="D311" s="203"/>
      <c r="E311" s="203"/>
      <c r="F311" s="203"/>
      <c r="G311" s="203"/>
      <c r="H311" s="203"/>
      <c r="I311" s="270"/>
      <c r="J311" s="203"/>
    </row>
    <row r="312" spans="1:10" x14ac:dyDescent="0.3">
      <c r="A312" s="203"/>
      <c r="B312" s="203"/>
      <c r="C312" s="203"/>
      <c r="D312" s="203"/>
      <c r="E312" s="203"/>
      <c r="F312" s="203"/>
      <c r="G312" s="203"/>
      <c r="H312" s="203"/>
      <c r="I312" s="270"/>
      <c r="J312" s="203"/>
    </row>
    <row r="313" spans="1:10" x14ac:dyDescent="0.3">
      <c r="A313" s="203"/>
      <c r="B313" s="203"/>
      <c r="C313" s="203"/>
      <c r="D313" s="203"/>
      <c r="E313" s="203"/>
      <c r="F313" s="203"/>
      <c r="G313" s="203"/>
      <c r="H313" s="203"/>
      <c r="I313" s="270"/>
      <c r="J313" s="203"/>
    </row>
    <row r="314" spans="1:10" x14ac:dyDescent="0.3">
      <c r="A314" s="203"/>
      <c r="B314" s="203"/>
      <c r="C314" s="203"/>
      <c r="D314" s="203"/>
      <c r="E314" s="203"/>
      <c r="F314" s="203"/>
      <c r="G314" s="203"/>
      <c r="H314" s="203"/>
      <c r="I314" s="270"/>
      <c r="J314" s="203"/>
    </row>
    <row r="315" spans="1:10" x14ac:dyDescent="0.3">
      <c r="A315" s="203"/>
      <c r="B315" s="203"/>
      <c r="C315" s="203"/>
      <c r="D315" s="203"/>
      <c r="E315" s="203"/>
      <c r="F315" s="203"/>
      <c r="G315" s="203"/>
      <c r="H315" s="203"/>
      <c r="I315" s="270"/>
      <c r="J315" s="203"/>
    </row>
    <row r="316" spans="1:10" x14ac:dyDescent="0.3">
      <c r="A316" s="203"/>
      <c r="B316" s="203"/>
      <c r="C316" s="203"/>
      <c r="D316" s="203"/>
      <c r="E316" s="203"/>
      <c r="F316" s="203"/>
      <c r="G316" s="203"/>
      <c r="H316" s="203"/>
      <c r="I316" s="270"/>
      <c r="J316" s="203"/>
    </row>
    <row r="317" spans="1:10" x14ac:dyDescent="0.3">
      <c r="A317" s="203"/>
      <c r="B317" s="203"/>
      <c r="C317" s="203"/>
      <c r="D317" s="203"/>
      <c r="E317" s="203"/>
      <c r="F317" s="203"/>
      <c r="G317" s="203"/>
      <c r="H317" s="203"/>
      <c r="I317" s="270"/>
      <c r="J317" s="203"/>
    </row>
    <row r="318" spans="1:10" x14ac:dyDescent="0.3">
      <c r="A318" s="203"/>
      <c r="B318" s="203"/>
      <c r="C318" s="203"/>
      <c r="D318" s="203"/>
      <c r="E318" s="203"/>
      <c r="F318" s="203"/>
      <c r="G318" s="203"/>
      <c r="H318" s="203"/>
      <c r="I318" s="270"/>
      <c r="J318" s="203"/>
    </row>
    <row r="319" spans="1:10" x14ac:dyDescent="0.3">
      <c r="A319" s="203"/>
      <c r="B319" s="203"/>
      <c r="C319" s="203"/>
      <c r="D319" s="203"/>
      <c r="E319" s="203"/>
      <c r="F319" s="203"/>
      <c r="G319" s="203"/>
      <c r="H319" s="203"/>
      <c r="I319" s="270"/>
      <c r="J319" s="203"/>
    </row>
    <row r="320" spans="1:10" x14ac:dyDescent="0.3">
      <c r="A320" s="203"/>
      <c r="B320" s="203"/>
      <c r="C320" s="203"/>
      <c r="D320" s="203"/>
      <c r="E320" s="203"/>
      <c r="F320" s="203"/>
      <c r="G320" s="203"/>
      <c r="H320" s="203"/>
      <c r="I320" s="270"/>
      <c r="J320" s="203"/>
    </row>
    <row r="321" spans="1:10" x14ac:dyDescent="0.3">
      <c r="A321" s="203"/>
      <c r="B321" s="203"/>
      <c r="C321" s="203"/>
      <c r="D321" s="203"/>
      <c r="E321" s="203"/>
      <c r="F321" s="203"/>
      <c r="G321" s="203"/>
      <c r="H321" s="203"/>
      <c r="I321" s="270"/>
      <c r="J321" s="203"/>
    </row>
    <row r="322" spans="1:10" x14ac:dyDescent="0.3">
      <c r="A322" s="203"/>
      <c r="B322" s="203"/>
      <c r="C322" s="203"/>
      <c r="D322" s="203"/>
      <c r="E322" s="203"/>
      <c r="F322" s="203"/>
      <c r="G322" s="203"/>
      <c r="H322" s="203"/>
      <c r="I322" s="270"/>
      <c r="J322" s="203"/>
    </row>
    <row r="323" spans="1:10" x14ac:dyDescent="0.3">
      <c r="A323" s="203"/>
      <c r="B323" s="203"/>
      <c r="C323" s="203"/>
      <c r="D323" s="203"/>
      <c r="E323" s="203"/>
      <c r="F323" s="203"/>
      <c r="G323" s="203"/>
      <c r="H323" s="203"/>
      <c r="I323" s="270"/>
      <c r="J323" s="203"/>
    </row>
    <row r="324" spans="1:10" x14ac:dyDescent="0.3">
      <c r="A324" s="203"/>
      <c r="B324" s="203"/>
      <c r="C324" s="203"/>
      <c r="D324" s="203"/>
      <c r="E324" s="203"/>
      <c r="F324" s="203"/>
      <c r="G324" s="203"/>
      <c r="H324" s="203"/>
      <c r="I324" s="270"/>
      <c r="J324" s="203"/>
    </row>
    <row r="325" spans="1:10" x14ac:dyDescent="0.3">
      <c r="A325" s="203"/>
      <c r="B325" s="203"/>
      <c r="C325" s="203"/>
      <c r="D325" s="203"/>
      <c r="E325" s="203"/>
      <c r="F325" s="203"/>
      <c r="G325" s="203"/>
      <c r="H325" s="203"/>
      <c r="I325" s="270"/>
      <c r="J325" s="203"/>
    </row>
    <row r="326" spans="1:10" x14ac:dyDescent="0.3">
      <c r="A326" s="203"/>
      <c r="B326" s="203"/>
      <c r="C326" s="203"/>
      <c r="D326" s="203"/>
      <c r="E326" s="203"/>
      <c r="F326" s="203"/>
      <c r="G326" s="203"/>
      <c r="H326" s="203"/>
      <c r="I326" s="270"/>
      <c r="J326" s="203"/>
    </row>
    <row r="327" spans="1:10" x14ac:dyDescent="0.3">
      <c r="A327" s="203"/>
      <c r="B327" s="203"/>
      <c r="C327" s="203"/>
      <c r="D327" s="203"/>
      <c r="E327" s="203"/>
      <c r="F327" s="203"/>
      <c r="G327" s="203"/>
      <c r="H327" s="203"/>
      <c r="I327" s="270"/>
      <c r="J327" s="203"/>
    </row>
    <row r="328" spans="1:10" x14ac:dyDescent="0.3">
      <c r="A328" s="203"/>
      <c r="B328" s="203"/>
      <c r="C328" s="203"/>
      <c r="D328" s="203"/>
      <c r="E328" s="203"/>
      <c r="F328" s="203"/>
      <c r="G328" s="203"/>
      <c r="H328" s="203"/>
      <c r="I328" s="270"/>
      <c r="J328" s="203"/>
    </row>
    <row r="329" spans="1:10" x14ac:dyDescent="0.3">
      <c r="A329" s="203"/>
      <c r="B329" s="203"/>
      <c r="C329" s="203"/>
      <c r="D329" s="203"/>
      <c r="E329" s="203"/>
      <c r="F329" s="203"/>
      <c r="G329" s="203"/>
      <c r="H329" s="203"/>
      <c r="I329" s="270"/>
      <c r="J329" s="203"/>
    </row>
    <row r="330" spans="1:10" x14ac:dyDescent="0.3">
      <c r="A330" s="203"/>
      <c r="B330" s="203"/>
      <c r="C330" s="203"/>
      <c r="D330" s="203"/>
      <c r="E330" s="203"/>
      <c r="F330" s="203"/>
      <c r="G330" s="203"/>
      <c r="H330" s="203"/>
      <c r="I330" s="270"/>
      <c r="J330" s="203"/>
    </row>
    <row r="331" spans="1:10" x14ac:dyDescent="0.3">
      <c r="A331" s="203"/>
      <c r="B331" s="203"/>
      <c r="C331" s="203"/>
      <c r="D331" s="203"/>
      <c r="E331" s="203"/>
      <c r="F331" s="203"/>
      <c r="G331" s="203"/>
      <c r="H331" s="203"/>
      <c r="I331" s="270"/>
      <c r="J331" s="203"/>
    </row>
    <row r="332" spans="1:10" x14ac:dyDescent="0.3">
      <c r="A332" s="203"/>
      <c r="B332" s="203"/>
      <c r="C332" s="203"/>
      <c r="D332" s="203"/>
      <c r="E332" s="203"/>
      <c r="F332" s="203"/>
      <c r="G332" s="203"/>
      <c r="H332" s="203"/>
      <c r="I332" s="270"/>
      <c r="J332" s="203"/>
    </row>
    <row r="333" spans="1:10" x14ac:dyDescent="0.3">
      <c r="A333" s="203"/>
      <c r="B333" s="203"/>
      <c r="C333" s="203"/>
      <c r="D333" s="203"/>
      <c r="E333" s="203"/>
      <c r="F333" s="203"/>
      <c r="G333" s="203"/>
      <c r="H333" s="203"/>
      <c r="I333" s="270"/>
      <c r="J333" s="203"/>
    </row>
    <row r="334" spans="1:10" x14ac:dyDescent="0.3">
      <c r="A334" s="203"/>
      <c r="B334" s="203"/>
      <c r="C334" s="203"/>
      <c r="D334" s="203"/>
      <c r="E334" s="203"/>
      <c r="F334" s="203"/>
      <c r="G334" s="203"/>
      <c r="H334" s="203"/>
      <c r="I334" s="270"/>
      <c r="J334" s="203"/>
    </row>
    <row r="335" spans="1:10" x14ac:dyDescent="0.3">
      <c r="A335" s="203"/>
      <c r="B335" s="203"/>
      <c r="C335" s="203"/>
      <c r="D335" s="203"/>
      <c r="E335" s="203"/>
      <c r="F335" s="203"/>
      <c r="G335" s="203"/>
      <c r="H335" s="203"/>
      <c r="I335" s="270"/>
      <c r="J335" s="203"/>
    </row>
    <row r="336" spans="1:10" x14ac:dyDescent="0.3">
      <c r="A336" s="203"/>
      <c r="B336" s="203"/>
      <c r="C336" s="203"/>
      <c r="D336" s="203"/>
      <c r="E336" s="203"/>
      <c r="F336" s="203"/>
      <c r="G336" s="203"/>
      <c r="H336" s="203"/>
      <c r="I336" s="270"/>
      <c r="J336" s="203"/>
    </row>
    <row r="337" spans="1:10" x14ac:dyDescent="0.3">
      <c r="A337" s="203"/>
      <c r="B337" s="203"/>
      <c r="C337" s="203"/>
      <c r="D337" s="203"/>
      <c r="E337" s="203"/>
      <c r="F337" s="203"/>
      <c r="G337" s="203"/>
      <c r="H337" s="203"/>
      <c r="I337" s="270"/>
      <c r="J337" s="203"/>
    </row>
    <row r="338" spans="1:10" x14ac:dyDescent="0.3">
      <c r="A338" s="203"/>
      <c r="B338" s="203"/>
      <c r="C338" s="203"/>
      <c r="D338" s="203"/>
      <c r="E338" s="203"/>
      <c r="F338" s="203"/>
      <c r="G338" s="203"/>
      <c r="H338" s="203"/>
      <c r="I338" s="270"/>
      <c r="J338" s="203"/>
    </row>
    <row r="339" spans="1:10" x14ac:dyDescent="0.3">
      <c r="A339" s="203"/>
      <c r="B339" s="203"/>
      <c r="C339" s="203"/>
      <c r="D339" s="203"/>
      <c r="E339" s="203"/>
      <c r="F339" s="203"/>
      <c r="G339" s="203"/>
      <c r="H339" s="203"/>
      <c r="I339" s="270"/>
      <c r="J339" s="203"/>
    </row>
    <row r="340" spans="1:10" x14ac:dyDescent="0.3">
      <c r="A340" s="203"/>
      <c r="B340" s="203"/>
      <c r="C340" s="203"/>
      <c r="D340" s="203"/>
      <c r="E340" s="203"/>
      <c r="F340" s="203"/>
      <c r="G340" s="203"/>
      <c r="H340" s="203"/>
      <c r="I340" s="270"/>
      <c r="J340" s="203"/>
    </row>
    <row r="341" spans="1:10" x14ac:dyDescent="0.3">
      <c r="A341" s="203"/>
      <c r="B341" s="203"/>
      <c r="C341" s="203"/>
      <c r="D341" s="203"/>
      <c r="E341" s="203"/>
      <c r="F341" s="203"/>
      <c r="G341" s="203"/>
      <c r="H341" s="203"/>
      <c r="I341" s="270"/>
      <c r="J341" s="203"/>
    </row>
    <row r="342" spans="1:10" x14ac:dyDescent="0.3">
      <c r="A342" s="203"/>
      <c r="B342" s="203"/>
      <c r="C342" s="203"/>
      <c r="D342" s="203"/>
      <c r="E342" s="203"/>
      <c r="F342" s="203"/>
      <c r="G342" s="203"/>
      <c r="H342" s="203"/>
      <c r="I342" s="270"/>
      <c r="J342" s="203"/>
    </row>
    <row r="343" spans="1:10" x14ac:dyDescent="0.3">
      <c r="A343" s="203"/>
      <c r="B343" s="203"/>
      <c r="C343" s="203"/>
      <c r="D343" s="203"/>
      <c r="E343" s="203"/>
      <c r="F343" s="203"/>
      <c r="G343" s="203"/>
      <c r="H343" s="203"/>
      <c r="I343" s="270"/>
      <c r="J343" s="203"/>
    </row>
    <row r="344" spans="1:10" x14ac:dyDescent="0.3">
      <c r="A344" s="203"/>
      <c r="B344" s="203"/>
      <c r="C344" s="203"/>
      <c r="D344" s="203"/>
      <c r="E344" s="203"/>
      <c r="F344" s="203"/>
      <c r="G344" s="203"/>
      <c r="H344" s="203"/>
      <c r="I344" s="270"/>
      <c r="J344" s="203"/>
    </row>
    <row r="345" spans="1:10" x14ac:dyDescent="0.3">
      <c r="A345" s="203"/>
      <c r="B345" s="203"/>
      <c r="C345" s="203"/>
      <c r="D345" s="203"/>
      <c r="E345" s="203"/>
      <c r="F345" s="203"/>
      <c r="G345" s="203"/>
      <c r="H345" s="203"/>
      <c r="I345" s="270"/>
      <c r="J345" s="203"/>
    </row>
    <row r="346" spans="1:10" x14ac:dyDescent="0.3">
      <c r="A346" s="203"/>
      <c r="B346" s="203"/>
      <c r="C346" s="203"/>
      <c r="D346" s="203"/>
      <c r="E346" s="203"/>
      <c r="F346" s="203"/>
      <c r="G346" s="203"/>
      <c r="H346" s="203"/>
      <c r="I346" s="270"/>
      <c r="J346" s="203"/>
    </row>
    <row r="347" spans="1:10" x14ac:dyDescent="0.3">
      <c r="A347" s="203"/>
      <c r="B347" s="203"/>
      <c r="C347" s="203"/>
      <c r="D347" s="203"/>
      <c r="E347" s="203"/>
      <c r="F347" s="203"/>
      <c r="G347" s="203"/>
      <c r="H347" s="203"/>
      <c r="I347" s="270"/>
      <c r="J347" s="203"/>
    </row>
    <row r="348" spans="1:10" x14ac:dyDescent="0.3">
      <c r="A348" s="203"/>
      <c r="B348" s="203"/>
      <c r="C348" s="203"/>
      <c r="D348" s="203"/>
      <c r="E348" s="203"/>
      <c r="F348" s="203"/>
      <c r="G348" s="203"/>
      <c r="H348" s="203"/>
      <c r="I348" s="270"/>
      <c r="J348" s="203"/>
    </row>
    <row r="349" spans="1:10" x14ac:dyDescent="0.3">
      <c r="A349" s="203"/>
      <c r="B349" s="203"/>
      <c r="C349" s="203"/>
      <c r="D349" s="203"/>
      <c r="E349" s="203"/>
      <c r="F349" s="203"/>
      <c r="G349" s="203"/>
      <c r="H349" s="203"/>
      <c r="I349" s="270"/>
      <c r="J349" s="203"/>
    </row>
  </sheetData>
  <mergeCells count="351">
    <mergeCell ref="Z155:AE172"/>
    <mergeCell ref="C156:D156"/>
    <mergeCell ref="N156:O156"/>
    <mergeCell ref="C158:D158"/>
    <mergeCell ref="N158:O158"/>
    <mergeCell ref="C190:D190"/>
    <mergeCell ref="N190:O190"/>
    <mergeCell ref="C192:D192"/>
    <mergeCell ref="N192:O192"/>
    <mergeCell ref="N155:O155"/>
    <mergeCell ref="N189:O189"/>
    <mergeCell ref="A240:B240"/>
    <mergeCell ref="Q240:R240"/>
    <mergeCell ref="A241:B241"/>
    <mergeCell ref="Q241:R241"/>
    <mergeCell ref="A237:B237"/>
    <mergeCell ref="Q237:R237"/>
    <mergeCell ref="A238:B238"/>
    <mergeCell ref="Q238:R238"/>
    <mergeCell ref="A239:B239"/>
    <mergeCell ref="Q239:R239"/>
    <mergeCell ref="A234:B234"/>
    <mergeCell ref="Q234:R234"/>
    <mergeCell ref="A235:B235"/>
    <mergeCell ref="Q235:R235"/>
    <mergeCell ref="A236:B236"/>
    <mergeCell ref="Q236:R236"/>
    <mergeCell ref="A231:B231"/>
    <mergeCell ref="Q231:R231"/>
    <mergeCell ref="A232:B232"/>
    <mergeCell ref="Q232:R232"/>
    <mergeCell ref="A233:B233"/>
    <mergeCell ref="Q233:R233"/>
    <mergeCell ref="A228:B228"/>
    <mergeCell ref="Q228:R228"/>
    <mergeCell ref="A229:B229"/>
    <mergeCell ref="Q229:R229"/>
    <mergeCell ref="A230:B230"/>
    <mergeCell ref="Q230:R230"/>
    <mergeCell ref="A225:B225"/>
    <mergeCell ref="Q225:R225"/>
    <mergeCell ref="A226:B226"/>
    <mergeCell ref="Q226:R226"/>
    <mergeCell ref="A227:B227"/>
    <mergeCell ref="Q227:R227"/>
    <mergeCell ref="A222:B222"/>
    <mergeCell ref="Q222:R222"/>
    <mergeCell ref="A223:B223"/>
    <mergeCell ref="Q223:R223"/>
    <mergeCell ref="A224:B224"/>
    <mergeCell ref="Q224:R224"/>
    <mergeCell ref="A219:B219"/>
    <mergeCell ref="Q219:R219"/>
    <mergeCell ref="A220:B220"/>
    <mergeCell ref="Q220:R220"/>
    <mergeCell ref="A221:B221"/>
    <mergeCell ref="Q221:R221"/>
    <mergeCell ref="A189:B189"/>
    <mergeCell ref="Q189:R189"/>
    <mergeCell ref="A186:B186"/>
    <mergeCell ref="Q186:R186"/>
    <mergeCell ref="A187:B187"/>
    <mergeCell ref="Q187:R187"/>
    <mergeCell ref="A188:B188"/>
    <mergeCell ref="Q188:R188"/>
    <mergeCell ref="A185:B185"/>
    <mergeCell ref="Q185:R185"/>
    <mergeCell ref="A152:B152"/>
    <mergeCell ref="A141:B141"/>
    <mergeCell ref="A142:B142"/>
    <mergeCell ref="A139:B139"/>
    <mergeCell ref="A140:B140"/>
    <mergeCell ref="A157:B157"/>
    <mergeCell ref="A153:B153"/>
    <mergeCell ref="A154:B154"/>
    <mergeCell ref="A155:B155"/>
    <mergeCell ref="A143:B143"/>
    <mergeCell ref="R143:S143"/>
    <mergeCell ref="A130:B130"/>
    <mergeCell ref="A131:B131"/>
    <mergeCell ref="A132:B132"/>
    <mergeCell ref="A127:B127"/>
    <mergeCell ref="A128:B128"/>
    <mergeCell ref="A129:B129"/>
    <mergeCell ref="A136:B136"/>
    <mergeCell ref="A137:B137"/>
    <mergeCell ref="A138:B138"/>
    <mergeCell ref="A133:B133"/>
    <mergeCell ref="A134:B134"/>
    <mergeCell ref="A135:B135"/>
    <mergeCell ref="A118:B118"/>
    <mergeCell ref="A119:B119"/>
    <mergeCell ref="A120:B120"/>
    <mergeCell ref="A115:B115"/>
    <mergeCell ref="A116:B116"/>
    <mergeCell ref="A117:B117"/>
    <mergeCell ref="A124:B124"/>
    <mergeCell ref="A125:B125"/>
    <mergeCell ref="A126:B126"/>
    <mergeCell ref="A121:B121"/>
    <mergeCell ref="A122:B122"/>
    <mergeCell ref="A123:B123"/>
    <mergeCell ref="A106:B106"/>
    <mergeCell ref="A107:B107"/>
    <mergeCell ref="A108:B108"/>
    <mergeCell ref="A103:B103"/>
    <mergeCell ref="A104:B104"/>
    <mergeCell ref="A105:B105"/>
    <mergeCell ref="A112:B112"/>
    <mergeCell ref="A113:B113"/>
    <mergeCell ref="A114:B114"/>
    <mergeCell ref="A109:B109"/>
    <mergeCell ref="A110:B110"/>
    <mergeCell ref="A111:B111"/>
    <mergeCell ref="A94:B94"/>
    <mergeCell ref="A95:B95"/>
    <mergeCell ref="A96:B96"/>
    <mergeCell ref="A91:B91"/>
    <mergeCell ref="A92:B92"/>
    <mergeCell ref="A93:B93"/>
    <mergeCell ref="A100:B100"/>
    <mergeCell ref="A101:B101"/>
    <mergeCell ref="A102:B102"/>
    <mergeCell ref="A97:B97"/>
    <mergeCell ref="A98:B98"/>
    <mergeCell ref="A99:B99"/>
    <mergeCell ref="A82:B82"/>
    <mergeCell ref="A83:B83"/>
    <mergeCell ref="A84:B84"/>
    <mergeCell ref="A79:B79"/>
    <mergeCell ref="A80:B80"/>
    <mergeCell ref="A81:B81"/>
    <mergeCell ref="A88:B88"/>
    <mergeCell ref="A89:B89"/>
    <mergeCell ref="A90:B90"/>
    <mergeCell ref="A85:B85"/>
    <mergeCell ref="A86:B86"/>
    <mergeCell ref="A87:B87"/>
    <mergeCell ref="A70:B70"/>
    <mergeCell ref="A71:B71"/>
    <mergeCell ref="A72:B72"/>
    <mergeCell ref="A67:B67"/>
    <mergeCell ref="A68:B68"/>
    <mergeCell ref="A69:B69"/>
    <mergeCell ref="A76:B76"/>
    <mergeCell ref="A77:B77"/>
    <mergeCell ref="A78:B78"/>
    <mergeCell ref="A73:B73"/>
    <mergeCell ref="A74:B74"/>
    <mergeCell ref="A75:B75"/>
    <mergeCell ref="A58:B58"/>
    <mergeCell ref="A59:B59"/>
    <mergeCell ref="A60:B60"/>
    <mergeCell ref="A55:B55"/>
    <mergeCell ref="A56:B56"/>
    <mergeCell ref="A57:B57"/>
    <mergeCell ref="A64:B64"/>
    <mergeCell ref="A65:B65"/>
    <mergeCell ref="A66:B66"/>
    <mergeCell ref="A61:B61"/>
    <mergeCell ref="A62:B62"/>
    <mergeCell ref="A63:B63"/>
    <mergeCell ref="A46:B46"/>
    <mergeCell ref="A47:B47"/>
    <mergeCell ref="A48:B48"/>
    <mergeCell ref="A43:B43"/>
    <mergeCell ref="A44:B44"/>
    <mergeCell ref="A45:B45"/>
    <mergeCell ref="A52:B52"/>
    <mergeCell ref="A53:B53"/>
    <mergeCell ref="A54:B54"/>
    <mergeCell ref="A49:B49"/>
    <mergeCell ref="A50:B50"/>
    <mergeCell ref="A51:B51"/>
    <mergeCell ref="A34:B34"/>
    <mergeCell ref="A35:B35"/>
    <mergeCell ref="A36:B36"/>
    <mergeCell ref="A31:B31"/>
    <mergeCell ref="A32:B32"/>
    <mergeCell ref="A33:B33"/>
    <mergeCell ref="A40:B40"/>
    <mergeCell ref="A41:B41"/>
    <mergeCell ref="A42:B42"/>
    <mergeCell ref="A37:B37"/>
    <mergeCell ref="A38:B38"/>
    <mergeCell ref="A39:B39"/>
    <mergeCell ref="A22:B22"/>
    <mergeCell ref="A23:B23"/>
    <mergeCell ref="A24:B24"/>
    <mergeCell ref="A19:B19"/>
    <mergeCell ref="A20:B20"/>
    <mergeCell ref="A21:B21"/>
    <mergeCell ref="A28:B28"/>
    <mergeCell ref="A29:B29"/>
    <mergeCell ref="A30:B30"/>
    <mergeCell ref="A25:B25"/>
    <mergeCell ref="A26:B26"/>
    <mergeCell ref="A27:B27"/>
    <mergeCell ref="A12:B12"/>
    <mergeCell ref="A7:B7"/>
    <mergeCell ref="A8:B8"/>
    <mergeCell ref="A9:B9"/>
    <mergeCell ref="A16:B16"/>
    <mergeCell ref="A17:B17"/>
    <mergeCell ref="A18:B18"/>
    <mergeCell ref="A13:B13"/>
    <mergeCell ref="A14:B14"/>
    <mergeCell ref="A15:B15"/>
    <mergeCell ref="A6:B6"/>
    <mergeCell ref="A10:B10"/>
    <mergeCell ref="A11:B11"/>
    <mergeCell ref="A5:P5"/>
    <mergeCell ref="R5:AG5"/>
    <mergeCell ref="A4:P4"/>
    <mergeCell ref="R4:AG4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66:S66"/>
    <mergeCell ref="R67:S67"/>
    <mergeCell ref="R68:S68"/>
    <mergeCell ref="R69:S69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85:S85"/>
    <mergeCell ref="R86:S86"/>
    <mergeCell ref="R87:S87"/>
    <mergeCell ref="R88:S88"/>
    <mergeCell ref="R89:S89"/>
    <mergeCell ref="R90:S90"/>
    <mergeCell ref="R91:S91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101:S101"/>
    <mergeCell ref="R102:S102"/>
    <mergeCell ref="R103:S103"/>
    <mergeCell ref="R104:S104"/>
    <mergeCell ref="R105:S105"/>
    <mergeCell ref="R106:S106"/>
    <mergeCell ref="R107:S107"/>
    <mergeCell ref="R108:S108"/>
    <mergeCell ref="R109:S109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35:S135"/>
    <mergeCell ref="R136:S136"/>
    <mergeCell ref="R137:S137"/>
    <mergeCell ref="R138:S138"/>
    <mergeCell ref="R139:S139"/>
    <mergeCell ref="R140:S140"/>
    <mergeCell ref="R142:S142"/>
    <mergeCell ref="R126:S126"/>
    <mergeCell ref="R127:S127"/>
    <mergeCell ref="R128:S128"/>
    <mergeCell ref="R129:S129"/>
    <mergeCell ref="R130:S130"/>
    <mergeCell ref="R131:S131"/>
    <mergeCell ref="R132:S132"/>
    <mergeCell ref="R133:S133"/>
    <mergeCell ref="R134:S1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9D6E-572C-4604-8DBB-EC1ECD66D245}">
  <dimension ref="A1:BX342"/>
  <sheetViews>
    <sheetView topLeftCell="A38" zoomScale="70" zoomScaleNormal="70" workbookViewId="0">
      <selection activeCell="Q14" sqref="Q14"/>
    </sheetView>
  </sheetViews>
  <sheetFormatPr defaultRowHeight="14.4" x14ac:dyDescent="0.3"/>
  <cols>
    <col min="1" max="4" width="15.33203125" style="116" customWidth="1"/>
    <col min="5" max="5" width="15.33203125" style="139" customWidth="1"/>
    <col min="6" max="12" width="15.33203125" style="116" customWidth="1"/>
    <col min="13" max="13" width="13.77734375" style="139" customWidth="1"/>
    <col min="14" max="15" width="13.77734375" style="116" customWidth="1"/>
    <col min="16" max="16384" width="8.88671875" style="116"/>
  </cols>
  <sheetData>
    <row r="1" spans="1:76" s="114" customFormat="1" ht="33.6" x14ac:dyDescent="0.65">
      <c r="A1" s="113" t="s">
        <v>12</v>
      </c>
      <c r="E1" s="133"/>
      <c r="M1" s="133"/>
      <c r="S1" s="115"/>
    </row>
    <row r="2" spans="1:76" s="114" customFormat="1" ht="33.6" x14ac:dyDescent="0.65">
      <c r="A2" s="113"/>
      <c r="E2" s="133"/>
      <c r="M2" s="133"/>
      <c r="S2" s="115"/>
    </row>
    <row r="3" spans="1:76" s="89" customFormat="1" x14ac:dyDescent="0.3">
      <c r="A3" s="118"/>
      <c r="B3" s="118"/>
      <c r="C3" s="118"/>
      <c r="D3" s="118"/>
      <c r="E3" s="134"/>
      <c r="F3" s="118"/>
      <c r="G3" s="118"/>
      <c r="H3" s="118"/>
      <c r="I3" s="118"/>
      <c r="J3" s="118"/>
      <c r="K3" s="118"/>
      <c r="L3" s="118"/>
      <c r="M3" s="136"/>
    </row>
    <row r="4" spans="1:76" x14ac:dyDescent="0.3">
      <c r="A4" s="189" t="s">
        <v>4</v>
      </c>
      <c r="B4" s="189"/>
      <c r="C4" s="189"/>
      <c r="D4" s="189"/>
      <c r="E4" s="189"/>
      <c r="F4" s="189"/>
      <c r="G4" s="189"/>
      <c r="H4" s="117"/>
      <c r="I4" s="189" t="s">
        <v>1</v>
      </c>
      <c r="J4" s="189"/>
      <c r="K4" s="189"/>
      <c r="L4" s="189"/>
      <c r="M4" s="189"/>
      <c r="N4" s="189"/>
      <c r="O4" s="1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</row>
    <row r="5" spans="1:76" x14ac:dyDescent="0.3">
      <c r="A5" s="189" t="s">
        <v>147</v>
      </c>
      <c r="B5" s="189"/>
      <c r="C5" s="189"/>
      <c r="D5" s="189"/>
      <c r="E5" s="189"/>
      <c r="F5" s="189"/>
      <c r="G5" s="189"/>
      <c r="H5" s="117"/>
      <c r="I5" s="189" t="s">
        <v>147</v>
      </c>
      <c r="J5" s="189"/>
      <c r="K5" s="189"/>
      <c r="L5" s="189"/>
      <c r="M5" s="189"/>
      <c r="N5" s="189"/>
      <c r="O5" s="1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</row>
    <row r="6" spans="1:76" ht="28.8" x14ac:dyDescent="0.3">
      <c r="A6" s="190" t="s">
        <v>3</v>
      </c>
      <c r="B6" s="190"/>
      <c r="C6" s="389" t="s">
        <v>10</v>
      </c>
      <c r="D6" s="389" t="s">
        <v>148</v>
      </c>
      <c r="E6" s="390" t="s">
        <v>11</v>
      </c>
      <c r="F6" s="120" t="s">
        <v>149</v>
      </c>
      <c r="G6" s="121" t="s">
        <v>150</v>
      </c>
      <c r="H6" s="118"/>
      <c r="I6" s="190" t="s">
        <v>3</v>
      </c>
      <c r="J6" s="190"/>
      <c r="K6" s="120" t="s">
        <v>10</v>
      </c>
      <c r="L6" s="120" t="s">
        <v>148</v>
      </c>
      <c r="M6" s="135" t="s">
        <v>11</v>
      </c>
      <c r="N6" s="120" t="s">
        <v>149</v>
      </c>
      <c r="O6" s="121" t="s">
        <v>150</v>
      </c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</row>
    <row r="7" spans="1:76" s="89" customFormat="1" x14ac:dyDescent="0.3">
      <c r="A7" s="187">
        <v>39873</v>
      </c>
      <c r="B7" s="386"/>
      <c r="C7" s="391">
        <v>76.145849999999996</v>
      </c>
      <c r="D7" s="126"/>
      <c r="E7" s="392">
        <v>32.933979999999998</v>
      </c>
      <c r="F7" s="387"/>
      <c r="G7" s="123">
        <v>2E-3</v>
      </c>
      <c r="H7" s="119"/>
      <c r="I7" s="187">
        <v>39873</v>
      </c>
      <c r="J7" s="187"/>
      <c r="K7" s="127">
        <f>SUM('Monthly Prices'!T7:T9)/3</f>
        <v>75.850733666666656</v>
      </c>
      <c r="L7" s="126"/>
      <c r="M7" s="140">
        <f>SUM('Monthly Prices'!U7:U9)/3</f>
        <v>29.190387666666666</v>
      </c>
      <c r="N7" s="122"/>
      <c r="O7" s="123">
        <v>2E-3</v>
      </c>
    </row>
    <row r="8" spans="1:76" s="89" customFormat="1" x14ac:dyDescent="0.3">
      <c r="A8" s="187">
        <v>39965</v>
      </c>
      <c r="B8" s="386"/>
      <c r="C8" s="393">
        <v>141.06399999999999</v>
      </c>
      <c r="D8" s="126">
        <f>C8/C7-1</f>
        <v>0.85255007331325339</v>
      </c>
      <c r="E8" s="392">
        <v>53.057259999999999</v>
      </c>
      <c r="F8" s="388">
        <f>E8/E7-1</f>
        <v>0.61101877149375827</v>
      </c>
      <c r="G8" s="124">
        <v>0.05</v>
      </c>
      <c r="H8" s="119"/>
      <c r="I8" s="187">
        <v>39965</v>
      </c>
      <c r="J8" s="187"/>
      <c r="K8" s="127">
        <f>SUM('Monthly Prices'!T10:T12)/3</f>
        <v>141.49974833333332</v>
      </c>
      <c r="L8" s="126">
        <f>K8/K7-1</f>
        <v>0.8655026984335783</v>
      </c>
      <c r="M8" s="140">
        <f>SUM('Monthly Prices'!U10:U12)/3</f>
        <v>52.985978333333328</v>
      </c>
      <c r="N8" s="126">
        <f>M8/M7-1</f>
        <v>0.81518583920142729</v>
      </c>
      <c r="O8" s="124">
        <v>0.05</v>
      </c>
    </row>
    <row r="9" spans="1:76" s="89" customFormat="1" x14ac:dyDescent="0.3">
      <c r="A9" s="187">
        <v>40057</v>
      </c>
      <c r="B9" s="386"/>
      <c r="C9" s="393">
        <v>200.739</v>
      </c>
      <c r="D9" s="126">
        <f>C9/C8-1</f>
        <v>0.42303493449781659</v>
      </c>
      <c r="E9" s="392">
        <v>91.996880000000004</v>
      </c>
      <c r="F9" s="388">
        <f t="shared" ref="F9:F51" si="0">E9/E8-1</f>
        <v>0.73391690411453592</v>
      </c>
      <c r="G9" s="124">
        <v>7.0000000000000007E-2</v>
      </c>
      <c r="H9" s="119"/>
      <c r="I9" s="187">
        <v>40057</v>
      </c>
      <c r="J9" s="187"/>
      <c r="K9" s="127">
        <f>SUM('Monthly Prices'!T13:T15)/3</f>
        <v>200.14173866666667</v>
      </c>
      <c r="L9" s="126">
        <f>K9/K8-1</f>
        <v>0.4144317641837032</v>
      </c>
      <c r="M9" s="140">
        <f>SUM('Monthly Prices'!U13:U15)/3</f>
        <v>91.991033000000002</v>
      </c>
      <c r="N9" s="126">
        <f t="shared" ref="N9:N51" si="1">M9/M8-1</f>
        <v>0.7361391804693489</v>
      </c>
      <c r="O9" s="124">
        <v>7.0000000000000007E-2</v>
      </c>
    </row>
    <row r="10" spans="1:76" s="89" customFormat="1" x14ac:dyDescent="0.3">
      <c r="A10" s="187">
        <v>40148</v>
      </c>
      <c r="B10" s="386"/>
      <c r="C10" s="391">
        <v>234.62289999999999</v>
      </c>
      <c r="D10" s="126">
        <f t="shared" ref="D10:D51" si="2">C10/C9-1</f>
        <v>0.16879579952077073</v>
      </c>
      <c r="E10" s="392">
        <v>124.8888</v>
      </c>
      <c r="F10" s="388">
        <f t="shared" ref="F10:F19" si="3">E10/E9-1</f>
        <v>0.35753299459720811</v>
      </c>
      <c r="G10" s="123">
        <v>8.2000000000000003E-2</v>
      </c>
      <c r="H10" s="119"/>
      <c r="I10" s="187">
        <v>40148</v>
      </c>
      <c r="J10" s="187"/>
      <c r="K10" s="127">
        <f>SUM('Monthly Prices'!T16:T18)/3</f>
        <v>234.54376199999999</v>
      </c>
      <c r="L10" s="126">
        <f t="shared" ref="L10:L51" si="4">K10/K9-1</f>
        <v>0.17188830057397175</v>
      </c>
      <c r="M10" s="140">
        <f>SUM('Monthly Prices'!U16:U18)/3</f>
        <v>124.67989633333333</v>
      </c>
      <c r="N10" s="126">
        <f t="shared" si="1"/>
        <v>0.35534836676237047</v>
      </c>
      <c r="O10" s="123">
        <v>8.2000000000000003E-2</v>
      </c>
    </row>
    <row r="11" spans="1:76" s="89" customFormat="1" x14ac:dyDescent="0.3">
      <c r="A11" s="187">
        <v>40238</v>
      </c>
      <c r="B11" s="386"/>
      <c r="C11" s="391">
        <v>240.49199999999999</v>
      </c>
      <c r="D11" s="126">
        <f t="shared" si="2"/>
        <v>2.501503476429634E-2</v>
      </c>
      <c r="E11" s="392">
        <v>148.6164</v>
      </c>
      <c r="F11" s="388">
        <f t="shared" si="3"/>
        <v>0.18998981493936995</v>
      </c>
      <c r="G11" s="124">
        <v>1.33</v>
      </c>
      <c r="H11" s="119"/>
      <c r="I11" s="187">
        <v>40238</v>
      </c>
      <c r="J11" s="187"/>
      <c r="K11" s="127">
        <f>SUM('Monthly Prices'!T19:T21)/3</f>
        <v>241.210195</v>
      </c>
      <c r="L11" s="126">
        <f t="shared" si="4"/>
        <v>2.8422981464755415E-2</v>
      </c>
      <c r="M11" s="140">
        <f>SUM('Monthly Prices'!U19:U21)/3</f>
        <v>133.488103</v>
      </c>
      <c r="N11" s="126">
        <f t="shared" si="1"/>
        <v>7.064656713475137E-2</v>
      </c>
      <c r="O11" s="124">
        <v>1.33</v>
      </c>
    </row>
    <row r="12" spans="1:76" s="89" customFormat="1" x14ac:dyDescent="0.3">
      <c r="A12" s="187">
        <v>40330</v>
      </c>
      <c r="B12" s="386"/>
      <c r="C12" s="391">
        <v>267.14109999999999</v>
      </c>
      <c r="D12" s="126">
        <f t="shared" si="2"/>
        <v>0.11081075461969636</v>
      </c>
      <c r="E12" s="392">
        <v>133.6164</v>
      </c>
      <c r="F12" s="388">
        <f t="shared" si="3"/>
        <v>-0.10093098742803619</v>
      </c>
      <c r="G12" s="123">
        <v>0.10299999999999999</v>
      </c>
      <c r="H12" s="119"/>
      <c r="I12" s="187">
        <v>40330</v>
      </c>
      <c r="J12" s="187"/>
      <c r="K12" s="127">
        <f>SUM('Monthly Prices'!T22:T24)/3</f>
        <v>266.7809703333333</v>
      </c>
      <c r="L12" s="126">
        <f t="shared" si="4"/>
        <v>0.10601034227982487</v>
      </c>
      <c r="M12" s="140">
        <f>SUM('Monthly Prices'!U22:U24)/3</f>
        <v>148.605952</v>
      </c>
      <c r="N12" s="126">
        <f t="shared" si="1"/>
        <v>0.11325240722014018</v>
      </c>
      <c r="O12" s="123">
        <v>0.10299999999999999</v>
      </c>
    </row>
    <row r="13" spans="1:76" s="89" customFormat="1" x14ac:dyDescent="0.3">
      <c r="A13" s="187">
        <v>40422</v>
      </c>
      <c r="B13" s="386"/>
      <c r="C13" s="391">
        <v>306.61840000000001</v>
      </c>
      <c r="D13" s="126">
        <f t="shared" si="2"/>
        <v>0.14777696131370277</v>
      </c>
      <c r="E13" s="392">
        <v>183.6326</v>
      </c>
      <c r="F13" s="388">
        <f t="shared" si="3"/>
        <v>0.37432680419469455</v>
      </c>
      <c r="G13" s="123">
        <v>9.7000000000000003E-2</v>
      </c>
      <c r="H13" s="119"/>
      <c r="I13" s="187">
        <v>40422</v>
      </c>
      <c r="J13" s="187"/>
      <c r="K13" s="127">
        <f>SUM('Monthly Prices'!T25:T27)/3</f>
        <v>306.86391200000003</v>
      </c>
      <c r="L13" s="126">
        <f t="shared" si="4"/>
        <v>0.15024662972244429</v>
      </c>
      <c r="M13" s="140">
        <f>SUM('Monthly Prices'!U25:U27)/3</f>
        <v>183.39763900000003</v>
      </c>
      <c r="N13" s="126">
        <f t="shared" si="1"/>
        <v>0.23412041396565342</v>
      </c>
      <c r="O13" s="123">
        <v>9.7000000000000003E-2</v>
      </c>
    </row>
    <row r="14" spans="1:76" s="89" customFormat="1" x14ac:dyDescent="0.3">
      <c r="A14" s="187">
        <v>40513</v>
      </c>
      <c r="B14" s="386"/>
      <c r="C14" s="391">
        <v>352.83780000000002</v>
      </c>
      <c r="D14" s="126">
        <f t="shared" si="2"/>
        <v>0.1507391598155885</v>
      </c>
      <c r="E14" s="392">
        <v>232.4709</v>
      </c>
      <c r="F14" s="388">
        <f t="shared" si="3"/>
        <v>0.26595658940732747</v>
      </c>
      <c r="G14" s="123">
        <v>0.107</v>
      </c>
      <c r="H14" s="119"/>
      <c r="I14" s="187">
        <v>40513</v>
      </c>
      <c r="J14" s="187"/>
      <c r="K14" s="127">
        <f>SUM('Monthly Prices'!T28:T30)/3</f>
        <v>352.62052433333338</v>
      </c>
      <c r="L14" s="126">
        <f t="shared" si="4"/>
        <v>0.14911043802809032</v>
      </c>
      <c r="M14" s="140">
        <f>SUM('Monthly Prices'!U28:U30)/3</f>
        <v>232.51514699999998</v>
      </c>
      <c r="N14" s="126">
        <f t="shared" si="1"/>
        <v>0.26781974003493003</v>
      </c>
      <c r="O14" s="123">
        <v>0.107</v>
      </c>
    </row>
    <row r="15" spans="1:76" s="89" customFormat="1" x14ac:dyDescent="0.3">
      <c r="A15" s="187">
        <v>40603</v>
      </c>
      <c r="B15" s="386"/>
      <c r="C15" s="391">
        <v>314.45049999999998</v>
      </c>
      <c r="D15" s="126">
        <f t="shared" si="2"/>
        <v>-0.10879588298079179</v>
      </c>
      <c r="E15" s="392">
        <v>218.3963</v>
      </c>
      <c r="F15" s="388">
        <f t="shared" si="3"/>
        <v>-6.0543491680033923E-2</v>
      </c>
      <c r="G15" s="123">
        <v>0.10299999999999999</v>
      </c>
      <c r="H15" s="119"/>
      <c r="I15" s="187">
        <v>40603</v>
      </c>
      <c r="J15" s="187"/>
      <c r="K15" s="127">
        <f>SUM('Monthly Prices'!T31:T33)/3</f>
        <v>313.73577866666665</v>
      </c>
      <c r="L15" s="126">
        <f t="shared" si="4"/>
        <v>-0.11027363123624889</v>
      </c>
      <c r="M15" s="140">
        <f>SUM('Monthly Prices'!U31:U33)/3</f>
        <v>218.367762</v>
      </c>
      <c r="N15" s="126">
        <f t="shared" si="1"/>
        <v>-6.084500378807578E-2</v>
      </c>
      <c r="O15" s="123">
        <v>0.10299999999999999</v>
      </c>
    </row>
    <row r="16" spans="1:76" s="89" customFormat="1" x14ac:dyDescent="0.3">
      <c r="A16" s="187">
        <v>40695</v>
      </c>
      <c r="B16" s="386"/>
      <c r="C16" s="391">
        <v>330.09210000000002</v>
      </c>
      <c r="D16" s="126">
        <f t="shared" si="2"/>
        <v>4.9742646298861048E-2</v>
      </c>
      <c r="E16" s="392">
        <v>208.8646</v>
      </c>
      <c r="F16" s="388">
        <f t="shared" si="3"/>
        <v>-4.3644054409346711E-2</v>
      </c>
      <c r="G16" s="123">
        <v>8.2000000000000003E-2</v>
      </c>
      <c r="H16" s="119"/>
      <c r="I16" s="187">
        <v>40695</v>
      </c>
      <c r="J16" s="187"/>
      <c r="K16" s="127">
        <f>SUM('Monthly Prices'!T34:T36)/3</f>
        <v>329.61817433333334</v>
      </c>
      <c r="L16" s="126">
        <f t="shared" si="4"/>
        <v>5.062347601591588E-2</v>
      </c>
      <c r="M16" s="140">
        <f>SUM('Monthly Prices'!U34:U36)/3</f>
        <v>208.16694133333331</v>
      </c>
      <c r="N16" s="126">
        <f t="shared" si="1"/>
        <v>-4.6713949775547436E-2</v>
      </c>
      <c r="O16" s="123">
        <v>8.2000000000000003E-2</v>
      </c>
    </row>
    <row r="17" spans="1:15" s="89" customFormat="1" x14ac:dyDescent="0.3">
      <c r="A17" s="187">
        <v>40787</v>
      </c>
      <c r="B17" s="386"/>
      <c r="C17" s="391">
        <v>351.07150000000001</v>
      </c>
      <c r="D17" s="126">
        <f t="shared" si="2"/>
        <v>6.3556201435902349E-2</v>
      </c>
      <c r="E17" s="392">
        <v>157.0565</v>
      </c>
      <c r="F17" s="388">
        <f t="shared" si="3"/>
        <v>-0.24804634198423281</v>
      </c>
      <c r="G17" s="123">
        <v>6.8000000000000005E-2</v>
      </c>
      <c r="H17" s="119"/>
      <c r="I17" s="187">
        <v>40787</v>
      </c>
      <c r="J17" s="187"/>
      <c r="K17" s="127">
        <f>SUM('Monthly Prices'!T37:T39)/3</f>
        <v>350.26470933333331</v>
      </c>
      <c r="L17" s="126">
        <f t="shared" si="4"/>
        <v>6.2637732405861568E-2</v>
      </c>
      <c r="M17" s="140">
        <f>SUM('Monthly Prices'!U37:U39)/3</f>
        <v>156.99426266666669</v>
      </c>
      <c r="N17" s="126">
        <f t="shared" si="1"/>
        <v>-0.24582519365899169</v>
      </c>
      <c r="O17" s="123">
        <v>6.8000000000000005E-2</v>
      </c>
    </row>
    <row r="18" spans="1:15" s="89" customFormat="1" x14ac:dyDescent="0.3">
      <c r="A18" s="187">
        <v>40878</v>
      </c>
      <c r="B18" s="386"/>
      <c r="C18" s="391">
        <v>352.57709999999997</v>
      </c>
      <c r="D18" s="126">
        <f t="shared" si="2"/>
        <v>4.2885850887923738E-3</v>
      </c>
      <c r="E18" s="392">
        <v>176.13059999999999</v>
      </c>
      <c r="F18" s="388">
        <f t="shared" si="3"/>
        <v>0.12144737721775267</v>
      </c>
      <c r="G18" s="123">
        <v>6.2E-2</v>
      </c>
      <c r="H18" s="119"/>
      <c r="I18" s="187">
        <v>40878</v>
      </c>
      <c r="J18" s="187"/>
      <c r="K18" s="127">
        <f>SUM('Monthly Prices'!T40:T42)/3</f>
        <v>352.24304200000006</v>
      </c>
      <c r="L18" s="126">
        <f t="shared" si="4"/>
        <v>5.6481073141285698E-3</v>
      </c>
      <c r="M18" s="140">
        <f>SUM('Monthly Prices'!U40:U42)/3</f>
        <v>175.92545066666665</v>
      </c>
      <c r="N18" s="126">
        <f t="shared" si="1"/>
        <v>0.12058522189562448</v>
      </c>
      <c r="O18" s="123">
        <v>6.2E-2</v>
      </c>
    </row>
    <row r="19" spans="1:15" s="89" customFormat="1" x14ac:dyDescent="0.3">
      <c r="A19" s="187">
        <v>40969</v>
      </c>
      <c r="B19" s="386"/>
      <c r="C19" s="391">
        <v>323.32960000000003</v>
      </c>
      <c r="D19" s="126">
        <f t="shared" si="2"/>
        <v>-8.295348733652852E-2</v>
      </c>
      <c r="E19" s="392">
        <v>252.99459999999999</v>
      </c>
      <c r="F19" s="388">
        <f t="shared" si="3"/>
        <v>0.43640344153713206</v>
      </c>
      <c r="G19" s="123">
        <v>5.7000000000000002E-2</v>
      </c>
      <c r="H19" s="119"/>
      <c r="I19" s="187">
        <v>40969</v>
      </c>
      <c r="J19" s="187"/>
      <c r="K19" s="127">
        <f>SUM('Monthly Prices'!T43:T45)/3</f>
        <v>322.34250866666667</v>
      </c>
      <c r="L19" s="126">
        <f t="shared" si="4"/>
        <v>-8.4886086503117908E-2</v>
      </c>
      <c r="M19" s="140">
        <f>SUM('Monthly Prices'!U43:U45)/3</f>
        <v>253.04698666666664</v>
      </c>
      <c r="N19" s="126">
        <f t="shared" si="1"/>
        <v>0.43837623099869383</v>
      </c>
      <c r="O19" s="123">
        <v>5.7000000000000002E-2</v>
      </c>
    </row>
    <row r="20" spans="1:15" s="89" customFormat="1" x14ac:dyDescent="0.3">
      <c r="A20" s="187">
        <v>41061</v>
      </c>
      <c r="B20" s="386"/>
      <c r="C20" s="391">
        <v>321.1651</v>
      </c>
      <c r="D20" s="126">
        <f t="shared" si="2"/>
        <v>-6.6944071931552829E-3</v>
      </c>
      <c r="E20" s="392">
        <v>253.65110000000001</v>
      </c>
      <c r="F20" s="388">
        <f t="shared" si="0"/>
        <v>2.5949170456602833E-3</v>
      </c>
      <c r="G20" s="123">
        <v>4.9000000000000002E-2</v>
      </c>
      <c r="H20" s="119"/>
      <c r="I20" s="187">
        <v>41061</v>
      </c>
      <c r="J20" s="187"/>
      <c r="K20" s="127">
        <f>SUM('Monthly Prices'!T46:T48)/3</f>
        <v>321.0003256666667</v>
      </c>
      <c r="L20" s="126">
        <f t="shared" si="4"/>
        <v>-4.1638411438558176E-3</v>
      </c>
      <c r="M20" s="140">
        <f>SUM('Monthly Prices'!U46:U48)/3</f>
        <v>253.65548166666665</v>
      </c>
      <c r="N20" s="126">
        <f t="shared" si="1"/>
        <v>2.4046719860828514E-3</v>
      </c>
      <c r="O20" s="123">
        <v>4.9000000000000002E-2</v>
      </c>
    </row>
    <row r="21" spans="1:15" s="89" customFormat="1" x14ac:dyDescent="0.3">
      <c r="A21" s="187">
        <v>41153</v>
      </c>
      <c r="B21" s="386"/>
      <c r="C21" s="391">
        <v>365.7174</v>
      </c>
      <c r="D21" s="126">
        <f t="shared" si="2"/>
        <v>0.13872086350602864</v>
      </c>
      <c r="E21" s="392">
        <v>236.08340000000001</v>
      </c>
      <c r="F21" s="388">
        <f t="shared" si="0"/>
        <v>-6.9259309342636355E-2</v>
      </c>
      <c r="G21" s="123">
        <v>7.4999999999999997E-2</v>
      </c>
      <c r="H21" s="119"/>
      <c r="I21" s="187">
        <v>41153</v>
      </c>
      <c r="J21" s="187"/>
      <c r="K21" s="127">
        <f>SUM('Monthly Prices'!T49:T51)/3</f>
        <v>365.94032799999997</v>
      </c>
      <c r="L21" s="126">
        <f t="shared" si="4"/>
        <v>0.13999986523378127</v>
      </c>
      <c r="M21" s="140">
        <f>SUM('Monthly Prices'!U49:U51)/3</f>
        <v>235.76339233333331</v>
      </c>
      <c r="N21" s="126">
        <f t="shared" si="1"/>
        <v>-7.0536970917291941E-2</v>
      </c>
      <c r="O21" s="123">
        <v>7.4999999999999997E-2</v>
      </c>
    </row>
    <row r="22" spans="1:15" s="89" customFormat="1" x14ac:dyDescent="0.3">
      <c r="A22" s="187">
        <v>41244</v>
      </c>
      <c r="B22" s="386"/>
      <c r="C22" s="391">
        <v>436.18509999999998</v>
      </c>
      <c r="D22" s="126">
        <f t="shared" si="2"/>
        <v>0.19268347636727157</v>
      </c>
      <c r="E22" s="392">
        <v>274.15050000000002</v>
      </c>
      <c r="F22" s="388">
        <f t="shared" si="0"/>
        <v>0.16124428909444721</v>
      </c>
      <c r="G22" s="123">
        <v>5.3999999999999999E-2</v>
      </c>
      <c r="H22" s="119"/>
      <c r="I22" s="187">
        <v>41244</v>
      </c>
      <c r="J22" s="187"/>
      <c r="K22" s="127">
        <f>SUM('Monthly Prices'!T52:T54)/3</f>
        <v>435.54735333333338</v>
      </c>
      <c r="L22" s="126">
        <f t="shared" si="4"/>
        <v>0.19021414150706395</v>
      </c>
      <c r="M22" s="140">
        <f>SUM('Monthly Prices'!U52:U54)/3</f>
        <v>274.30195099999997</v>
      </c>
      <c r="N22" s="126">
        <f t="shared" si="1"/>
        <v>0.16346286115606556</v>
      </c>
      <c r="O22" s="123">
        <v>5.3999999999999999E-2</v>
      </c>
    </row>
    <row r="23" spans="1:15" s="89" customFormat="1" x14ac:dyDescent="0.3">
      <c r="A23" s="187">
        <v>41334</v>
      </c>
      <c r="B23" s="386"/>
      <c r="C23" s="391">
        <v>414.26620000000003</v>
      </c>
      <c r="D23" s="126">
        <f t="shared" si="2"/>
        <v>-5.025137263973467E-2</v>
      </c>
      <c r="E23" s="392">
        <v>278.6662</v>
      </c>
      <c r="F23" s="388">
        <f t="shared" si="0"/>
        <v>1.6471609572114465E-2</v>
      </c>
      <c r="G23" s="123">
        <v>4.2999999999999997E-2</v>
      </c>
      <c r="H23" s="119"/>
      <c r="I23" s="187">
        <v>41334</v>
      </c>
      <c r="J23" s="187"/>
      <c r="K23" s="127">
        <f>SUM('Monthly Prices'!T55:T57)/3</f>
        <v>413.97598266666665</v>
      </c>
      <c r="L23" s="126">
        <f t="shared" si="4"/>
        <v>-4.9527038797450129E-2</v>
      </c>
      <c r="M23" s="140">
        <f>SUM('Monthly Prices'!U55:U57)/3</f>
        <v>278.67095933333331</v>
      </c>
      <c r="N23" s="126">
        <f t="shared" si="1"/>
        <v>1.5927733351533302E-2</v>
      </c>
      <c r="O23" s="123">
        <v>4.2999999999999997E-2</v>
      </c>
    </row>
    <row r="24" spans="1:15" s="89" customFormat="1" x14ac:dyDescent="0.3">
      <c r="A24" s="187">
        <v>41426</v>
      </c>
      <c r="B24" s="386"/>
      <c r="C24" s="391">
        <v>451.83699999999999</v>
      </c>
      <c r="D24" s="126">
        <f t="shared" si="2"/>
        <v>9.0692409856271139E-2</v>
      </c>
      <c r="E24" s="392">
        <v>291.67520000000002</v>
      </c>
      <c r="F24" s="388">
        <f t="shared" si="0"/>
        <v>4.6683092531494719E-2</v>
      </c>
      <c r="G24" s="123">
        <v>6.4000000000000001E-2</v>
      </c>
      <c r="H24" s="119"/>
      <c r="I24" s="187">
        <v>41426</v>
      </c>
      <c r="J24" s="187"/>
      <c r="K24" s="127">
        <f>SUM('Monthly Prices'!T58:T60)/3</f>
        <v>450.662282</v>
      </c>
      <c r="L24" s="126">
        <f t="shared" si="4"/>
        <v>8.8619390663716713E-2</v>
      </c>
      <c r="M24" s="140">
        <f>SUM('Monthly Prices'!U58:U60)/3</f>
        <v>291.59865333333335</v>
      </c>
      <c r="N24" s="126">
        <f t="shared" si="1"/>
        <v>4.6390531797525947E-2</v>
      </c>
      <c r="O24" s="123">
        <v>6.4000000000000001E-2</v>
      </c>
    </row>
    <row r="25" spans="1:15" s="89" customFormat="1" x14ac:dyDescent="0.3">
      <c r="A25" s="187">
        <v>41518</v>
      </c>
      <c r="B25" s="386"/>
      <c r="C25" s="391">
        <v>398.28309999999999</v>
      </c>
      <c r="D25" s="126">
        <f t="shared" si="2"/>
        <v>-0.1185248220043954</v>
      </c>
      <c r="E25" s="392">
        <v>302.0926</v>
      </c>
      <c r="F25" s="388">
        <f t="shared" si="0"/>
        <v>3.571575505905189E-2</v>
      </c>
      <c r="G25" s="123">
        <v>7.2999999999999995E-2</v>
      </c>
      <c r="H25" s="119"/>
      <c r="I25" s="187">
        <v>41518</v>
      </c>
      <c r="J25" s="187"/>
      <c r="K25" s="127">
        <f>SUM('Monthly Prices'!T61:T63)/3</f>
        <v>398.09567266666664</v>
      </c>
      <c r="L25" s="126">
        <f t="shared" si="4"/>
        <v>-0.11664301946914069</v>
      </c>
      <c r="M25" s="140">
        <f>SUM('Monthly Prices'!U61:U63)/3</f>
        <v>301.88281233333333</v>
      </c>
      <c r="N25" s="126">
        <f t="shared" si="1"/>
        <v>3.526819785496027E-2</v>
      </c>
      <c r="O25" s="123">
        <v>7.2999999999999995E-2</v>
      </c>
    </row>
    <row r="26" spans="1:15" s="89" customFormat="1" x14ac:dyDescent="0.3">
      <c r="A26" s="187">
        <v>41609</v>
      </c>
      <c r="B26" s="386"/>
      <c r="C26" s="391">
        <v>438.67230000000001</v>
      </c>
      <c r="D26" s="126">
        <f t="shared" si="2"/>
        <v>0.10140826964538552</v>
      </c>
      <c r="E26" s="392">
        <v>379.55020000000002</v>
      </c>
      <c r="F26" s="388">
        <f t="shared" si="0"/>
        <v>0.25640350011883783</v>
      </c>
      <c r="G26" s="123">
        <v>6.5000000000000002E-2</v>
      </c>
      <c r="H26" s="119"/>
      <c r="I26" s="187">
        <v>41609</v>
      </c>
      <c r="J26" s="187"/>
      <c r="K26" s="127">
        <f>SUM('Monthly Prices'!T64:T66)/3</f>
        <v>438.68973800000003</v>
      </c>
      <c r="L26" s="126">
        <f t="shared" si="4"/>
        <v>0.10197062696364356</v>
      </c>
      <c r="M26" s="140">
        <f>SUM('Monthly Prices'!U64:U66)/3</f>
        <v>379.209361</v>
      </c>
      <c r="N26" s="126">
        <f t="shared" si="1"/>
        <v>0.25614756954524509</v>
      </c>
      <c r="O26" s="123">
        <v>6.5000000000000002E-2</v>
      </c>
    </row>
    <row r="27" spans="1:15" s="89" customFormat="1" x14ac:dyDescent="0.3">
      <c r="A27" s="187">
        <v>41699</v>
      </c>
      <c r="B27" s="386"/>
      <c r="C27" s="391">
        <v>449.42860000000002</v>
      </c>
      <c r="D27" s="126">
        <f t="shared" si="2"/>
        <v>2.4520125843368712E-2</v>
      </c>
      <c r="E27" s="392">
        <v>382.4717</v>
      </c>
      <c r="F27" s="388">
        <f t="shared" si="0"/>
        <v>7.697269030552345E-3</v>
      </c>
      <c r="G27" s="123">
        <v>5.2999999999999999E-2</v>
      </c>
      <c r="H27" s="119"/>
      <c r="I27" s="187">
        <v>41699</v>
      </c>
      <c r="J27" s="187"/>
      <c r="K27" s="127">
        <f>SUM('Monthly Prices'!T67:T69)/3</f>
        <v>449.28802466666667</v>
      </c>
      <c r="L27" s="126">
        <f t="shared" si="4"/>
        <v>2.4158957341889442E-2</v>
      </c>
      <c r="M27" s="140">
        <f>SUM('Monthly Prices'!U67:U69)/3</f>
        <v>382.50841233333335</v>
      </c>
      <c r="N27" s="126">
        <f t="shared" si="1"/>
        <v>8.6998151222679176E-3</v>
      </c>
      <c r="O27" s="123">
        <v>5.2999999999999999E-2</v>
      </c>
    </row>
    <row r="28" spans="1:15" s="89" customFormat="1" x14ac:dyDescent="0.3">
      <c r="A28" s="187">
        <v>41791</v>
      </c>
      <c r="B28" s="386"/>
      <c r="C28" s="391">
        <v>546.01459999999997</v>
      </c>
      <c r="D28" s="126">
        <f t="shared" si="2"/>
        <v>0.21490844151885291</v>
      </c>
      <c r="E28" s="392">
        <v>413.96820000000002</v>
      </c>
      <c r="F28" s="388">
        <f t="shared" si="0"/>
        <v>8.234988366459528E-2</v>
      </c>
      <c r="G28" s="124">
        <v>0.08</v>
      </c>
      <c r="H28" s="119"/>
      <c r="I28" s="187">
        <v>41791</v>
      </c>
      <c r="J28" s="187"/>
      <c r="K28" s="127">
        <f>SUM('Monthly Prices'!T70:T72)/3</f>
        <v>545.00388566666663</v>
      </c>
      <c r="L28" s="126">
        <f t="shared" si="4"/>
        <v>0.21303897665871019</v>
      </c>
      <c r="M28" s="140">
        <f>SUM('Monthly Prices'!U70:U72)/3</f>
        <v>413.95602400000001</v>
      </c>
      <c r="N28" s="126">
        <f t="shared" si="1"/>
        <v>8.2214170074936588E-2</v>
      </c>
      <c r="O28" s="124">
        <v>0.08</v>
      </c>
    </row>
    <row r="29" spans="1:15" s="89" customFormat="1" x14ac:dyDescent="0.3">
      <c r="A29" s="187">
        <v>41883</v>
      </c>
      <c r="B29" s="386"/>
      <c r="C29" s="391">
        <v>627.18200000000002</v>
      </c>
      <c r="D29" s="126">
        <f t="shared" si="2"/>
        <v>0.14865426675403937</v>
      </c>
      <c r="E29" s="392">
        <v>485.2792</v>
      </c>
      <c r="F29" s="388">
        <f t="shared" si="0"/>
        <v>0.17226202399121471</v>
      </c>
      <c r="G29" s="123">
        <v>8.6999999999999994E-2</v>
      </c>
      <c r="H29" s="119"/>
      <c r="I29" s="187">
        <v>41883</v>
      </c>
      <c r="J29" s="187"/>
      <c r="K29" s="127">
        <f>SUM('Monthly Prices'!T73:T75)/3</f>
        <v>627.71042866666664</v>
      </c>
      <c r="L29" s="126">
        <f t="shared" si="4"/>
        <v>0.15175404281536564</v>
      </c>
      <c r="M29" s="140">
        <f>SUM('Monthly Prices'!U73:U75)/3</f>
        <v>485.32185833333341</v>
      </c>
      <c r="N29" s="126">
        <f t="shared" si="1"/>
        <v>0.17239955501489068</v>
      </c>
      <c r="O29" s="123">
        <v>8.6999999999999994E-2</v>
      </c>
    </row>
    <row r="30" spans="1:15" s="89" customFormat="1" x14ac:dyDescent="0.3">
      <c r="A30" s="187">
        <v>41974</v>
      </c>
      <c r="B30" s="386"/>
      <c r="C30" s="391">
        <v>610.62869999999998</v>
      </c>
      <c r="D30" s="126">
        <f t="shared" si="2"/>
        <v>-2.6393136282610197E-2</v>
      </c>
      <c r="E30" s="392">
        <v>515.88879999999995</v>
      </c>
      <c r="F30" s="388">
        <f t="shared" si="0"/>
        <v>6.3076266198922148E-2</v>
      </c>
      <c r="G30" s="123">
        <v>5.8999999999999997E-2</v>
      </c>
      <c r="H30" s="119"/>
      <c r="I30" s="187">
        <v>41974</v>
      </c>
      <c r="J30" s="187"/>
      <c r="K30" s="127">
        <f>SUM('Monthly Prices'!T76:T78)/3</f>
        <v>610.18587233333335</v>
      </c>
      <c r="L30" s="126">
        <f t="shared" si="4"/>
        <v>-2.7918217593672301E-2</v>
      </c>
      <c r="M30" s="140">
        <f>SUM('Monthly Prices'!U76:U78)/3</f>
        <v>515.83557133333329</v>
      </c>
      <c r="N30" s="126">
        <f t="shared" si="1"/>
        <v>6.2873147945135655E-2</v>
      </c>
      <c r="O30" s="123">
        <v>5.8999999999999997E-2</v>
      </c>
    </row>
    <row r="31" spans="1:15" s="89" customFormat="1" x14ac:dyDescent="0.3">
      <c r="A31" s="187">
        <v>42064</v>
      </c>
      <c r="B31" s="386"/>
      <c r="C31" s="391">
        <v>589.9289</v>
      </c>
      <c r="D31" s="126">
        <f t="shared" si="2"/>
        <v>-3.3899159996901518E-2</v>
      </c>
      <c r="E31" s="392">
        <v>563.88760000000002</v>
      </c>
      <c r="F31" s="388">
        <f t="shared" si="0"/>
        <v>9.3040980924571581E-2</v>
      </c>
      <c r="G31" s="123">
        <v>7.0999999999999994E-2</v>
      </c>
      <c r="H31" s="119"/>
      <c r="I31" s="187">
        <v>42064</v>
      </c>
      <c r="J31" s="187"/>
      <c r="K31" s="127">
        <f>SUM('Monthly Prices'!T79:T81)/3</f>
        <v>589.17032866666671</v>
      </c>
      <c r="L31" s="126">
        <f t="shared" si="4"/>
        <v>-3.44412163892025E-2</v>
      </c>
      <c r="M31" s="140">
        <f>SUM('Monthly Prices'!U79:U81)/3</f>
        <v>563.86857099999997</v>
      </c>
      <c r="N31" s="126">
        <f t="shared" si="1"/>
        <v>9.3116881300975063E-2</v>
      </c>
      <c r="O31" s="123">
        <v>7.0999999999999994E-2</v>
      </c>
    </row>
    <row r="32" spans="1:15" s="89" customFormat="1" x14ac:dyDescent="0.3">
      <c r="A32" s="187">
        <v>42156</v>
      </c>
      <c r="B32" s="386"/>
      <c r="C32" s="391">
        <v>582.35209999999995</v>
      </c>
      <c r="D32" s="126">
        <f t="shared" si="2"/>
        <v>-1.2843581658739001E-2</v>
      </c>
      <c r="E32" s="392">
        <v>474.49119999999999</v>
      </c>
      <c r="F32" s="388">
        <f t="shared" si="0"/>
        <v>-0.15853585005238635</v>
      </c>
      <c r="G32" s="123">
        <v>7.5999999999999998E-2</v>
      </c>
      <c r="H32" s="119"/>
      <c r="I32" s="187">
        <v>42156</v>
      </c>
      <c r="J32" s="187"/>
      <c r="K32" s="127">
        <f>SUM('Monthly Prices'!T82:T84)/3</f>
        <v>582.51804600000003</v>
      </c>
      <c r="L32" s="126">
        <f t="shared" si="4"/>
        <v>-1.1290932932283337E-2</v>
      </c>
      <c r="M32" s="140">
        <f>SUM('Monthly Prices'!U82:U84)/3</f>
        <v>474.67397066666666</v>
      </c>
      <c r="N32" s="126">
        <f t="shared" si="1"/>
        <v>-0.15818331597228408</v>
      </c>
      <c r="O32" s="123">
        <v>7.5999999999999998E-2</v>
      </c>
    </row>
    <row r="33" spans="1:15" s="89" customFormat="1" x14ac:dyDescent="0.3">
      <c r="A33" s="187">
        <v>42248</v>
      </c>
      <c r="B33" s="386"/>
      <c r="C33" s="391">
        <v>611.77700000000004</v>
      </c>
      <c r="D33" s="126">
        <f t="shared" si="2"/>
        <v>5.0527679045031526E-2</v>
      </c>
      <c r="E33" s="392">
        <v>340.7287</v>
      </c>
      <c r="F33" s="388">
        <f t="shared" si="0"/>
        <v>-0.28190723031322817</v>
      </c>
      <c r="G33" s="124">
        <v>0.08</v>
      </c>
      <c r="H33" s="119"/>
      <c r="I33" s="187">
        <v>42248</v>
      </c>
      <c r="J33" s="187"/>
      <c r="K33" s="127">
        <f>SUM('Monthly Prices'!T85:T87)/3</f>
        <v>611.28578699999991</v>
      </c>
      <c r="L33" s="126">
        <f t="shared" si="4"/>
        <v>4.9385149863665934E-2</v>
      </c>
      <c r="M33" s="140">
        <f>SUM('Monthly Prices'!U85:U87)/3</f>
        <v>340.8449706666666</v>
      </c>
      <c r="N33" s="126">
        <f t="shared" si="1"/>
        <v>-0.28193877960495894</v>
      </c>
      <c r="O33" s="124">
        <v>0.08</v>
      </c>
    </row>
    <row r="34" spans="1:15" s="89" customFormat="1" x14ac:dyDescent="0.3">
      <c r="A34" s="187">
        <v>42339</v>
      </c>
      <c r="B34" s="386"/>
      <c r="C34" s="391">
        <v>609.52070000000003</v>
      </c>
      <c r="D34" s="126">
        <f t="shared" si="2"/>
        <v>-3.6881085755103848E-3</v>
      </c>
      <c r="E34" s="392">
        <v>399.75479999999999</v>
      </c>
      <c r="F34" s="388">
        <f t="shared" si="0"/>
        <v>0.17323489333302411</v>
      </c>
      <c r="G34" s="123">
        <v>7.1999999999999995E-2</v>
      </c>
      <c r="H34" s="119"/>
      <c r="I34" s="187">
        <v>42339</v>
      </c>
      <c r="J34" s="187"/>
      <c r="K34" s="127">
        <f>SUM('Monthly Prices'!T88:T90)/3</f>
        <v>609.48950200000002</v>
      </c>
      <c r="L34" s="126">
        <f t="shared" si="4"/>
        <v>-2.9385355233196853E-3</v>
      </c>
      <c r="M34" s="140">
        <f>SUM('Monthly Prices'!U88:U90)/3</f>
        <v>399.52115899999995</v>
      </c>
      <c r="N34" s="126">
        <f t="shared" si="1"/>
        <v>0.17214919797281225</v>
      </c>
      <c r="O34" s="123">
        <v>7.1999999999999995E-2</v>
      </c>
    </row>
    <row r="35" spans="1:15" s="89" customFormat="1" x14ac:dyDescent="0.3">
      <c r="A35" s="187">
        <v>42430</v>
      </c>
      <c r="B35" s="386"/>
      <c r="C35" s="391">
        <v>585.69140000000004</v>
      </c>
      <c r="D35" s="126">
        <f t="shared" si="2"/>
        <v>-3.9095144758824363E-2</v>
      </c>
      <c r="E35" s="392">
        <v>340.92860000000002</v>
      </c>
      <c r="F35" s="388">
        <f t="shared" si="0"/>
        <v>-0.14715570644805254</v>
      </c>
      <c r="G35" s="123">
        <v>9.0999999999999998E-2</v>
      </c>
      <c r="H35" s="119"/>
      <c r="I35" s="187">
        <v>42430</v>
      </c>
      <c r="J35" s="187"/>
      <c r="K35" s="127">
        <f>SUM('Monthly Prices'!T91:T93)/3</f>
        <v>585.22188300000005</v>
      </c>
      <c r="L35" s="126">
        <f t="shared" si="4"/>
        <v>-3.9816303513624751E-2</v>
      </c>
      <c r="M35" s="140">
        <f>SUM('Monthly Prices'!U91:U93)/3</f>
        <v>340.94492599999995</v>
      </c>
      <c r="N35" s="126">
        <f t="shared" si="1"/>
        <v>-0.14661609699625444</v>
      </c>
      <c r="O35" s="123">
        <v>9.0999999999999998E-2</v>
      </c>
    </row>
    <row r="36" spans="1:15" s="89" customFormat="1" x14ac:dyDescent="0.3">
      <c r="A36" s="187">
        <v>42522</v>
      </c>
      <c r="B36" s="386"/>
      <c r="C36" s="391">
        <v>651.26969999999994</v>
      </c>
      <c r="D36" s="126">
        <f t="shared" si="2"/>
        <v>0.11196732613796256</v>
      </c>
      <c r="E36" s="392">
        <v>442.23759999999999</v>
      </c>
      <c r="F36" s="388">
        <f t="shared" si="0"/>
        <v>0.29715606141579198</v>
      </c>
      <c r="G36" s="123">
        <v>9.4E-2</v>
      </c>
      <c r="H36" s="119"/>
      <c r="I36" s="187">
        <v>42522</v>
      </c>
      <c r="J36" s="187"/>
      <c r="K36" s="127">
        <f>SUM('Monthly Prices'!T94:T96)/3</f>
        <v>651.61289466666665</v>
      </c>
      <c r="L36" s="126">
        <f t="shared" si="4"/>
        <v>0.11344588026395885</v>
      </c>
      <c r="M36" s="140">
        <f>SUM('Monthly Prices'!U94:U96)/3</f>
        <v>441.92060366666669</v>
      </c>
      <c r="N36" s="126">
        <f t="shared" si="1"/>
        <v>0.29616418948163714</v>
      </c>
      <c r="O36" s="123">
        <v>9.4E-2</v>
      </c>
    </row>
    <row r="37" spans="1:15" s="89" customFormat="1" x14ac:dyDescent="0.3">
      <c r="A37" s="187">
        <v>42614</v>
      </c>
      <c r="B37" s="386"/>
      <c r="C37" s="391">
        <v>691.0462</v>
      </c>
      <c r="D37" s="126">
        <f t="shared" si="2"/>
        <v>6.1075311810145694E-2</v>
      </c>
      <c r="E37" s="392">
        <v>525.18209999999999</v>
      </c>
      <c r="F37" s="388">
        <f t="shared" si="0"/>
        <v>0.1875564176361304</v>
      </c>
      <c r="G37" s="123">
        <v>8.8999999999999996E-2</v>
      </c>
      <c r="H37" s="119"/>
      <c r="I37" s="187">
        <v>42614</v>
      </c>
      <c r="J37" s="187"/>
      <c r="K37" s="127">
        <f>SUM('Monthly Prices'!T97:T99)/3</f>
        <v>691.32954933333338</v>
      </c>
      <c r="L37" s="126">
        <f t="shared" si="4"/>
        <v>6.0951302516786265E-2</v>
      </c>
      <c r="M37" s="140">
        <f>SUM('Monthly Prices'!U97:U99)/3</f>
        <v>524.9986366666667</v>
      </c>
      <c r="N37" s="126">
        <f t="shared" si="1"/>
        <v>0.18799311982897349</v>
      </c>
      <c r="O37" s="123">
        <v>8.8999999999999996E-2</v>
      </c>
    </row>
    <row r="38" spans="1:15" s="89" customFormat="1" x14ac:dyDescent="0.3">
      <c r="A38" s="187">
        <v>42705</v>
      </c>
      <c r="B38" s="386"/>
      <c r="C38" s="391">
        <v>592.07640000000004</v>
      </c>
      <c r="D38" s="126">
        <f t="shared" si="2"/>
        <v>-0.14321734205325198</v>
      </c>
      <c r="E38" s="392">
        <v>489.43329999999997</v>
      </c>
      <c r="F38" s="388">
        <f t="shared" si="0"/>
        <v>-6.806934204345505E-2</v>
      </c>
      <c r="G38" s="123">
        <v>7.4999999999999997E-2</v>
      </c>
      <c r="H38" s="119"/>
      <c r="I38" s="187">
        <v>42705</v>
      </c>
      <c r="J38" s="187"/>
      <c r="K38" s="127">
        <f>SUM('Monthly Prices'!T100:T102)/3</f>
        <v>591.99991866666676</v>
      </c>
      <c r="L38" s="126">
        <f t="shared" si="4"/>
        <v>-0.14367913358029138</v>
      </c>
      <c r="M38" s="140">
        <f>SUM('Monthly Prices'!U100:U102)/3</f>
        <v>488.84999599999998</v>
      </c>
      <c r="N38" s="126">
        <f t="shared" si="1"/>
        <v>-6.885473245451168E-2</v>
      </c>
      <c r="O38" s="123">
        <v>7.4999999999999997E-2</v>
      </c>
    </row>
    <row r="39" spans="1:15" s="89" customFormat="1" x14ac:dyDescent="0.3">
      <c r="A39" s="187">
        <v>42795</v>
      </c>
      <c r="B39" s="386"/>
      <c r="C39" s="391">
        <v>617.41369999999995</v>
      </c>
      <c r="D39" s="126">
        <f t="shared" si="2"/>
        <v>4.2793970507859935E-2</v>
      </c>
      <c r="E39" s="392">
        <v>482.05</v>
      </c>
      <c r="F39" s="388">
        <f t="shared" si="0"/>
        <v>-1.5085405917415029E-2</v>
      </c>
      <c r="G39" s="124">
        <v>7.0000000000000007E-2</v>
      </c>
      <c r="H39" s="119"/>
      <c r="I39" s="187">
        <v>42795</v>
      </c>
      <c r="J39" s="187"/>
      <c r="K39" s="127">
        <f>SUM('Monthly Prices'!T103:T105)/3</f>
        <v>616.09869399999991</v>
      </c>
      <c r="L39" s="126">
        <f t="shared" si="4"/>
        <v>4.0707396358448333E-2</v>
      </c>
      <c r="M39" s="140">
        <f>SUM('Monthly Prices'!U103:U105)/3</f>
        <v>481.89999400000005</v>
      </c>
      <c r="N39" s="126">
        <f t="shared" si="1"/>
        <v>-1.4217044199382411E-2</v>
      </c>
      <c r="O39" s="124">
        <v>7.0000000000000007E-2</v>
      </c>
    </row>
    <row r="40" spans="1:15" s="89" customFormat="1" x14ac:dyDescent="0.3">
      <c r="A40" s="187">
        <v>42887</v>
      </c>
      <c r="B40" s="386"/>
      <c r="C40" s="391">
        <v>659.54060000000004</v>
      </c>
      <c r="D40" s="126">
        <f t="shared" si="2"/>
        <v>6.8231236203537549E-2</v>
      </c>
      <c r="E40" s="392">
        <v>455.86669999999998</v>
      </c>
      <c r="F40" s="388">
        <f t="shared" si="0"/>
        <v>-5.431656467171464E-2</v>
      </c>
      <c r="G40" s="123">
        <v>5.0999999999999997E-2</v>
      </c>
      <c r="H40" s="119"/>
      <c r="I40" s="187">
        <v>42887</v>
      </c>
      <c r="J40" s="187"/>
      <c r="K40" s="127">
        <f>SUM('Monthly Prices'!T106:T108)/3</f>
        <v>659.97023533333333</v>
      </c>
      <c r="L40" s="126">
        <f t="shared" si="4"/>
        <v>7.120862576172482E-2</v>
      </c>
      <c r="M40" s="140">
        <f>SUM('Monthly Prices'!U106:U108)/3</f>
        <v>455.5</v>
      </c>
      <c r="N40" s="126">
        <f t="shared" si="1"/>
        <v>-5.4783138262500253E-2</v>
      </c>
      <c r="O40" s="123">
        <v>5.0999999999999997E-2</v>
      </c>
    </row>
    <row r="41" spans="1:15" s="89" customFormat="1" x14ac:dyDescent="0.3">
      <c r="A41" s="187">
        <v>42979</v>
      </c>
      <c r="B41" s="386"/>
      <c r="C41" s="391">
        <v>647.64409999999998</v>
      </c>
      <c r="D41" s="126">
        <f t="shared" si="2"/>
        <v>-1.8037555231626423E-2</v>
      </c>
      <c r="E41" s="392">
        <v>407.55</v>
      </c>
      <c r="F41" s="388">
        <f t="shared" si="0"/>
        <v>-0.10598865852671402</v>
      </c>
      <c r="G41" s="123">
        <v>7.2999999999999995E-2</v>
      </c>
      <c r="H41" s="119"/>
      <c r="I41" s="187">
        <v>42979</v>
      </c>
      <c r="J41" s="187"/>
      <c r="K41" s="127">
        <f>SUM('Monthly Prices'!T109:T111)/3</f>
        <v>647.34157299999993</v>
      </c>
      <c r="L41" s="126">
        <f t="shared" si="4"/>
        <v>-1.9135199827542193E-2</v>
      </c>
      <c r="M41" s="140">
        <f>SUM('Monthly Prices'!U109:U111)/3</f>
        <v>407.45000200000004</v>
      </c>
      <c r="N41" s="126">
        <f t="shared" si="1"/>
        <v>-0.10548846981339177</v>
      </c>
      <c r="O41" s="123">
        <v>7.2999999999999995E-2</v>
      </c>
    </row>
    <row r="42" spans="1:15" s="89" customFormat="1" x14ac:dyDescent="0.3">
      <c r="A42" s="187">
        <v>43070</v>
      </c>
      <c r="B42" s="386"/>
      <c r="C42" s="391">
        <v>690.57870000000003</v>
      </c>
      <c r="D42" s="126">
        <f t="shared" si="2"/>
        <v>6.6293509043006793E-2</v>
      </c>
      <c r="E42" s="392">
        <v>421.4667</v>
      </c>
      <c r="F42" s="388">
        <f t="shared" si="0"/>
        <v>3.4147221199852806E-2</v>
      </c>
      <c r="G42" s="123">
        <v>8.6999999999999994E-2</v>
      </c>
      <c r="H42" s="119"/>
      <c r="I42" s="187">
        <v>43070</v>
      </c>
      <c r="J42" s="187"/>
      <c r="K42" s="127">
        <f>SUM('Monthly Prices'!T112:T114)/3</f>
        <v>691.23195399999986</v>
      </c>
      <c r="L42" s="126">
        <f t="shared" si="4"/>
        <v>6.7800961394456793E-2</v>
      </c>
      <c r="M42" s="140">
        <f>SUM('Monthly Prices'!U112:U114)/3</f>
        <v>421.46666466666665</v>
      </c>
      <c r="N42" s="126">
        <f t="shared" si="1"/>
        <v>3.4400939005680975E-2</v>
      </c>
      <c r="O42" s="123">
        <v>8.6999999999999994E-2</v>
      </c>
    </row>
    <row r="43" spans="1:15" s="89" customFormat="1" x14ac:dyDescent="0.3">
      <c r="A43" s="187">
        <v>43160</v>
      </c>
      <c r="B43" s="386"/>
      <c r="C43" s="391">
        <v>724.19399999999996</v>
      </c>
      <c r="D43" s="126">
        <f t="shared" si="2"/>
        <v>4.8677000897942468E-2</v>
      </c>
      <c r="E43" s="392">
        <v>365.41669999999999</v>
      </c>
      <c r="F43" s="388">
        <f t="shared" si="0"/>
        <v>-0.13298796796994883</v>
      </c>
      <c r="G43" s="123">
        <v>7.3999999999999996E-2</v>
      </c>
      <c r="H43" s="119"/>
      <c r="I43" s="187">
        <v>43160</v>
      </c>
      <c r="J43" s="187"/>
      <c r="K43" s="127">
        <f>SUM('Monthly Prices'!T115:T117)/3</f>
        <v>724.87137833333327</v>
      </c>
      <c r="L43" s="126">
        <f t="shared" si="4"/>
        <v>4.8665898818290865E-2</v>
      </c>
      <c r="M43" s="140">
        <f>SUM('Monthly Prices'!U115:U117)/3</f>
        <v>365.63334133333336</v>
      </c>
      <c r="N43" s="126">
        <f t="shared" si="1"/>
        <v>-0.13247387756631057</v>
      </c>
      <c r="O43" s="123">
        <v>7.3999999999999996E-2</v>
      </c>
    </row>
    <row r="44" spans="1:15" s="89" customFormat="1" x14ac:dyDescent="0.3">
      <c r="A44" s="187">
        <v>43252</v>
      </c>
      <c r="B44" s="386"/>
      <c r="C44" s="391">
        <v>874.74440000000004</v>
      </c>
      <c r="D44" s="126">
        <f t="shared" si="2"/>
        <v>0.20788683695252952</v>
      </c>
      <c r="E44" s="392">
        <v>297.39999999999998</v>
      </c>
      <c r="F44" s="388">
        <f t="shared" si="0"/>
        <v>-0.18613462384176749</v>
      </c>
      <c r="G44" s="123">
        <v>7.0999999999999994E-2</v>
      </c>
      <c r="H44" s="119"/>
      <c r="I44" s="187">
        <v>43252</v>
      </c>
      <c r="J44" s="187"/>
      <c r="K44" s="127">
        <f>SUM('Monthly Prices'!T118:T120)/3</f>
        <v>874.41422533333332</v>
      </c>
      <c r="L44" s="126">
        <f t="shared" si="4"/>
        <v>0.20630259583960631</v>
      </c>
      <c r="M44" s="140">
        <f>SUM('Monthly Prices'!U118:U120)/3</f>
        <v>297.46666466666665</v>
      </c>
      <c r="N44" s="126">
        <f t="shared" si="1"/>
        <v>-0.18643452049008269</v>
      </c>
      <c r="O44" s="123">
        <v>7.0999999999999994E-2</v>
      </c>
    </row>
    <row r="45" spans="1:15" s="89" customFormat="1" x14ac:dyDescent="0.3">
      <c r="A45" s="187">
        <v>43344</v>
      </c>
      <c r="B45" s="386"/>
      <c r="C45" s="391">
        <v>901.72149999999999</v>
      </c>
      <c r="D45" s="126">
        <f t="shared" si="2"/>
        <v>3.0839980227366892E-2</v>
      </c>
      <c r="E45" s="392">
        <v>251.76669999999999</v>
      </c>
      <c r="F45" s="388">
        <f t="shared" si="0"/>
        <v>-0.15344082044384666</v>
      </c>
      <c r="G45" s="123">
        <v>6.2E-2</v>
      </c>
      <c r="H45" s="119"/>
      <c r="I45" s="187">
        <v>43344</v>
      </c>
      <c r="J45" s="187"/>
      <c r="K45" s="127">
        <f>SUM('Monthly Prices'!T121:T123)/3</f>
        <v>900.95416266666678</v>
      </c>
      <c r="L45" s="126">
        <f t="shared" si="4"/>
        <v>3.0351676087172708E-2</v>
      </c>
      <c r="M45" s="140">
        <f>SUM('Monthly Prices'!U121:U123)/3</f>
        <v>251.56666566666664</v>
      </c>
      <c r="N45" s="126">
        <f t="shared" si="1"/>
        <v>-0.15430300081333259</v>
      </c>
      <c r="O45" s="123">
        <v>6.2E-2</v>
      </c>
    </row>
    <row r="46" spans="1:15" s="89" customFormat="1" x14ac:dyDescent="0.3">
      <c r="A46" s="187">
        <v>43435</v>
      </c>
      <c r="B46" s="386"/>
      <c r="C46" s="391">
        <v>772.76099999999997</v>
      </c>
      <c r="D46" s="126">
        <f t="shared" si="2"/>
        <v>-0.14301588683423871</v>
      </c>
      <c r="E46" s="392">
        <v>174.58330000000001</v>
      </c>
      <c r="F46" s="388">
        <f t="shared" si="0"/>
        <v>-0.30656715125550749</v>
      </c>
      <c r="G46" s="123">
        <v>5.6000000000000001E-2</v>
      </c>
      <c r="H46" s="119"/>
      <c r="I46" s="187">
        <v>43435</v>
      </c>
      <c r="J46" s="187"/>
      <c r="K46" s="127">
        <f>SUM('Monthly Prices'!T124:T126)/3</f>
        <v>771.62959799999999</v>
      </c>
      <c r="L46" s="126">
        <f t="shared" si="4"/>
        <v>-0.14354178050955302</v>
      </c>
      <c r="M46" s="140">
        <f>SUM('Monthly Prices'!U124:U126)/3</f>
        <v>174.39999899999998</v>
      </c>
      <c r="N46" s="126">
        <f t="shared" si="1"/>
        <v>-0.3067444029683758</v>
      </c>
      <c r="O46" s="123">
        <v>5.6000000000000001E-2</v>
      </c>
    </row>
    <row r="47" spans="1:15" s="89" customFormat="1" x14ac:dyDescent="0.3">
      <c r="A47" s="187">
        <v>43525</v>
      </c>
      <c r="B47" s="386"/>
      <c r="C47" s="391">
        <v>654.63890000000004</v>
      </c>
      <c r="D47" s="126">
        <f t="shared" si="2"/>
        <v>-0.15285722234947152</v>
      </c>
      <c r="E47" s="392">
        <v>177.63329999999999</v>
      </c>
      <c r="F47" s="388">
        <f t="shared" si="0"/>
        <v>1.7470170400032403E-2</v>
      </c>
      <c r="G47" s="123">
        <v>5.7000000000000002E-2</v>
      </c>
      <c r="H47" s="119"/>
      <c r="I47" s="187">
        <v>43525</v>
      </c>
      <c r="J47" s="187"/>
      <c r="K47" s="127">
        <f>SUM('Monthly Prices'!T127:T129)/3</f>
        <v>654.40801999999996</v>
      </c>
      <c r="L47" s="126">
        <f t="shared" si="4"/>
        <v>-0.15191431005734957</v>
      </c>
      <c r="M47" s="140">
        <f>SUM('Monthly Prices'!U127:U129)/3</f>
        <v>177.80000299999998</v>
      </c>
      <c r="N47" s="126">
        <f t="shared" si="1"/>
        <v>1.9495435891602186E-2</v>
      </c>
      <c r="O47" s="123">
        <v>5.7000000000000002E-2</v>
      </c>
    </row>
    <row r="48" spans="1:15" s="89" customFormat="1" x14ac:dyDescent="0.3">
      <c r="A48" s="187">
        <v>43617</v>
      </c>
      <c r="B48" s="386"/>
      <c r="C48" s="391">
        <v>637.56790000000001</v>
      </c>
      <c r="D48" s="126">
        <f t="shared" si="2"/>
        <v>-2.6076971594569232E-2</v>
      </c>
      <c r="E48" s="392">
        <v>183.15</v>
      </c>
      <c r="F48" s="388">
        <f t="shared" si="0"/>
        <v>3.1056676873086442E-2</v>
      </c>
      <c r="G48" s="123">
        <v>5.1999999999999998E-2</v>
      </c>
      <c r="H48" s="119"/>
      <c r="I48" s="187">
        <v>43617</v>
      </c>
      <c r="J48" s="187"/>
      <c r="K48" s="127">
        <f>SUM('Monthly Prices'!T130:T132)/3</f>
        <v>637.81172666666669</v>
      </c>
      <c r="L48" s="126">
        <f t="shared" si="4"/>
        <v>-2.5360773135594039E-2</v>
      </c>
      <c r="M48" s="140">
        <f>SUM('Monthly Prices'!U130:U132)/3</f>
        <v>183.10000100000002</v>
      </c>
      <c r="N48" s="126">
        <f t="shared" si="1"/>
        <v>2.9808762151708468E-2</v>
      </c>
      <c r="O48" s="123">
        <v>5.1999999999999998E-2</v>
      </c>
    </row>
    <row r="49" spans="1:15" s="89" customFormat="1" x14ac:dyDescent="0.3">
      <c r="A49" s="187">
        <v>43709</v>
      </c>
      <c r="B49" s="386"/>
      <c r="C49" s="391">
        <v>537.15719999999999</v>
      </c>
      <c r="D49" s="126">
        <f t="shared" si="2"/>
        <v>-0.15749020614118125</v>
      </c>
      <c r="E49" s="392">
        <v>123.25</v>
      </c>
      <c r="F49" s="388">
        <f t="shared" si="0"/>
        <v>-0.32705432705432702</v>
      </c>
      <c r="G49" s="123">
        <v>4.3999999999999997E-2</v>
      </c>
      <c r="H49" s="119"/>
      <c r="I49" s="187">
        <v>43709</v>
      </c>
      <c r="J49" s="187"/>
      <c r="K49" s="127">
        <f>SUM('Monthly Prices'!T133:T135)/3</f>
        <v>537.30440266666665</v>
      </c>
      <c r="L49" s="126">
        <f t="shared" si="4"/>
        <v>-0.15758149277886702</v>
      </c>
      <c r="M49" s="140">
        <f>SUM('Monthly Prices'!U133:U135)/3</f>
        <v>123.26666766666666</v>
      </c>
      <c r="N49" s="126">
        <f t="shared" si="1"/>
        <v>-0.32677953580859542</v>
      </c>
      <c r="O49" s="123">
        <v>4.3999999999999997E-2</v>
      </c>
    </row>
    <row r="50" spans="1:15" s="89" customFormat="1" x14ac:dyDescent="0.3">
      <c r="A50" s="187">
        <v>43800</v>
      </c>
      <c r="B50" s="386"/>
      <c r="C50" s="391">
        <v>553.8075</v>
      </c>
      <c r="D50" s="126">
        <f t="shared" si="2"/>
        <v>3.0997071248416663E-2</v>
      </c>
      <c r="E50" s="392">
        <v>174.7833</v>
      </c>
      <c r="F50" s="388">
        <f t="shared" si="0"/>
        <v>0.41812008113590271</v>
      </c>
      <c r="G50" s="123">
        <v>3.1E-2</v>
      </c>
      <c r="H50" s="118"/>
      <c r="I50" s="187">
        <v>43800</v>
      </c>
      <c r="J50" s="187"/>
      <c r="K50" s="127">
        <f>SUM('Monthly Prices'!T136:T138)/3</f>
        <v>553.49137366666662</v>
      </c>
      <c r="L50" s="126">
        <f t="shared" si="4"/>
        <v>3.0126257889686592E-2</v>
      </c>
      <c r="M50" s="140">
        <f>SUM('Monthly Prices'!U136:U138)/3</f>
        <v>174.75</v>
      </c>
      <c r="N50" s="126">
        <f t="shared" si="1"/>
        <v>0.41765818211742967</v>
      </c>
      <c r="O50" s="123">
        <v>3.1E-2</v>
      </c>
    </row>
    <row r="51" spans="1:15" s="89" customFormat="1" x14ac:dyDescent="0.3">
      <c r="A51" s="187">
        <v>43891</v>
      </c>
      <c r="B51" s="386"/>
      <c r="C51" s="394">
        <f>('Monthly Prices'!C139+'Monthly Prices'!C140+'LockDown Prices'!C7)/3</f>
        <v>434.51929733333333</v>
      </c>
      <c r="D51" s="126">
        <f t="shared" si="2"/>
        <v>-0.21539650991845849</v>
      </c>
      <c r="E51" s="392">
        <v>125.5333</v>
      </c>
      <c r="F51" s="388">
        <f t="shared" si="0"/>
        <v>-0.28177749247210693</v>
      </c>
      <c r="G51" s="123">
        <v>3.1E-2</v>
      </c>
      <c r="H51" s="118"/>
      <c r="I51" s="187">
        <v>43891</v>
      </c>
      <c r="J51" s="187"/>
      <c r="K51" s="127">
        <f>('Monthly Prices'!T139+'Monthly Prices'!T140+'LockDown Prices'!P7)/3</f>
        <v>434.38583399999999</v>
      </c>
      <c r="L51" s="126">
        <f t="shared" si="4"/>
        <v>-0.2151895139352189</v>
      </c>
      <c r="M51" s="140">
        <f>('Monthly Prices'!U139+'Monthly Prices'!U140+'LockDown Prices'!Q7)/3</f>
        <v>125.550003</v>
      </c>
      <c r="N51" s="126">
        <f t="shared" si="1"/>
        <v>-0.28154504721030038</v>
      </c>
      <c r="O51" s="123">
        <v>3.1E-2</v>
      </c>
    </row>
    <row r="52" spans="1:15" s="89" customFormat="1" x14ac:dyDescent="0.3">
      <c r="C52" s="128"/>
      <c r="D52" s="128"/>
      <c r="E52" s="136"/>
      <c r="H52" s="118"/>
      <c r="K52" s="128"/>
      <c r="L52" s="128"/>
      <c r="M52" s="136"/>
    </row>
    <row r="53" spans="1:15" s="89" customFormat="1" x14ac:dyDescent="0.3">
      <c r="A53" s="188" t="s">
        <v>151</v>
      </c>
      <c r="B53" s="188"/>
      <c r="C53" s="129"/>
      <c r="D53" s="129"/>
      <c r="E53" s="137"/>
      <c r="F53" s="122"/>
      <c r="G53" s="125"/>
      <c r="H53" s="118"/>
      <c r="I53" s="188" t="s">
        <v>151</v>
      </c>
      <c r="J53" s="188"/>
      <c r="K53" s="129"/>
      <c r="L53" s="129"/>
      <c r="M53" s="137"/>
      <c r="N53" s="122"/>
      <c r="O53" s="125"/>
    </row>
    <row r="54" spans="1:15" s="89" customFormat="1" x14ac:dyDescent="0.3">
      <c r="A54" s="187">
        <v>43891</v>
      </c>
      <c r="B54" s="187"/>
      <c r="C54" s="129">
        <f>C51</f>
        <v>434.51929733333333</v>
      </c>
      <c r="D54" s="129"/>
      <c r="E54" s="138">
        <f>E51</f>
        <v>125.5333</v>
      </c>
      <c r="F54" s="125"/>
      <c r="G54" s="125"/>
      <c r="H54" s="118"/>
      <c r="I54" s="187">
        <v>43891</v>
      </c>
      <c r="J54" s="187"/>
      <c r="K54" s="129">
        <f>K51</f>
        <v>434.38583399999999</v>
      </c>
      <c r="L54" s="129"/>
      <c r="M54" s="138">
        <v>125.5</v>
      </c>
      <c r="N54" s="125"/>
      <c r="O54" s="125"/>
    </row>
    <row r="55" spans="1:15" s="89" customFormat="1" x14ac:dyDescent="0.3">
      <c r="A55" s="187">
        <v>43983</v>
      </c>
      <c r="B55" s="187"/>
      <c r="C55" s="129">
        <f>SUM('LockDown Prices'!C8:C10)/3</f>
        <v>436.02949033333334</v>
      </c>
      <c r="D55" s="126">
        <f t="shared" ref="D55:D57" si="5">C55/C54-1</f>
        <v>3.4755487483941749E-3</v>
      </c>
      <c r="E55" s="129">
        <f>SUM('LockDown Prices'!D8:D10)/3</f>
        <v>92.833333333333329</v>
      </c>
      <c r="F55" s="126">
        <f t="shared" ref="F55:F57" si="6">E55/E54-1</f>
        <v>-0.26048838568464838</v>
      </c>
      <c r="G55" s="123">
        <v>-0.23899999999999999</v>
      </c>
      <c r="H55" s="118"/>
      <c r="I55" s="187">
        <v>43983</v>
      </c>
      <c r="J55" s="187"/>
      <c r="K55" s="129">
        <f>SUM('LockDown Prices'!P8:P10)/3</f>
        <v>436.02880866666663</v>
      </c>
      <c r="L55" s="126">
        <f t="shared" ref="L55:L57" si="7">K55/K54-1</f>
        <v>3.7822933854390062E-3</v>
      </c>
      <c r="M55" s="129">
        <f>SUM('LockDown Prices'!Q8:Q10)/3</f>
        <v>92.75</v>
      </c>
      <c r="N55" s="126">
        <f t="shared" ref="N55:N57" si="8">M55/M54-1</f>
        <v>-0.26095617529880477</v>
      </c>
      <c r="O55" s="123">
        <v>-0.23899999999999999</v>
      </c>
    </row>
    <row r="56" spans="1:15" s="89" customFormat="1" x14ac:dyDescent="0.3">
      <c r="A56" s="187">
        <v>44075</v>
      </c>
      <c r="B56" s="187"/>
      <c r="C56" s="129">
        <f>SUM('LockDown Prices'!C11:C13)/3</f>
        <v>606.21984833333329</v>
      </c>
      <c r="D56" s="126">
        <f t="shared" si="5"/>
        <v>0.3903184572903402</v>
      </c>
      <c r="E56" s="129">
        <f>SUM('LockDown Prices'!D11:D13)/3</f>
        <v>127.05000066666666</v>
      </c>
      <c r="F56" s="126">
        <f t="shared" si="6"/>
        <v>0.36858169479353675</v>
      </c>
      <c r="G56" s="123">
        <v>-7.9000000000000001E-2</v>
      </c>
      <c r="H56" s="118"/>
      <c r="I56" s="187">
        <v>44075</v>
      </c>
      <c r="J56" s="187"/>
      <c r="K56" s="129">
        <f>SUM('LockDown Prices'!P11:P13)/3</f>
        <v>606.01944966666667</v>
      </c>
      <c r="L56" s="126">
        <f t="shared" si="7"/>
        <v>0.38986103124657001</v>
      </c>
      <c r="M56" s="129">
        <f>SUM('LockDown Prices'!Q11:Q13)/3</f>
        <v>127.06666566666667</v>
      </c>
      <c r="N56" s="126">
        <f t="shared" si="8"/>
        <v>0.36999100449236288</v>
      </c>
      <c r="O56" s="123">
        <v>-7.9000000000000001E-2</v>
      </c>
    </row>
    <row r="57" spans="1:15" s="89" customFormat="1" x14ac:dyDescent="0.3">
      <c r="A57" s="187">
        <v>44166</v>
      </c>
      <c r="B57" s="187"/>
      <c r="C57" s="129">
        <f>SUM('LockDown Prices'!C14:C16)/3</f>
        <v>678.86666666666667</v>
      </c>
      <c r="D57" s="126">
        <f t="shared" si="5"/>
        <v>0.11983576343311708</v>
      </c>
      <c r="E57" s="129">
        <f>SUM('LockDown Prices'!D14:D16)/3</f>
        <v>165.61666466666668</v>
      </c>
      <c r="F57" s="126">
        <f t="shared" si="6"/>
        <v>0.30355500824580894</v>
      </c>
      <c r="G57" s="123">
        <v>4.0000000000000001E-3</v>
      </c>
      <c r="H57" s="118"/>
      <c r="I57" s="187">
        <v>44166</v>
      </c>
      <c r="J57" s="187"/>
      <c r="K57" s="129">
        <f>SUM('LockDown Prices'!P14:P16)/3</f>
        <v>678.16665866666665</v>
      </c>
      <c r="L57" s="126">
        <f t="shared" si="7"/>
        <v>0.11905097936985953</v>
      </c>
      <c r="M57" s="129">
        <f>SUM('LockDown Prices'!Q14:Q16)/3</f>
        <v>165.54999899999999</v>
      </c>
      <c r="N57" s="126">
        <f t="shared" si="8"/>
        <v>0.30285939377906113</v>
      </c>
      <c r="O57" s="123">
        <v>4.0000000000000001E-3</v>
      </c>
    </row>
    <row r="58" spans="1:15" s="89" customFormat="1" x14ac:dyDescent="0.3">
      <c r="A58" s="118"/>
      <c r="B58" s="118"/>
      <c r="C58" s="118"/>
      <c r="D58" s="118"/>
      <c r="E58" s="134"/>
      <c r="F58" s="118"/>
      <c r="G58" s="118"/>
      <c r="H58" s="118"/>
      <c r="I58" s="118"/>
      <c r="J58" s="118"/>
      <c r="K58" s="118"/>
      <c r="L58" s="118"/>
      <c r="M58" s="134"/>
      <c r="N58" s="118"/>
      <c r="O58" s="118"/>
    </row>
    <row r="59" spans="1:15" s="89" customFormat="1" x14ac:dyDescent="0.3">
      <c r="A59" s="118"/>
      <c r="B59" s="118"/>
      <c r="C59" s="118"/>
      <c r="D59" s="118"/>
      <c r="E59" s="134"/>
      <c r="F59" s="118"/>
      <c r="G59" s="118"/>
      <c r="H59" s="118"/>
      <c r="I59" s="118"/>
      <c r="J59" s="118"/>
      <c r="K59" s="118"/>
      <c r="L59" s="118"/>
      <c r="M59" s="134"/>
      <c r="N59" s="118"/>
      <c r="O59" s="118"/>
    </row>
    <row r="60" spans="1:15" s="89" customFormat="1" x14ac:dyDescent="0.3">
      <c r="A60" s="66"/>
      <c r="B60" s="118"/>
      <c r="C60" s="118"/>
      <c r="D60" s="118"/>
      <c r="E60" s="134"/>
      <c r="F60" s="118"/>
      <c r="G60" s="118"/>
      <c r="H60" s="118"/>
      <c r="I60" s="66"/>
      <c r="J60" s="118"/>
      <c r="K60" s="118"/>
      <c r="L60" s="118"/>
      <c r="M60" s="134"/>
      <c r="N60" s="118"/>
      <c r="O60" s="118"/>
    </row>
    <row r="61" spans="1:15" s="89" customFormat="1" x14ac:dyDescent="0.3">
      <c r="A61" s="118"/>
      <c r="B61" s="118"/>
      <c r="C61" s="118"/>
      <c r="D61" s="118"/>
      <c r="E61" s="134"/>
      <c r="F61" s="118"/>
      <c r="G61" s="118"/>
      <c r="H61" s="118"/>
      <c r="I61" s="118"/>
      <c r="J61" s="118"/>
      <c r="K61" s="118"/>
      <c r="L61" s="118"/>
      <c r="M61" s="134"/>
      <c r="N61" s="118"/>
      <c r="O61" s="118"/>
    </row>
    <row r="62" spans="1:15" s="89" customFormat="1" x14ac:dyDescent="0.3">
      <c r="A62" s="118"/>
      <c r="B62" s="118"/>
      <c r="C62" s="118" t="s">
        <v>152</v>
      </c>
      <c r="D62" s="118" t="s">
        <v>153</v>
      </c>
      <c r="E62" s="134"/>
      <c r="F62" s="118"/>
      <c r="G62" s="118"/>
      <c r="H62" s="118"/>
      <c r="I62" s="118"/>
      <c r="J62" s="118"/>
      <c r="K62" s="118" t="s">
        <v>152</v>
      </c>
      <c r="L62" s="118" t="s">
        <v>153</v>
      </c>
      <c r="M62" s="134"/>
      <c r="N62" s="118"/>
      <c r="O62" s="118"/>
    </row>
    <row r="63" spans="1:15" s="151" customFormat="1" ht="18.600000000000001" customHeight="1" x14ac:dyDescent="0.3">
      <c r="A63" s="118" t="s">
        <v>7</v>
      </c>
      <c r="B63" s="118" t="s">
        <v>20</v>
      </c>
      <c r="C63" s="118">
        <f>CORREL(D8:D51,G8:G51)</f>
        <v>-1.1466675840130235E-2</v>
      </c>
      <c r="D63" s="118">
        <f>CORREL(D55:D57,G55:G57)</f>
        <v>0.46040750496158783</v>
      </c>
      <c r="E63" s="134"/>
      <c r="F63" s="118"/>
      <c r="G63" s="118"/>
      <c r="H63" s="118"/>
      <c r="I63" s="118" t="s">
        <v>7</v>
      </c>
      <c r="J63" s="118" t="s">
        <v>20</v>
      </c>
      <c r="K63" s="118">
        <f>CORREL(L8:L51,O8:O51)</f>
        <v>-8.7729181491966752E-3</v>
      </c>
      <c r="L63" s="118">
        <f>CORREL(L55:L57,O55:O57)</f>
        <v>0.45823458935149847</v>
      </c>
      <c r="M63" s="134"/>
      <c r="N63" s="118"/>
      <c r="O63" s="118"/>
    </row>
    <row r="64" spans="1:15" s="151" customFormat="1" x14ac:dyDescent="0.3">
      <c r="A64" s="118"/>
      <c r="B64" s="151" t="s">
        <v>21</v>
      </c>
      <c r="C64" s="118">
        <f>CORREL(F8:F51,G8:G51)</f>
        <v>9.3027963692213125E-2</v>
      </c>
      <c r="D64" s="118">
        <f>CORREL(F55:F57,G55:G57)</f>
        <v>0.90612096885185267</v>
      </c>
      <c r="E64" s="134"/>
      <c r="F64" s="118"/>
      <c r="G64" s="118"/>
      <c r="H64" s="118"/>
      <c r="I64" s="118"/>
      <c r="J64" s="151" t="s">
        <v>21</v>
      </c>
      <c r="K64" s="118">
        <f>CORREL(N8:N51,O8:O51)</f>
        <v>1.255326244449094E-2</v>
      </c>
      <c r="L64" s="118">
        <f>CORREL(N55:N57,O55:O57)</f>
        <v>0.90489270380827536</v>
      </c>
      <c r="M64" s="134"/>
      <c r="N64" s="118"/>
      <c r="O64" s="118"/>
    </row>
    <row r="65" spans="1:15" s="151" customFormat="1" x14ac:dyDescent="0.3">
      <c r="A65" s="151" t="s">
        <v>222</v>
      </c>
      <c r="B65" s="118" t="s">
        <v>20</v>
      </c>
      <c r="C65" s="153">
        <f>SLOPE(D8:D51,G8:G51)</f>
        <v>-1.0346575624723263E-2</v>
      </c>
      <c r="D65" s="151">
        <f>SLOPE(D55:D57,F55:F57)</f>
        <v>0.45477082184987755</v>
      </c>
      <c r="E65" s="134"/>
      <c r="F65" s="118"/>
      <c r="G65" s="118"/>
      <c r="H65" s="118"/>
      <c r="I65" s="151" t="s">
        <v>222</v>
      </c>
      <c r="J65" s="118" t="s">
        <v>20</v>
      </c>
      <c r="K65" s="153">
        <f>SLOPE(L8:L51,O8:O51)</f>
        <v>-7.9595936404550736E-3</v>
      </c>
      <c r="L65" s="151">
        <f>SLOPE(L55:L57,N55:N57)</f>
        <v>0.45353293231573921</v>
      </c>
      <c r="M65" s="134"/>
      <c r="N65" s="118"/>
      <c r="O65" s="118"/>
    </row>
    <row r="66" spans="1:15" s="151" customFormat="1" x14ac:dyDescent="0.3">
      <c r="B66" s="151" t="s">
        <v>21</v>
      </c>
      <c r="C66" s="118">
        <f>SLOPE(F8:F51,G8:G51)</f>
        <v>0.11549375545103684</v>
      </c>
      <c r="D66" s="151">
        <f>SLOPE(F55:F57,G55:G57)</f>
        <v>2.5379246063727563</v>
      </c>
      <c r="E66" s="136"/>
      <c r="J66" s="151" t="s">
        <v>21</v>
      </c>
      <c r="K66" s="118">
        <f>SLOPE(N8:N51,O8:O51)</f>
        <v>1.6098436996573779E-2</v>
      </c>
      <c r="L66" s="151">
        <f>SLOPE(N55:N57,O55:O57)</f>
        <v>2.5386922192237562</v>
      </c>
      <c r="M66" s="136"/>
    </row>
    <row r="67" spans="1:15" s="89" customFormat="1" x14ac:dyDescent="0.3">
      <c r="E67" s="136"/>
      <c r="M67" s="136"/>
    </row>
    <row r="68" spans="1:15" s="89" customFormat="1" x14ac:dyDescent="0.3">
      <c r="E68" s="136"/>
      <c r="M68" s="136"/>
    </row>
    <row r="69" spans="1:15" s="89" customFormat="1" x14ac:dyDescent="0.3">
      <c r="E69" s="136"/>
      <c r="M69" s="136"/>
    </row>
    <row r="70" spans="1:15" s="89" customFormat="1" x14ac:dyDescent="0.3">
      <c r="E70" s="136"/>
      <c r="M70" s="136"/>
    </row>
    <row r="71" spans="1:15" s="89" customFormat="1" x14ac:dyDescent="0.3">
      <c r="E71" s="136"/>
      <c r="M71" s="136"/>
    </row>
    <row r="72" spans="1:15" s="89" customFormat="1" x14ac:dyDescent="0.3">
      <c r="E72" s="136"/>
      <c r="M72" s="136"/>
    </row>
    <row r="73" spans="1:15" s="89" customFormat="1" x14ac:dyDescent="0.3">
      <c r="E73" s="136"/>
      <c r="M73" s="136"/>
    </row>
    <row r="74" spans="1:15" s="89" customFormat="1" x14ac:dyDescent="0.3">
      <c r="E74" s="136"/>
      <c r="M74" s="136"/>
    </row>
    <row r="75" spans="1:15" s="89" customFormat="1" x14ac:dyDescent="0.3">
      <c r="E75" s="136"/>
      <c r="M75" s="136"/>
    </row>
    <row r="76" spans="1:15" s="89" customFormat="1" x14ac:dyDescent="0.3">
      <c r="E76" s="136"/>
      <c r="M76" s="136"/>
    </row>
    <row r="77" spans="1:15" s="89" customFormat="1" x14ac:dyDescent="0.3">
      <c r="E77" s="136"/>
      <c r="M77" s="136"/>
    </row>
    <row r="78" spans="1:15" s="89" customFormat="1" x14ac:dyDescent="0.3">
      <c r="E78" s="136"/>
      <c r="M78" s="136"/>
    </row>
    <row r="79" spans="1:15" s="89" customFormat="1" x14ac:dyDescent="0.3">
      <c r="E79" s="136"/>
      <c r="M79" s="136"/>
    </row>
    <row r="80" spans="1:15" s="89" customFormat="1" x14ac:dyDescent="0.3">
      <c r="E80" s="136"/>
      <c r="M80" s="136"/>
    </row>
    <row r="81" spans="5:13" s="89" customFormat="1" x14ac:dyDescent="0.3">
      <c r="E81" s="136"/>
      <c r="M81" s="136"/>
    </row>
    <row r="82" spans="5:13" s="89" customFormat="1" x14ac:dyDescent="0.3">
      <c r="E82" s="136"/>
      <c r="M82" s="136"/>
    </row>
    <row r="83" spans="5:13" s="89" customFormat="1" x14ac:dyDescent="0.3">
      <c r="E83" s="136"/>
      <c r="M83" s="136"/>
    </row>
    <row r="84" spans="5:13" s="89" customFormat="1" x14ac:dyDescent="0.3">
      <c r="E84" s="136"/>
      <c r="M84" s="136"/>
    </row>
    <row r="85" spans="5:13" s="89" customFormat="1" x14ac:dyDescent="0.3">
      <c r="E85" s="136"/>
      <c r="M85" s="136"/>
    </row>
    <row r="86" spans="5:13" s="89" customFormat="1" x14ac:dyDescent="0.3">
      <c r="E86" s="136"/>
      <c r="M86" s="136"/>
    </row>
    <row r="87" spans="5:13" s="89" customFormat="1" x14ac:dyDescent="0.3">
      <c r="E87" s="136"/>
      <c r="M87" s="136"/>
    </row>
    <row r="88" spans="5:13" s="89" customFormat="1" x14ac:dyDescent="0.3">
      <c r="E88" s="136"/>
      <c r="M88" s="136"/>
    </row>
    <row r="89" spans="5:13" s="89" customFormat="1" x14ac:dyDescent="0.3">
      <c r="E89" s="136"/>
      <c r="M89" s="136"/>
    </row>
    <row r="90" spans="5:13" s="89" customFormat="1" x14ac:dyDescent="0.3">
      <c r="E90" s="136"/>
      <c r="M90" s="136"/>
    </row>
    <row r="91" spans="5:13" s="89" customFormat="1" x14ac:dyDescent="0.3">
      <c r="E91" s="136"/>
      <c r="M91" s="136"/>
    </row>
    <row r="92" spans="5:13" s="89" customFormat="1" x14ac:dyDescent="0.3">
      <c r="E92" s="136"/>
      <c r="M92" s="136"/>
    </row>
    <row r="93" spans="5:13" s="89" customFormat="1" x14ac:dyDescent="0.3">
      <c r="E93" s="136"/>
      <c r="M93" s="136"/>
    </row>
    <row r="94" spans="5:13" s="89" customFormat="1" x14ac:dyDescent="0.3">
      <c r="E94" s="136"/>
      <c r="M94" s="136"/>
    </row>
    <row r="95" spans="5:13" s="89" customFormat="1" x14ac:dyDescent="0.3">
      <c r="E95" s="136"/>
      <c r="M95" s="136"/>
    </row>
    <row r="96" spans="5:13" s="89" customFormat="1" x14ac:dyDescent="0.3">
      <c r="E96" s="136"/>
      <c r="M96" s="136"/>
    </row>
    <row r="97" spans="5:13" s="89" customFormat="1" x14ac:dyDescent="0.3">
      <c r="E97" s="136"/>
      <c r="M97" s="136"/>
    </row>
    <row r="98" spans="5:13" s="89" customFormat="1" x14ac:dyDescent="0.3">
      <c r="E98" s="136"/>
      <c r="M98" s="136"/>
    </row>
    <row r="99" spans="5:13" s="89" customFormat="1" x14ac:dyDescent="0.3">
      <c r="E99" s="136"/>
      <c r="M99" s="136"/>
    </row>
    <row r="100" spans="5:13" s="89" customFormat="1" x14ac:dyDescent="0.3">
      <c r="E100" s="136"/>
      <c r="M100" s="136"/>
    </row>
    <row r="101" spans="5:13" s="89" customFormat="1" x14ac:dyDescent="0.3">
      <c r="E101" s="136"/>
      <c r="M101" s="136"/>
    </row>
    <row r="102" spans="5:13" s="89" customFormat="1" x14ac:dyDescent="0.3">
      <c r="E102" s="136"/>
      <c r="M102" s="136"/>
    </row>
    <row r="103" spans="5:13" s="89" customFormat="1" x14ac:dyDescent="0.3">
      <c r="E103" s="136"/>
      <c r="M103" s="136"/>
    </row>
    <row r="104" spans="5:13" s="89" customFormat="1" x14ac:dyDescent="0.3">
      <c r="E104" s="136"/>
      <c r="M104" s="136"/>
    </row>
    <row r="105" spans="5:13" s="89" customFormat="1" x14ac:dyDescent="0.3">
      <c r="E105" s="136"/>
      <c r="M105" s="136"/>
    </row>
    <row r="106" spans="5:13" s="89" customFormat="1" x14ac:dyDescent="0.3">
      <c r="E106" s="136"/>
      <c r="M106" s="136"/>
    </row>
    <row r="107" spans="5:13" s="89" customFormat="1" x14ac:dyDescent="0.3">
      <c r="E107" s="136"/>
      <c r="M107" s="136"/>
    </row>
    <row r="108" spans="5:13" s="89" customFormat="1" x14ac:dyDescent="0.3">
      <c r="E108" s="136"/>
      <c r="M108" s="136"/>
    </row>
    <row r="109" spans="5:13" s="89" customFormat="1" x14ac:dyDescent="0.3">
      <c r="E109" s="136"/>
      <c r="M109" s="136"/>
    </row>
    <row r="110" spans="5:13" s="89" customFormat="1" x14ac:dyDescent="0.3">
      <c r="E110" s="136"/>
      <c r="M110" s="136"/>
    </row>
    <row r="111" spans="5:13" s="89" customFormat="1" x14ac:dyDescent="0.3">
      <c r="E111" s="136"/>
      <c r="M111" s="136"/>
    </row>
    <row r="112" spans="5:13" s="89" customFormat="1" x14ac:dyDescent="0.3">
      <c r="E112" s="136"/>
      <c r="M112" s="136"/>
    </row>
    <row r="113" spans="5:13" s="89" customFormat="1" x14ac:dyDescent="0.3">
      <c r="E113" s="136"/>
      <c r="M113" s="136"/>
    </row>
    <row r="114" spans="5:13" s="89" customFormat="1" x14ac:dyDescent="0.3">
      <c r="E114" s="136"/>
      <c r="M114" s="136"/>
    </row>
    <row r="115" spans="5:13" s="89" customFormat="1" x14ac:dyDescent="0.3">
      <c r="E115" s="136"/>
      <c r="M115" s="136"/>
    </row>
    <row r="116" spans="5:13" s="89" customFormat="1" x14ac:dyDescent="0.3">
      <c r="E116" s="136"/>
      <c r="M116" s="136"/>
    </row>
    <row r="117" spans="5:13" s="89" customFormat="1" x14ac:dyDescent="0.3">
      <c r="E117" s="136"/>
      <c r="M117" s="136"/>
    </row>
    <row r="118" spans="5:13" s="89" customFormat="1" x14ac:dyDescent="0.3">
      <c r="E118" s="136"/>
      <c r="M118" s="136"/>
    </row>
    <row r="119" spans="5:13" s="89" customFormat="1" x14ac:dyDescent="0.3">
      <c r="E119" s="136"/>
      <c r="M119" s="136"/>
    </row>
    <row r="120" spans="5:13" s="89" customFormat="1" x14ac:dyDescent="0.3">
      <c r="E120" s="136"/>
      <c r="M120" s="136"/>
    </row>
    <row r="121" spans="5:13" s="89" customFormat="1" x14ac:dyDescent="0.3">
      <c r="E121" s="136"/>
      <c r="M121" s="136"/>
    </row>
    <row r="122" spans="5:13" s="89" customFormat="1" x14ac:dyDescent="0.3">
      <c r="E122" s="136"/>
      <c r="M122" s="136"/>
    </row>
    <row r="123" spans="5:13" s="89" customFormat="1" x14ac:dyDescent="0.3">
      <c r="E123" s="136"/>
      <c r="M123" s="136"/>
    </row>
    <row r="124" spans="5:13" s="89" customFormat="1" x14ac:dyDescent="0.3">
      <c r="E124" s="136"/>
      <c r="M124" s="136"/>
    </row>
    <row r="125" spans="5:13" s="89" customFormat="1" x14ac:dyDescent="0.3">
      <c r="E125" s="136"/>
      <c r="M125" s="136"/>
    </row>
    <row r="126" spans="5:13" s="89" customFormat="1" x14ac:dyDescent="0.3">
      <c r="E126" s="136"/>
      <c r="M126" s="136"/>
    </row>
    <row r="127" spans="5:13" s="89" customFormat="1" x14ac:dyDescent="0.3">
      <c r="E127" s="136"/>
      <c r="M127" s="136"/>
    </row>
    <row r="128" spans="5:13" s="89" customFormat="1" x14ac:dyDescent="0.3">
      <c r="E128" s="136"/>
      <c r="M128" s="136"/>
    </row>
    <row r="129" spans="5:13" s="89" customFormat="1" x14ac:dyDescent="0.3">
      <c r="E129" s="136"/>
      <c r="M129" s="136"/>
    </row>
    <row r="130" spans="5:13" s="89" customFormat="1" x14ac:dyDescent="0.3">
      <c r="E130" s="136"/>
      <c r="M130" s="136"/>
    </row>
    <row r="131" spans="5:13" s="89" customFormat="1" x14ac:dyDescent="0.3">
      <c r="E131" s="136"/>
      <c r="M131" s="136"/>
    </row>
    <row r="132" spans="5:13" s="89" customFormat="1" x14ac:dyDescent="0.3">
      <c r="E132" s="136"/>
      <c r="M132" s="136"/>
    </row>
    <row r="133" spans="5:13" s="89" customFormat="1" x14ac:dyDescent="0.3">
      <c r="E133" s="136"/>
      <c r="M133" s="136"/>
    </row>
    <row r="134" spans="5:13" s="89" customFormat="1" x14ac:dyDescent="0.3">
      <c r="E134" s="136"/>
      <c r="M134" s="136"/>
    </row>
    <row r="135" spans="5:13" s="89" customFormat="1" x14ac:dyDescent="0.3">
      <c r="E135" s="136"/>
      <c r="M135" s="136"/>
    </row>
    <row r="136" spans="5:13" s="89" customFormat="1" x14ac:dyDescent="0.3">
      <c r="E136" s="136"/>
      <c r="M136" s="136"/>
    </row>
    <row r="137" spans="5:13" s="89" customFormat="1" x14ac:dyDescent="0.3">
      <c r="E137" s="136"/>
      <c r="M137" s="136"/>
    </row>
    <row r="138" spans="5:13" s="89" customFormat="1" x14ac:dyDescent="0.3">
      <c r="E138" s="136"/>
      <c r="M138" s="136"/>
    </row>
    <row r="139" spans="5:13" s="89" customFormat="1" x14ac:dyDescent="0.3">
      <c r="E139" s="136"/>
      <c r="M139" s="136"/>
    </row>
    <row r="140" spans="5:13" s="89" customFormat="1" x14ac:dyDescent="0.3">
      <c r="E140" s="136"/>
      <c r="M140" s="136"/>
    </row>
    <row r="141" spans="5:13" s="89" customFormat="1" x14ac:dyDescent="0.3">
      <c r="E141" s="136"/>
      <c r="M141" s="136"/>
    </row>
    <row r="142" spans="5:13" s="89" customFormat="1" x14ac:dyDescent="0.3">
      <c r="E142" s="136"/>
      <c r="M142" s="136"/>
    </row>
    <row r="143" spans="5:13" s="89" customFormat="1" x14ac:dyDescent="0.3">
      <c r="E143" s="136"/>
      <c r="M143" s="136"/>
    </row>
    <row r="144" spans="5:13" s="89" customFormat="1" x14ac:dyDescent="0.3">
      <c r="E144" s="136"/>
      <c r="M144" s="136"/>
    </row>
    <row r="145" spans="5:13" s="89" customFormat="1" x14ac:dyDescent="0.3">
      <c r="E145" s="136"/>
      <c r="M145" s="136"/>
    </row>
    <row r="146" spans="5:13" s="89" customFormat="1" x14ac:dyDescent="0.3">
      <c r="E146" s="136"/>
      <c r="M146" s="136"/>
    </row>
    <row r="147" spans="5:13" s="89" customFormat="1" x14ac:dyDescent="0.3">
      <c r="E147" s="136"/>
      <c r="M147" s="136"/>
    </row>
    <row r="148" spans="5:13" s="89" customFormat="1" x14ac:dyDescent="0.3">
      <c r="E148" s="136"/>
      <c r="M148" s="136"/>
    </row>
    <row r="149" spans="5:13" s="89" customFormat="1" x14ac:dyDescent="0.3">
      <c r="E149" s="136"/>
      <c r="M149" s="136"/>
    </row>
    <row r="150" spans="5:13" s="89" customFormat="1" x14ac:dyDescent="0.3">
      <c r="E150" s="136"/>
      <c r="M150" s="136"/>
    </row>
    <row r="151" spans="5:13" s="89" customFormat="1" x14ac:dyDescent="0.3">
      <c r="E151" s="136"/>
      <c r="M151" s="136"/>
    </row>
    <row r="152" spans="5:13" s="89" customFormat="1" x14ac:dyDescent="0.3">
      <c r="E152" s="136"/>
      <c r="M152" s="136"/>
    </row>
    <row r="153" spans="5:13" s="89" customFormat="1" x14ac:dyDescent="0.3">
      <c r="E153" s="136"/>
      <c r="M153" s="136"/>
    </row>
    <row r="154" spans="5:13" s="89" customFormat="1" x14ac:dyDescent="0.3">
      <c r="E154" s="136"/>
      <c r="M154" s="136"/>
    </row>
    <row r="155" spans="5:13" s="89" customFormat="1" x14ac:dyDescent="0.3">
      <c r="E155" s="136"/>
      <c r="M155" s="136"/>
    </row>
    <row r="156" spans="5:13" s="89" customFormat="1" x14ac:dyDescent="0.3">
      <c r="E156" s="136"/>
      <c r="M156" s="136"/>
    </row>
    <row r="157" spans="5:13" s="89" customFormat="1" x14ac:dyDescent="0.3">
      <c r="E157" s="136"/>
      <c r="M157" s="136"/>
    </row>
    <row r="158" spans="5:13" s="89" customFormat="1" x14ac:dyDescent="0.3">
      <c r="E158" s="136"/>
      <c r="M158" s="136"/>
    </row>
    <row r="159" spans="5:13" s="89" customFormat="1" x14ac:dyDescent="0.3">
      <c r="E159" s="136"/>
      <c r="M159" s="136"/>
    </row>
    <row r="160" spans="5:13" s="89" customFormat="1" x14ac:dyDescent="0.3">
      <c r="E160" s="136"/>
      <c r="M160" s="136"/>
    </row>
    <row r="161" spans="5:13" s="89" customFormat="1" x14ac:dyDescent="0.3">
      <c r="E161" s="136"/>
      <c r="M161" s="136"/>
    </row>
    <row r="162" spans="5:13" s="89" customFormat="1" x14ac:dyDescent="0.3">
      <c r="E162" s="136"/>
      <c r="M162" s="136"/>
    </row>
    <row r="163" spans="5:13" s="89" customFormat="1" x14ac:dyDescent="0.3">
      <c r="E163" s="136"/>
      <c r="M163" s="136"/>
    </row>
    <row r="164" spans="5:13" s="89" customFormat="1" x14ac:dyDescent="0.3">
      <c r="E164" s="136"/>
      <c r="M164" s="136"/>
    </row>
    <row r="165" spans="5:13" s="89" customFormat="1" x14ac:dyDescent="0.3">
      <c r="E165" s="136"/>
      <c r="M165" s="136"/>
    </row>
    <row r="166" spans="5:13" s="89" customFormat="1" x14ac:dyDescent="0.3">
      <c r="E166" s="136"/>
      <c r="M166" s="136"/>
    </row>
    <row r="167" spans="5:13" s="89" customFormat="1" x14ac:dyDescent="0.3">
      <c r="E167" s="136"/>
      <c r="M167" s="136"/>
    </row>
    <row r="168" spans="5:13" s="89" customFormat="1" x14ac:dyDescent="0.3">
      <c r="E168" s="136"/>
      <c r="M168" s="136"/>
    </row>
    <row r="169" spans="5:13" s="89" customFormat="1" x14ac:dyDescent="0.3">
      <c r="E169" s="136"/>
      <c r="M169" s="136"/>
    </row>
    <row r="170" spans="5:13" s="89" customFormat="1" x14ac:dyDescent="0.3">
      <c r="E170" s="136"/>
      <c r="M170" s="136"/>
    </row>
    <row r="171" spans="5:13" s="89" customFormat="1" x14ac:dyDescent="0.3">
      <c r="E171" s="136"/>
      <c r="M171" s="136"/>
    </row>
    <row r="172" spans="5:13" s="89" customFormat="1" x14ac:dyDescent="0.3">
      <c r="E172" s="136"/>
      <c r="M172" s="136"/>
    </row>
    <row r="173" spans="5:13" s="89" customFormat="1" x14ac:dyDescent="0.3">
      <c r="E173" s="136"/>
      <c r="M173" s="136"/>
    </row>
    <row r="174" spans="5:13" s="89" customFormat="1" x14ac:dyDescent="0.3">
      <c r="E174" s="136"/>
      <c r="M174" s="136"/>
    </row>
    <row r="175" spans="5:13" s="89" customFormat="1" x14ac:dyDescent="0.3">
      <c r="E175" s="136"/>
      <c r="M175" s="136"/>
    </row>
    <row r="176" spans="5:13" s="89" customFormat="1" x14ac:dyDescent="0.3">
      <c r="E176" s="136"/>
      <c r="M176" s="136"/>
    </row>
    <row r="177" spans="5:13" s="89" customFormat="1" x14ac:dyDescent="0.3">
      <c r="E177" s="136"/>
      <c r="M177" s="136"/>
    </row>
    <row r="178" spans="5:13" s="89" customFormat="1" x14ac:dyDescent="0.3">
      <c r="E178" s="136"/>
      <c r="M178" s="136"/>
    </row>
    <row r="179" spans="5:13" s="89" customFormat="1" x14ac:dyDescent="0.3">
      <c r="E179" s="136"/>
      <c r="M179" s="136"/>
    </row>
    <row r="180" spans="5:13" s="89" customFormat="1" x14ac:dyDescent="0.3">
      <c r="E180" s="136"/>
      <c r="M180" s="136"/>
    </row>
    <row r="181" spans="5:13" s="89" customFormat="1" x14ac:dyDescent="0.3">
      <c r="E181" s="136"/>
      <c r="M181" s="136"/>
    </row>
    <row r="182" spans="5:13" s="89" customFormat="1" x14ac:dyDescent="0.3">
      <c r="E182" s="136"/>
      <c r="M182" s="136"/>
    </row>
    <row r="183" spans="5:13" s="89" customFormat="1" x14ac:dyDescent="0.3">
      <c r="E183" s="136"/>
      <c r="M183" s="136"/>
    </row>
    <row r="184" spans="5:13" s="89" customFormat="1" x14ac:dyDescent="0.3">
      <c r="E184" s="136"/>
      <c r="M184" s="136"/>
    </row>
    <row r="185" spans="5:13" s="89" customFormat="1" x14ac:dyDescent="0.3">
      <c r="E185" s="136"/>
      <c r="M185" s="136"/>
    </row>
    <row r="186" spans="5:13" s="89" customFormat="1" x14ac:dyDescent="0.3">
      <c r="E186" s="136"/>
      <c r="M186" s="136"/>
    </row>
    <row r="187" spans="5:13" s="89" customFormat="1" x14ac:dyDescent="0.3">
      <c r="E187" s="136"/>
      <c r="M187" s="136"/>
    </row>
    <row r="188" spans="5:13" s="89" customFormat="1" x14ac:dyDescent="0.3">
      <c r="E188" s="136"/>
      <c r="M188" s="136"/>
    </row>
    <row r="189" spans="5:13" s="89" customFormat="1" x14ac:dyDescent="0.3">
      <c r="E189" s="136"/>
      <c r="M189" s="136"/>
    </row>
    <row r="190" spans="5:13" s="89" customFormat="1" x14ac:dyDescent="0.3">
      <c r="E190" s="136"/>
      <c r="M190" s="136"/>
    </row>
    <row r="191" spans="5:13" s="89" customFormat="1" x14ac:dyDescent="0.3">
      <c r="E191" s="136"/>
      <c r="M191" s="136"/>
    </row>
    <row r="192" spans="5:13" s="89" customFormat="1" x14ac:dyDescent="0.3">
      <c r="E192" s="136"/>
      <c r="M192" s="136"/>
    </row>
    <row r="193" spans="5:13" s="89" customFormat="1" x14ac:dyDescent="0.3">
      <c r="E193" s="136"/>
      <c r="M193" s="136"/>
    </row>
    <row r="194" spans="5:13" s="89" customFormat="1" x14ac:dyDescent="0.3">
      <c r="E194" s="136"/>
      <c r="M194" s="136"/>
    </row>
    <row r="195" spans="5:13" s="89" customFormat="1" x14ac:dyDescent="0.3">
      <c r="E195" s="136"/>
      <c r="M195" s="136"/>
    </row>
    <row r="196" spans="5:13" s="89" customFormat="1" x14ac:dyDescent="0.3">
      <c r="E196" s="136"/>
      <c r="M196" s="136"/>
    </row>
    <row r="197" spans="5:13" s="89" customFormat="1" x14ac:dyDescent="0.3">
      <c r="E197" s="136"/>
      <c r="M197" s="136"/>
    </row>
    <row r="198" spans="5:13" s="89" customFormat="1" x14ac:dyDescent="0.3">
      <c r="E198" s="136"/>
      <c r="M198" s="136"/>
    </row>
    <row r="199" spans="5:13" s="89" customFormat="1" x14ac:dyDescent="0.3">
      <c r="E199" s="136"/>
      <c r="M199" s="136"/>
    </row>
    <row r="200" spans="5:13" s="89" customFormat="1" x14ac:dyDescent="0.3">
      <c r="E200" s="136"/>
      <c r="M200" s="136"/>
    </row>
    <row r="201" spans="5:13" s="89" customFormat="1" x14ac:dyDescent="0.3">
      <c r="E201" s="136"/>
      <c r="M201" s="136"/>
    </row>
    <row r="202" spans="5:13" s="89" customFormat="1" x14ac:dyDescent="0.3">
      <c r="E202" s="136"/>
      <c r="M202" s="136"/>
    </row>
    <row r="203" spans="5:13" s="89" customFormat="1" x14ac:dyDescent="0.3">
      <c r="E203" s="136"/>
      <c r="M203" s="136"/>
    </row>
    <row r="204" spans="5:13" s="89" customFormat="1" x14ac:dyDescent="0.3">
      <c r="E204" s="136"/>
      <c r="M204" s="136"/>
    </row>
    <row r="205" spans="5:13" s="89" customFormat="1" x14ac:dyDescent="0.3">
      <c r="E205" s="136"/>
      <c r="M205" s="136"/>
    </row>
    <row r="206" spans="5:13" s="89" customFormat="1" x14ac:dyDescent="0.3">
      <c r="E206" s="136"/>
      <c r="M206" s="136"/>
    </row>
    <row r="207" spans="5:13" s="89" customFormat="1" x14ac:dyDescent="0.3">
      <c r="E207" s="136"/>
      <c r="M207" s="136"/>
    </row>
    <row r="208" spans="5:13" s="89" customFormat="1" x14ac:dyDescent="0.3">
      <c r="E208" s="136"/>
      <c r="M208" s="136"/>
    </row>
    <row r="209" spans="5:13" s="89" customFormat="1" x14ac:dyDescent="0.3">
      <c r="E209" s="136"/>
      <c r="M209" s="136"/>
    </row>
    <row r="210" spans="5:13" s="89" customFormat="1" x14ac:dyDescent="0.3">
      <c r="E210" s="136"/>
      <c r="M210" s="136"/>
    </row>
    <row r="211" spans="5:13" s="89" customFormat="1" x14ac:dyDescent="0.3">
      <c r="E211" s="136"/>
      <c r="M211" s="136"/>
    </row>
    <row r="212" spans="5:13" s="89" customFormat="1" x14ac:dyDescent="0.3">
      <c r="E212" s="136"/>
      <c r="M212" s="136"/>
    </row>
    <row r="213" spans="5:13" s="89" customFormat="1" x14ac:dyDescent="0.3">
      <c r="E213" s="136"/>
      <c r="M213" s="136"/>
    </row>
    <row r="214" spans="5:13" s="89" customFormat="1" x14ac:dyDescent="0.3">
      <c r="E214" s="136"/>
      <c r="M214" s="136"/>
    </row>
    <row r="215" spans="5:13" s="89" customFormat="1" x14ac:dyDescent="0.3">
      <c r="E215" s="136"/>
      <c r="M215" s="136"/>
    </row>
    <row r="216" spans="5:13" s="89" customFormat="1" x14ac:dyDescent="0.3">
      <c r="E216" s="136"/>
      <c r="M216" s="136"/>
    </row>
    <row r="217" spans="5:13" s="89" customFormat="1" x14ac:dyDescent="0.3">
      <c r="E217" s="136"/>
      <c r="M217" s="136"/>
    </row>
    <row r="218" spans="5:13" s="89" customFormat="1" x14ac:dyDescent="0.3">
      <c r="E218" s="136"/>
      <c r="M218" s="136"/>
    </row>
    <row r="219" spans="5:13" s="89" customFormat="1" x14ac:dyDescent="0.3">
      <c r="E219" s="136"/>
      <c r="M219" s="136"/>
    </row>
    <row r="220" spans="5:13" s="89" customFormat="1" x14ac:dyDescent="0.3">
      <c r="E220" s="136"/>
      <c r="M220" s="136"/>
    </row>
    <row r="221" spans="5:13" s="89" customFormat="1" x14ac:dyDescent="0.3">
      <c r="E221" s="136"/>
      <c r="M221" s="136"/>
    </row>
    <row r="222" spans="5:13" s="89" customFormat="1" x14ac:dyDescent="0.3">
      <c r="E222" s="136"/>
      <c r="M222" s="136"/>
    </row>
    <row r="223" spans="5:13" s="89" customFormat="1" x14ac:dyDescent="0.3">
      <c r="E223" s="136"/>
      <c r="M223" s="136"/>
    </row>
    <row r="224" spans="5:13" s="89" customFormat="1" x14ac:dyDescent="0.3">
      <c r="E224" s="136"/>
      <c r="M224" s="136"/>
    </row>
    <row r="225" spans="5:13" s="89" customFormat="1" x14ac:dyDescent="0.3">
      <c r="E225" s="136"/>
      <c r="M225" s="136"/>
    </row>
    <row r="226" spans="5:13" s="89" customFormat="1" x14ac:dyDescent="0.3">
      <c r="E226" s="136"/>
      <c r="M226" s="136"/>
    </row>
    <row r="227" spans="5:13" s="89" customFormat="1" x14ac:dyDescent="0.3">
      <c r="E227" s="136"/>
      <c r="M227" s="136"/>
    </row>
    <row r="228" spans="5:13" s="89" customFormat="1" x14ac:dyDescent="0.3">
      <c r="E228" s="136"/>
      <c r="M228" s="136"/>
    </row>
    <row r="229" spans="5:13" s="89" customFormat="1" x14ac:dyDescent="0.3">
      <c r="E229" s="136"/>
      <c r="M229" s="136"/>
    </row>
    <row r="230" spans="5:13" s="89" customFormat="1" x14ac:dyDescent="0.3">
      <c r="E230" s="136"/>
      <c r="M230" s="136"/>
    </row>
    <row r="231" spans="5:13" s="89" customFormat="1" x14ac:dyDescent="0.3">
      <c r="E231" s="136"/>
      <c r="M231" s="136"/>
    </row>
    <row r="232" spans="5:13" s="89" customFormat="1" x14ac:dyDescent="0.3">
      <c r="E232" s="136"/>
      <c r="M232" s="136"/>
    </row>
    <row r="233" spans="5:13" s="89" customFormat="1" x14ac:dyDescent="0.3">
      <c r="E233" s="136"/>
      <c r="M233" s="136"/>
    </row>
    <row r="234" spans="5:13" s="89" customFormat="1" x14ac:dyDescent="0.3">
      <c r="E234" s="136"/>
      <c r="M234" s="136"/>
    </row>
    <row r="235" spans="5:13" s="89" customFormat="1" x14ac:dyDescent="0.3">
      <c r="E235" s="136"/>
      <c r="M235" s="136"/>
    </row>
    <row r="236" spans="5:13" s="89" customFormat="1" x14ac:dyDescent="0.3">
      <c r="E236" s="136"/>
      <c r="M236" s="136"/>
    </row>
    <row r="237" spans="5:13" s="89" customFormat="1" x14ac:dyDescent="0.3">
      <c r="E237" s="136"/>
      <c r="M237" s="136"/>
    </row>
    <row r="238" spans="5:13" s="89" customFormat="1" x14ac:dyDescent="0.3">
      <c r="E238" s="136"/>
      <c r="M238" s="136"/>
    </row>
    <row r="239" spans="5:13" s="89" customFormat="1" x14ac:dyDescent="0.3">
      <c r="E239" s="136"/>
      <c r="M239" s="136"/>
    </row>
    <row r="240" spans="5:13" s="89" customFormat="1" x14ac:dyDescent="0.3">
      <c r="E240" s="136"/>
      <c r="M240" s="136"/>
    </row>
    <row r="241" spans="5:13" s="89" customFormat="1" x14ac:dyDescent="0.3">
      <c r="E241" s="136"/>
      <c r="M241" s="136"/>
    </row>
    <row r="242" spans="5:13" s="89" customFormat="1" x14ac:dyDescent="0.3">
      <c r="E242" s="136"/>
      <c r="M242" s="136"/>
    </row>
    <row r="243" spans="5:13" s="89" customFormat="1" x14ac:dyDescent="0.3">
      <c r="E243" s="136"/>
      <c r="M243" s="136"/>
    </row>
    <row r="244" spans="5:13" s="89" customFormat="1" x14ac:dyDescent="0.3">
      <c r="E244" s="136"/>
      <c r="M244" s="136"/>
    </row>
    <row r="245" spans="5:13" s="89" customFormat="1" x14ac:dyDescent="0.3">
      <c r="E245" s="136"/>
      <c r="M245" s="136"/>
    </row>
    <row r="246" spans="5:13" s="89" customFormat="1" x14ac:dyDescent="0.3">
      <c r="E246" s="136"/>
      <c r="M246" s="136"/>
    </row>
    <row r="247" spans="5:13" s="89" customFormat="1" x14ac:dyDescent="0.3">
      <c r="E247" s="136"/>
      <c r="M247" s="136"/>
    </row>
    <row r="248" spans="5:13" s="89" customFormat="1" x14ac:dyDescent="0.3">
      <c r="E248" s="136"/>
      <c r="M248" s="136"/>
    </row>
    <row r="249" spans="5:13" s="89" customFormat="1" x14ac:dyDescent="0.3">
      <c r="E249" s="136"/>
      <c r="M249" s="136"/>
    </row>
    <row r="250" spans="5:13" s="89" customFormat="1" x14ac:dyDescent="0.3">
      <c r="E250" s="136"/>
      <c r="M250" s="136"/>
    </row>
    <row r="251" spans="5:13" s="89" customFormat="1" x14ac:dyDescent="0.3">
      <c r="E251" s="136"/>
      <c r="M251" s="136"/>
    </row>
    <row r="252" spans="5:13" s="89" customFormat="1" x14ac:dyDescent="0.3">
      <c r="E252" s="136"/>
      <c r="M252" s="136"/>
    </row>
    <row r="253" spans="5:13" s="89" customFormat="1" x14ac:dyDescent="0.3">
      <c r="E253" s="136"/>
      <c r="M253" s="136"/>
    </row>
    <row r="254" spans="5:13" s="89" customFormat="1" x14ac:dyDescent="0.3">
      <c r="E254" s="136"/>
      <c r="M254" s="136"/>
    </row>
    <row r="255" spans="5:13" s="89" customFormat="1" x14ac:dyDescent="0.3">
      <c r="E255" s="136"/>
      <c r="M255" s="136"/>
    </row>
    <row r="256" spans="5:13" s="89" customFormat="1" x14ac:dyDescent="0.3">
      <c r="E256" s="136"/>
      <c r="M256" s="136"/>
    </row>
    <row r="257" spans="5:13" s="89" customFormat="1" x14ac:dyDescent="0.3">
      <c r="E257" s="136"/>
      <c r="M257" s="136"/>
    </row>
    <row r="258" spans="5:13" s="89" customFormat="1" x14ac:dyDescent="0.3">
      <c r="E258" s="136"/>
      <c r="M258" s="136"/>
    </row>
    <row r="259" spans="5:13" s="89" customFormat="1" x14ac:dyDescent="0.3">
      <c r="E259" s="136"/>
      <c r="M259" s="136"/>
    </row>
    <row r="260" spans="5:13" s="89" customFormat="1" x14ac:dyDescent="0.3">
      <c r="E260" s="136"/>
      <c r="M260" s="136"/>
    </row>
    <row r="261" spans="5:13" s="89" customFormat="1" x14ac:dyDescent="0.3">
      <c r="E261" s="136"/>
      <c r="M261" s="136"/>
    </row>
    <row r="262" spans="5:13" s="89" customFormat="1" x14ac:dyDescent="0.3">
      <c r="E262" s="136"/>
      <c r="M262" s="136"/>
    </row>
    <row r="263" spans="5:13" s="89" customFormat="1" x14ac:dyDescent="0.3">
      <c r="E263" s="136"/>
      <c r="M263" s="136"/>
    </row>
    <row r="264" spans="5:13" s="89" customFormat="1" x14ac:dyDescent="0.3">
      <c r="E264" s="136"/>
      <c r="M264" s="136"/>
    </row>
    <row r="265" spans="5:13" s="89" customFormat="1" x14ac:dyDescent="0.3">
      <c r="E265" s="136"/>
      <c r="M265" s="136"/>
    </row>
    <row r="266" spans="5:13" s="89" customFormat="1" x14ac:dyDescent="0.3">
      <c r="E266" s="136"/>
      <c r="M266" s="136"/>
    </row>
    <row r="267" spans="5:13" s="89" customFormat="1" x14ac:dyDescent="0.3">
      <c r="E267" s="136"/>
      <c r="M267" s="136"/>
    </row>
    <row r="268" spans="5:13" s="89" customFormat="1" x14ac:dyDescent="0.3">
      <c r="E268" s="136"/>
      <c r="M268" s="136"/>
    </row>
    <row r="269" spans="5:13" s="89" customFormat="1" x14ac:dyDescent="0.3">
      <c r="E269" s="136"/>
      <c r="M269" s="136"/>
    </row>
    <row r="270" spans="5:13" s="89" customFormat="1" x14ac:dyDescent="0.3">
      <c r="E270" s="136"/>
      <c r="M270" s="136"/>
    </row>
    <row r="271" spans="5:13" s="89" customFormat="1" x14ac:dyDescent="0.3">
      <c r="E271" s="136"/>
      <c r="M271" s="136"/>
    </row>
    <row r="272" spans="5:13" s="89" customFormat="1" x14ac:dyDescent="0.3">
      <c r="E272" s="136"/>
      <c r="M272" s="136"/>
    </row>
    <row r="273" spans="5:13" s="89" customFormat="1" x14ac:dyDescent="0.3">
      <c r="E273" s="136"/>
      <c r="M273" s="136"/>
    </row>
    <row r="274" spans="5:13" s="89" customFormat="1" x14ac:dyDescent="0.3">
      <c r="E274" s="136"/>
      <c r="M274" s="136"/>
    </row>
    <row r="275" spans="5:13" s="89" customFormat="1" x14ac:dyDescent="0.3">
      <c r="E275" s="136"/>
      <c r="M275" s="136"/>
    </row>
    <row r="276" spans="5:13" s="89" customFormat="1" x14ac:dyDescent="0.3">
      <c r="E276" s="136"/>
      <c r="M276" s="136"/>
    </row>
    <row r="277" spans="5:13" s="89" customFormat="1" x14ac:dyDescent="0.3">
      <c r="E277" s="136"/>
      <c r="M277" s="136"/>
    </row>
    <row r="278" spans="5:13" s="89" customFormat="1" x14ac:dyDescent="0.3">
      <c r="E278" s="136"/>
      <c r="M278" s="136"/>
    </row>
    <row r="279" spans="5:13" s="89" customFormat="1" x14ac:dyDescent="0.3">
      <c r="E279" s="136"/>
      <c r="M279" s="136"/>
    </row>
    <row r="280" spans="5:13" s="89" customFormat="1" x14ac:dyDescent="0.3">
      <c r="E280" s="136"/>
      <c r="M280" s="136"/>
    </row>
    <row r="281" spans="5:13" s="89" customFormat="1" x14ac:dyDescent="0.3">
      <c r="E281" s="136"/>
      <c r="M281" s="136"/>
    </row>
    <row r="282" spans="5:13" s="89" customFormat="1" x14ac:dyDescent="0.3">
      <c r="E282" s="136"/>
      <c r="M282" s="136"/>
    </row>
    <row r="283" spans="5:13" s="89" customFormat="1" x14ac:dyDescent="0.3">
      <c r="E283" s="136"/>
      <c r="M283" s="136"/>
    </row>
    <row r="284" spans="5:13" s="89" customFormat="1" x14ac:dyDescent="0.3">
      <c r="E284" s="136"/>
      <c r="M284" s="136"/>
    </row>
    <row r="285" spans="5:13" s="89" customFormat="1" x14ac:dyDescent="0.3">
      <c r="E285" s="136"/>
      <c r="M285" s="136"/>
    </row>
    <row r="286" spans="5:13" s="89" customFormat="1" x14ac:dyDescent="0.3">
      <c r="E286" s="136"/>
      <c r="M286" s="136"/>
    </row>
    <row r="287" spans="5:13" s="89" customFormat="1" x14ac:dyDescent="0.3">
      <c r="E287" s="136"/>
      <c r="M287" s="136"/>
    </row>
    <row r="288" spans="5:13" s="89" customFormat="1" x14ac:dyDescent="0.3">
      <c r="E288" s="136"/>
      <c r="M288" s="136"/>
    </row>
    <row r="289" spans="5:13" s="89" customFormat="1" x14ac:dyDescent="0.3">
      <c r="E289" s="136"/>
      <c r="M289" s="136"/>
    </row>
    <row r="290" spans="5:13" s="89" customFormat="1" x14ac:dyDescent="0.3">
      <c r="E290" s="136"/>
      <c r="M290" s="136"/>
    </row>
    <row r="291" spans="5:13" s="89" customFormat="1" x14ac:dyDescent="0.3">
      <c r="E291" s="136"/>
      <c r="M291" s="136"/>
    </row>
    <row r="292" spans="5:13" s="89" customFormat="1" x14ac:dyDescent="0.3">
      <c r="E292" s="136"/>
      <c r="M292" s="136"/>
    </row>
    <row r="293" spans="5:13" s="89" customFormat="1" x14ac:dyDescent="0.3">
      <c r="E293" s="136"/>
      <c r="M293" s="136"/>
    </row>
    <row r="294" spans="5:13" s="89" customFormat="1" x14ac:dyDescent="0.3">
      <c r="E294" s="136"/>
      <c r="M294" s="136"/>
    </row>
    <row r="295" spans="5:13" s="89" customFormat="1" x14ac:dyDescent="0.3">
      <c r="E295" s="136"/>
      <c r="M295" s="136"/>
    </row>
    <row r="296" spans="5:13" s="89" customFormat="1" x14ac:dyDescent="0.3">
      <c r="E296" s="136"/>
      <c r="M296" s="136"/>
    </row>
    <row r="297" spans="5:13" s="89" customFormat="1" x14ac:dyDescent="0.3">
      <c r="E297" s="136"/>
      <c r="M297" s="136"/>
    </row>
    <row r="298" spans="5:13" s="89" customFormat="1" x14ac:dyDescent="0.3">
      <c r="E298" s="136"/>
      <c r="M298" s="136"/>
    </row>
    <row r="299" spans="5:13" s="89" customFormat="1" x14ac:dyDescent="0.3">
      <c r="E299" s="136"/>
      <c r="M299" s="136"/>
    </row>
    <row r="300" spans="5:13" s="89" customFormat="1" x14ac:dyDescent="0.3">
      <c r="E300" s="136"/>
      <c r="M300" s="136"/>
    </row>
    <row r="301" spans="5:13" s="89" customFormat="1" x14ac:dyDescent="0.3">
      <c r="E301" s="136"/>
      <c r="M301" s="136"/>
    </row>
    <row r="302" spans="5:13" s="89" customFormat="1" x14ac:dyDescent="0.3">
      <c r="E302" s="136"/>
      <c r="M302" s="136"/>
    </row>
    <row r="303" spans="5:13" s="89" customFormat="1" x14ac:dyDescent="0.3">
      <c r="E303" s="136"/>
      <c r="M303" s="136"/>
    </row>
    <row r="304" spans="5:13" s="89" customFormat="1" x14ac:dyDescent="0.3">
      <c r="E304" s="136"/>
      <c r="M304" s="136"/>
    </row>
    <row r="305" spans="5:13" s="89" customFormat="1" x14ac:dyDescent="0.3">
      <c r="E305" s="136"/>
      <c r="M305" s="136"/>
    </row>
    <row r="306" spans="5:13" s="89" customFormat="1" x14ac:dyDescent="0.3">
      <c r="E306" s="136"/>
      <c r="M306" s="136"/>
    </row>
    <row r="307" spans="5:13" s="89" customFormat="1" x14ac:dyDescent="0.3">
      <c r="E307" s="136"/>
      <c r="M307" s="136"/>
    </row>
    <row r="308" spans="5:13" s="89" customFormat="1" x14ac:dyDescent="0.3">
      <c r="E308" s="136"/>
      <c r="M308" s="136"/>
    </row>
    <row r="309" spans="5:13" s="89" customFormat="1" x14ac:dyDescent="0.3">
      <c r="E309" s="136"/>
      <c r="M309" s="136"/>
    </row>
    <row r="310" spans="5:13" s="89" customFormat="1" x14ac:dyDescent="0.3">
      <c r="E310" s="136"/>
      <c r="M310" s="136"/>
    </row>
    <row r="311" spans="5:13" s="89" customFormat="1" x14ac:dyDescent="0.3">
      <c r="E311" s="136"/>
      <c r="M311" s="136"/>
    </row>
    <row r="312" spans="5:13" s="89" customFormat="1" x14ac:dyDescent="0.3">
      <c r="E312" s="136"/>
      <c r="M312" s="136"/>
    </row>
    <row r="313" spans="5:13" s="89" customFormat="1" x14ac:dyDescent="0.3">
      <c r="E313" s="136"/>
      <c r="M313" s="136"/>
    </row>
    <row r="314" spans="5:13" s="89" customFormat="1" x14ac:dyDescent="0.3">
      <c r="E314" s="136"/>
      <c r="M314" s="136"/>
    </row>
    <row r="315" spans="5:13" s="89" customFormat="1" x14ac:dyDescent="0.3">
      <c r="E315" s="136"/>
      <c r="M315" s="136"/>
    </row>
    <row r="316" spans="5:13" s="89" customFormat="1" x14ac:dyDescent="0.3">
      <c r="E316" s="136"/>
      <c r="M316" s="136"/>
    </row>
    <row r="317" spans="5:13" s="89" customFormat="1" x14ac:dyDescent="0.3">
      <c r="E317" s="136"/>
      <c r="M317" s="136"/>
    </row>
    <row r="318" spans="5:13" s="89" customFormat="1" x14ac:dyDescent="0.3">
      <c r="E318" s="136"/>
      <c r="M318" s="136"/>
    </row>
    <row r="319" spans="5:13" s="89" customFormat="1" x14ac:dyDescent="0.3">
      <c r="E319" s="136"/>
      <c r="M319" s="136"/>
    </row>
    <row r="320" spans="5:13" s="89" customFormat="1" x14ac:dyDescent="0.3">
      <c r="E320" s="136"/>
      <c r="M320" s="136"/>
    </row>
    <row r="321" spans="5:13" s="89" customFormat="1" x14ac:dyDescent="0.3">
      <c r="E321" s="136"/>
      <c r="M321" s="136"/>
    </row>
    <row r="322" spans="5:13" s="89" customFormat="1" x14ac:dyDescent="0.3">
      <c r="E322" s="136"/>
      <c r="M322" s="136"/>
    </row>
    <row r="323" spans="5:13" s="89" customFormat="1" x14ac:dyDescent="0.3">
      <c r="E323" s="136"/>
      <c r="M323" s="136"/>
    </row>
    <row r="324" spans="5:13" s="89" customFormat="1" x14ac:dyDescent="0.3">
      <c r="E324" s="136"/>
      <c r="M324" s="136"/>
    </row>
    <row r="325" spans="5:13" s="89" customFormat="1" x14ac:dyDescent="0.3">
      <c r="E325" s="136"/>
      <c r="M325" s="136"/>
    </row>
    <row r="326" spans="5:13" s="89" customFormat="1" x14ac:dyDescent="0.3">
      <c r="E326" s="136"/>
      <c r="M326" s="136"/>
    </row>
    <row r="327" spans="5:13" s="89" customFormat="1" x14ac:dyDescent="0.3">
      <c r="E327" s="136"/>
      <c r="M327" s="136"/>
    </row>
    <row r="328" spans="5:13" s="89" customFormat="1" x14ac:dyDescent="0.3">
      <c r="E328" s="136"/>
      <c r="M328" s="136"/>
    </row>
    <row r="329" spans="5:13" s="89" customFormat="1" x14ac:dyDescent="0.3">
      <c r="E329" s="136"/>
      <c r="M329" s="136"/>
    </row>
    <row r="330" spans="5:13" s="89" customFormat="1" x14ac:dyDescent="0.3">
      <c r="E330" s="136"/>
      <c r="M330" s="136"/>
    </row>
    <row r="331" spans="5:13" s="89" customFormat="1" x14ac:dyDescent="0.3">
      <c r="E331" s="136"/>
      <c r="M331" s="136"/>
    </row>
    <row r="332" spans="5:13" s="89" customFormat="1" x14ac:dyDescent="0.3">
      <c r="E332" s="136"/>
      <c r="M332" s="136"/>
    </row>
    <row r="333" spans="5:13" s="89" customFormat="1" x14ac:dyDescent="0.3">
      <c r="E333" s="136"/>
      <c r="M333" s="136"/>
    </row>
    <row r="334" spans="5:13" s="89" customFormat="1" x14ac:dyDescent="0.3">
      <c r="E334" s="136"/>
      <c r="M334" s="136"/>
    </row>
    <row r="335" spans="5:13" s="89" customFormat="1" x14ac:dyDescent="0.3">
      <c r="E335" s="136"/>
      <c r="M335" s="136"/>
    </row>
    <row r="336" spans="5:13" s="89" customFormat="1" x14ac:dyDescent="0.3">
      <c r="E336" s="136"/>
      <c r="M336" s="136"/>
    </row>
    <row r="337" spans="5:13" s="89" customFormat="1" x14ac:dyDescent="0.3">
      <c r="E337" s="136"/>
      <c r="M337" s="136"/>
    </row>
    <row r="338" spans="5:13" s="89" customFormat="1" x14ac:dyDescent="0.3">
      <c r="E338" s="136"/>
      <c r="M338" s="136"/>
    </row>
    <row r="339" spans="5:13" s="89" customFormat="1" x14ac:dyDescent="0.3">
      <c r="E339" s="136"/>
      <c r="M339" s="136"/>
    </row>
    <row r="340" spans="5:13" s="89" customFormat="1" x14ac:dyDescent="0.3">
      <c r="E340" s="136"/>
      <c r="M340" s="136"/>
    </row>
    <row r="341" spans="5:13" s="89" customFormat="1" x14ac:dyDescent="0.3">
      <c r="E341" s="136"/>
      <c r="M341" s="136"/>
    </row>
    <row r="342" spans="5:13" s="89" customFormat="1" x14ac:dyDescent="0.3">
      <c r="E342" s="136"/>
      <c r="M342" s="136"/>
    </row>
  </sheetData>
  <mergeCells count="106">
    <mergeCell ref="A57:B57"/>
    <mergeCell ref="A7:B7"/>
    <mergeCell ref="A8:B8"/>
    <mergeCell ref="A9:B9"/>
    <mergeCell ref="A10:B10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54:B54"/>
    <mergeCell ref="A55:B55"/>
    <mergeCell ref="A56:B56"/>
    <mergeCell ref="A47:B47"/>
    <mergeCell ref="A48:B48"/>
    <mergeCell ref="A49:B49"/>
    <mergeCell ref="A50:B50"/>
    <mergeCell ref="A51:B51"/>
    <mergeCell ref="A41:B41"/>
    <mergeCell ref="A42:B42"/>
    <mergeCell ref="A43:B43"/>
    <mergeCell ref="A44:B44"/>
    <mergeCell ref="A45:B45"/>
    <mergeCell ref="A46:B46"/>
    <mergeCell ref="A53:B53"/>
    <mergeCell ref="A4:G4"/>
    <mergeCell ref="A5:G5"/>
    <mergeCell ref="I4:O4"/>
    <mergeCell ref="I5:O5"/>
    <mergeCell ref="I6:J6"/>
    <mergeCell ref="I7:J7"/>
    <mergeCell ref="I8:J8"/>
    <mergeCell ref="I9:J9"/>
    <mergeCell ref="I10:J10"/>
    <mergeCell ref="A6:B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I17:J17"/>
    <mergeCell ref="I18:J18"/>
    <mergeCell ref="I19:J19"/>
    <mergeCell ref="I20:J20"/>
    <mergeCell ref="I21:J21"/>
    <mergeCell ref="I22:J22"/>
    <mergeCell ref="I11:J11"/>
    <mergeCell ref="I12:J12"/>
    <mergeCell ref="I13:J13"/>
    <mergeCell ref="I14:J14"/>
    <mergeCell ref="I15:J15"/>
    <mergeCell ref="I16:J16"/>
    <mergeCell ref="A11:B11"/>
    <mergeCell ref="A12:B12"/>
    <mergeCell ref="A13:B13"/>
    <mergeCell ref="A14:B14"/>
    <mergeCell ref="A15:B15"/>
    <mergeCell ref="A16:B16"/>
    <mergeCell ref="I29:J29"/>
    <mergeCell ref="I30:J30"/>
    <mergeCell ref="I31:J31"/>
    <mergeCell ref="I32:J32"/>
    <mergeCell ref="I33:J33"/>
    <mergeCell ref="I34:J34"/>
    <mergeCell ref="I23:J23"/>
    <mergeCell ref="I24:J24"/>
    <mergeCell ref="I25:J25"/>
    <mergeCell ref="I26:J26"/>
    <mergeCell ref="I27:J27"/>
    <mergeCell ref="I28:J28"/>
    <mergeCell ref="I41:J41"/>
    <mergeCell ref="I42:J42"/>
    <mergeCell ref="I43:J43"/>
    <mergeCell ref="I44:J44"/>
    <mergeCell ref="I45:J45"/>
    <mergeCell ref="I46:J46"/>
    <mergeCell ref="I35:J35"/>
    <mergeCell ref="I36:J36"/>
    <mergeCell ref="I37:J37"/>
    <mergeCell ref="I38:J38"/>
    <mergeCell ref="I39:J39"/>
    <mergeCell ref="I40:J40"/>
    <mergeCell ref="I54:J54"/>
    <mergeCell ref="I55:J55"/>
    <mergeCell ref="I56:J56"/>
    <mergeCell ref="I57:J57"/>
    <mergeCell ref="I47:J47"/>
    <mergeCell ref="I48:J48"/>
    <mergeCell ref="I49:J49"/>
    <mergeCell ref="I50:J50"/>
    <mergeCell ref="I51:J51"/>
    <mergeCell ref="I53:J53"/>
  </mergeCells>
  <pageMargins left="0.7" right="0.7" top="0.75" bottom="0.75" header="0.3" footer="0.3"/>
  <pageSetup orientation="portrait" r:id="rId1"/>
  <ignoredErrors>
    <ignoredError sqref="C63:C6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6E50-0F10-4839-A37E-9CF29064348E}">
  <dimension ref="A1:BN49"/>
  <sheetViews>
    <sheetView workbookViewId="0">
      <selection activeCell="L15" sqref="L15"/>
    </sheetView>
  </sheetViews>
  <sheetFormatPr defaultColWidth="14" defaultRowHeight="13.8" x14ac:dyDescent="0.3"/>
  <cols>
    <col min="1" max="1" width="22.6640625" style="283" customWidth="1"/>
    <col min="2" max="2" width="14" style="283"/>
    <col min="3" max="10" width="16.88671875" style="283" customWidth="1"/>
    <col min="11" max="12" width="16.88671875" style="215" customWidth="1"/>
    <col min="13" max="16384" width="14" style="283"/>
  </cols>
  <sheetData>
    <row r="1" spans="1:12" ht="15" customHeight="1" x14ac:dyDescent="0.3">
      <c r="A1" s="294" t="s">
        <v>192</v>
      </c>
      <c r="B1" s="294"/>
      <c r="C1" s="294"/>
      <c r="D1" s="294"/>
      <c r="E1" s="294"/>
      <c r="F1" s="294"/>
      <c r="G1" s="294"/>
      <c r="H1" s="294"/>
      <c r="I1" s="294"/>
      <c r="J1" s="294"/>
      <c r="K1" s="298"/>
      <c r="L1" s="282"/>
    </row>
    <row r="2" spans="1:12" s="215" customFormat="1" ht="15" customHeight="1" x14ac:dyDescent="0.3"/>
    <row r="3" spans="1:12" s="215" customFormat="1" x14ac:dyDescent="0.3"/>
    <row r="4" spans="1:12" ht="15" customHeight="1" x14ac:dyDescent="0.3">
      <c r="A4" s="295" t="s">
        <v>193</v>
      </c>
      <c r="B4" s="295"/>
      <c r="C4" s="295"/>
      <c r="D4" s="295"/>
      <c r="E4" s="295"/>
      <c r="F4" s="295"/>
      <c r="G4" s="295"/>
      <c r="H4" s="295"/>
      <c r="I4" s="295"/>
      <c r="J4" s="295"/>
      <c r="K4" s="299"/>
      <c r="L4" s="284"/>
    </row>
    <row r="5" spans="1:12" ht="15" customHeight="1" x14ac:dyDescent="0.3">
      <c r="A5" s="285" t="s">
        <v>141</v>
      </c>
      <c r="B5" s="286" t="s">
        <v>10</v>
      </c>
      <c r="C5" s="286" t="s">
        <v>11</v>
      </c>
      <c r="D5" s="287" t="s">
        <v>23</v>
      </c>
      <c r="E5" s="287" t="s">
        <v>13</v>
      </c>
      <c r="F5" s="287" t="s">
        <v>24</v>
      </c>
      <c r="G5" s="287" t="s">
        <v>25</v>
      </c>
      <c r="H5" s="287" t="s">
        <v>26</v>
      </c>
      <c r="I5" s="287" t="s">
        <v>27</v>
      </c>
      <c r="J5" s="287" t="s">
        <v>155</v>
      </c>
      <c r="K5" s="296"/>
      <c r="L5" s="288"/>
    </row>
    <row r="6" spans="1:12" x14ac:dyDescent="0.3">
      <c r="A6" s="289"/>
      <c r="B6" s="289"/>
      <c r="C6" s="289"/>
      <c r="D6" s="289"/>
      <c r="E6" s="289"/>
      <c r="F6" s="289"/>
      <c r="G6" s="289"/>
      <c r="H6" s="289"/>
      <c r="I6" s="289"/>
      <c r="J6" s="289"/>
      <c r="K6" s="290"/>
      <c r="L6" s="290"/>
    </row>
    <row r="7" spans="1:12" x14ac:dyDescent="0.3">
      <c r="A7" s="291" t="s">
        <v>194</v>
      </c>
      <c r="B7" s="291" t="s">
        <v>20</v>
      </c>
      <c r="C7" s="289"/>
      <c r="D7" s="292">
        <f>'Monthly Returns'!D173</f>
        <v>-3.1E-4</v>
      </c>
      <c r="E7" s="292">
        <f>'Monthly Returns'!D174</f>
        <v>-0.10068000000000001</v>
      </c>
      <c r="F7" s="292">
        <f>'Monthly Returns'!D175</f>
        <v>-3.6949999999999997E-2</v>
      </c>
      <c r="G7" s="292">
        <f>'Monthly Returns'!D176</f>
        <v>-0.39184000000000002</v>
      </c>
      <c r="H7" s="292">
        <f>'Monthly Returns'!D177</f>
        <v>3.0115229999999999</v>
      </c>
      <c r="I7" s="292">
        <f>'Monthly Returns'!D178</f>
        <v>1.6222E-2</v>
      </c>
      <c r="J7" s="292">
        <f>'Monthly Returns'!D179</f>
        <v>-0.25241999999999998</v>
      </c>
      <c r="K7" s="290"/>
      <c r="L7" s="290"/>
    </row>
    <row r="8" spans="1:12" x14ac:dyDescent="0.3">
      <c r="A8" s="289"/>
      <c r="B8" s="289"/>
      <c r="C8" s="291" t="s">
        <v>195</v>
      </c>
      <c r="D8" s="293">
        <f>'Monthly Returns'!O173</f>
        <v>3.57E-4</v>
      </c>
      <c r="E8" s="293">
        <f>'Monthly Returns'!O174</f>
        <v>-0.27181</v>
      </c>
      <c r="F8" s="293">
        <f>'Monthly Returns'!O175</f>
        <v>-4.088E-2</v>
      </c>
      <c r="G8" s="293">
        <f>'Monthly Returns'!O176</f>
        <v>-0.52827000000000002</v>
      </c>
      <c r="H8" s="293">
        <f>'Monthly Returns'!O177</f>
        <v>2.8963950000000001</v>
      </c>
      <c r="I8" s="293">
        <f>'Monthly Returns'!O178</f>
        <v>0.10592600000000001</v>
      </c>
      <c r="J8" s="293">
        <f>'Monthly Returns'!O179</f>
        <v>-0.1198</v>
      </c>
      <c r="K8" s="290"/>
      <c r="L8" s="290"/>
    </row>
    <row r="9" spans="1:12" x14ac:dyDescent="0.3">
      <c r="A9" s="289"/>
      <c r="B9" s="289"/>
      <c r="C9" s="289"/>
      <c r="D9" s="289"/>
      <c r="E9" s="289"/>
      <c r="F9" s="289"/>
      <c r="G9" s="289"/>
      <c r="H9" s="289"/>
      <c r="I9" s="289"/>
      <c r="J9" s="289"/>
      <c r="K9" s="290"/>
      <c r="L9" s="290"/>
    </row>
    <row r="10" spans="1:12" ht="15" customHeight="1" x14ac:dyDescent="0.3">
      <c r="A10" s="285" t="s">
        <v>196</v>
      </c>
      <c r="B10" s="286" t="s">
        <v>10</v>
      </c>
      <c r="C10" s="286" t="s">
        <v>11</v>
      </c>
      <c r="D10" s="287" t="s">
        <v>23</v>
      </c>
      <c r="E10" s="287" t="s">
        <v>13</v>
      </c>
      <c r="F10" s="287" t="s">
        <v>24</v>
      </c>
      <c r="G10" s="287" t="s">
        <v>25</v>
      </c>
      <c r="H10" s="287" t="s">
        <v>26</v>
      </c>
      <c r="I10" s="287" t="s">
        <v>27</v>
      </c>
      <c r="J10" s="287" t="s">
        <v>155</v>
      </c>
      <c r="K10" s="296"/>
      <c r="L10" s="288"/>
    </row>
    <row r="11" spans="1:12" x14ac:dyDescent="0.3">
      <c r="A11" s="289"/>
      <c r="B11" s="289"/>
      <c r="C11" s="289"/>
      <c r="D11" s="289"/>
      <c r="E11" s="289"/>
      <c r="F11" s="289"/>
      <c r="G11" s="289"/>
      <c r="H11" s="289"/>
      <c r="I11" s="289"/>
      <c r="J11" s="289"/>
      <c r="K11" s="297"/>
      <c r="L11" s="290"/>
    </row>
    <row r="12" spans="1:12" x14ac:dyDescent="0.3">
      <c r="A12" s="291" t="s">
        <v>197</v>
      </c>
      <c r="B12" s="291" t="s">
        <v>20</v>
      </c>
      <c r="C12" s="289"/>
      <c r="D12" s="289"/>
      <c r="E12" s="292">
        <f>'LockDown Returns'!D53</f>
        <v>-7.46E-2</v>
      </c>
      <c r="F12" s="292">
        <f>'LockDown Returns'!D54</f>
        <v>-0.66537999999999997</v>
      </c>
      <c r="G12" s="289"/>
      <c r="H12" s="292">
        <f>'LockDown Returns'!D55</f>
        <v>-1.69865</v>
      </c>
      <c r="I12" s="292">
        <f>'LockDown Returns'!D56</f>
        <v>0.59265599999999996</v>
      </c>
      <c r="J12" s="292">
        <f>'LockDown Returns'!D57</f>
        <v>-0.37845000000000001</v>
      </c>
      <c r="K12" s="297"/>
      <c r="L12" s="290"/>
    </row>
    <row r="13" spans="1:12" x14ac:dyDescent="0.3">
      <c r="A13" s="289"/>
      <c r="B13" s="289"/>
      <c r="C13" s="291" t="s">
        <v>195</v>
      </c>
      <c r="D13" s="289"/>
      <c r="E13" s="292">
        <f>'LockDown Returns'!O53</f>
        <v>0.45243699999999998</v>
      </c>
      <c r="F13" s="292">
        <f>'LockDown Returns'!O54</f>
        <v>5.2769999999999996E-3</v>
      </c>
      <c r="G13" s="289"/>
      <c r="H13" s="292">
        <f>'LockDown Returns'!O55</f>
        <v>-5.1832500000000001</v>
      </c>
      <c r="I13" s="292">
        <f>'LockDown Returns'!O56</f>
        <v>1.0094559999999999</v>
      </c>
      <c r="J13" s="292">
        <f>'LockDown Returns'!O57</f>
        <v>-1.2113799999999999</v>
      </c>
      <c r="K13" s="297"/>
      <c r="L13" s="290"/>
    </row>
    <row r="14" spans="1:12" x14ac:dyDescent="0.3">
      <c r="A14" s="289"/>
      <c r="B14" s="289"/>
      <c r="C14" s="289"/>
      <c r="D14" s="289"/>
      <c r="E14" s="289"/>
      <c r="F14" s="289"/>
      <c r="G14" s="289"/>
      <c r="H14" s="289"/>
      <c r="I14" s="289"/>
      <c r="J14" s="289"/>
      <c r="K14" s="290"/>
      <c r="L14" s="290"/>
    </row>
    <row r="15" spans="1:12" x14ac:dyDescent="0.3">
      <c r="A15" s="289"/>
      <c r="B15" s="289"/>
      <c r="C15" s="289"/>
      <c r="D15" s="289"/>
      <c r="E15" s="289"/>
      <c r="F15" s="289"/>
      <c r="G15" s="289"/>
      <c r="H15" s="289"/>
      <c r="I15" s="289"/>
      <c r="J15" s="289"/>
      <c r="K15" s="290"/>
      <c r="L15" s="290"/>
    </row>
    <row r="16" spans="1:12" x14ac:dyDescent="0.3">
      <c r="A16" s="289"/>
      <c r="B16" s="289"/>
      <c r="C16" s="289"/>
      <c r="D16" s="289"/>
      <c r="E16" s="289"/>
      <c r="F16" s="289"/>
      <c r="G16" s="289"/>
      <c r="H16" s="289"/>
      <c r="I16" s="289"/>
      <c r="J16" s="289"/>
      <c r="K16" s="290"/>
      <c r="L16" s="290"/>
    </row>
    <row r="17" spans="1:66" s="215" customFormat="1" x14ac:dyDescent="0.3">
      <c r="L17" s="284"/>
    </row>
    <row r="18" spans="1:66" s="215" customFormat="1" x14ac:dyDescent="0.3">
      <c r="L18" s="288"/>
    </row>
    <row r="19" spans="1:66" ht="14.4" customHeight="1" x14ac:dyDescent="0.3">
      <c r="A19" s="295" t="s">
        <v>198</v>
      </c>
      <c r="B19" s="295"/>
      <c r="C19" s="295"/>
      <c r="D19" s="295"/>
      <c r="E19" s="295"/>
      <c r="F19" s="295"/>
      <c r="G19" s="295"/>
      <c r="H19" s="295"/>
      <c r="I19" s="295"/>
      <c r="J19" s="295"/>
      <c r="K19" s="284"/>
      <c r="L19" s="290"/>
    </row>
    <row r="20" spans="1:66" x14ac:dyDescent="0.3">
      <c r="A20" s="285" t="s">
        <v>141</v>
      </c>
      <c r="B20" s="286" t="s">
        <v>10</v>
      </c>
      <c r="C20" s="286" t="s">
        <v>11</v>
      </c>
      <c r="D20" s="287" t="s">
        <v>23</v>
      </c>
      <c r="E20" s="287" t="s">
        <v>13</v>
      </c>
      <c r="F20" s="287" t="s">
        <v>24</v>
      </c>
      <c r="G20" s="287" t="s">
        <v>25</v>
      </c>
      <c r="H20" s="287" t="s">
        <v>26</v>
      </c>
      <c r="I20" s="287" t="s">
        <v>27</v>
      </c>
      <c r="J20" s="287" t="s">
        <v>155</v>
      </c>
      <c r="K20" s="296"/>
      <c r="L20" s="290"/>
    </row>
    <row r="21" spans="1:66" s="301" customFormat="1" x14ac:dyDescent="0.3">
      <c r="A21" s="300"/>
      <c r="B21" s="300"/>
      <c r="C21" s="300"/>
      <c r="D21" s="300"/>
      <c r="E21" s="300"/>
      <c r="F21" s="300"/>
      <c r="G21" s="300"/>
      <c r="H21" s="300"/>
      <c r="I21" s="300"/>
      <c r="J21" s="300"/>
      <c r="K21" s="308"/>
      <c r="L21" s="308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  <c r="AN21" s="309"/>
      <c r="AO21" s="309"/>
      <c r="AP21" s="309"/>
      <c r="AQ21" s="309"/>
      <c r="AR21" s="309"/>
      <c r="AS21" s="309"/>
      <c r="AT21" s="309"/>
      <c r="AU21" s="309"/>
      <c r="AV21" s="309"/>
      <c r="AW21" s="309"/>
      <c r="AX21" s="309"/>
      <c r="AY21" s="309"/>
      <c r="AZ21" s="309"/>
      <c r="BA21" s="309"/>
      <c r="BB21" s="309"/>
      <c r="BC21" s="309"/>
      <c r="BD21" s="309"/>
      <c r="BE21" s="309"/>
      <c r="BF21" s="309"/>
      <c r="BG21" s="309"/>
      <c r="BH21" s="309"/>
      <c r="BI21" s="309"/>
      <c r="BJ21" s="309"/>
      <c r="BK21" s="309"/>
      <c r="BL21" s="309"/>
      <c r="BM21" s="309"/>
      <c r="BN21" s="309"/>
    </row>
    <row r="22" spans="1:66" s="301" customFormat="1" x14ac:dyDescent="0.3">
      <c r="A22" s="302" t="s">
        <v>194</v>
      </c>
      <c r="B22" s="302" t="s">
        <v>20</v>
      </c>
      <c r="C22" s="300"/>
      <c r="D22" s="303">
        <f>'Monthly Returns'!D207</f>
        <v>-3.2000000000000003E-4</v>
      </c>
      <c r="E22" s="304">
        <f>'Monthly Returns'!D208</f>
        <v>-9.1800000000000007E-2</v>
      </c>
      <c r="F22" s="304">
        <f>'Monthly Returns'!D209</f>
        <v>-3.7159999999999999E-2</v>
      </c>
      <c r="G22" s="303">
        <f>'Monthly Returns'!D210</f>
        <v>-0.39459</v>
      </c>
      <c r="H22" s="304">
        <f>'Monthly Returns'!D211</f>
        <v>3.0533839999999999</v>
      </c>
      <c r="I22" s="304">
        <f>'Monthly Returns'!D212</f>
        <v>1.6868999999999999E-2</v>
      </c>
      <c r="J22" s="304">
        <f>'Monthly Returns'!D213</f>
        <v>-0.2472</v>
      </c>
      <c r="K22" s="308"/>
      <c r="L22" s="308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  <c r="AN22" s="309"/>
      <c r="AO22" s="309"/>
      <c r="AP22" s="309"/>
      <c r="AQ22" s="309"/>
      <c r="AR22" s="309"/>
      <c r="AS22" s="309"/>
      <c r="AT22" s="309"/>
      <c r="AU22" s="309"/>
      <c r="AV22" s="309"/>
      <c r="AW22" s="309"/>
      <c r="AX22" s="309"/>
      <c r="AY22" s="309"/>
      <c r="AZ22" s="309"/>
      <c r="BA22" s="309"/>
      <c r="BB22" s="309"/>
      <c r="BC22" s="309"/>
      <c r="BD22" s="309"/>
      <c r="BE22" s="309"/>
      <c r="BF22" s="309"/>
      <c r="BG22" s="309"/>
      <c r="BH22" s="309"/>
      <c r="BI22" s="309"/>
      <c r="BJ22" s="309"/>
      <c r="BK22" s="309"/>
      <c r="BL22" s="309"/>
      <c r="BM22" s="309"/>
      <c r="BN22" s="309"/>
    </row>
    <row r="23" spans="1:66" s="301" customFormat="1" x14ac:dyDescent="0.3">
      <c r="A23" s="300"/>
      <c r="B23" s="300"/>
      <c r="C23" s="302" t="s">
        <v>195</v>
      </c>
      <c r="D23" s="305">
        <f>'Monthly Returns'!O207</f>
        <v>3.2000000000000003E-4</v>
      </c>
      <c r="E23" s="306">
        <f>'Monthly Returns'!O208</f>
        <v>-0.25589000000000001</v>
      </c>
      <c r="F23" s="306">
        <f>'Monthly Returns'!O209</f>
        <v>-4.2840000000000003E-2</v>
      </c>
      <c r="G23" s="305">
        <f>'Monthly Returns'!O210</f>
        <v>-0.58730000000000004</v>
      </c>
      <c r="H23" s="306">
        <f>'Monthly Returns'!O211</f>
        <v>2.9433250000000002</v>
      </c>
      <c r="I23" s="306">
        <f>'Monthly Returns'!O212</f>
        <v>0.101837</v>
      </c>
      <c r="J23" s="306">
        <f>'Monthly Returns'!O213</f>
        <v>-0.12037</v>
      </c>
      <c r="K23" s="308"/>
      <c r="L23" s="310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  <c r="AN23" s="309"/>
      <c r="AO23" s="309"/>
      <c r="AP23" s="309"/>
      <c r="AQ23" s="309"/>
      <c r="AR23" s="309"/>
      <c r="AS23" s="309"/>
      <c r="AT23" s="309"/>
      <c r="AU23" s="309"/>
      <c r="AV23" s="309"/>
      <c r="AW23" s="309"/>
      <c r="AX23" s="309"/>
      <c r="AY23" s="309"/>
      <c r="AZ23" s="309"/>
      <c r="BA23" s="309"/>
      <c r="BB23" s="309"/>
      <c r="BC23" s="309"/>
      <c r="BD23" s="309"/>
      <c r="BE23" s="309"/>
      <c r="BF23" s="309"/>
      <c r="BG23" s="309"/>
      <c r="BH23" s="309"/>
      <c r="BI23" s="309"/>
      <c r="BJ23" s="309"/>
      <c r="BK23" s="309"/>
      <c r="BL23" s="309"/>
      <c r="BM23" s="309"/>
      <c r="BN23" s="309"/>
    </row>
    <row r="24" spans="1:66" x14ac:dyDescent="0.3">
      <c r="A24" s="289"/>
      <c r="B24" s="289"/>
      <c r="C24" s="289"/>
      <c r="D24" s="289"/>
      <c r="E24" s="289"/>
      <c r="F24" s="289"/>
      <c r="G24" s="289"/>
      <c r="H24" s="289"/>
      <c r="I24" s="289"/>
      <c r="J24" s="289"/>
      <c r="K24" s="290"/>
      <c r="L24" s="290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</row>
    <row r="25" spans="1:66" x14ac:dyDescent="0.3">
      <c r="A25" s="285" t="s">
        <v>196</v>
      </c>
      <c r="B25" s="286" t="s">
        <v>10</v>
      </c>
      <c r="C25" s="286" t="s">
        <v>11</v>
      </c>
      <c r="D25" s="287" t="s">
        <v>23</v>
      </c>
      <c r="E25" s="287" t="s">
        <v>13</v>
      </c>
      <c r="F25" s="287" t="s">
        <v>24</v>
      </c>
      <c r="G25" s="287" t="s">
        <v>25</v>
      </c>
      <c r="H25" s="287" t="s">
        <v>26</v>
      </c>
      <c r="I25" s="287" t="s">
        <v>27</v>
      </c>
      <c r="J25" s="287" t="s">
        <v>155</v>
      </c>
      <c r="K25" s="296"/>
      <c r="L25" s="290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</row>
    <row r="26" spans="1:66" x14ac:dyDescent="0.3">
      <c r="A26" s="289"/>
      <c r="B26" s="289"/>
      <c r="C26" s="289"/>
      <c r="D26" s="289"/>
      <c r="E26" s="289"/>
      <c r="F26" s="289"/>
      <c r="G26" s="289"/>
      <c r="H26" s="289"/>
      <c r="I26" s="289"/>
      <c r="J26" s="289"/>
      <c r="K26" s="290"/>
      <c r="L26" s="290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</row>
    <row r="27" spans="1:66" x14ac:dyDescent="0.3">
      <c r="A27" s="291" t="s">
        <v>197</v>
      </c>
      <c r="B27" s="291" t="s">
        <v>20</v>
      </c>
      <c r="C27" s="289"/>
      <c r="D27" s="289"/>
      <c r="E27" s="292">
        <f>'LockDown Returns'!D79</f>
        <v>-7.46E-2</v>
      </c>
      <c r="F27" s="292">
        <f>'LockDown Returns'!D80</f>
        <v>-0.66537999999999997</v>
      </c>
      <c r="G27" s="289"/>
      <c r="H27" s="292">
        <f>'LockDown Returns'!D81</f>
        <v>-1.69865</v>
      </c>
      <c r="I27" s="292">
        <f>'LockDown Returns'!D82</f>
        <v>0.59265599999999996</v>
      </c>
      <c r="J27" s="292">
        <f>'LockDown Returns'!D83</f>
        <v>-0.37845000000000001</v>
      </c>
      <c r="K27" s="290"/>
      <c r="L27" s="290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</row>
    <row r="28" spans="1:66" x14ac:dyDescent="0.3">
      <c r="A28" s="289"/>
      <c r="B28" s="289"/>
      <c r="C28" s="291" t="s">
        <v>195</v>
      </c>
      <c r="D28" s="289"/>
      <c r="E28" s="292">
        <f>'LockDown Returns'!O79</f>
        <v>0.45243699999999998</v>
      </c>
      <c r="F28" s="292">
        <f>'LockDown Returns'!O80</f>
        <v>5.2769999999999996E-3</v>
      </c>
      <c r="G28" s="292"/>
      <c r="H28" s="292">
        <f>'LockDown Returns'!O81</f>
        <v>-5.1832500000000001</v>
      </c>
      <c r="I28" s="292">
        <f>'LockDown Returns'!O82</f>
        <v>1.0094559999999999</v>
      </c>
      <c r="J28" s="292">
        <f>'LockDown Returns'!O83</f>
        <v>-1.2113799999999999</v>
      </c>
      <c r="K28" s="290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</row>
    <row r="29" spans="1:66" x14ac:dyDescent="0.3">
      <c r="A29" s="289"/>
      <c r="B29" s="289"/>
      <c r="C29" s="289"/>
      <c r="D29" s="289"/>
      <c r="E29" s="289"/>
      <c r="F29" s="289"/>
      <c r="G29" s="289"/>
      <c r="H29" s="289"/>
      <c r="I29" s="289"/>
      <c r="J29" s="289"/>
      <c r="K29" s="290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</row>
    <row r="30" spans="1:66" s="215" customFormat="1" x14ac:dyDescent="0.3"/>
    <row r="31" spans="1:66" s="215" customFormat="1" x14ac:dyDescent="0.3"/>
    <row r="32" spans="1:66" s="215" customFormat="1" x14ac:dyDescent="0.3"/>
    <row r="33" spans="13:66" s="215" customFormat="1" x14ac:dyDescent="0.3"/>
    <row r="34" spans="13:66" s="215" customFormat="1" x14ac:dyDescent="0.3"/>
    <row r="35" spans="13:66" s="215" customFormat="1" x14ac:dyDescent="0.3"/>
    <row r="36" spans="13:66" s="215" customFormat="1" x14ac:dyDescent="0.3"/>
    <row r="37" spans="13:66" s="215" customFormat="1" x14ac:dyDescent="0.3"/>
    <row r="38" spans="13:66" s="215" customFormat="1" x14ac:dyDescent="0.3"/>
    <row r="39" spans="13:66" s="215" customFormat="1" x14ac:dyDescent="0.3"/>
    <row r="40" spans="13:66" x14ac:dyDescent="0.3"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</row>
    <row r="41" spans="13:66" x14ac:dyDescent="0.3"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</row>
    <row r="42" spans="13:66" x14ac:dyDescent="0.3"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</row>
    <row r="43" spans="13:66" x14ac:dyDescent="0.3"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</row>
    <row r="44" spans="13:66" x14ac:dyDescent="0.3"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</row>
    <row r="45" spans="13:66" x14ac:dyDescent="0.3"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</row>
    <row r="46" spans="13:66" x14ac:dyDescent="0.3"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</row>
    <row r="47" spans="13:66" x14ac:dyDescent="0.3"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</row>
    <row r="48" spans="13:66" x14ac:dyDescent="0.3"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</row>
    <row r="49" spans="13:66" x14ac:dyDescent="0.3"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</row>
  </sheetData>
  <mergeCells count="3">
    <mergeCell ref="A1:J1"/>
    <mergeCell ref="A4:J4"/>
    <mergeCell ref="A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 Data</vt:lpstr>
      <vt:lpstr>Daily Prices</vt:lpstr>
      <vt:lpstr>Daily Returns</vt:lpstr>
      <vt:lpstr>LockDown Prices</vt:lpstr>
      <vt:lpstr>LockDown Returns</vt:lpstr>
      <vt:lpstr>Monthly Prices</vt:lpstr>
      <vt:lpstr>Monthly Returns</vt:lpstr>
      <vt:lpstr>Quaterly Data</vt:lpstr>
      <vt:lpstr>APT Beta</vt:lpstr>
      <vt:lpstr>APT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Dugar</dc:creator>
  <cp:lastModifiedBy>Rishav Dugar</cp:lastModifiedBy>
  <cp:lastPrinted>2021-04-18T13:29:01Z</cp:lastPrinted>
  <dcterms:created xsi:type="dcterms:W3CDTF">2021-04-14T10:59:11Z</dcterms:created>
  <dcterms:modified xsi:type="dcterms:W3CDTF">2021-04-19T06:41:23Z</dcterms:modified>
</cp:coreProperties>
</file>