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mc:AlternateContent xmlns:mc="http://schemas.openxmlformats.org/markup-compatibility/2006">
    <mc:Choice Requires="x15">
      <x15ac:absPath xmlns:x15ac="http://schemas.microsoft.com/office/spreadsheetml/2010/11/ac" url="C:\Users\SnoopyYam\Documents\Templates\Retirement &amp; Savings Calculators\"/>
    </mc:Choice>
  </mc:AlternateContent>
  <xr:revisionPtr revIDLastSave="0" documentId="13_ncr:1_{CB54157B-A14F-4CF5-925F-0583DEE86860}" xr6:coauthVersionLast="47" xr6:coauthVersionMax="47" xr10:uidLastSave="{00000000-0000-0000-0000-000000000000}"/>
  <bookViews>
    <workbookView xWindow="-110" yWindow="-110" windowWidth="25820" windowHeight="13900" activeTab="1" xr2:uid="{00000000-000D-0000-FFFF-FFFF00000000}"/>
  </bookViews>
  <sheets>
    <sheet name="Register" sheetId="1" r:id="rId1"/>
    <sheet name="Help" sheetId="3" r:id="rId2"/>
  </sheets>
  <definedNames>
    <definedName name="categoryList">OFFSET(Register!$N$18,1,0,MATCH("Ω",Register!$N$18:$N$39)-1,1)</definedName>
    <definedName name="_xlnm.Print_Area" localSheetId="1">Help!$A$1:$C$48</definedName>
    <definedName name="_xlnm.Print_Area" localSheetId="0">Register!$A:$L</definedName>
    <definedName name="_xlnm.Print_Titles" localSheetId="0">Register!$15:$15</definedName>
    <definedName name="valuevx">42.314159</definedName>
    <definedName name="vertex42_copyright" hidden="1">"© 2016-2019 Vertex42 LLC"</definedName>
    <definedName name="vertex42_id" hidden="1">"account-register.xlsx"</definedName>
    <definedName name="vertex42_title" hidden="1">"Account Register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4" i="1" l="1"/>
  <c r="O22" i="1"/>
  <c r="L18" i="1" l="1"/>
  <c r="K18" i="1"/>
  <c r="K21" i="1"/>
  <c r="L21" i="1"/>
  <c r="L17" i="1"/>
  <c r="L19" i="1"/>
  <c r="L20" i="1"/>
  <c r="L23"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K17" i="1"/>
  <c r="K19" i="1"/>
  <c r="K20" i="1"/>
  <c r="K23"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16" i="1"/>
  <c r="L16" i="1"/>
  <c r="K5" i="1"/>
  <c r="O19" i="1"/>
  <c r="L5" i="1"/>
  <c r="O26" i="1"/>
  <c r="O27" i="1"/>
  <c r="O28" i="1"/>
  <c r="O29" i="1"/>
  <c r="O30" i="1"/>
  <c r="O31" i="1"/>
  <c r="O32" i="1"/>
  <c r="O33" i="1"/>
  <c r="O34" i="1"/>
  <c r="O35" i="1"/>
  <c r="O36" i="1"/>
  <c r="O37" i="1"/>
  <c r="O38" i="1"/>
  <c r="O39" i="1"/>
  <c r="L10" i="1"/>
  <c r="J10" i="1" s="1"/>
  <c r="K10" i="1"/>
  <c r="O21" i="1"/>
  <c r="O23" i="1"/>
  <c r="L6" i="1"/>
  <c r="J6" i="1" s="1"/>
  <c r="L7" i="1"/>
  <c r="J7" i="1" s="1"/>
  <c r="L8" i="1"/>
  <c r="J8" i="1" s="1"/>
  <c r="L9" i="1"/>
  <c r="J9" i="1" s="1"/>
  <c r="L11" i="1"/>
  <c r="J11" i="1" s="1"/>
  <c r="K6" i="1"/>
  <c r="K7" i="1"/>
  <c r="K8" i="1"/>
  <c r="K9" i="1"/>
  <c r="K11" i="1"/>
  <c r="O25" i="1"/>
  <c r="O20" i="1"/>
  <c r="D16" i="1"/>
  <c r="L24" i="1" l="1"/>
  <c r="K24" i="1"/>
  <c r="L22" i="1"/>
  <c r="K22" i="1"/>
  <c r="L13" i="1"/>
  <c r="J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I4" authorId="0" shapeId="0" xr:uid="{00000000-0006-0000-0000-000001000000}">
      <text>
        <r>
          <rPr>
            <b/>
            <sz val="8"/>
            <color indexed="81"/>
            <rFont val="Tahoma"/>
            <family val="2"/>
          </rPr>
          <t>Savings Goal:</t>
        </r>
        <r>
          <rPr>
            <sz val="8"/>
            <color indexed="81"/>
            <rFont val="Tahoma"/>
            <family val="2"/>
          </rPr>
          <t xml:space="preserve">
You can enter an amount here if you want to track a savings goal.</t>
        </r>
      </text>
    </comment>
    <comment ref="J4" authorId="0" shapeId="0" xr:uid="{00000000-0006-0000-0000-000002000000}">
      <text>
        <r>
          <rPr>
            <b/>
            <sz val="8"/>
            <color indexed="81"/>
            <rFont val="Tahoma"/>
            <family val="2"/>
          </rPr>
          <t>Goal % Complete:</t>
        </r>
        <r>
          <rPr>
            <sz val="8"/>
            <color indexed="81"/>
            <rFont val="Tahoma"/>
            <family val="2"/>
          </rPr>
          <t xml:space="preserve">
Tells you how close you are to your goal for each category.</t>
        </r>
      </text>
    </comment>
    <comment ref="C15" authorId="0" shapeId="0" xr:uid="{00000000-0006-0000-0000-000003000000}">
      <text>
        <r>
          <rPr>
            <b/>
            <sz val="8"/>
            <color indexed="81"/>
            <rFont val="Tahoma"/>
            <family val="2"/>
          </rPr>
          <t>Num:</t>
        </r>
        <r>
          <rPr>
            <sz val="8"/>
            <color indexed="81"/>
            <rFont val="Tahoma"/>
            <family val="2"/>
          </rPr>
          <t xml:space="preserve">
Check number, DEP for "Deposit", TXFR for "Transfer", etc. This column is just for including extra information about the transaction.</t>
        </r>
      </text>
    </comment>
    <comment ref="E15" authorId="0" shapeId="0" xr:uid="{00000000-0006-0000-0000-000004000000}">
      <text>
        <r>
          <rPr>
            <b/>
            <sz val="8"/>
            <color indexed="81"/>
            <rFont val="Tahoma"/>
            <family val="2"/>
          </rPr>
          <t>Split:</t>
        </r>
        <r>
          <rPr>
            <sz val="8"/>
            <color indexed="81"/>
            <rFont val="Tahoma"/>
            <family val="2"/>
          </rPr>
          <t xml:space="preserve">
Enter an "S" or "x" to help you identify split transactions. This is just for your reference. You can delete this column if you want to.</t>
        </r>
      </text>
    </comment>
    <comment ref="H15" authorId="0" shapeId="0" xr:uid="{00000000-0006-0000-0000-000005000000}">
      <text>
        <r>
          <rPr>
            <b/>
            <sz val="8"/>
            <color indexed="81"/>
            <rFont val="Tahoma"/>
            <family val="2"/>
          </rPr>
          <t>Reconciled (R) or Cleared (c) or Virtual (v):</t>
        </r>
        <r>
          <rPr>
            <sz val="8"/>
            <color indexed="81"/>
            <rFont val="Tahoma"/>
            <family val="2"/>
          </rPr>
          <t xml:space="preserve">
Use this column to help you track which transactions show up in your bank account ("c" for "cleared") and which have been reconciled with your bank statement ("R" for "reconciled"), and which are transfers between your virtual sub-accounts ("v" for virtual). The word "virtual" refers to the fact that these transfers are only occurring in your spreadsheet and not in your actual bank account.
All transactions where this column is NOT BLANK will be included in the "Cleared Balance."</t>
        </r>
      </text>
    </comment>
    <comment ref="I15" authorId="0" shapeId="0" xr:uid="{00000000-0006-0000-0000-000006000000}">
      <text>
        <r>
          <rPr>
            <sz val="8"/>
            <color indexed="81"/>
            <rFont val="Tahoma"/>
            <family val="2"/>
          </rPr>
          <t>Money LEAVING the account.</t>
        </r>
      </text>
    </comment>
    <comment ref="J15" authorId="0" shapeId="0" xr:uid="{00000000-0006-0000-0000-000007000000}">
      <text>
        <r>
          <rPr>
            <sz val="8"/>
            <color indexed="81"/>
            <rFont val="Tahoma"/>
            <family val="2"/>
          </rPr>
          <t>Money ENTERING the account.</t>
        </r>
      </text>
    </comment>
    <comment ref="K15" authorId="0" shapeId="0" xr:uid="{00000000-0006-0000-0000-000008000000}">
      <text>
        <r>
          <rPr>
            <b/>
            <sz val="8"/>
            <color indexed="81"/>
            <rFont val="Tahoma"/>
            <family val="2"/>
          </rPr>
          <t>Account Balance:</t>
        </r>
        <r>
          <rPr>
            <sz val="8"/>
            <color indexed="81"/>
            <rFont val="Tahoma"/>
            <family val="2"/>
          </rPr>
          <t xml:space="preserve">
This column provides a running total for the account listed in column A. It is not based on date.</t>
        </r>
      </text>
    </comment>
    <comment ref="L15" authorId="0" shapeId="0" xr:uid="{00000000-0006-0000-0000-000009000000}">
      <text>
        <r>
          <rPr>
            <b/>
            <sz val="8"/>
            <color indexed="81"/>
            <rFont val="Tahoma"/>
            <family val="2"/>
          </rPr>
          <t>Total Balance:</t>
        </r>
        <r>
          <rPr>
            <sz val="8"/>
            <color indexed="81"/>
            <rFont val="Tahoma"/>
            <family val="2"/>
          </rPr>
          <t xml:space="preserve">
This column provides a running total for the entire register (sum of deposits minus sum of payments). It is not based on date.</t>
        </r>
      </text>
    </comment>
  </commentList>
</comments>
</file>

<file path=xl/sharedStrings.xml><?xml version="1.0" encoding="utf-8"?>
<sst xmlns="http://schemas.openxmlformats.org/spreadsheetml/2006/main" count="109" uniqueCount="79">
  <si>
    <t>Date</t>
  </si>
  <si>
    <t>Category</t>
  </si>
  <si>
    <t>Balance</t>
  </si>
  <si>
    <t>Num</t>
  </si>
  <si>
    <t>Direct Deposit from Employer</t>
  </si>
  <si>
    <t>DEP</t>
  </si>
  <si>
    <t>R</t>
  </si>
  <si>
    <t>Example Entries in the NUM Field</t>
  </si>
  <si>
    <t>TXFR</t>
  </si>
  <si>
    <t>Deleting a Transaction</t>
  </si>
  <si>
    <t>[42]</t>
  </si>
  <si>
    <t>Payee / Description</t>
  </si>
  <si>
    <t>Getting Started</t>
  </si>
  <si>
    <t>Balancing Your Check Book, "R" is for "Reconcile"</t>
  </si>
  <si>
    <t>Cleared Balance</t>
  </si>
  <si>
    <t>Daily Reconciliation, "C" is for "Cleared"</t>
  </si>
  <si>
    <t>c</t>
  </si>
  <si>
    <t>HELP</t>
  </si>
  <si>
    <t>To delete a transaction, right-click on the Row number and select "Delete Row". If you select the Row number and press the Delete key, it will only clear the contents of the row, instead of removing the entire row.</t>
  </si>
  <si>
    <t>TXFR  (transfer to/from other account)</t>
  </si>
  <si>
    <t>2032    (check number)</t>
  </si>
  <si>
    <t>EFT     (electronic funds transfer)</t>
  </si>
  <si>
    <t>DEP    (deposit)</t>
  </si>
  <si>
    <t>CARD (debit/check card)</t>
  </si>
  <si>
    <t>FEE    (bank fees)</t>
  </si>
  <si>
    <t>When you see that charges have been processed or "cleared" by your bank, enter a "c" in the Reconcile (R) column for that transaction.</t>
  </si>
  <si>
    <t>When balancing your check book, add an "R" or "r" in the Reconcile (R) column to indicate that the transaction is correct and reconciled with your bank statement.</t>
  </si>
  <si>
    <t>When adding, deleting, inserting, copying, or pasting transactions in the Register, you will have fewer errors or problems if you delete/insert/copy/paste the entire row. This is done by first right-clicking on the Row number.</t>
  </si>
  <si>
    <t>1. Clear the sample data in the table, but do not clear the Balance column.</t>
  </si>
  <si>
    <t>Payment</t>
  </si>
  <si>
    <t>Deposit</t>
  </si>
  <si>
    <t>Account</t>
  </si>
  <si>
    <t>Cleared</t>
  </si>
  <si>
    <t>Total</t>
  </si>
  <si>
    <t>Savings</t>
  </si>
  <si>
    <t>Car Fund</t>
  </si>
  <si>
    <t>Account Balance</t>
  </si>
  <si>
    <t>Account Register</t>
  </si>
  <si>
    <t>Accounts</t>
  </si>
  <si>
    <t>S</t>
  </si>
  <si>
    <t xml:space="preserve">From </t>
  </si>
  <si>
    <t xml:space="preserve">To </t>
  </si>
  <si>
    <t>Category Summary</t>
  </si>
  <si>
    <t>Memo</t>
  </si>
  <si>
    <t>Tax Fund</t>
  </si>
  <si>
    <t>Fun Fund</t>
  </si>
  <si>
    <t>Total BALANCE</t>
  </si>
  <si>
    <r>
      <t xml:space="preserve">◄ Insert new rows </t>
    </r>
    <r>
      <rPr>
        <i/>
        <sz val="9"/>
        <color theme="4"/>
        <rFont val="Arial"/>
        <family val="2"/>
        <scheme val="minor"/>
      </rPr>
      <t>above</t>
    </r>
    <r>
      <rPr>
        <sz val="9"/>
        <color theme="4"/>
        <rFont val="Arial"/>
        <family val="2"/>
        <scheme val="minor"/>
      </rPr>
      <t xml:space="preserve"> this one, and copy formulas down</t>
    </r>
  </si>
  <si>
    <t>Allocation to Car Fund</t>
  </si>
  <si>
    <t>s</t>
  </si>
  <si>
    <t>Allocation to Vacation Fund</t>
  </si>
  <si>
    <t>About This Template</t>
  </si>
  <si>
    <t>Dave's Auto Repair</t>
  </si>
  <si>
    <t>Auto - Service</t>
  </si>
  <si>
    <t>3. Enter your starting balance(s) as a Deposit(s) in the first row of the register.</t>
  </si>
  <si>
    <t>Using the Category Summary Table</t>
  </si>
  <si>
    <t>WARNING: Avoid sorting the transactions or cutting and pasting to move rows around. If you do that, the Balance formulas may get messed up. Check the balance formulas to make sure they are referencing the correct ranges.</t>
  </si>
  <si>
    <t>Vacation</t>
  </si>
  <si>
    <t>College</t>
  </si>
  <si>
    <t>Goal</t>
  </si>
  <si>
    <t>%</t>
  </si>
  <si>
    <r>
      <t xml:space="preserve">Whenever you transfer money from account A to account B, you will need TWO separate transactions: one for the </t>
    </r>
    <r>
      <rPr>
        <i/>
        <sz val="11"/>
        <rFont val="Arial"/>
        <family val="2"/>
      </rPr>
      <t>payment from</t>
    </r>
    <r>
      <rPr>
        <sz val="11"/>
        <rFont val="Arial"/>
        <family val="2"/>
      </rPr>
      <t xml:space="preserve"> account A and one for the </t>
    </r>
    <r>
      <rPr>
        <i/>
        <sz val="11"/>
        <rFont val="Arial"/>
        <family val="2"/>
      </rPr>
      <t>deposit to</t>
    </r>
    <r>
      <rPr>
        <sz val="11"/>
        <rFont val="Arial"/>
        <family val="2"/>
      </rPr>
      <t xml:space="preserve"> account B.</t>
    </r>
  </si>
  <si>
    <t>Savings Goals</t>
  </si>
  <si>
    <t>The Goal and % columns in the Accounts table, along with the chart, allow you to set savings goals and show your progress for each goal. The % column is calculated as the Balance divided by the Goal amount.</t>
  </si>
  <si>
    <t>Transferring from One Account to Another</t>
  </si>
  <si>
    <t>One of the main purposes of a sub-account is to keep track of specific savings goals. Sub accounts are also useful for allocating money for annual or quarterly expenses such as taxes or insurance bills. Examples of savings goals might include saving for a vacation, a new car purchase (e.g. an "auto replacement fund"), college, medical procedure, or just saving for something fun.</t>
  </si>
  <si>
    <t>v</t>
  </si>
  <si>
    <t>2. Edit the names for your Accounts (or virtual Sub-Accounts) in the table at the top.</t>
  </si>
  <si>
    <t>This Register allows you to track multiple sub-accounts within a single bank account, such as tracking savings allocations within a single savings or checking account. You can track multiple real bank accounts with this spreadsheet, but it was designed for tracking a single bank account. In that case, the Total Balance represents the balance shown on your bank statement, and your virtual sub-accounts are only tracked via the spreadsheet.</t>
  </si>
  <si>
    <t>This is the amount that you can use to compare to your bank statement. This is the balance that includes all transactions where the Reconcile (R) column is NOT BLANK. You can enter "R", "r", "C", "c", "V", "v" or any other text that you want in the R column.</t>
  </si>
  <si>
    <t>Virtual Transactions</t>
  </si>
  <si>
    <t>◄ Edit the list of Accounts and set Goals</t>
  </si>
  <si>
    <t>If you are using virtual (i.e. fake) sub-accounts, then transfers between your accounts will not appear on your bank statement. For these transactions, you can enter "v" for "virtual" in the Reconcile column instead of "c" for cleared or "R" for reconciled.</t>
  </si>
  <si>
    <t>Total Balance:</t>
  </si>
  <si>
    <t>Wage Income</t>
  </si>
  <si>
    <t>Interest</t>
  </si>
  <si>
    <t>Interest Income</t>
  </si>
  <si>
    <t>The Category Summary table allows you to calculate total amounts for a few different categories over a specific period of time. This could be used for totaling Interest Income for example. For detailed budget tracking, you may want to try the Money Management Template (see the link in the references below).</t>
  </si>
  <si>
    <t>Insert new rows above this one and copy formulas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</si>
</sst>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d/yy;@"/>
    <numFmt numFmtId="165" formatCode="0.0%"/>
  </numFmts>
  <fonts count="30" x14ac:knownFonts="1">
    <font>
      <sz val="11"/>
      <name val="Arial"/>
      <family val="2"/>
    </font>
    <font>
      <sz val="11"/>
      <color theme="1"/>
      <name val="Arial"/>
      <family val="2"/>
      <scheme val="minor"/>
    </font>
    <font>
      <sz val="11"/>
      <color theme="1"/>
      <name val="Arial"/>
      <family val="2"/>
      <scheme val="minor"/>
    </font>
    <font>
      <sz val="10"/>
      <name val="Arial"/>
      <family val="2"/>
    </font>
    <font>
      <sz val="8"/>
      <name val="Arial"/>
      <family val="2"/>
    </font>
    <font>
      <u/>
      <sz val="10"/>
      <color indexed="12"/>
      <name val="Arial"/>
      <family val="2"/>
    </font>
    <font>
      <sz val="9"/>
      <name val="Arial"/>
      <family val="2"/>
    </font>
    <font>
      <sz val="10"/>
      <name val="Arial"/>
      <family val="2"/>
      <scheme val="minor"/>
    </font>
    <font>
      <sz val="9"/>
      <name val="Arial"/>
      <family val="2"/>
      <scheme val="minor"/>
    </font>
    <font>
      <sz val="11"/>
      <name val="Arial"/>
      <family val="2"/>
    </font>
    <font>
      <b/>
      <sz val="11"/>
      <name val="Arial"/>
      <family val="2"/>
    </font>
    <font>
      <sz val="2"/>
      <color indexed="9"/>
      <name val="Arial"/>
      <family val="2"/>
    </font>
    <font>
      <sz val="9"/>
      <color theme="0" tint="-0.499984740745262"/>
      <name val="Arial"/>
      <family val="2"/>
    </font>
    <font>
      <sz val="8"/>
      <color indexed="81"/>
      <name val="Tahoma"/>
      <family val="2"/>
    </font>
    <font>
      <sz val="11"/>
      <color theme="0"/>
      <name val="Arial"/>
      <family val="2"/>
      <scheme val="minor"/>
    </font>
    <font>
      <sz val="9"/>
      <color theme="1"/>
      <name val="Arial"/>
      <family val="2"/>
      <scheme val="minor"/>
    </font>
    <font>
      <sz val="10"/>
      <color theme="0"/>
      <name val="Arial"/>
      <family val="2"/>
      <scheme val="major"/>
    </font>
    <font>
      <b/>
      <sz val="10"/>
      <color theme="0"/>
      <name val="Arial"/>
      <family val="2"/>
      <scheme val="major"/>
    </font>
    <font>
      <b/>
      <sz val="8"/>
      <color indexed="81"/>
      <name val="Tahoma"/>
      <family val="2"/>
    </font>
    <font>
      <sz val="10"/>
      <color theme="0"/>
      <name val="Arial"/>
      <family val="2"/>
      <scheme val="minor"/>
    </font>
    <font>
      <sz val="9"/>
      <color theme="4"/>
      <name val="Arial"/>
      <family val="2"/>
      <scheme val="minor"/>
    </font>
    <font>
      <i/>
      <sz val="9"/>
      <color theme="4"/>
      <name val="Arial"/>
      <family val="2"/>
      <scheme val="minor"/>
    </font>
    <font>
      <sz val="8"/>
      <color theme="1" tint="0.499984740745262"/>
      <name val="Arial"/>
      <family val="2"/>
      <scheme val="minor"/>
    </font>
    <font>
      <i/>
      <sz val="9"/>
      <color theme="1"/>
      <name val="Arial"/>
      <family val="2"/>
      <scheme val="minor"/>
    </font>
    <font>
      <b/>
      <sz val="18"/>
      <color theme="4"/>
      <name val="Arial"/>
      <family val="2"/>
      <scheme val="major"/>
    </font>
    <font>
      <i/>
      <sz val="11"/>
      <name val="Arial"/>
      <family val="2"/>
    </font>
    <font>
      <b/>
      <sz val="10"/>
      <color theme="4"/>
      <name val="Arial"/>
      <family val="2"/>
      <scheme val="minor"/>
    </font>
    <font>
      <sz val="11"/>
      <name val="Arial"/>
      <family val="2"/>
      <scheme val="minor"/>
    </font>
    <font>
      <b/>
      <sz val="18"/>
      <color theme="0"/>
      <name val="Arial"/>
      <family val="2"/>
    </font>
    <font>
      <sz val="18"/>
      <color theme="0"/>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4"/>
        <bgColor theme="4"/>
      </patternFill>
    </fill>
    <fill>
      <patternFill patternType="solid">
        <fgColor theme="0" tint="-0.14999847407452621"/>
        <bgColor indexed="64"/>
      </patternFill>
    </fill>
    <fill>
      <patternFill patternType="solid">
        <fgColor theme="0" tint="-0.249977111117893"/>
        <bgColor indexed="64"/>
      </patternFill>
    </fill>
    <fill>
      <patternFill patternType="solid">
        <fgColor rgb="FF3464AB"/>
        <bgColor indexed="64"/>
      </patternFill>
    </fill>
  </fills>
  <borders count="7">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bottom style="thin">
        <color rgb="FF3464AB"/>
      </bottom>
      <diagonal/>
    </border>
  </borders>
  <cellStyleXfs count="7">
    <xf numFmtId="0" fontId="0" fillId="0" borderId="0"/>
    <xf numFmtId="44" fontId="3" fillId="0" borderId="0" applyFont="0" applyFill="0" applyBorder="0" applyAlignment="0" applyProtection="0"/>
    <xf numFmtId="0" fontId="5" fillId="0" borderId="0" applyNumberFormat="0" applyFill="0" applyBorder="0" applyAlignment="0" applyProtection="0">
      <alignment vertical="top"/>
      <protection locked="0"/>
    </xf>
    <xf numFmtId="0" fontId="2" fillId="3" borderId="0" applyNumberFormat="0" applyBorder="0" applyAlignment="0" applyProtection="0"/>
    <xf numFmtId="0" fontId="14" fillId="4" borderId="0" applyNumberFormat="0" applyBorder="0" applyAlignment="0" applyProtection="0"/>
    <xf numFmtId="9" fontId="9" fillId="0" borderId="0" applyFont="0" applyFill="0" applyBorder="0" applyAlignment="0" applyProtection="0"/>
    <xf numFmtId="0" fontId="27" fillId="0" borderId="0"/>
  </cellStyleXfs>
  <cellXfs count="65">
    <xf numFmtId="0" fontId="0" fillId="0" borderId="0" xfId="0"/>
    <xf numFmtId="0" fontId="6" fillId="0" borderId="0" xfId="0" applyFont="1"/>
    <xf numFmtId="0" fontId="7" fillId="0" borderId="0" xfId="0" applyFont="1"/>
    <xf numFmtId="0" fontId="0" fillId="0" borderId="0" xfId="0" applyAlignment="1">
      <alignment vertical="center"/>
    </xf>
    <xf numFmtId="0" fontId="9" fillId="0" borderId="0" xfId="0" applyFont="1"/>
    <xf numFmtId="0" fontId="9" fillId="0" borderId="0" xfId="0" applyFont="1" applyAlignment="1"/>
    <xf numFmtId="0" fontId="10" fillId="0" borderId="0" xfId="0" applyFont="1" applyAlignment="1"/>
    <xf numFmtId="0" fontId="11" fillId="0" borderId="0" xfId="0" applyFont="1"/>
    <xf numFmtId="0" fontId="5" fillId="0" borderId="0" xfId="2" applyAlignment="1" applyProtection="1"/>
    <xf numFmtId="0" fontId="10" fillId="0" borderId="0" xfId="0" applyFont="1"/>
    <xf numFmtId="0" fontId="10" fillId="0" borderId="0" xfId="0" applyFont="1" applyAlignment="1"/>
    <xf numFmtId="0" fontId="11" fillId="0" borderId="0" xfId="0" applyFont="1"/>
    <xf numFmtId="0" fontId="0" fillId="0" borderId="0" xfId="0"/>
    <xf numFmtId="0" fontId="7" fillId="0" borderId="0" xfId="0" applyFont="1" applyAlignment="1">
      <alignment vertical="center"/>
    </xf>
    <xf numFmtId="0" fontId="0" fillId="0" borderId="0" xfId="0" applyFont="1" applyAlignment="1"/>
    <xf numFmtId="0" fontId="0" fillId="0" borderId="0" xfId="0" applyFont="1"/>
    <xf numFmtId="0" fontId="12" fillId="0" borderId="0" xfId="0" applyNumberFormat="1" applyFont="1" applyAlignment="1">
      <alignment horizontal="right" vertical="center"/>
    </xf>
    <xf numFmtId="0" fontId="2" fillId="3" borderId="0" xfId="3"/>
    <xf numFmtId="0" fontId="16" fillId="5" borderId="0" xfId="0" applyFont="1" applyFill="1" applyBorder="1" applyAlignment="1">
      <alignment horizontal="center" vertical="center" wrapText="1"/>
    </xf>
    <xf numFmtId="0" fontId="16" fillId="5" borderId="0" xfId="0" applyFont="1" applyFill="1" applyBorder="1" applyAlignment="1">
      <alignment horizontal="center" vertical="center"/>
    </xf>
    <xf numFmtId="0" fontId="16" fillId="5" borderId="0" xfId="0" applyFont="1" applyFill="1" applyBorder="1" applyAlignment="1">
      <alignment vertical="center"/>
    </xf>
    <xf numFmtId="4" fontId="15" fillId="0" borderId="1" xfId="1" applyNumberFormat="1" applyFont="1" applyFill="1" applyBorder="1" applyAlignment="1">
      <alignment vertical="center"/>
    </xf>
    <xf numFmtId="4" fontId="15" fillId="2" borderId="1" xfId="1" applyNumberFormat="1" applyFont="1" applyFill="1" applyBorder="1" applyAlignment="1">
      <alignment horizontal="right" vertical="center"/>
    </xf>
    <xf numFmtId="0" fontId="17" fillId="5" borderId="0" xfId="0" applyFont="1" applyFill="1" applyBorder="1" applyAlignment="1">
      <alignment horizontal="center" vertical="center" wrapText="1"/>
    </xf>
    <xf numFmtId="0" fontId="15" fillId="0" borderId="1" xfId="0" applyFont="1" applyFill="1" applyBorder="1" applyAlignment="1">
      <alignment vertical="center"/>
    </xf>
    <xf numFmtId="164" fontId="15" fillId="0" borderId="2" xfId="0" applyNumberFormat="1" applyFont="1" applyFill="1" applyBorder="1" applyAlignment="1">
      <alignment horizontal="right" vertical="center"/>
    </xf>
    <xf numFmtId="0" fontId="8" fillId="0" borderId="0" xfId="0" applyFont="1" applyAlignment="1">
      <alignment horizontal="right" vertical="center"/>
    </xf>
    <xf numFmtId="164" fontId="15" fillId="0" borderId="1" xfId="0" applyNumberFormat="1" applyFont="1" applyFill="1" applyBorder="1" applyAlignment="1">
      <alignment horizontal="right"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xf>
    <xf numFmtId="44" fontId="15" fillId="0" borderId="1" xfId="1" applyNumberFormat="1" applyFont="1" applyFill="1" applyBorder="1" applyAlignment="1">
      <alignment vertical="center"/>
    </xf>
    <xf numFmtId="4" fontId="2" fillId="3" borderId="0" xfId="3" applyNumberFormat="1"/>
    <xf numFmtId="0" fontId="7" fillId="6" borderId="0" xfId="0" applyFont="1" applyFill="1" applyBorder="1"/>
    <xf numFmtId="4" fontId="15" fillId="6" borderId="0" xfId="1" applyNumberFormat="1" applyFont="1" applyFill="1" applyBorder="1" applyAlignment="1">
      <alignment horizontal="right" vertical="center"/>
    </xf>
    <xf numFmtId="0" fontId="15" fillId="0" borderId="3" xfId="0" applyFont="1" applyFill="1" applyBorder="1" applyAlignment="1">
      <alignment vertical="center"/>
    </xf>
    <xf numFmtId="4" fontId="15" fillId="2" borderId="3" xfId="1" applyNumberFormat="1" applyFont="1" applyFill="1" applyBorder="1" applyAlignment="1">
      <alignment horizontal="right" vertical="center"/>
    </xf>
    <xf numFmtId="0" fontId="19" fillId="4" borderId="0" xfId="4" applyFont="1" applyBorder="1" applyAlignment="1">
      <alignment horizontal="center" vertical="center"/>
    </xf>
    <xf numFmtId="0" fontId="20" fillId="0" borderId="0" xfId="0" applyFont="1" applyAlignment="1">
      <alignment vertical="center"/>
    </xf>
    <xf numFmtId="0" fontId="7" fillId="0" borderId="5" xfId="0" applyFont="1" applyBorder="1"/>
    <xf numFmtId="0" fontId="16" fillId="5" borderId="0" xfId="0" applyFont="1" applyFill="1" applyBorder="1" applyAlignment="1">
      <alignment horizontal="center" vertical="center"/>
    </xf>
    <xf numFmtId="0" fontId="8" fillId="0" borderId="4" xfId="0" applyFont="1" applyBorder="1"/>
    <xf numFmtId="0" fontId="8" fillId="0" borderId="4" xfId="0" applyFont="1" applyBorder="1" applyAlignment="1">
      <alignment horizontal="left"/>
    </xf>
    <xf numFmtId="0" fontId="23" fillId="7" borderId="1" xfId="0" applyFont="1" applyFill="1" applyBorder="1" applyAlignment="1">
      <alignment horizontal="left" vertical="center"/>
    </xf>
    <xf numFmtId="164" fontId="15" fillId="7" borderId="1" xfId="0" applyNumberFormat="1" applyFont="1" applyFill="1" applyBorder="1" applyAlignment="1">
      <alignment horizontal="right" vertical="center"/>
    </xf>
    <xf numFmtId="0" fontId="15" fillId="7" borderId="1" xfId="0" applyFont="1" applyFill="1" applyBorder="1" applyAlignment="1">
      <alignment horizontal="center" vertical="center"/>
    </xf>
    <xf numFmtId="0" fontId="15" fillId="7" borderId="1" xfId="0" applyFont="1" applyFill="1" applyBorder="1" applyAlignment="1">
      <alignment vertical="center" wrapText="1"/>
    </xf>
    <xf numFmtId="0" fontId="15" fillId="7" borderId="1" xfId="0" applyFont="1" applyFill="1" applyBorder="1" applyAlignment="1">
      <alignment vertical="center"/>
    </xf>
    <xf numFmtId="4" fontId="15" fillId="7" borderId="1" xfId="1" applyNumberFormat="1" applyFont="1" applyFill="1" applyBorder="1" applyAlignment="1">
      <alignment vertical="center"/>
    </xf>
    <xf numFmtId="4" fontId="15" fillId="0" borderId="1" xfId="1" applyNumberFormat="1" applyFont="1" applyFill="1" applyBorder="1" applyAlignment="1">
      <alignment horizontal="right" vertical="center"/>
    </xf>
    <xf numFmtId="165" fontId="15" fillId="2" borderId="1" xfId="5" applyNumberFormat="1" applyFont="1" applyFill="1" applyBorder="1" applyAlignment="1">
      <alignment horizontal="center" vertical="center"/>
    </xf>
    <xf numFmtId="0" fontId="22" fillId="0" borderId="0" xfId="0" applyFont="1" applyAlignment="1">
      <alignment horizontal="right" vertical="top"/>
    </xf>
    <xf numFmtId="0" fontId="22" fillId="0" borderId="0" xfId="0" applyFont="1" applyAlignment="1">
      <alignment horizontal="left" vertical="center"/>
    </xf>
    <xf numFmtId="0" fontId="24" fillId="0" borderId="0" xfId="0" applyFont="1" applyFill="1" applyBorder="1" applyAlignment="1">
      <alignment horizontal="right" vertical="center"/>
    </xf>
    <xf numFmtId="0" fontId="5" fillId="0" borderId="0" xfId="2" applyAlignment="1" applyProtection="1">
      <alignment horizontal="right"/>
    </xf>
    <xf numFmtId="0" fontId="20" fillId="0" borderId="0" xfId="0" applyFont="1" applyAlignment="1"/>
    <xf numFmtId="0" fontId="1" fillId="3" borderId="0" xfId="3" applyFont="1" applyAlignment="1">
      <alignment horizontal="right"/>
    </xf>
    <xf numFmtId="0" fontId="5" fillId="0" borderId="0" xfId="2" applyAlignment="1" applyProtection="1">
      <alignment vertical="center"/>
    </xf>
    <xf numFmtId="0" fontId="26" fillId="0" borderId="0" xfId="0" applyFont="1" applyAlignment="1">
      <alignment vertical="center"/>
    </xf>
    <xf numFmtId="0" fontId="28" fillId="8" borderId="6" xfId="6" applyFont="1" applyFill="1" applyBorder="1" applyAlignment="1">
      <alignment horizontal="left" vertical="center"/>
    </xf>
    <xf numFmtId="0" fontId="29" fillId="8" borderId="6" xfId="6" applyFont="1" applyFill="1" applyBorder="1" applyAlignment="1">
      <alignment vertical="center"/>
    </xf>
    <xf numFmtId="0" fontId="0" fillId="0" borderId="0" xfId="0" applyFont="1" applyAlignment="1">
      <alignment vertical="top" wrapText="1"/>
    </xf>
    <xf numFmtId="0" fontId="0" fillId="0" borderId="0" xfId="0" applyFont="1" applyAlignment="1">
      <alignment vertical="top"/>
    </xf>
    <xf numFmtId="0" fontId="10" fillId="0" borderId="0" xfId="0" applyFont="1" applyAlignment="1">
      <alignment vertical="top"/>
    </xf>
    <xf numFmtId="0" fontId="0" fillId="0" borderId="0" xfId="0" applyFont="1" applyAlignment="1">
      <alignment horizontal="left" vertical="top"/>
    </xf>
    <xf numFmtId="0" fontId="16" fillId="5" borderId="0" xfId="0" applyFont="1" applyFill="1" applyBorder="1" applyAlignment="1">
      <alignment horizontal="center" vertical="center"/>
    </xf>
  </cellXfs>
  <cellStyles count="7">
    <cellStyle name="40% - Accent1" xfId="3" builtinId="31"/>
    <cellStyle name="60% - Accent1" xfId="4" builtinId="32"/>
    <cellStyle name="Currency" xfId="1" builtinId="4"/>
    <cellStyle name="Hyperlink" xfId="2" builtinId="8"/>
    <cellStyle name="Normal" xfId="0" builtinId="0" customBuiltin="1"/>
    <cellStyle name="Normal 2" xfId="6" xr:uid="{27998471-72C2-4B42-8C55-1C328F3BE0F0}"/>
    <cellStyle name="Percent" xfId="5"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14873140857394"/>
          <c:y val="0.25299975800897229"/>
          <c:w val="0.78721313681943605"/>
          <c:h val="0.69607462631000916"/>
        </c:manualLayout>
      </c:layout>
      <c:barChart>
        <c:barDir val="bar"/>
        <c:grouping val="clustered"/>
        <c:varyColors val="0"/>
        <c:ser>
          <c:idx val="1"/>
          <c:order val="0"/>
          <c:tx>
            <c:strRef>
              <c:f>Register!$I$4</c:f>
              <c:strCache>
                <c:ptCount val="1"/>
                <c:pt idx="0">
                  <c:v>Goal</c:v>
                </c:pt>
              </c:strCache>
            </c:strRef>
          </c:tx>
          <c:spPr>
            <a:solidFill>
              <a:schemeClr val="accent2">
                <a:alpha val="75000"/>
              </a:schemeClr>
            </a:solidFill>
          </c:spPr>
          <c:invertIfNegative val="0"/>
          <c:val>
            <c:numRef>
              <c:f>Register!$I$5:$I$11</c:f>
              <c:numCache>
                <c:formatCode>#,##0.00</c:formatCode>
                <c:ptCount val="7"/>
                <c:pt idx="0">
                  <c:v>1500</c:v>
                </c:pt>
                <c:pt idx="1">
                  <c:v>2000</c:v>
                </c:pt>
                <c:pt idx="2">
                  <c:v>1000</c:v>
                </c:pt>
                <c:pt idx="5">
                  <c:v>500</c:v>
                </c:pt>
              </c:numCache>
            </c:numRef>
          </c:val>
          <c:extLst>
            <c:ext xmlns:c16="http://schemas.microsoft.com/office/drawing/2014/chart" uri="{C3380CC4-5D6E-409C-BE32-E72D297353CC}">
              <c16:uniqueId val="{00000000-6871-45A9-A0BD-DA5714EB284B}"/>
            </c:ext>
          </c:extLst>
        </c:ser>
        <c:ser>
          <c:idx val="0"/>
          <c:order val="1"/>
          <c:tx>
            <c:strRef>
              <c:f>Register!$L$4</c:f>
              <c:strCache>
                <c:ptCount val="1"/>
                <c:pt idx="0">
                  <c:v>Balance</c:v>
                </c:pt>
              </c:strCache>
            </c:strRef>
          </c:tx>
          <c:spPr>
            <a:solidFill>
              <a:schemeClr val="accent1">
                <a:alpha val="90000"/>
              </a:schemeClr>
            </a:solidFill>
          </c:spPr>
          <c:invertIfNegative val="0"/>
          <c:cat>
            <c:strRef>
              <c:f>Register!$G$5:$G$11</c:f>
              <c:strCache>
                <c:ptCount val="6"/>
                <c:pt idx="0">
                  <c:v>Savings</c:v>
                </c:pt>
                <c:pt idx="1">
                  <c:v>Car Fund</c:v>
                </c:pt>
                <c:pt idx="2">
                  <c:v>Vacation</c:v>
                </c:pt>
                <c:pt idx="3">
                  <c:v>College</c:v>
                </c:pt>
                <c:pt idx="4">
                  <c:v>Tax Fund</c:v>
                </c:pt>
                <c:pt idx="5">
                  <c:v>Fun Fund</c:v>
                </c:pt>
              </c:strCache>
            </c:strRef>
          </c:cat>
          <c:val>
            <c:numRef>
              <c:f>Register!$L$5:$L$11</c:f>
              <c:numCache>
                <c:formatCode>#,##0.00</c:formatCode>
                <c:ptCount val="7"/>
                <c:pt idx="0">
                  <c:v>2754.98</c:v>
                </c:pt>
                <c:pt idx="1">
                  <c:v>170</c:v>
                </c:pt>
                <c:pt idx="2">
                  <c:v>50</c:v>
                </c:pt>
                <c:pt idx="3">
                  <c:v>0</c:v>
                </c:pt>
                <c:pt idx="4">
                  <c:v>0</c:v>
                </c:pt>
                <c:pt idx="5">
                  <c:v>0</c:v>
                </c:pt>
                <c:pt idx="6">
                  <c:v>0</c:v>
                </c:pt>
              </c:numCache>
            </c:numRef>
          </c:val>
          <c:extLst>
            <c:ext xmlns:c16="http://schemas.microsoft.com/office/drawing/2014/chart" uri="{C3380CC4-5D6E-409C-BE32-E72D297353CC}">
              <c16:uniqueId val="{00000001-6871-45A9-A0BD-DA5714EB284B}"/>
            </c:ext>
          </c:extLst>
        </c:ser>
        <c:dLbls>
          <c:showLegendKey val="0"/>
          <c:showVal val="0"/>
          <c:showCatName val="0"/>
          <c:showSerName val="0"/>
          <c:showPercent val="0"/>
          <c:showBubbleSize val="0"/>
        </c:dLbls>
        <c:gapWidth val="50"/>
        <c:overlap val="65"/>
        <c:axId val="131512192"/>
        <c:axId val="192834176"/>
      </c:barChart>
      <c:catAx>
        <c:axId val="131512192"/>
        <c:scaling>
          <c:orientation val="maxMin"/>
        </c:scaling>
        <c:delete val="0"/>
        <c:axPos val="l"/>
        <c:majorTickMark val="out"/>
        <c:minorTickMark val="none"/>
        <c:tickLblPos val="nextTo"/>
        <c:spPr>
          <a:ln>
            <a:solidFill>
              <a:schemeClr val="tx1"/>
            </a:solidFill>
          </a:ln>
        </c:spPr>
        <c:txPr>
          <a:bodyPr/>
          <a:lstStyle/>
          <a:p>
            <a:pPr>
              <a:defRPr sz="900"/>
            </a:pPr>
            <a:endParaRPr lang="en-US"/>
          </a:p>
        </c:txPr>
        <c:crossAx val="192834176"/>
        <c:crosses val="autoZero"/>
        <c:auto val="1"/>
        <c:lblAlgn val="ctr"/>
        <c:lblOffset val="100"/>
        <c:noMultiLvlLbl val="0"/>
      </c:catAx>
      <c:valAx>
        <c:axId val="192834176"/>
        <c:scaling>
          <c:orientation val="minMax"/>
        </c:scaling>
        <c:delete val="0"/>
        <c:axPos val="t"/>
        <c:majorGridlines>
          <c:spPr>
            <a:ln>
              <a:solidFill>
                <a:schemeClr val="bg1">
                  <a:lumMod val="75000"/>
                </a:schemeClr>
              </a:solidFill>
            </a:ln>
          </c:spPr>
        </c:majorGridlines>
        <c:numFmt formatCode="#,##0" sourceLinked="0"/>
        <c:majorTickMark val="out"/>
        <c:minorTickMark val="none"/>
        <c:tickLblPos val="nextTo"/>
        <c:txPr>
          <a:bodyPr/>
          <a:lstStyle/>
          <a:p>
            <a:pPr>
              <a:defRPr sz="800"/>
            </a:pPr>
            <a:endParaRPr lang="en-US"/>
          </a:p>
        </c:txPr>
        <c:crossAx val="131512192"/>
        <c:crosses val="autoZero"/>
        <c:crossBetween val="between"/>
      </c:valAx>
    </c:plotArea>
    <c:legend>
      <c:legendPos val="t"/>
      <c:layout>
        <c:manualLayout>
          <c:xMode val="edge"/>
          <c:yMode val="edge"/>
          <c:x val="0.63997706647615793"/>
          <c:y val="3.5460992907801421E-2"/>
          <c:w val="0.30044644904823792"/>
          <c:h val="0.10084650322964948"/>
        </c:manualLayout>
      </c:layout>
      <c:overlay val="0"/>
    </c:legend>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144780</xdr:rowOff>
    </xdr:from>
    <xdr:to>
      <xdr:col>5</xdr:col>
      <xdr:colOff>693420</xdr:colOff>
      <xdr:row>13</xdr:row>
      <xdr:rowOff>83820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2"/>
  <sheetViews>
    <sheetView showGridLines="0" topLeftCell="A26" zoomScaleNormal="100" workbookViewId="0">
      <selection activeCell="M6" sqref="M6:O10"/>
    </sheetView>
  </sheetViews>
  <sheetFormatPr defaultColWidth="9" defaultRowHeight="12.5" x14ac:dyDescent="0.25"/>
  <cols>
    <col min="1" max="1" width="7.75" style="2" customWidth="1"/>
    <col min="2" max="2" width="6.33203125" style="2" customWidth="1"/>
    <col min="3" max="3" width="5.25" style="2" customWidth="1"/>
    <col min="4" max="4" width="21.5" style="2" customWidth="1"/>
    <col min="5" max="5" width="2.5" style="2" customWidth="1"/>
    <col min="6" max="7" width="10.5" style="2" customWidth="1"/>
    <col min="8" max="8" width="2.5" style="2" customWidth="1"/>
    <col min="9" max="10" width="8" style="2" customWidth="1"/>
    <col min="11" max="12" width="9.33203125" style="2" customWidth="1"/>
    <col min="13" max="13" width="5" style="2" customWidth="1"/>
    <col min="14" max="14" width="17.08203125" style="37" customWidth="1"/>
    <col min="15" max="16384" width="9" style="2"/>
  </cols>
  <sheetData>
    <row r="1" spans="1:15" ht="23" x14ac:dyDescent="0.25">
      <c r="L1" s="52" t="s">
        <v>37</v>
      </c>
    </row>
    <row r="2" spans="1:15" x14ac:dyDescent="0.25">
      <c r="L2" s="53"/>
      <c r="N2" s="51"/>
    </row>
    <row r="3" spans="1:15" x14ac:dyDescent="0.25">
      <c r="A3" s="8"/>
      <c r="L3" s="50"/>
    </row>
    <row r="4" spans="1:15" x14ac:dyDescent="0.25">
      <c r="G4" s="19" t="s">
        <v>38</v>
      </c>
      <c r="H4" s="39"/>
      <c r="I4" s="19" t="s">
        <v>59</v>
      </c>
      <c r="J4" s="39" t="s">
        <v>60</v>
      </c>
      <c r="K4" s="19" t="s">
        <v>32</v>
      </c>
      <c r="L4" s="19" t="s">
        <v>2</v>
      </c>
    </row>
    <row r="5" spans="1:15" x14ac:dyDescent="0.25">
      <c r="G5" s="40" t="s">
        <v>34</v>
      </c>
      <c r="H5" s="38"/>
      <c r="I5" s="48">
        <v>1500</v>
      </c>
      <c r="J5" s="49">
        <f>IFERROR(L5/I5,0)</f>
        <v>1.8366533333333332</v>
      </c>
      <c r="K5" s="22">
        <f t="shared" ref="K5:K11" si="0">SUMPRODUCT($J$15:$J$52,1*($G5=$A$15:$A$52),1*($H$15:$H$52&lt;&gt;""))-SUMPRODUCT($I$15:$I$52,1*($G5=$A$15:$A$52),1*($H$15:$H$52&lt;&gt;""))</f>
        <v>2754.98</v>
      </c>
      <c r="L5" s="22">
        <f t="shared" ref="L5:L11" si="1">SUMIF($A$15:$A$52,$G5,$J$15:$J$52)-SUMIF($A$15:$A$52,$G5,$I$15:$I$52)</f>
        <v>2754.98</v>
      </c>
      <c r="N5" s="37" t="s">
        <v>71</v>
      </c>
    </row>
    <row r="6" spans="1:15" x14ac:dyDescent="0.25">
      <c r="G6" s="41" t="s">
        <v>35</v>
      </c>
      <c r="H6" s="38"/>
      <c r="I6" s="48">
        <v>2000</v>
      </c>
      <c r="J6" s="49">
        <f>IFERROR(L6/I6,0)</f>
        <v>8.5000000000000006E-2</v>
      </c>
      <c r="K6" s="22">
        <f t="shared" si="0"/>
        <v>170</v>
      </c>
      <c r="L6" s="22">
        <f t="shared" si="1"/>
        <v>170</v>
      </c>
      <c r="N6" s="2"/>
    </row>
    <row r="7" spans="1:15" ht="13" x14ac:dyDescent="0.25">
      <c r="G7" s="41" t="s">
        <v>57</v>
      </c>
      <c r="H7" s="38"/>
      <c r="I7" s="48">
        <v>1000</v>
      </c>
      <c r="J7" s="49">
        <f t="shared" ref="J7:J11" si="2">IFERROR(L7/I7,0)</f>
        <v>0.05</v>
      </c>
      <c r="K7" s="22">
        <f t="shared" si="0"/>
        <v>50</v>
      </c>
      <c r="L7" s="22">
        <f t="shared" si="1"/>
        <v>50</v>
      </c>
      <c r="N7" s="57"/>
    </row>
    <row r="8" spans="1:15" x14ac:dyDescent="0.25">
      <c r="G8" s="41" t="s">
        <v>58</v>
      </c>
      <c r="H8" s="38"/>
      <c r="I8" s="48"/>
      <c r="J8" s="49">
        <f t="shared" si="2"/>
        <v>0</v>
      </c>
      <c r="K8" s="22">
        <f t="shared" si="0"/>
        <v>0</v>
      </c>
      <c r="L8" s="22">
        <f t="shared" si="1"/>
        <v>0</v>
      </c>
      <c r="N8" s="56"/>
    </row>
    <row r="9" spans="1:15" x14ac:dyDescent="0.25">
      <c r="G9" s="41" t="s">
        <v>44</v>
      </c>
      <c r="H9" s="38"/>
      <c r="I9" s="48"/>
      <c r="J9" s="49">
        <f t="shared" si="2"/>
        <v>0</v>
      </c>
      <c r="K9" s="22">
        <f t="shared" si="0"/>
        <v>0</v>
      </c>
      <c r="L9" s="22">
        <f t="shared" si="1"/>
        <v>0</v>
      </c>
      <c r="N9" s="56"/>
    </row>
    <row r="10" spans="1:15" x14ac:dyDescent="0.25">
      <c r="G10" s="41" t="s">
        <v>45</v>
      </c>
      <c r="H10" s="38"/>
      <c r="I10" s="48">
        <v>500</v>
      </c>
      <c r="J10" s="49">
        <f t="shared" si="2"/>
        <v>0</v>
      </c>
      <c r="K10" s="22">
        <f t="shared" si="0"/>
        <v>0</v>
      </c>
      <c r="L10" s="22">
        <f t="shared" si="1"/>
        <v>0</v>
      </c>
      <c r="N10" s="56"/>
    </row>
    <row r="11" spans="1:15" x14ac:dyDescent="0.25">
      <c r="G11" s="41"/>
      <c r="H11" s="38"/>
      <c r="I11" s="48"/>
      <c r="J11" s="49">
        <f t="shared" si="2"/>
        <v>0</v>
      </c>
      <c r="K11" s="22">
        <f t="shared" si="0"/>
        <v>0</v>
      </c>
      <c r="L11" s="22">
        <f t="shared" si="1"/>
        <v>0</v>
      </c>
    </row>
    <row r="12" spans="1:15" ht="13" x14ac:dyDescent="0.3">
      <c r="G12" s="32"/>
      <c r="H12" s="32"/>
      <c r="I12" s="33"/>
      <c r="J12" s="33"/>
      <c r="K12" s="33"/>
      <c r="L12" s="33"/>
      <c r="N12" s="54" t="s">
        <v>47</v>
      </c>
    </row>
    <row r="13" spans="1:15" ht="14" x14ac:dyDescent="0.3">
      <c r="G13" s="17"/>
      <c r="H13" s="17"/>
      <c r="I13" s="17"/>
      <c r="J13" s="17"/>
      <c r="K13" s="55" t="s">
        <v>73</v>
      </c>
      <c r="L13" s="31">
        <f>SUM(L4:L12)</f>
        <v>2974.98</v>
      </c>
    </row>
    <row r="15" spans="1:15" ht="26" x14ac:dyDescent="0.25">
      <c r="A15" s="19" t="s">
        <v>31</v>
      </c>
      <c r="B15" s="19" t="s">
        <v>0</v>
      </c>
      <c r="C15" s="19" t="s">
        <v>3</v>
      </c>
      <c r="D15" s="20" t="s">
        <v>11</v>
      </c>
      <c r="E15" s="19" t="s">
        <v>39</v>
      </c>
      <c r="F15" s="20" t="s">
        <v>1</v>
      </c>
      <c r="G15" s="19" t="s">
        <v>43</v>
      </c>
      <c r="H15" s="19" t="s">
        <v>6</v>
      </c>
      <c r="I15" s="19" t="s">
        <v>29</v>
      </c>
      <c r="J15" s="19" t="s">
        <v>30</v>
      </c>
      <c r="K15" s="18" t="s">
        <v>36</v>
      </c>
      <c r="L15" s="23" t="s">
        <v>46</v>
      </c>
      <c r="N15" s="64" t="s">
        <v>42</v>
      </c>
      <c r="O15" s="64"/>
    </row>
    <row r="16" spans="1:15" s="13" customFormat="1" x14ac:dyDescent="0.3">
      <c r="A16" s="24" t="s">
        <v>34</v>
      </c>
      <c r="B16" s="27">
        <v>43466</v>
      </c>
      <c r="C16" s="24"/>
      <c r="D16" s="28" t="str">
        <f>"[ Balance As of "&amp;TEXT(B16,"mm/dd/yyyy")&amp;" ]"</f>
        <v>[ Balance As of 01/01/2019 ]</v>
      </c>
      <c r="E16" s="29"/>
      <c r="F16" s="24"/>
      <c r="G16" s="24"/>
      <c r="H16" s="29" t="s">
        <v>6</v>
      </c>
      <c r="I16" s="30"/>
      <c r="J16" s="21">
        <v>2000</v>
      </c>
      <c r="K16" s="22">
        <f ca="1">IF(AND(ISBLANK(I16),ISBLANK(J16))," - ",SUMIF($A$15:OFFSET(A16,0,0,1,1),$A16,$J$15:OFFSET(J16,0,0,1,1))-SUMIF($A$15:OFFSET(A16,0,0,1,1),$A16,$I$15:OFFSET(I16,0,0,1,1)))</f>
        <v>2000</v>
      </c>
      <c r="L16" s="22">
        <f ca="1">IF(AND(ISBLANK(I16),ISBLANK(J16))," - ",SUM($J$15:OFFSET(J16,0,0,1,1))-SUM($I$15:OFFSET(I16,0,0,1,1)))</f>
        <v>2000</v>
      </c>
      <c r="N16" s="26" t="s">
        <v>40</v>
      </c>
      <c r="O16" s="25">
        <v>43466</v>
      </c>
    </row>
    <row r="17" spans="1:15" s="13" customFormat="1" x14ac:dyDescent="0.3">
      <c r="A17" s="24" t="s">
        <v>34</v>
      </c>
      <c r="B17" s="27">
        <v>43466</v>
      </c>
      <c r="C17" s="29" t="s">
        <v>5</v>
      </c>
      <c r="D17" s="28" t="s">
        <v>4</v>
      </c>
      <c r="E17" s="29"/>
      <c r="F17" s="24" t="s">
        <v>74</v>
      </c>
      <c r="G17" s="29"/>
      <c r="H17" s="29" t="s">
        <v>6</v>
      </c>
      <c r="I17" s="21"/>
      <c r="J17" s="21">
        <v>1000</v>
      </c>
      <c r="K17" s="22">
        <f ca="1">IF(AND(ISBLANK(I17),ISBLANK(J17))," - ",SUMIF($A$15:OFFSET(A17,0,0,1,1),$A17,$J$15:OFFSET(J17,0,0,1,1))-SUMIF($A$15:OFFSET(A17,0,0,1,1),$A17,$I$15:OFFSET(I17,0,0,1,1)))</f>
        <v>3000</v>
      </c>
      <c r="L17" s="22">
        <f ca="1">IF(AND(ISBLANK(I17),ISBLANK(J17))," - ",SUM($J$15:OFFSET(J17,0,0,1,1))-SUM($I$15:OFFSET(I17,0,0,1,1)))</f>
        <v>3000</v>
      </c>
      <c r="N17" s="26" t="s">
        <v>41</v>
      </c>
      <c r="O17" s="27">
        <v>43830</v>
      </c>
    </row>
    <row r="18" spans="1:15" s="13" customFormat="1" x14ac:dyDescent="0.3">
      <c r="A18" s="24" t="s">
        <v>34</v>
      </c>
      <c r="B18" s="27">
        <v>43470</v>
      </c>
      <c r="C18" s="29" t="s">
        <v>8</v>
      </c>
      <c r="D18" s="28" t="s">
        <v>48</v>
      </c>
      <c r="E18" s="29" t="s">
        <v>49</v>
      </c>
      <c r="F18" s="24"/>
      <c r="G18" s="29"/>
      <c r="H18" s="29" t="s">
        <v>66</v>
      </c>
      <c r="I18" s="21">
        <v>200</v>
      </c>
      <c r="J18" s="21"/>
      <c r="K18" s="22">
        <f ca="1">IF(AND(ISBLANK(I18),ISBLANK(J18))," - ",SUMIF($A$15:OFFSET(A18,0,0,1,1),$A18,$J$15:OFFSET(J18,0,0,1,1))-SUMIF($A$15:OFFSET(A18,0,0,1,1),$A18,$I$15:OFFSET(I18,0,0,1,1)))</f>
        <v>2800</v>
      </c>
      <c r="L18" s="22">
        <f ca="1">IF(AND(ISBLANK(I18),ISBLANK(J18))," - ",SUM($J$15:OFFSET(J18,0,0,1,1))-SUM($I$15:OFFSET(I18,0,0,1,1)))</f>
        <v>2800</v>
      </c>
      <c r="N18" s="36" t="s">
        <v>1</v>
      </c>
      <c r="O18" s="36" t="s">
        <v>33</v>
      </c>
    </row>
    <row r="19" spans="1:15" s="13" customFormat="1" x14ac:dyDescent="0.3">
      <c r="A19" s="24" t="s">
        <v>35</v>
      </c>
      <c r="B19" s="27">
        <v>43470</v>
      </c>
      <c r="C19" s="29" t="s">
        <v>8</v>
      </c>
      <c r="D19" s="28" t="s">
        <v>48</v>
      </c>
      <c r="E19" s="29" t="s">
        <v>49</v>
      </c>
      <c r="F19" s="24"/>
      <c r="G19" s="29"/>
      <c r="H19" s="29" t="s">
        <v>66</v>
      </c>
      <c r="I19" s="21"/>
      <c r="J19" s="21">
        <v>200</v>
      </c>
      <c r="K19" s="22">
        <f ca="1">IF(AND(ISBLANK(I19),ISBLANK(J19))," - ",SUMIF($A$15:OFFSET(A19,0,0,1,1),$A19,$J$15:OFFSET(J19,0,0,1,1))-SUMIF($A$15:OFFSET(A19,0,0,1,1),$A19,$I$15:OFFSET(I19,0,0,1,1)))</f>
        <v>200</v>
      </c>
      <c r="L19" s="22">
        <f ca="1">IF(AND(ISBLANK(I19),ISBLANK(J19))," - ",SUM($J$15:OFFSET(J19,0,0,1,1))-SUM($I$15:OFFSET(I19,0,0,1,1)))</f>
        <v>3000</v>
      </c>
      <c r="N19" s="24" t="s">
        <v>74</v>
      </c>
      <c r="O19" s="22">
        <f t="shared" ref="O19:O39" si="3">IF(NOT(ISBLANK(N19)),SUMPRODUCT(1*($B$15:$B$52&gt;=$O$16),1*($B$15:$B$52&lt;=$O$17),1*($N19=$F$15:$F$52),$J$15:$J$52)-SUMPRODUCT(1*($B$15:$B$52&gt;=$O$16),1*($B$15:$B$52&lt;=$O$17),1*($N19=$F$15:$F$52),$I$15:$I$52)," - ")</f>
        <v>1000</v>
      </c>
    </row>
    <row r="20" spans="1:15" s="13" customFormat="1" x14ac:dyDescent="0.3">
      <c r="A20" s="24" t="s">
        <v>34</v>
      </c>
      <c r="B20" s="27">
        <v>43470</v>
      </c>
      <c r="C20" s="29" t="s">
        <v>8</v>
      </c>
      <c r="D20" s="28" t="s">
        <v>50</v>
      </c>
      <c r="E20" s="29" t="s">
        <v>49</v>
      </c>
      <c r="F20" s="24"/>
      <c r="G20" s="29"/>
      <c r="H20" s="29" t="s">
        <v>66</v>
      </c>
      <c r="I20" s="21">
        <v>50</v>
      </c>
      <c r="J20" s="21"/>
      <c r="K20" s="22">
        <f ca="1">IF(AND(ISBLANK(I20),ISBLANK(J20))," - ",SUMIF($A$15:OFFSET(A20,0,0,1,1),$A20,$J$15:OFFSET(J20,0,0,1,1))-SUMIF($A$15:OFFSET(A20,0,0,1,1),$A20,$I$15:OFFSET(I20,0,0,1,1)))</f>
        <v>2750</v>
      </c>
      <c r="L20" s="22">
        <f ca="1">IF(AND(ISBLANK(I20),ISBLANK(J20))," - ",SUM($J$15:OFFSET(J20,0,0,1,1))-SUM($I$15:OFFSET(I20,0,0,1,1)))</f>
        <v>2950</v>
      </c>
      <c r="N20" s="34" t="s">
        <v>76</v>
      </c>
      <c r="O20" s="35">
        <f t="shared" si="3"/>
        <v>4.9800000000000004</v>
      </c>
    </row>
    <row r="21" spans="1:15" s="13" customFormat="1" x14ac:dyDescent="0.3">
      <c r="A21" s="24" t="s">
        <v>57</v>
      </c>
      <c r="B21" s="27">
        <v>43470</v>
      </c>
      <c r="C21" s="29" t="s">
        <v>8</v>
      </c>
      <c r="D21" s="28" t="s">
        <v>50</v>
      </c>
      <c r="E21" s="29" t="s">
        <v>49</v>
      </c>
      <c r="F21" s="24"/>
      <c r="G21" s="29"/>
      <c r="H21" s="29" t="s">
        <v>66</v>
      </c>
      <c r="I21" s="21"/>
      <c r="J21" s="21">
        <v>50</v>
      </c>
      <c r="K21" s="22">
        <f ca="1">IF(AND(ISBLANK(I21),ISBLANK(J21))," - ",SUMIF($A$15:OFFSET(A21,0,0,1,1),$A21,$J$15:OFFSET(J21,0,0,1,1))-SUMIF($A$15:OFFSET(A21,0,0,1,1),$A21,$I$15:OFFSET(I21,0,0,1,1)))</f>
        <v>50</v>
      </c>
      <c r="L21" s="22">
        <f ca="1">IF(AND(ISBLANK(I21),ISBLANK(J21))," - ",SUM($J$15:OFFSET(J21,0,0,1,1))-SUM($I$15:OFFSET(I21,0,0,1,1)))</f>
        <v>3000</v>
      </c>
      <c r="N21" s="34"/>
      <c r="O21" s="22" t="str">
        <f t="shared" si="3"/>
        <v xml:space="preserve"> - </v>
      </c>
    </row>
    <row r="22" spans="1:15" s="13" customFormat="1" x14ac:dyDescent="0.3">
      <c r="A22" s="24" t="s">
        <v>34</v>
      </c>
      <c r="B22" s="27">
        <v>43497</v>
      </c>
      <c r="C22" s="29"/>
      <c r="D22" s="28" t="s">
        <v>75</v>
      </c>
      <c r="E22" s="29"/>
      <c r="F22" s="24" t="s">
        <v>76</v>
      </c>
      <c r="G22" s="29"/>
      <c r="H22" s="29" t="s">
        <v>16</v>
      </c>
      <c r="I22" s="21"/>
      <c r="J22" s="21">
        <v>2.5</v>
      </c>
      <c r="K22" s="22">
        <f ca="1">IF(AND(ISBLANK(I22),ISBLANK(J22))," - ",SUMIF($A$15:OFFSET(A22,0,0,1,1),$A22,$J$15:OFFSET(J22,0,0,1,1))-SUMIF($A$15:OFFSET(A22,0,0,1,1),$A22,$I$15:OFFSET(I22,0,0,1,1)))</f>
        <v>2752.5</v>
      </c>
      <c r="L22" s="22">
        <f ca="1">IF(AND(ISBLANK(I22),ISBLANK(J22))," - ",SUM($J$15:OFFSET(J22,0,0,1,1))-SUM($I$15:OFFSET(I22,0,0,1,1)))</f>
        <v>3002.5</v>
      </c>
      <c r="N22" s="24" t="s">
        <v>53</v>
      </c>
      <c r="O22" s="22">
        <f t="shared" ref="O22" si="4">IF(NOT(ISBLANK(N22)),SUMPRODUCT(1*($B$15:$B$52&gt;=$O$16),1*($B$15:$B$52&lt;=$O$17),1*($N22=$F$15:$F$52),$J$15:$J$52)-SUMPRODUCT(1*($B$15:$B$52&gt;=$O$16),1*($B$15:$B$52&lt;=$O$17),1*($N22=$F$15:$F$52),$I$15:$I$52)," - ")</f>
        <v>-30</v>
      </c>
    </row>
    <row r="23" spans="1:15" s="13" customFormat="1" x14ac:dyDescent="0.3">
      <c r="A23" s="24" t="s">
        <v>35</v>
      </c>
      <c r="B23" s="27">
        <v>43497</v>
      </c>
      <c r="C23" s="29"/>
      <c r="D23" s="28" t="s">
        <v>52</v>
      </c>
      <c r="E23" s="29"/>
      <c r="F23" s="24" t="s">
        <v>53</v>
      </c>
      <c r="G23" s="29"/>
      <c r="H23" s="29" t="s">
        <v>16</v>
      </c>
      <c r="I23" s="21">
        <v>30</v>
      </c>
      <c r="J23" s="21"/>
      <c r="K23" s="22">
        <f ca="1">IF(AND(ISBLANK(I23),ISBLANK(J23))," - ",SUMIF($A$15:OFFSET(A23,0,0,1,1),$A23,$J$15:OFFSET(J23,0,0,1,1))-SUMIF($A$15:OFFSET(A23,0,0,1,1),$A23,$I$15:OFFSET(I23,0,0,1,1)))</f>
        <v>170</v>
      </c>
      <c r="L23" s="22">
        <f ca="1">IF(AND(ISBLANK(I23),ISBLANK(J23))," - ",SUM($J$15:OFFSET(J23,0,0,1,1))-SUM($I$15:OFFSET(I23,0,0,1,1)))</f>
        <v>2972.5</v>
      </c>
      <c r="N23" s="24"/>
      <c r="O23" s="22" t="str">
        <f t="shared" si="3"/>
        <v xml:space="preserve"> - </v>
      </c>
    </row>
    <row r="24" spans="1:15" s="13" customFormat="1" x14ac:dyDescent="0.3">
      <c r="A24" s="24" t="s">
        <v>34</v>
      </c>
      <c r="B24" s="27">
        <v>43525</v>
      </c>
      <c r="C24" s="29"/>
      <c r="D24" s="28" t="s">
        <v>75</v>
      </c>
      <c r="E24" s="29"/>
      <c r="F24" s="24" t="s">
        <v>76</v>
      </c>
      <c r="G24" s="29"/>
      <c r="H24" s="29" t="s">
        <v>16</v>
      </c>
      <c r="I24" s="21"/>
      <c r="J24" s="21">
        <v>2.48</v>
      </c>
      <c r="K24" s="22">
        <f ca="1">IF(AND(ISBLANK(I24),ISBLANK(J24))," - ",SUMIF($A$15:OFFSET(A24,0,0,1,1),$A24,$J$15:OFFSET(J24,0,0,1,1))-SUMIF($A$15:OFFSET(A24,0,0,1,1),$A24,$I$15:OFFSET(I24,0,0,1,1)))</f>
        <v>2754.98</v>
      </c>
      <c r="L24" s="22">
        <f ca="1">IF(AND(ISBLANK(I24),ISBLANK(J24))," - ",SUM($J$15:OFFSET(J24,0,0,1,1))-SUM($I$15:OFFSET(I24,0,0,1,1)))</f>
        <v>2974.98</v>
      </c>
      <c r="N24" s="24"/>
      <c r="O24" s="22" t="str">
        <f t="shared" si="3"/>
        <v xml:space="preserve"> - </v>
      </c>
    </row>
    <row r="25" spans="1:15" s="13" customFormat="1" x14ac:dyDescent="0.3">
      <c r="A25" s="29"/>
      <c r="B25" s="27"/>
      <c r="C25" s="29"/>
      <c r="D25" s="28"/>
      <c r="E25" s="29"/>
      <c r="F25" s="24"/>
      <c r="G25" s="29"/>
      <c r="H25" s="29"/>
      <c r="I25" s="21"/>
      <c r="J25" s="21"/>
      <c r="K25" s="22" t="str">
        <f ca="1">IF(AND(ISBLANK(I25),ISBLANK(J25))," - ",SUMIF($A$15:OFFSET(A25,0,0,1,1),$A25,$J$15:OFFSET(J25,0,0,1,1))-SUMIF($A$15:OFFSET(A25,0,0,1,1),$A25,$I$15:OFFSET(I25,0,0,1,1)))</f>
        <v xml:space="preserve"> - </v>
      </c>
      <c r="L25" s="22" t="str">
        <f ca="1">IF(AND(ISBLANK(I25),ISBLANK(J25))," - ",SUM($J$15:OFFSET(J25,0,0,1,1))-SUM($I$15:OFFSET(I25,0,0,1,1)))</f>
        <v xml:space="preserve"> - </v>
      </c>
      <c r="N25" s="24"/>
      <c r="O25" s="22" t="str">
        <f t="shared" si="3"/>
        <v xml:space="preserve"> - </v>
      </c>
    </row>
    <row r="26" spans="1:15" s="13" customFormat="1" x14ac:dyDescent="0.3">
      <c r="A26" s="29"/>
      <c r="B26" s="27"/>
      <c r="C26" s="29"/>
      <c r="D26" s="28"/>
      <c r="E26" s="29"/>
      <c r="F26" s="24"/>
      <c r="G26" s="29"/>
      <c r="H26" s="29"/>
      <c r="I26" s="21"/>
      <c r="J26" s="21"/>
      <c r="K26" s="22" t="str">
        <f ca="1">IF(AND(ISBLANK(I26),ISBLANK(J26))," - ",SUMIF($A$15:OFFSET(A26,0,0,1,1),$A26,$J$15:OFFSET(J26,0,0,1,1))-SUMIF($A$15:OFFSET(A26,0,0,1,1),$A26,$I$15:OFFSET(I26,0,0,1,1)))</f>
        <v xml:space="preserve"> - </v>
      </c>
      <c r="L26" s="22" t="str">
        <f ca="1">IF(AND(ISBLANK(I26),ISBLANK(J26))," - ",SUM($J$15:OFFSET(J26,0,0,1,1))-SUM($I$15:OFFSET(I26,0,0,1,1)))</f>
        <v xml:space="preserve"> - </v>
      </c>
      <c r="N26" s="24"/>
      <c r="O26" s="22" t="str">
        <f t="shared" si="3"/>
        <v xml:space="preserve"> - </v>
      </c>
    </row>
    <row r="27" spans="1:15" s="13" customFormat="1" x14ac:dyDescent="0.3">
      <c r="A27" s="29"/>
      <c r="B27" s="27"/>
      <c r="C27" s="29"/>
      <c r="D27" s="28"/>
      <c r="E27" s="29"/>
      <c r="F27" s="24"/>
      <c r="G27" s="29"/>
      <c r="H27" s="29"/>
      <c r="I27" s="21"/>
      <c r="J27" s="21"/>
      <c r="K27" s="22" t="str">
        <f ca="1">IF(AND(ISBLANK(I27),ISBLANK(J27))," - ",SUMIF($A$15:OFFSET(A27,0,0,1,1),$A27,$J$15:OFFSET(J27,0,0,1,1))-SUMIF($A$15:OFFSET(A27,0,0,1,1),$A27,$I$15:OFFSET(I27,0,0,1,1)))</f>
        <v xml:space="preserve"> - </v>
      </c>
      <c r="L27" s="22" t="str">
        <f ca="1">IF(AND(ISBLANK(I27),ISBLANK(J27))," - ",SUM($J$15:OFFSET(J27,0,0,1,1))-SUM($I$15:OFFSET(I27,0,0,1,1)))</f>
        <v xml:space="preserve"> - </v>
      </c>
      <c r="N27" s="24"/>
      <c r="O27" s="22" t="str">
        <f t="shared" si="3"/>
        <v xml:space="preserve"> - </v>
      </c>
    </row>
    <row r="28" spans="1:15" s="13" customFormat="1" x14ac:dyDescent="0.3">
      <c r="A28" s="29"/>
      <c r="B28" s="27"/>
      <c r="C28" s="29"/>
      <c r="D28" s="28"/>
      <c r="E28" s="29"/>
      <c r="F28" s="24"/>
      <c r="G28" s="29"/>
      <c r="H28" s="29"/>
      <c r="I28" s="21"/>
      <c r="J28" s="21"/>
      <c r="K28" s="22" t="str">
        <f ca="1">IF(AND(ISBLANK(I28),ISBLANK(J28))," - ",SUMIF($A$15:OFFSET(A28,0,0,1,1),$A28,$J$15:OFFSET(J28,0,0,1,1))-SUMIF($A$15:OFFSET(A28,0,0,1,1),$A28,$I$15:OFFSET(I28,0,0,1,1)))</f>
        <v xml:space="preserve"> - </v>
      </c>
      <c r="L28" s="22" t="str">
        <f ca="1">IF(AND(ISBLANK(I28),ISBLANK(J28))," - ",SUM($J$15:OFFSET(J28,0,0,1,1))-SUM($I$15:OFFSET(I28,0,0,1,1)))</f>
        <v xml:space="preserve"> - </v>
      </c>
      <c r="N28" s="24"/>
      <c r="O28" s="22" t="str">
        <f t="shared" si="3"/>
        <v xml:space="preserve"> - </v>
      </c>
    </row>
    <row r="29" spans="1:15" s="13" customFormat="1" x14ac:dyDescent="0.3">
      <c r="A29" s="29"/>
      <c r="B29" s="27"/>
      <c r="C29" s="29"/>
      <c r="D29" s="28"/>
      <c r="E29" s="29"/>
      <c r="F29" s="24"/>
      <c r="G29" s="29"/>
      <c r="H29" s="29"/>
      <c r="I29" s="21"/>
      <c r="J29" s="21"/>
      <c r="K29" s="22" t="str">
        <f ca="1">IF(AND(ISBLANK(I29),ISBLANK(J29))," - ",SUMIF($A$15:OFFSET(A29,0,0,1,1),$A29,$J$15:OFFSET(J29,0,0,1,1))-SUMIF($A$15:OFFSET(A29,0,0,1,1),$A29,$I$15:OFFSET(I29,0,0,1,1)))</f>
        <v xml:space="preserve"> - </v>
      </c>
      <c r="L29" s="22" t="str">
        <f ca="1">IF(AND(ISBLANK(I29),ISBLANK(J29))," - ",SUM($J$15:OFFSET(J29,0,0,1,1))-SUM($I$15:OFFSET(I29,0,0,1,1)))</f>
        <v xml:space="preserve"> - </v>
      </c>
      <c r="N29" s="24"/>
      <c r="O29" s="22" t="str">
        <f t="shared" si="3"/>
        <v xml:space="preserve"> - </v>
      </c>
    </row>
    <row r="30" spans="1:15" s="13" customFormat="1" x14ac:dyDescent="0.3">
      <c r="A30" s="29"/>
      <c r="B30" s="27"/>
      <c r="C30" s="29"/>
      <c r="D30" s="28"/>
      <c r="E30" s="29"/>
      <c r="F30" s="24"/>
      <c r="G30" s="29"/>
      <c r="H30" s="29"/>
      <c r="I30" s="21"/>
      <c r="J30" s="21"/>
      <c r="K30" s="22" t="str">
        <f ca="1">IF(AND(ISBLANK(I30),ISBLANK(J30))," - ",SUMIF($A$15:OFFSET(A30,0,0,1,1),$A30,$J$15:OFFSET(J30,0,0,1,1))-SUMIF($A$15:OFFSET(A30,0,0,1,1),$A30,$I$15:OFFSET(I30,0,0,1,1)))</f>
        <v xml:space="preserve"> - </v>
      </c>
      <c r="L30" s="22" t="str">
        <f ca="1">IF(AND(ISBLANK(I30),ISBLANK(J30))," - ",SUM($J$15:OFFSET(J30,0,0,1,1))-SUM($I$15:OFFSET(I30,0,0,1,1)))</f>
        <v xml:space="preserve"> - </v>
      </c>
      <c r="N30" s="24"/>
      <c r="O30" s="22" t="str">
        <f t="shared" si="3"/>
        <v xml:space="preserve"> - </v>
      </c>
    </row>
    <row r="31" spans="1:15" s="13" customFormat="1" x14ac:dyDescent="0.3">
      <c r="A31" s="29"/>
      <c r="B31" s="27"/>
      <c r="C31" s="29"/>
      <c r="D31" s="28"/>
      <c r="E31" s="29"/>
      <c r="F31" s="24"/>
      <c r="G31" s="29"/>
      <c r="H31" s="29"/>
      <c r="I31" s="21"/>
      <c r="J31" s="21"/>
      <c r="K31" s="22" t="str">
        <f ca="1">IF(AND(ISBLANK(I31),ISBLANK(J31))," - ",SUMIF($A$15:OFFSET(A31,0,0,1,1),$A31,$J$15:OFFSET(J31,0,0,1,1))-SUMIF($A$15:OFFSET(A31,0,0,1,1),$A31,$I$15:OFFSET(I31,0,0,1,1)))</f>
        <v xml:space="preserve"> - </v>
      </c>
      <c r="L31" s="22" t="str">
        <f ca="1">IF(AND(ISBLANK(I31),ISBLANK(J31))," - ",SUM($J$15:OFFSET(J31,0,0,1,1))-SUM($I$15:OFFSET(I31,0,0,1,1)))</f>
        <v xml:space="preserve"> - </v>
      </c>
      <c r="N31" s="24"/>
      <c r="O31" s="22" t="str">
        <f t="shared" si="3"/>
        <v xml:space="preserve"> - </v>
      </c>
    </row>
    <row r="32" spans="1:15" x14ac:dyDescent="0.25">
      <c r="A32" s="29"/>
      <c r="B32" s="27"/>
      <c r="C32" s="29"/>
      <c r="D32" s="28"/>
      <c r="E32" s="29"/>
      <c r="F32" s="24"/>
      <c r="G32" s="29"/>
      <c r="H32" s="29"/>
      <c r="I32" s="21"/>
      <c r="J32" s="21"/>
      <c r="K32" s="22" t="str">
        <f ca="1">IF(AND(ISBLANK(I32),ISBLANK(J32))," - ",SUMIF($A$15:OFFSET(A32,0,0,1,1),$A32,$J$15:OFFSET(J32,0,0,1,1))-SUMIF($A$15:OFFSET(A32,0,0,1,1),$A32,$I$15:OFFSET(I32,0,0,1,1)))</f>
        <v xml:space="preserve"> - </v>
      </c>
      <c r="L32" s="22" t="str">
        <f ca="1">IF(AND(ISBLANK(I32),ISBLANK(J32))," - ",SUM($J$15:OFFSET(J32,0,0,1,1))-SUM($I$15:OFFSET(I32,0,0,1,1)))</f>
        <v xml:space="preserve"> - </v>
      </c>
      <c r="N32" s="24"/>
      <c r="O32" s="22" t="str">
        <f t="shared" si="3"/>
        <v xml:space="preserve"> - </v>
      </c>
    </row>
    <row r="33" spans="1:15" x14ac:dyDescent="0.25">
      <c r="A33" s="29"/>
      <c r="B33" s="27"/>
      <c r="C33" s="29"/>
      <c r="D33" s="28"/>
      <c r="E33" s="29"/>
      <c r="F33" s="24"/>
      <c r="G33" s="29"/>
      <c r="H33" s="29"/>
      <c r="I33" s="21"/>
      <c r="J33" s="21"/>
      <c r="K33" s="22" t="str">
        <f ca="1">IF(AND(ISBLANK(I33),ISBLANK(J33))," - ",SUMIF($A$15:OFFSET(A33,0,0,1,1),$A33,$J$15:OFFSET(J33,0,0,1,1))-SUMIF($A$15:OFFSET(A33,0,0,1,1),$A33,$I$15:OFFSET(I33,0,0,1,1)))</f>
        <v xml:space="preserve"> - </v>
      </c>
      <c r="L33" s="22" t="str">
        <f ca="1">IF(AND(ISBLANK(I33),ISBLANK(J33))," - ",SUM($J$15:OFFSET(J33,0,0,1,1))-SUM($I$15:OFFSET(I33,0,0,1,1)))</f>
        <v xml:space="preserve"> - </v>
      </c>
      <c r="N33" s="24"/>
      <c r="O33" s="22" t="str">
        <f t="shared" si="3"/>
        <v xml:space="preserve"> - </v>
      </c>
    </row>
    <row r="34" spans="1:15" x14ac:dyDescent="0.25">
      <c r="A34" s="29"/>
      <c r="B34" s="27"/>
      <c r="C34" s="29"/>
      <c r="D34" s="28"/>
      <c r="E34" s="29"/>
      <c r="F34" s="24"/>
      <c r="G34" s="29"/>
      <c r="H34" s="29"/>
      <c r="I34" s="21"/>
      <c r="J34" s="21"/>
      <c r="K34" s="22" t="str">
        <f ca="1">IF(AND(ISBLANK(I34),ISBLANK(J34))," - ",SUMIF($A$15:OFFSET(A34,0,0,1,1),$A34,$J$15:OFFSET(J34,0,0,1,1))-SUMIF($A$15:OFFSET(A34,0,0,1,1),$A34,$I$15:OFFSET(I34,0,0,1,1)))</f>
        <v xml:space="preserve"> - </v>
      </c>
      <c r="L34" s="22" t="str">
        <f ca="1">IF(AND(ISBLANK(I34),ISBLANK(J34))," - ",SUM($J$15:OFFSET(J34,0,0,1,1))-SUM($I$15:OFFSET(I34,0,0,1,1)))</f>
        <v xml:space="preserve"> - </v>
      </c>
      <c r="N34" s="24"/>
      <c r="O34" s="22" t="str">
        <f t="shared" si="3"/>
        <v xml:space="preserve"> - </v>
      </c>
    </row>
    <row r="35" spans="1:15" x14ac:dyDescent="0.25">
      <c r="A35" s="29"/>
      <c r="B35" s="27"/>
      <c r="C35" s="29"/>
      <c r="D35" s="28"/>
      <c r="E35" s="29"/>
      <c r="F35" s="24"/>
      <c r="G35" s="29"/>
      <c r="H35" s="29"/>
      <c r="I35" s="21"/>
      <c r="J35" s="21"/>
      <c r="K35" s="22" t="str">
        <f ca="1">IF(AND(ISBLANK(I35),ISBLANK(J35))," - ",SUMIF($A$15:OFFSET(A35,0,0,1,1),$A35,$J$15:OFFSET(J35,0,0,1,1))-SUMIF($A$15:OFFSET(A35,0,0,1,1),$A35,$I$15:OFFSET(I35,0,0,1,1)))</f>
        <v xml:space="preserve"> - </v>
      </c>
      <c r="L35" s="22" t="str">
        <f ca="1">IF(AND(ISBLANK(I35),ISBLANK(J35))," - ",SUM($J$15:OFFSET(J35,0,0,1,1))-SUM($I$15:OFFSET(I35,0,0,1,1)))</f>
        <v xml:space="preserve"> - </v>
      </c>
      <c r="N35" s="24"/>
      <c r="O35" s="22" t="str">
        <f t="shared" si="3"/>
        <v xml:space="preserve"> - </v>
      </c>
    </row>
    <row r="36" spans="1:15" x14ac:dyDescent="0.25">
      <c r="A36" s="29"/>
      <c r="B36" s="27"/>
      <c r="C36" s="29"/>
      <c r="D36" s="28"/>
      <c r="E36" s="29"/>
      <c r="F36" s="24"/>
      <c r="G36" s="29"/>
      <c r="H36" s="29"/>
      <c r="I36" s="21"/>
      <c r="J36" s="21"/>
      <c r="K36" s="22" t="str">
        <f ca="1">IF(AND(ISBLANK(I36),ISBLANK(J36))," - ",SUMIF($A$15:OFFSET(A36,0,0,1,1),$A36,$J$15:OFFSET(J36,0,0,1,1))-SUMIF($A$15:OFFSET(A36,0,0,1,1),$A36,$I$15:OFFSET(I36,0,0,1,1)))</f>
        <v xml:space="preserve"> - </v>
      </c>
      <c r="L36" s="22" t="str">
        <f ca="1">IF(AND(ISBLANK(I36),ISBLANK(J36))," - ",SUM($J$15:OFFSET(J36,0,0,1,1))-SUM($I$15:OFFSET(I36,0,0,1,1)))</f>
        <v xml:space="preserve"> - </v>
      </c>
      <c r="N36" s="24"/>
      <c r="O36" s="22" t="str">
        <f t="shared" si="3"/>
        <v xml:space="preserve"> - </v>
      </c>
    </row>
    <row r="37" spans="1:15" x14ac:dyDescent="0.25">
      <c r="A37" s="29"/>
      <c r="B37" s="27"/>
      <c r="C37" s="29"/>
      <c r="D37" s="28"/>
      <c r="E37" s="29"/>
      <c r="F37" s="24"/>
      <c r="G37" s="29"/>
      <c r="H37" s="29"/>
      <c r="I37" s="21"/>
      <c r="J37" s="21"/>
      <c r="K37" s="22" t="str">
        <f ca="1">IF(AND(ISBLANK(I37),ISBLANK(J37))," - ",SUMIF($A$15:OFFSET(A37,0,0,1,1),$A37,$J$15:OFFSET(J37,0,0,1,1))-SUMIF($A$15:OFFSET(A37,0,0,1,1),$A37,$I$15:OFFSET(I37,0,0,1,1)))</f>
        <v xml:space="preserve"> - </v>
      </c>
      <c r="L37" s="22" t="str">
        <f ca="1">IF(AND(ISBLANK(I37),ISBLANK(J37))," - ",SUM($J$15:OFFSET(J37,0,0,1,1))-SUM($I$15:OFFSET(I37,0,0,1,1)))</f>
        <v xml:space="preserve"> - </v>
      </c>
      <c r="N37" s="24"/>
      <c r="O37" s="22" t="str">
        <f t="shared" si="3"/>
        <v xml:space="preserve"> - </v>
      </c>
    </row>
    <row r="38" spans="1:15" x14ac:dyDescent="0.25">
      <c r="A38" s="29"/>
      <c r="B38" s="27"/>
      <c r="C38" s="29"/>
      <c r="D38" s="28"/>
      <c r="E38" s="29"/>
      <c r="F38" s="24"/>
      <c r="G38" s="29"/>
      <c r="H38" s="29"/>
      <c r="I38" s="21"/>
      <c r="J38" s="21"/>
      <c r="K38" s="22" t="str">
        <f ca="1">IF(AND(ISBLANK(I38),ISBLANK(J38))," - ",SUMIF($A$15:OFFSET(A38,0,0,1,1),$A38,$J$15:OFFSET(J38,0,0,1,1))-SUMIF($A$15:OFFSET(A38,0,0,1,1),$A38,$I$15:OFFSET(I38,0,0,1,1)))</f>
        <v xml:space="preserve"> - </v>
      </c>
      <c r="L38" s="22" t="str">
        <f ca="1">IF(AND(ISBLANK(I38),ISBLANK(J38))," - ",SUM($J$15:OFFSET(J38,0,0,1,1))-SUM($I$15:OFFSET(I38,0,0,1,1)))</f>
        <v xml:space="preserve"> - </v>
      </c>
      <c r="N38" s="24"/>
      <c r="O38" s="22" t="str">
        <f t="shared" si="3"/>
        <v xml:space="preserve"> - </v>
      </c>
    </row>
    <row r="39" spans="1:15" x14ac:dyDescent="0.25">
      <c r="A39" s="29"/>
      <c r="B39" s="27"/>
      <c r="C39" s="29"/>
      <c r="D39" s="28"/>
      <c r="E39" s="29"/>
      <c r="F39" s="24"/>
      <c r="G39" s="29"/>
      <c r="H39" s="29"/>
      <c r="I39" s="21"/>
      <c r="J39" s="21"/>
      <c r="K39" s="22" t="str">
        <f ca="1">IF(AND(ISBLANK(I39),ISBLANK(J39))," - ",SUMIF($A$15:OFFSET(A39,0,0,1,1),$A39,$J$15:OFFSET(J39,0,0,1,1))-SUMIF($A$15:OFFSET(A39,0,0,1,1),$A39,$I$15:OFFSET(I39,0,0,1,1)))</f>
        <v xml:space="preserve"> - </v>
      </c>
      <c r="L39" s="22" t="str">
        <f ca="1">IF(AND(ISBLANK(I39),ISBLANK(J39))," - ",SUM($J$15:OFFSET(J39,0,0,1,1))-SUM($I$15:OFFSET(I39,0,0,1,1)))</f>
        <v xml:space="preserve"> - </v>
      </c>
      <c r="N39" s="24"/>
      <c r="O39" s="22" t="str">
        <f t="shared" si="3"/>
        <v xml:space="preserve"> - </v>
      </c>
    </row>
    <row r="40" spans="1:15" x14ac:dyDescent="0.25">
      <c r="A40" s="29"/>
      <c r="B40" s="27"/>
      <c r="C40" s="29"/>
      <c r="D40" s="28"/>
      <c r="E40" s="29"/>
      <c r="F40" s="24"/>
      <c r="G40" s="29"/>
      <c r="H40" s="29"/>
      <c r="I40" s="21"/>
      <c r="J40" s="21"/>
      <c r="K40" s="22" t="str">
        <f ca="1">IF(AND(ISBLANK(I40),ISBLANK(J40))," - ",SUMIF($A$15:OFFSET(A40,0,0,1,1),$A40,$J$15:OFFSET(J40,0,0,1,1))-SUMIF($A$15:OFFSET(A40,0,0,1,1),$A40,$I$15:OFFSET(I40,0,0,1,1)))</f>
        <v xml:space="preserve"> - </v>
      </c>
      <c r="L40" s="22" t="str">
        <f ca="1">IF(AND(ISBLANK(I40),ISBLANK(J40))," - ",SUM($J$15:OFFSET(J40,0,0,1,1))-SUM($I$15:OFFSET(I40,0,0,1,1)))</f>
        <v xml:space="preserve"> - </v>
      </c>
    </row>
    <row r="41" spans="1:15" x14ac:dyDescent="0.25">
      <c r="A41" s="29"/>
      <c r="B41" s="27"/>
      <c r="C41" s="29"/>
      <c r="D41" s="28"/>
      <c r="E41" s="29"/>
      <c r="F41" s="24"/>
      <c r="G41" s="29"/>
      <c r="H41" s="29"/>
      <c r="I41" s="21"/>
      <c r="J41" s="21"/>
      <c r="K41" s="22" t="str">
        <f ca="1">IF(AND(ISBLANK(I41),ISBLANK(J41))," - ",SUMIF($A$15:OFFSET(A41,0,0,1,1),$A41,$J$15:OFFSET(J41,0,0,1,1))-SUMIF($A$15:OFFSET(A41,0,0,1,1),$A41,$I$15:OFFSET(I41,0,0,1,1)))</f>
        <v xml:space="preserve"> - </v>
      </c>
      <c r="L41" s="22" t="str">
        <f ca="1">IF(AND(ISBLANK(I41),ISBLANK(J41))," - ",SUM($J$15:OFFSET(J41,0,0,1,1))-SUM($I$15:OFFSET(I41,0,0,1,1)))</f>
        <v xml:space="preserve"> - </v>
      </c>
    </row>
    <row r="42" spans="1:15" x14ac:dyDescent="0.25">
      <c r="A42" s="29"/>
      <c r="B42" s="27"/>
      <c r="C42" s="29"/>
      <c r="D42" s="28"/>
      <c r="E42" s="29"/>
      <c r="F42" s="24"/>
      <c r="G42" s="29"/>
      <c r="H42" s="29"/>
      <c r="I42" s="21"/>
      <c r="J42" s="21"/>
      <c r="K42" s="22" t="str">
        <f ca="1">IF(AND(ISBLANK(I42),ISBLANK(J42))," - ",SUMIF($A$15:OFFSET(A42,0,0,1,1),$A42,$J$15:OFFSET(J42,0,0,1,1))-SUMIF($A$15:OFFSET(A42,0,0,1,1),$A42,$I$15:OFFSET(I42,0,0,1,1)))</f>
        <v xml:space="preserve"> - </v>
      </c>
      <c r="L42" s="22" t="str">
        <f ca="1">IF(AND(ISBLANK(I42),ISBLANK(J42))," - ",SUM($J$15:OFFSET(J42,0,0,1,1))-SUM($I$15:OFFSET(I42,0,0,1,1)))</f>
        <v xml:space="preserve"> - </v>
      </c>
    </row>
    <row r="43" spans="1:15" x14ac:dyDescent="0.25">
      <c r="A43" s="29"/>
      <c r="B43" s="27"/>
      <c r="C43" s="29"/>
      <c r="D43" s="28"/>
      <c r="E43" s="29"/>
      <c r="F43" s="24"/>
      <c r="G43" s="29"/>
      <c r="H43" s="29"/>
      <c r="I43" s="21"/>
      <c r="J43" s="21"/>
      <c r="K43" s="22" t="str">
        <f ca="1">IF(AND(ISBLANK(I43),ISBLANK(J43))," - ",SUMIF($A$15:OFFSET(A43,0,0,1,1),$A43,$J$15:OFFSET(J43,0,0,1,1))-SUMIF($A$15:OFFSET(A43,0,0,1,1),$A43,$I$15:OFFSET(I43,0,0,1,1)))</f>
        <v xml:space="preserve"> - </v>
      </c>
      <c r="L43" s="22" t="str">
        <f ca="1">IF(AND(ISBLANK(I43),ISBLANK(J43))," - ",SUM($J$15:OFFSET(J43,0,0,1,1))-SUM($I$15:OFFSET(I43,0,0,1,1)))</f>
        <v xml:space="preserve"> - </v>
      </c>
    </row>
    <row r="44" spans="1:15" x14ac:dyDescent="0.25">
      <c r="A44" s="29"/>
      <c r="B44" s="27"/>
      <c r="C44" s="29"/>
      <c r="D44" s="28"/>
      <c r="E44" s="29"/>
      <c r="F44" s="24"/>
      <c r="G44" s="29"/>
      <c r="H44" s="29"/>
      <c r="I44" s="21"/>
      <c r="J44" s="21"/>
      <c r="K44" s="22" t="str">
        <f ca="1">IF(AND(ISBLANK(I44),ISBLANK(J44))," - ",SUMIF($A$15:OFFSET(A44,0,0,1,1),$A44,$J$15:OFFSET(J44,0,0,1,1))-SUMIF($A$15:OFFSET(A44,0,0,1,1),$A44,$I$15:OFFSET(I44,0,0,1,1)))</f>
        <v xml:space="preserve"> - </v>
      </c>
      <c r="L44" s="22" t="str">
        <f ca="1">IF(AND(ISBLANK(I44),ISBLANK(J44))," - ",SUM($J$15:OFFSET(J44,0,0,1,1))-SUM($I$15:OFFSET(I44,0,0,1,1)))</f>
        <v xml:space="preserve"> - </v>
      </c>
    </row>
    <row r="45" spans="1:15" x14ac:dyDescent="0.25">
      <c r="A45" s="29"/>
      <c r="B45" s="27"/>
      <c r="C45" s="29"/>
      <c r="D45" s="28"/>
      <c r="E45" s="29"/>
      <c r="F45" s="24"/>
      <c r="G45" s="29"/>
      <c r="H45" s="29"/>
      <c r="I45" s="21"/>
      <c r="J45" s="21"/>
      <c r="K45" s="22" t="str">
        <f ca="1">IF(AND(ISBLANK(I45),ISBLANK(J45))," - ",SUMIF($A$15:OFFSET(A45,0,0,1,1),$A45,$J$15:OFFSET(J45,0,0,1,1))-SUMIF($A$15:OFFSET(A45,0,0,1,1),$A45,$I$15:OFFSET(I45,0,0,1,1)))</f>
        <v xml:space="preserve"> - </v>
      </c>
      <c r="L45" s="22" t="str">
        <f ca="1">IF(AND(ISBLANK(I45),ISBLANK(J45))," - ",SUM($J$15:OFFSET(J45,0,0,1,1))-SUM($I$15:OFFSET(I45,0,0,1,1)))</f>
        <v xml:space="preserve"> - </v>
      </c>
    </row>
    <row r="46" spans="1:15" x14ac:dyDescent="0.25">
      <c r="A46" s="29"/>
      <c r="B46" s="27"/>
      <c r="C46" s="29"/>
      <c r="D46" s="28"/>
      <c r="E46" s="29"/>
      <c r="F46" s="24"/>
      <c r="G46" s="29"/>
      <c r="H46" s="29"/>
      <c r="I46" s="21"/>
      <c r="J46" s="21"/>
      <c r="K46" s="22" t="str">
        <f ca="1">IF(AND(ISBLANK(I46),ISBLANK(J46))," - ",SUMIF($A$15:OFFSET(A46,0,0,1,1),$A46,$J$15:OFFSET(J46,0,0,1,1))-SUMIF($A$15:OFFSET(A46,0,0,1,1),$A46,$I$15:OFFSET(I46,0,0,1,1)))</f>
        <v xml:space="preserve"> - </v>
      </c>
      <c r="L46" s="22" t="str">
        <f ca="1">IF(AND(ISBLANK(I46),ISBLANK(J46))," - ",SUM($J$15:OFFSET(J46,0,0,1,1))-SUM($I$15:OFFSET(I46,0,0,1,1)))</f>
        <v xml:space="preserve"> - </v>
      </c>
    </row>
    <row r="47" spans="1:15" x14ac:dyDescent="0.25">
      <c r="A47" s="29"/>
      <c r="B47" s="27"/>
      <c r="C47" s="29"/>
      <c r="D47" s="28"/>
      <c r="E47" s="29"/>
      <c r="F47" s="24"/>
      <c r="G47" s="29"/>
      <c r="H47" s="29"/>
      <c r="I47" s="21"/>
      <c r="J47" s="21"/>
      <c r="K47" s="22" t="str">
        <f ca="1">IF(AND(ISBLANK(I47),ISBLANK(J47))," - ",SUMIF($A$15:OFFSET(A47,0,0,1,1),$A47,$J$15:OFFSET(J47,0,0,1,1))-SUMIF($A$15:OFFSET(A47,0,0,1,1),$A47,$I$15:OFFSET(I47,0,0,1,1)))</f>
        <v xml:space="preserve"> - </v>
      </c>
      <c r="L47" s="22" t="str">
        <f ca="1">IF(AND(ISBLANK(I47),ISBLANK(J47))," - ",SUM($J$15:OFFSET(J47,0,0,1,1))-SUM($I$15:OFFSET(I47,0,0,1,1)))</f>
        <v xml:space="preserve"> - </v>
      </c>
    </row>
    <row r="48" spans="1:15" x14ac:dyDescent="0.25">
      <c r="A48" s="29"/>
      <c r="B48" s="27"/>
      <c r="C48" s="29"/>
      <c r="D48" s="28"/>
      <c r="E48" s="29"/>
      <c r="F48" s="24"/>
      <c r="G48" s="29"/>
      <c r="H48" s="29"/>
      <c r="I48" s="21"/>
      <c r="J48" s="21"/>
      <c r="K48" s="22" t="str">
        <f ca="1">IF(AND(ISBLANK(I48),ISBLANK(J48))," - ",SUMIF($A$15:OFFSET(A48,0,0,1,1),$A48,$J$15:OFFSET(J48,0,0,1,1))-SUMIF($A$15:OFFSET(A48,0,0,1,1),$A48,$I$15:OFFSET(I48,0,0,1,1)))</f>
        <v xml:space="preserve"> - </v>
      </c>
      <c r="L48" s="22" t="str">
        <f ca="1">IF(AND(ISBLANK(I48),ISBLANK(J48))," - ",SUM($J$15:OFFSET(J48,0,0,1,1))-SUM($I$15:OFFSET(I48,0,0,1,1)))</f>
        <v xml:space="preserve"> - </v>
      </c>
    </row>
    <row r="49" spans="1:12" x14ac:dyDescent="0.25">
      <c r="A49" s="29"/>
      <c r="B49" s="27"/>
      <c r="C49" s="29"/>
      <c r="D49" s="28"/>
      <c r="E49" s="29"/>
      <c r="F49" s="24"/>
      <c r="G49" s="29"/>
      <c r="H49" s="29"/>
      <c r="I49" s="21"/>
      <c r="J49" s="21"/>
      <c r="K49" s="22" t="str">
        <f ca="1">IF(AND(ISBLANK(I49),ISBLANK(J49))," - ",SUMIF($A$15:OFFSET(A49,0,0,1,1),$A49,$J$15:OFFSET(J49,0,0,1,1))-SUMIF($A$15:OFFSET(A49,0,0,1,1),$A49,$I$15:OFFSET(I49,0,0,1,1)))</f>
        <v xml:space="preserve"> - </v>
      </c>
      <c r="L49" s="22" t="str">
        <f ca="1">IF(AND(ISBLANK(I49),ISBLANK(J49))," - ",SUM($J$15:OFFSET(J49,0,0,1,1))-SUM($I$15:OFFSET(I49,0,0,1,1)))</f>
        <v xml:space="preserve"> - </v>
      </c>
    </row>
    <row r="50" spans="1:12" x14ac:dyDescent="0.25">
      <c r="A50" s="29"/>
      <c r="B50" s="27"/>
      <c r="C50" s="29"/>
      <c r="D50" s="28"/>
      <c r="E50" s="29"/>
      <c r="F50" s="24"/>
      <c r="G50" s="29"/>
      <c r="H50" s="29"/>
      <c r="I50" s="21"/>
      <c r="J50" s="21"/>
      <c r="K50" s="22" t="str">
        <f ca="1">IF(AND(ISBLANK(I50),ISBLANK(J50))," - ",SUMIF($A$15:OFFSET(A50,0,0,1,1),$A50,$J$15:OFFSET(J50,0,0,1,1))-SUMIF($A$15:OFFSET(A50,0,0,1,1),$A50,$I$15:OFFSET(I50,0,0,1,1)))</f>
        <v xml:space="preserve"> - </v>
      </c>
      <c r="L50" s="22" t="str">
        <f ca="1">IF(AND(ISBLANK(I50),ISBLANK(J50))," - ",SUM($J$15:OFFSET(J50,0,0,1,1))-SUM($I$15:OFFSET(I50,0,0,1,1)))</f>
        <v xml:space="preserve"> - </v>
      </c>
    </row>
    <row r="51" spans="1:12" x14ac:dyDescent="0.25">
      <c r="A51" s="29"/>
      <c r="B51" s="27"/>
      <c r="C51" s="29"/>
      <c r="D51" s="28"/>
      <c r="E51" s="29"/>
      <c r="F51" s="24"/>
      <c r="G51" s="29"/>
      <c r="H51" s="29"/>
      <c r="I51" s="21"/>
      <c r="J51" s="21"/>
      <c r="K51" s="22" t="str">
        <f ca="1">IF(AND(ISBLANK(I51),ISBLANK(J51))," - ",SUMIF($A$15:OFFSET(A51,0,0,1,1),$A51,$J$15:OFFSET(J51,0,0,1,1))-SUMIF($A$15:OFFSET(A51,0,0,1,1),$A51,$I$15:OFFSET(I51,0,0,1,1)))</f>
        <v xml:space="preserve"> - </v>
      </c>
      <c r="L51" s="22" t="str">
        <f ca="1">IF(AND(ISBLANK(I51),ISBLANK(J51))," - ",SUM($J$15:OFFSET(J51,0,0,1,1))-SUM($I$15:OFFSET(I51,0,0,1,1)))</f>
        <v xml:space="preserve"> - </v>
      </c>
    </row>
    <row r="52" spans="1:12" x14ac:dyDescent="0.25">
      <c r="A52" s="42" t="s">
        <v>78</v>
      </c>
      <c r="B52" s="43"/>
      <c r="C52" s="44"/>
      <c r="D52" s="45"/>
      <c r="E52" s="44"/>
      <c r="F52" s="46"/>
      <c r="G52" s="44"/>
      <c r="H52" s="44"/>
      <c r="I52" s="47"/>
      <c r="J52" s="47"/>
      <c r="K52" s="22" t="str">
        <f ca="1">IF(AND(ISBLANK(I52),ISBLANK(J52))," - ",SUMIF($A$15:OFFSET(A52,0,0,1,1),$A52,$J$15:OFFSET(J52,0,0,1,1))-SUMIF($A$15:OFFSET(A52,0,0,1,1),$A52,$I$15:OFFSET(I52,0,0,1,1)))</f>
        <v xml:space="preserve"> - </v>
      </c>
      <c r="L52" s="22" t="str">
        <f ca="1">IF(AND(ISBLANK(I52),ISBLANK(J52))," - ",SUM($J$15:OFFSET(J52,0,0,1,1))-SUM($I$15:OFFSET(I52,0,0,1,1)))</f>
        <v xml:space="preserve"> - </v>
      </c>
    </row>
  </sheetData>
  <mergeCells count="1">
    <mergeCell ref="N15:O15"/>
  </mergeCells>
  <phoneticPr fontId="4" type="noConversion"/>
  <dataValidations count="3">
    <dataValidation type="list" allowBlank="1" showInputMessage="1" showErrorMessage="1" sqref="A52" xr:uid="{00000000-0002-0000-0000-000000000000}">
      <formula1>accountList</formula1>
    </dataValidation>
    <dataValidation type="list" allowBlank="1" showInputMessage="1" showErrorMessage="1" sqref="A16:A51" xr:uid="{00000000-0002-0000-0000-000001000000}">
      <formula1>$G$5:$G$12</formula1>
    </dataValidation>
    <dataValidation type="list" allowBlank="1" sqref="F16:F52" xr:uid="{00000000-0002-0000-0000-000002000000}">
      <formula1>categoryList</formula1>
    </dataValidation>
  </dataValidations>
  <printOptions horizontalCentered="1"/>
  <pageMargins left="0.4" right="0.4" top="0.4" bottom="0.5" header="0.25" footer="0.25"/>
  <pageSetup scale="88" fitToHeight="0" orientation="portrait" r:id="rId1"/>
  <headerFooter>
    <oddFooter>&amp;L&amp;8&amp;K01+049Account Register Template by Vertex42.com&amp;R&amp;8&amp;K01+049© 2016 Vertex42 LLC</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8"/>
  <sheetViews>
    <sheetView showGridLines="0" tabSelected="1" topLeftCell="A36" workbookViewId="0">
      <selection activeCell="A49" sqref="A49:XFD57"/>
    </sheetView>
  </sheetViews>
  <sheetFormatPr defaultRowHeight="14" x14ac:dyDescent="0.3"/>
  <cols>
    <col min="1" max="1" width="9" customWidth="1"/>
    <col min="2" max="2" width="74.5" style="15" customWidth="1"/>
    <col min="3" max="3" width="20.33203125" customWidth="1"/>
  </cols>
  <sheetData>
    <row r="1" spans="1:3" s="3" customFormat="1" ht="32.15" customHeight="1" x14ac:dyDescent="0.3">
      <c r="A1" s="58" t="s">
        <v>17</v>
      </c>
      <c r="B1" s="58"/>
      <c r="C1" s="59"/>
    </row>
    <row r="2" spans="1:3" x14ac:dyDescent="0.3">
      <c r="A2" s="8"/>
      <c r="B2" s="1"/>
      <c r="C2" s="16"/>
    </row>
    <row r="3" spans="1:3" x14ac:dyDescent="0.3">
      <c r="A3" s="1"/>
      <c r="B3" s="1"/>
      <c r="C3" s="7"/>
    </row>
    <row r="4" spans="1:3" s="4" customFormat="1" x14ac:dyDescent="0.3">
      <c r="A4" s="9" t="s">
        <v>51</v>
      </c>
      <c r="B4" s="14"/>
      <c r="C4" s="5"/>
    </row>
    <row r="5" spans="1:3" s="4" customFormat="1" ht="70" x14ac:dyDescent="0.3">
      <c r="B5" s="60" t="s">
        <v>68</v>
      </c>
      <c r="C5" s="5"/>
    </row>
    <row r="6" spans="1:3" s="4" customFormat="1" x14ac:dyDescent="0.3">
      <c r="B6" s="61"/>
    </row>
    <row r="7" spans="1:3" s="4" customFormat="1" ht="70" x14ac:dyDescent="0.3">
      <c r="B7" s="60" t="s">
        <v>65</v>
      </c>
    </row>
    <row r="8" spans="1:3" s="4" customFormat="1" x14ac:dyDescent="0.3">
      <c r="B8" s="61"/>
    </row>
    <row r="9" spans="1:3" s="4" customFormat="1" x14ac:dyDescent="0.3">
      <c r="A9" s="9" t="s">
        <v>12</v>
      </c>
      <c r="B9" s="61"/>
      <c r="C9" s="5"/>
    </row>
    <row r="10" spans="1:3" s="4" customFormat="1" x14ac:dyDescent="0.3">
      <c r="B10" s="61" t="s">
        <v>28</v>
      </c>
      <c r="C10" s="5"/>
    </row>
    <row r="11" spans="1:3" s="4" customFormat="1" x14ac:dyDescent="0.3">
      <c r="B11" s="61" t="s">
        <v>67</v>
      </c>
      <c r="C11" s="5"/>
    </row>
    <row r="12" spans="1:3" s="4" customFormat="1" x14ac:dyDescent="0.3">
      <c r="B12" s="61" t="s">
        <v>54</v>
      </c>
      <c r="C12" s="5"/>
    </row>
    <row r="13" spans="1:3" s="4" customFormat="1" x14ac:dyDescent="0.3">
      <c r="B13" s="61"/>
    </row>
    <row r="14" spans="1:3" s="4" customFormat="1" ht="42" x14ac:dyDescent="0.3">
      <c r="B14" s="60" t="s">
        <v>27</v>
      </c>
      <c r="C14" s="5"/>
    </row>
    <row r="15" spans="1:3" s="4" customFormat="1" x14ac:dyDescent="0.3">
      <c r="B15" s="61"/>
      <c r="C15" s="5"/>
    </row>
    <row r="16" spans="1:3" s="4" customFormat="1" ht="42" x14ac:dyDescent="0.3">
      <c r="B16" s="60" t="s">
        <v>56</v>
      </c>
      <c r="C16" s="5"/>
    </row>
    <row r="17" spans="1:3" s="4" customFormat="1" x14ac:dyDescent="0.3">
      <c r="B17" s="61"/>
    </row>
    <row r="18" spans="1:3" s="4" customFormat="1" x14ac:dyDescent="0.3">
      <c r="A18" s="10" t="s">
        <v>62</v>
      </c>
      <c r="B18" s="61"/>
    </row>
    <row r="19" spans="1:3" s="4" customFormat="1" ht="42" x14ac:dyDescent="0.3">
      <c r="B19" s="60" t="s">
        <v>63</v>
      </c>
    </row>
    <row r="20" spans="1:3" s="4" customFormat="1" x14ac:dyDescent="0.3">
      <c r="B20" s="61"/>
    </row>
    <row r="21" spans="1:3" s="4" customFormat="1" x14ac:dyDescent="0.3">
      <c r="A21" s="10" t="s">
        <v>64</v>
      </c>
      <c r="B21" s="61"/>
    </row>
    <row r="22" spans="1:3" s="4" customFormat="1" ht="28.5" x14ac:dyDescent="0.3">
      <c r="B22" s="60" t="s">
        <v>61</v>
      </c>
    </row>
    <row r="23" spans="1:3" s="4" customFormat="1" x14ac:dyDescent="0.3">
      <c r="B23" s="61"/>
    </row>
    <row r="24" spans="1:3" s="4" customFormat="1" x14ac:dyDescent="0.3">
      <c r="A24" s="10" t="s">
        <v>55</v>
      </c>
      <c r="B24" s="61"/>
    </row>
    <row r="25" spans="1:3" s="4" customFormat="1" ht="56" x14ac:dyDescent="0.3">
      <c r="B25" s="60" t="s">
        <v>77</v>
      </c>
    </row>
    <row r="26" spans="1:3" s="4" customFormat="1" x14ac:dyDescent="0.3">
      <c r="B26" s="61"/>
    </row>
    <row r="27" spans="1:3" s="4" customFormat="1" x14ac:dyDescent="0.3">
      <c r="A27" s="6" t="s">
        <v>9</v>
      </c>
      <c r="B27" s="62"/>
      <c r="C27" s="6"/>
    </row>
    <row r="28" spans="1:3" s="4" customFormat="1" ht="42" x14ac:dyDescent="0.3">
      <c r="B28" s="60" t="s">
        <v>18</v>
      </c>
      <c r="C28" s="5"/>
    </row>
    <row r="29" spans="1:3" s="4" customFormat="1" x14ac:dyDescent="0.3">
      <c r="B29" s="61"/>
    </row>
    <row r="30" spans="1:3" s="4" customFormat="1" x14ac:dyDescent="0.3">
      <c r="A30" s="6" t="s">
        <v>7</v>
      </c>
      <c r="B30" s="62"/>
      <c r="C30" s="6"/>
    </row>
    <row r="31" spans="1:3" s="4" customFormat="1" x14ac:dyDescent="0.3">
      <c r="B31" s="63" t="s">
        <v>20</v>
      </c>
    </row>
    <row r="32" spans="1:3" s="4" customFormat="1" x14ac:dyDescent="0.3">
      <c r="B32" s="61" t="s">
        <v>21</v>
      </c>
    </row>
    <row r="33" spans="1:3" s="4" customFormat="1" x14ac:dyDescent="0.3">
      <c r="B33" s="61" t="s">
        <v>22</v>
      </c>
    </row>
    <row r="34" spans="1:3" s="4" customFormat="1" x14ac:dyDescent="0.3">
      <c r="B34" s="61" t="s">
        <v>19</v>
      </c>
    </row>
    <row r="35" spans="1:3" s="4" customFormat="1" x14ac:dyDescent="0.3">
      <c r="B35" s="61" t="s">
        <v>23</v>
      </c>
    </row>
    <row r="36" spans="1:3" s="4" customFormat="1" x14ac:dyDescent="0.3">
      <c r="B36" s="61" t="s">
        <v>24</v>
      </c>
    </row>
    <row r="37" spans="1:3" s="4" customFormat="1" x14ac:dyDescent="0.3">
      <c r="B37" s="61"/>
    </row>
    <row r="38" spans="1:3" s="4" customFormat="1" x14ac:dyDescent="0.3">
      <c r="A38" s="10" t="s">
        <v>15</v>
      </c>
      <c r="B38" s="62"/>
      <c r="C38" s="6"/>
    </row>
    <row r="39" spans="1:3" s="4" customFormat="1" ht="28" x14ac:dyDescent="0.3">
      <c r="B39" s="60" t="s">
        <v>25</v>
      </c>
      <c r="C39" s="5"/>
    </row>
    <row r="40" spans="1:3" x14ac:dyDescent="0.3">
      <c r="A40" s="11" t="s">
        <v>10</v>
      </c>
      <c r="B40" s="61"/>
    </row>
    <row r="41" spans="1:3" x14ac:dyDescent="0.3">
      <c r="A41" s="10" t="s">
        <v>13</v>
      </c>
      <c r="B41" s="61"/>
    </row>
    <row r="42" spans="1:3" ht="28" x14ac:dyDescent="0.3">
      <c r="B42" s="60" t="s">
        <v>26</v>
      </c>
    </row>
    <row r="43" spans="1:3" x14ac:dyDescent="0.3">
      <c r="A43" s="12"/>
      <c r="B43" s="61"/>
    </row>
    <row r="44" spans="1:3" s="12" customFormat="1" x14ac:dyDescent="0.3">
      <c r="A44" s="10" t="s">
        <v>70</v>
      </c>
      <c r="B44" s="61"/>
    </row>
    <row r="45" spans="1:3" s="4" customFormat="1" ht="42" x14ac:dyDescent="0.3">
      <c r="B45" s="60" t="s">
        <v>72</v>
      </c>
    </row>
    <row r="46" spans="1:3" s="4" customFormat="1" x14ac:dyDescent="0.3">
      <c r="B46" s="61"/>
    </row>
    <row r="47" spans="1:3" x14ac:dyDescent="0.3">
      <c r="A47" s="10" t="s">
        <v>14</v>
      </c>
      <c r="B47" s="61"/>
    </row>
    <row r="48" spans="1:3" ht="42" x14ac:dyDescent="0.3">
      <c r="B48" s="60" t="s">
        <v>69</v>
      </c>
    </row>
  </sheetData>
  <phoneticPr fontId="4" type="noConversion"/>
  <printOptions horizontalCentered="1"/>
  <pageMargins left="0.5" right="0.5" top="0.5" bottom="0.5" header="0.25" footer="0.25"/>
  <pageSetup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Register</vt:lpstr>
      <vt:lpstr>Help</vt:lpstr>
      <vt:lpstr>Help!Print_Area</vt:lpstr>
      <vt:lpstr>Register!Print_Area</vt:lpstr>
      <vt:lpstr>Register!Print_Titles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Account Register Template</dc:title>
  <dc:creator>Vertex42.com</dc:creator>
  <dc:description>(c) 2016-2017 Vertex42 LLC. All Rights Reserved.</dc:description>
  <cp:lastModifiedBy>SnoopyYam</cp:lastModifiedBy>
  <cp:lastPrinted>2016-02-10T18:39:20Z</cp:lastPrinted>
  <dcterms:created xsi:type="dcterms:W3CDTF">2007-12-24T15:22:31Z</dcterms:created>
  <dcterms:modified xsi:type="dcterms:W3CDTF">2022-04-15T05:20:40Z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2016-2017 Vertex42 LLC</vt:lpwstr>
  </property>
  <property fmtid="{D5CDD505-2E9C-101B-9397-08002B2CF9AE}" pid="3" name="Source">
    <vt:lpwstr>https://www.vertex42.com/ExcelTemplates/account-register.html</vt:lpwstr>
  </property>
  <property fmtid="{D5CDD505-2E9C-101B-9397-08002B2CF9AE}" pid="4" name="Version">
    <vt:lpwstr>1.0.3</vt:lpwstr>
  </property>
</Properties>
</file>