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Retirement &amp; Savings Calculators\"/>
    </mc:Choice>
  </mc:AlternateContent>
  <xr:revisionPtr revIDLastSave="0" documentId="13_ncr:1_{3C9937DA-9318-4DEA-A785-38E7BF6C8B2B}" xr6:coauthVersionLast="47" xr6:coauthVersionMax="47" xr10:uidLastSave="{00000000-0000-0000-0000-000000000000}"/>
  <bookViews>
    <workbookView xWindow="-110" yWindow="-110" windowWidth="25820" windowHeight="13900" activeTab="1" xr2:uid="{00000000-000D-0000-FFFF-FFFF00000000}"/>
  </bookViews>
  <sheets>
    <sheet name="WithdrawalCalculator" sheetId="1" r:id="rId1"/>
    <sheet name="Help" sheetId="9" r:id="rId2"/>
  </sheets>
  <definedNames>
    <definedName name="cp">WithdrawalCalculator!$G$10</definedName>
    <definedName name="gper">WithdrawalCalculator!$G$12</definedName>
    <definedName name="inflation">WithdrawalCalculator!$D$13</definedName>
    <definedName name="P">WithdrawalCalculator!$D$6</definedName>
    <definedName name="ppy">WithdrawalCalculator!$G$10</definedName>
    <definedName name="_xlnm.Print_Area" localSheetId="0">OFFSET(WithdrawalCalculator!$A$1,0,0,ROW(WithdrawalCalculator!$A$26)+1+WithdrawalCalculator!$D$19,8)</definedName>
    <definedName name="_xlnm.Print_Titles" localSheetId="0">WithdrawalCalculator!$26:$26</definedName>
    <definedName name="rate">WithdrawalCalculator!$D$9</definedName>
    <definedName name="rper">WithdrawalCalculator!$G$9</definedName>
    <definedName name="solver_adj" localSheetId="0" hidden="1">WithdrawalCalculator!$D$9,WithdrawalCalculator!#REF!,WithdrawalCalculator!$D$6</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WithdrawalCalculator!#REF!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2</definedName>
    <definedName name="solver_val" localSheetId="0" hidden="1">1000</definedName>
    <definedName name="type">WithdrawalCalculator!$G$11</definedName>
    <definedName name="valuevx">42.314159</definedName>
    <definedName name="vertex42_copyright" hidden="1">"© 2013-2017 Vertex42 LLC"</definedName>
    <definedName name="vertex42_id" hidden="1">"retirement-withdrawal.xlsx"</definedName>
    <definedName name="vertex42_title" hidden="1">"Retirement Withdrawal Calculator"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 i="1" l="1"/>
  <c r="D18" i="1" s="1"/>
  <c r="G11" i="1"/>
  <c r="G10" i="1"/>
  <c r="G12" i="1" s="1"/>
  <c r="C27" i="1"/>
  <c r="D17" i="1" l="1"/>
  <c r="G9" i="1"/>
  <c r="E27" i="1"/>
  <c r="B27" i="1" l="1"/>
  <c r="A28" i="1" s="1"/>
  <c r="G27" i="1"/>
  <c r="D28" i="1" l="1"/>
  <c r="E28" i="1" s="1"/>
  <c r="B28" i="1" l="1"/>
  <c r="C28" i="1"/>
  <c r="G28" i="1"/>
  <c r="A29" i="1" l="1"/>
  <c r="B29" i="1" s="1"/>
  <c r="C29" i="1" l="1"/>
  <c r="D29" i="1"/>
  <c r="E29" i="1" s="1"/>
  <c r="G29" i="1" s="1"/>
  <c r="A30" i="1" s="1"/>
  <c r="D30" i="1" l="1"/>
  <c r="E30" i="1" s="1"/>
  <c r="B30" i="1" l="1"/>
  <c r="C30" i="1"/>
  <c r="G30" i="1"/>
  <c r="A31" i="1" l="1"/>
  <c r="B31" i="1" s="1"/>
  <c r="C31" i="1" l="1"/>
  <c r="D31" i="1"/>
  <c r="E31" i="1" s="1"/>
  <c r="G31" i="1" s="1"/>
  <c r="A32" i="1" s="1"/>
  <c r="B32" i="1" l="1"/>
  <c r="C32" i="1" l="1"/>
  <c r="D32" i="1"/>
  <c r="E32" i="1" s="1"/>
  <c r="G32" i="1" s="1"/>
  <c r="A33" i="1" s="1"/>
  <c r="B33" i="1" l="1"/>
  <c r="C33" i="1" l="1"/>
  <c r="D33" i="1"/>
  <c r="E33" i="1" s="1"/>
  <c r="G33" i="1" s="1"/>
  <c r="A34" i="1" s="1"/>
  <c r="B34" i="1" l="1"/>
  <c r="C34" i="1" l="1"/>
  <c r="D34" i="1"/>
  <c r="E34" i="1" s="1"/>
  <c r="G34" i="1" s="1"/>
  <c r="A35" i="1" s="1"/>
  <c r="B35" i="1" l="1"/>
  <c r="D35" i="1" l="1"/>
  <c r="E35" i="1" s="1"/>
  <c r="G35" i="1" s="1"/>
  <c r="A36" i="1" s="1"/>
  <c r="C35" i="1"/>
  <c r="B36" i="1" l="1"/>
  <c r="C36" i="1"/>
  <c r="D36" i="1"/>
  <c r="E36" i="1" s="1"/>
  <c r="G36" i="1" s="1"/>
  <c r="A37" i="1" s="1"/>
  <c r="D37" i="1" l="1"/>
  <c r="E37" i="1" s="1"/>
  <c r="G37" i="1" s="1"/>
  <c r="C37" i="1"/>
  <c r="B37" i="1"/>
  <c r="A38" i="1" l="1"/>
  <c r="C38" i="1"/>
  <c r="D38" i="1"/>
  <c r="E38" i="1" s="1"/>
  <c r="G38" i="1" s="1"/>
  <c r="B38" i="1"/>
  <c r="A39" i="1" l="1"/>
  <c r="D39" i="1"/>
  <c r="E39" i="1" s="1"/>
  <c r="C39" i="1" l="1"/>
  <c r="B39" i="1"/>
  <c r="G39" i="1"/>
  <c r="A40" i="1" l="1"/>
  <c r="B40" i="1" s="1"/>
  <c r="C40" i="1" l="1"/>
  <c r="D40" i="1"/>
  <c r="E40" i="1" s="1"/>
  <c r="G40" i="1" s="1"/>
  <c r="A41" i="1" s="1"/>
  <c r="D41" i="1" l="1"/>
  <c r="E41" i="1" s="1"/>
  <c r="G41" i="1" s="1"/>
  <c r="C41" i="1"/>
  <c r="B41" i="1"/>
  <c r="A42" i="1" l="1"/>
  <c r="D42" i="1" s="1"/>
  <c r="E42" i="1" s="1"/>
  <c r="G42" i="1" s="1"/>
  <c r="C42" i="1" l="1"/>
  <c r="B42" i="1"/>
  <c r="A43" i="1" s="1"/>
  <c r="D43" i="1" l="1"/>
  <c r="E43" i="1" s="1"/>
  <c r="G43" i="1" s="1"/>
  <c r="C43" i="1"/>
  <c r="B43" i="1"/>
  <c r="A44" i="1" l="1"/>
  <c r="D44" i="1" s="1"/>
  <c r="E44" i="1" s="1"/>
  <c r="G44" i="1" s="1"/>
  <c r="B44" i="1"/>
  <c r="C44" i="1"/>
  <c r="A45" i="1" l="1"/>
  <c r="D45" i="1" s="1"/>
  <c r="E45" i="1" s="1"/>
  <c r="G45" i="1" s="1"/>
  <c r="C45" i="1" l="1"/>
  <c r="B45" i="1"/>
  <c r="A46" i="1" s="1"/>
  <c r="C46" i="1" l="1"/>
  <c r="D46" i="1"/>
  <c r="E46" i="1" s="1"/>
  <c r="G46" i="1" s="1"/>
  <c r="A47" i="1" s="1"/>
  <c r="C47" i="1" s="1"/>
  <c r="B46" i="1"/>
  <c r="B47" i="1" l="1"/>
  <c r="D47" i="1"/>
  <c r="E47" i="1" s="1"/>
  <c r="G47" i="1" s="1"/>
  <c r="A48" i="1" s="1"/>
  <c r="D48" i="1" s="1"/>
  <c r="E48" i="1" s="1"/>
  <c r="G48" i="1" s="1"/>
  <c r="C48" i="1" l="1"/>
  <c r="B48" i="1"/>
  <c r="A49" i="1" s="1"/>
  <c r="C49" i="1"/>
  <c r="B49" i="1"/>
  <c r="D49" i="1"/>
  <c r="E49" i="1" s="1"/>
  <c r="G49" i="1" s="1"/>
  <c r="A50" i="1" l="1"/>
  <c r="D50" i="1" s="1"/>
  <c r="E50" i="1" s="1"/>
  <c r="G50" i="1" s="1"/>
  <c r="B50" i="1" l="1"/>
  <c r="A51" i="1" s="1"/>
  <c r="D51" i="1" s="1"/>
  <c r="E51" i="1" s="1"/>
  <c r="G51" i="1" s="1"/>
  <c r="C50" i="1"/>
  <c r="C51" i="1" l="1"/>
  <c r="B51" i="1"/>
  <c r="A52" i="1" s="1"/>
  <c r="C52" i="1" l="1"/>
  <c r="B52" i="1"/>
  <c r="D52" i="1"/>
  <c r="E52" i="1" s="1"/>
  <c r="G52" i="1" s="1"/>
  <c r="A53" i="1" s="1"/>
  <c r="D53" i="1" s="1"/>
  <c r="E53" i="1" s="1"/>
  <c r="G53" i="1" s="1"/>
  <c r="C53" i="1" l="1"/>
  <c r="B53" i="1"/>
  <c r="A54" i="1" s="1"/>
  <c r="C54" i="1" l="1"/>
  <c r="B54" i="1"/>
  <c r="D54" i="1"/>
  <c r="E54" i="1" s="1"/>
  <c r="G54" i="1" s="1"/>
  <c r="A55" i="1" s="1"/>
  <c r="B55" i="1" s="1"/>
  <c r="D55" i="1" l="1"/>
  <c r="E55" i="1" s="1"/>
  <c r="G55" i="1" s="1"/>
  <c r="A56" i="1" s="1"/>
  <c r="D56" i="1" s="1"/>
  <c r="E56" i="1" s="1"/>
  <c r="G56" i="1" s="1"/>
  <c r="C55" i="1"/>
  <c r="C56" i="1" l="1"/>
  <c r="B56" i="1"/>
  <c r="A57" i="1" s="1"/>
  <c r="B57" i="1" l="1"/>
  <c r="C57" i="1"/>
  <c r="D57" i="1"/>
  <c r="E57" i="1" s="1"/>
  <c r="G57" i="1" s="1"/>
  <c r="A58" i="1" s="1"/>
  <c r="B58" i="1" s="1"/>
  <c r="C58" i="1" l="1"/>
  <c r="D58" i="1"/>
  <c r="E58" i="1" s="1"/>
  <c r="G58" i="1" s="1"/>
  <c r="A59" i="1" s="1"/>
  <c r="C59" i="1" s="1"/>
  <c r="D59" i="1" l="1"/>
  <c r="E59" i="1" s="1"/>
  <c r="G59" i="1" s="1"/>
  <c r="A60" i="1" s="1"/>
  <c r="B60" i="1" s="1"/>
  <c r="B59" i="1"/>
  <c r="C60" i="1" l="1"/>
  <c r="D60" i="1"/>
  <c r="E60" i="1" s="1"/>
  <c r="G60" i="1" s="1"/>
  <c r="A61" i="1" s="1"/>
  <c r="C61" i="1" s="1"/>
  <c r="B61" i="1" l="1"/>
  <c r="D61" i="1"/>
  <c r="E61" i="1" s="1"/>
  <c r="G61" i="1" s="1"/>
  <c r="A62" i="1" s="1"/>
  <c r="B62" i="1" s="1"/>
  <c r="D62" i="1" l="1"/>
  <c r="E62" i="1" s="1"/>
  <c r="G62" i="1" s="1"/>
  <c r="A63" i="1" s="1"/>
  <c r="D63" i="1" s="1"/>
  <c r="E63" i="1" s="1"/>
  <c r="G63" i="1" s="1"/>
  <c r="C62" i="1"/>
  <c r="B63" i="1" l="1"/>
  <c r="A64" i="1" s="1"/>
  <c r="D64" i="1" s="1"/>
  <c r="E64" i="1" s="1"/>
  <c r="G64" i="1" s="1"/>
  <c r="C63" i="1"/>
  <c r="B64" i="1" l="1"/>
  <c r="A65" i="1" s="1"/>
  <c r="C64" i="1"/>
  <c r="B65" i="1" l="1"/>
  <c r="D65" i="1"/>
  <c r="E65" i="1" s="1"/>
  <c r="G65" i="1" s="1"/>
  <c r="A66" i="1" s="1"/>
  <c r="C65" i="1"/>
  <c r="C66" i="1" l="1"/>
  <c r="D66" i="1"/>
  <c r="E66" i="1" s="1"/>
  <c r="G66" i="1" s="1"/>
  <c r="B66" i="1"/>
  <c r="A67" i="1" l="1"/>
  <c r="C67" i="1" s="1"/>
  <c r="D67" i="1" l="1"/>
  <c r="E67" i="1" s="1"/>
  <c r="G67" i="1" s="1"/>
  <c r="B67" i="1"/>
  <c r="A68" i="1" l="1"/>
  <c r="C68" i="1" s="1"/>
  <c r="D68" i="1" l="1"/>
  <c r="E68" i="1" s="1"/>
  <c r="G68" i="1" s="1"/>
  <c r="B68" i="1"/>
  <c r="A69" i="1" l="1"/>
  <c r="D69" i="1" s="1"/>
  <c r="E69" i="1" s="1"/>
  <c r="G69" i="1" s="1"/>
  <c r="C69" i="1"/>
  <c r="B69" i="1"/>
  <c r="A70" i="1" l="1"/>
  <c r="D70" i="1" s="1"/>
  <c r="E70" i="1" s="1"/>
  <c r="G70" i="1" s="1"/>
  <c r="C70" i="1"/>
  <c r="B70" i="1" l="1"/>
  <c r="A71" i="1" s="1"/>
  <c r="D71" i="1" l="1"/>
  <c r="E71" i="1" s="1"/>
  <c r="G71" i="1" s="1"/>
  <c r="C71" i="1"/>
  <c r="B71" i="1"/>
  <c r="A72" i="1" l="1"/>
  <c r="B72" i="1"/>
  <c r="D72" i="1" l="1"/>
  <c r="E72" i="1" s="1"/>
  <c r="G72" i="1" s="1"/>
  <c r="A73" i="1" s="1"/>
  <c r="B73" i="1" s="1"/>
  <c r="C72" i="1"/>
  <c r="D73" i="1" l="1"/>
  <c r="E73" i="1" s="1"/>
  <c r="G73" i="1" s="1"/>
  <c r="A74" i="1" s="1"/>
  <c r="B74" i="1" s="1"/>
  <c r="C73" i="1"/>
  <c r="D74" i="1" l="1"/>
  <c r="E74" i="1" s="1"/>
  <c r="G74" i="1" s="1"/>
  <c r="A75" i="1" s="1"/>
  <c r="C74" i="1"/>
  <c r="C75" i="1" l="1"/>
  <c r="D75" i="1"/>
  <c r="E75" i="1" s="1"/>
  <c r="G75" i="1" s="1"/>
  <c r="B75" i="1"/>
  <c r="A76" i="1" l="1"/>
  <c r="B76" i="1" s="1"/>
  <c r="C76" i="1"/>
  <c r="D76" i="1"/>
  <c r="E76" i="1" s="1"/>
  <c r="G76" i="1" s="1"/>
  <c r="A77" i="1" s="1"/>
  <c r="D77" i="1" s="1"/>
  <c r="E77" i="1" s="1"/>
  <c r="G77" i="1" s="1"/>
  <c r="B77" i="1" l="1"/>
  <c r="A78" i="1" s="1"/>
  <c r="C77" i="1"/>
  <c r="D78" i="1" l="1"/>
  <c r="E78" i="1" s="1"/>
  <c r="G78" i="1" s="1"/>
  <c r="A79" i="1" s="1"/>
  <c r="B78" i="1"/>
  <c r="C78" i="1"/>
  <c r="C79" i="1" l="1"/>
  <c r="B79" i="1"/>
  <c r="D79" i="1"/>
  <c r="E79" i="1" s="1"/>
  <c r="G79" i="1" s="1"/>
  <c r="A80" i="1" s="1"/>
  <c r="D80" i="1" s="1"/>
  <c r="E80" i="1" s="1"/>
  <c r="G80" i="1" s="1"/>
  <c r="B80" i="1" l="1"/>
  <c r="A81" i="1" s="1"/>
  <c r="C80" i="1"/>
  <c r="C81" i="1" l="1"/>
  <c r="D81" i="1"/>
  <c r="E81" i="1" s="1"/>
  <c r="G81" i="1" s="1"/>
  <c r="A82" i="1" s="1"/>
  <c r="C82" i="1" s="1"/>
  <c r="B81" i="1"/>
  <c r="D82" i="1" l="1"/>
  <c r="E82" i="1" s="1"/>
  <c r="G82" i="1" s="1"/>
  <c r="A83" i="1" s="1"/>
  <c r="C83" i="1" s="1"/>
  <c r="B82" i="1"/>
  <c r="B83" i="1" l="1"/>
  <c r="D83" i="1"/>
  <c r="E83" i="1" s="1"/>
  <c r="G83" i="1" s="1"/>
  <c r="A84" i="1" s="1"/>
  <c r="D84" i="1" l="1"/>
  <c r="E84" i="1" s="1"/>
  <c r="G84" i="1" s="1"/>
  <c r="A85" i="1" s="1"/>
  <c r="C84" i="1"/>
  <c r="B84" i="1"/>
  <c r="B85" i="1" l="1"/>
  <c r="D85" i="1"/>
  <c r="E85" i="1" s="1"/>
  <c r="G85" i="1" s="1"/>
  <c r="A86" i="1" s="1"/>
  <c r="C85" i="1"/>
  <c r="D86" i="1" l="1"/>
  <c r="E86" i="1" s="1"/>
  <c r="G86" i="1" s="1"/>
  <c r="A87" i="1" s="1"/>
  <c r="C86" i="1"/>
  <c r="B86" i="1"/>
  <c r="D87" i="1" l="1"/>
  <c r="E87" i="1" s="1"/>
  <c r="G87" i="1" s="1"/>
  <c r="A88" i="1" s="1"/>
  <c r="D88" i="1" s="1"/>
  <c r="B87" i="1"/>
  <c r="C87" i="1"/>
  <c r="C88" i="1" l="1"/>
  <c r="B88" i="1"/>
  <c r="E88" i="1"/>
  <c r="G88" i="1" s="1"/>
  <c r="A89" i="1" s="1"/>
  <c r="B89" i="1" s="1"/>
  <c r="C89" i="1" l="1"/>
  <c r="D89" i="1"/>
  <c r="E89" i="1" s="1"/>
  <c r="G89" i="1" s="1"/>
  <c r="A90" i="1" s="1"/>
  <c r="B90" i="1" l="1"/>
  <c r="C90" i="1" l="1"/>
  <c r="D90" i="1"/>
  <c r="E90" i="1" s="1"/>
  <c r="G90" i="1" s="1"/>
  <c r="A91" i="1" s="1"/>
  <c r="B91" i="1" l="1"/>
  <c r="D91" i="1" l="1"/>
  <c r="E91" i="1" s="1"/>
  <c r="G91" i="1" s="1"/>
  <c r="A92" i="1" s="1"/>
  <c r="C91" i="1"/>
  <c r="B92" i="1" l="1"/>
  <c r="C92" i="1" l="1"/>
  <c r="D92" i="1"/>
  <c r="E92" i="1" s="1"/>
  <c r="G92" i="1" s="1"/>
  <c r="A93" i="1" s="1"/>
  <c r="B93" i="1" l="1"/>
  <c r="C93" i="1" l="1"/>
  <c r="D93" i="1"/>
  <c r="E93" i="1" s="1"/>
  <c r="G93" i="1" s="1"/>
  <c r="A94" i="1" s="1"/>
  <c r="B94" i="1" l="1"/>
  <c r="D94" i="1" l="1"/>
  <c r="E94" i="1" s="1"/>
  <c r="G94" i="1" s="1"/>
  <c r="A95" i="1" s="1"/>
  <c r="C94" i="1"/>
  <c r="B95" i="1" l="1"/>
  <c r="C95" i="1" l="1"/>
  <c r="D95" i="1"/>
  <c r="E95" i="1" s="1"/>
  <c r="G95" i="1" s="1"/>
  <c r="A96" i="1" s="1"/>
  <c r="B96" i="1" l="1"/>
  <c r="C96" i="1" l="1"/>
  <c r="D96" i="1"/>
  <c r="E96" i="1" s="1"/>
  <c r="G96" i="1" s="1"/>
  <c r="A97" i="1" s="1"/>
  <c r="B97" i="1" l="1"/>
  <c r="C97" i="1" l="1"/>
  <c r="D97" i="1"/>
  <c r="E97" i="1" s="1"/>
  <c r="G97" i="1" s="1"/>
  <c r="A98" i="1" s="1"/>
  <c r="B98" i="1" l="1"/>
  <c r="D98" i="1" l="1"/>
  <c r="E98" i="1" s="1"/>
  <c r="G98" i="1" s="1"/>
  <c r="A99" i="1" s="1"/>
  <c r="C98" i="1"/>
  <c r="B99" i="1" l="1"/>
  <c r="D99" i="1" l="1"/>
  <c r="E99" i="1" s="1"/>
  <c r="G99" i="1" s="1"/>
  <c r="A100" i="1" s="1"/>
  <c r="C99" i="1"/>
  <c r="B100" i="1" l="1"/>
  <c r="D100" i="1" l="1"/>
  <c r="E100" i="1" s="1"/>
  <c r="G100" i="1" s="1"/>
  <c r="A101" i="1" s="1"/>
  <c r="C100" i="1"/>
  <c r="B101" i="1" l="1"/>
  <c r="C101" i="1" l="1"/>
  <c r="D101" i="1"/>
  <c r="E101" i="1" s="1"/>
  <c r="G101" i="1" s="1"/>
  <c r="A102" i="1" s="1"/>
  <c r="B102" i="1" l="1"/>
  <c r="C102" i="1" l="1"/>
  <c r="D102" i="1"/>
  <c r="E102" i="1" s="1"/>
  <c r="G102" i="1" s="1"/>
  <c r="A103" i="1" s="1"/>
  <c r="B103" i="1" l="1"/>
  <c r="C103" i="1" l="1"/>
  <c r="D103" i="1"/>
  <c r="E103" i="1" s="1"/>
  <c r="G103" i="1" s="1"/>
  <c r="A104" i="1" s="1"/>
  <c r="D104" i="1" l="1"/>
  <c r="C104" i="1" l="1"/>
  <c r="B104" i="1"/>
  <c r="E104" i="1"/>
  <c r="G104" i="1" s="1"/>
  <c r="A105" i="1" s="1"/>
  <c r="B105" i="1" l="1"/>
  <c r="D105" i="1" l="1"/>
  <c r="E105" i="1" s="1"/>
  <c r="G105" i="1" s="1"/>
  <c r="A106" i="1" s="1"/>
  <c r="C105" i="1"/>
  <c r="C106" i="1" l="1"/>
  <c r="B106" i="1" l="1"/>
  <c r="D106" i="1"/>
  <c r="E106" i="1" s="1"/>
  <c r="G106" i="1" s="1"/>
  <c r="A107" i="1" s="1"/>
  <c r="B107" i="1" l="1"/>
  <c r="D107" i="1"/>
  <c r="C107" i="1" l="1"/>
  <c r="E107" i="1"/>
  <c r="G107" i="1" s="1"/>
  <c r="A108" i="1" s="1"/>
  <c r="C108" i="1" l="1"/>
  <c r="B108" i="1" l="1"/>
  <c r="D108" i="1"/>
  <c r="E108" i="1" s="1"/>
  <c r="G108" i="1" s="1"/>
  <c r="A109" i="1" s="1"/>
  <c r="B109" i="1" l="1"/>
  <c r="C109" i="1" l="1"/>
  <c r="D109" i="1"/>
  <c r="E109" i="1" s="1"/>
  <c r="G109" i="1" s="1"/>
  <c r="A110" i="1" s="1"/>
  <c r="B110" i="1" l="1"/>
  <c r="D110" i="1" l="1"/>
  <c r="E110" i="1" s="1"/>
  <c r="G110" i="1" s="1"/>
  <c r="A111" i="1" s="1"/>
  <c r="C110" i="1"/>
  <c r="D111" i="1" l="1"/>
  <c r="B111" i="1" l="1"/>
  <c r="C111" i="1"/>
  <c r="E111" i="1"/>
  <c r="G111" i="1" s="1"/>
  <c r="A112" i="1" s="1"/>
  <c r="B112" i="1" l="1"/>
  <c r="C112" i="1" l="1"/>
  <c r="D112" i="1"/>
  <c r="E112" i="1" s="1"/>
  <c r="G112" i="1" s="1"/>
  <c r="A113" i="1" s="1"/>
  <c r="B113" i="1" l="1"/>
  <c r="D113" i="1" l="1"/>
  <c r="E113" i="1" s="1"/>
  <c r="G113" i="1" s="1"/>
  <c r="A114" i="1" s="1"/>
  <c r="C113" i="1"/>
  <c r="B114" i="1" l="1"/>
  <c r="C114" i="1" l="1"/>
  <c r="D114" i="1"/>
  <c r="E114" i="1" s="1"/>
  <c r="G114" i="1" s="1"/>
  <c r="A115" i="1" s="1"/>
  <c r="B115" i="1" l="1"/>
  <c r="C115" i="1"/>
  <c r="D115" i="1"/>
  <c r="E115" i="1" l="1"/>
  <c r="G115" i="1" s="1"/>
  <c r="A116" i="1" s="1"/>
  <c r="B116" i="1" l="1"/>
  <c r="C116" i="1" l="1"/>
  <c r="D116" i="1"/>
  <c r="E116" i="1" s="1"/>
  <c r="G116" i="1" s="1"/>
  <c r="A117" i="1" s="1"/>
  <c r="B117" i="1" l="1"/>
  <c r="C117" i="1" l="1"/>
  <c r="D117" i="1"/>
  <c r="E117" i="1" s="1"/>
  <c r="G117" i="1" s="1"/>
  <c r="A118" i="1" s="1"/>
  <c r="B118" i="1" l="1"/>
  <c r="C118" i="1" l="1"/>
  <c r="D118" i="1"/>
  <c r="E118" i="1" s="1"/>
  <c r="G118" i="1" s="1"/>
  <c r="A119" i="1" s="1"/>
  <c r="B119" i="1" l="1"/>
  <c r="D119" i="1" l="1"/>
  <c r="C119" i="1"/>
  <c r="E119" i="1"/>
  <c r="G119" i="1" s="1"/>
  <c r="A120" i="1" s="1"/>
  <c r="B120" i="1" l="1"/>
  <c r="D120" i="1" l="1"/>
  <c r="E120" i="1" s="1"/>
  <c r="G120" i="1" s="1"/>
  <c r="A121" i="1" s="1"/>
  <c r="C120" i="1"/>
  <c r="B121" i="1" l="1"/>
  <c r="D121" i="1" l="1"/>
  <c r="C121" i="1"/>
  <c r="E121" i="1"/>
  <c r="G121" i="1" s="1"/>
  <c r="A122" i="1" s="1"/>
  <c r="B122" i="1" l="1"/>
  <c r="D122" i="1" l="1"/>
  <c r="C122" i="1"/>
  <c r="E122" i="1"/>
  <c r="G122" i="1" s="1"/>
  <c r="A123" i="1" s="1"/>
  <c r="B123" i="1" l="1"/>
  <c r="C123" i="1" l="1"/>
  <c r="D123" i="1"/>
  <c r="E123" i="1" s="1"/>
  <c r="G123" i="1" s="1"/>
  <c r="A124" i="1" s="1"/>
  <c r="B124" i="1" l="1"/>
  <c r="D124" i="1" l="1"/>
  <c r="E124" i="1" s="1"/>
  <c r="G124" i="1" s="1"/>
  <c r="A125" i="1" s="1"/>
  <c r="C124" i="1"/>
  <c r="B125" i="1" l="1"/>
  <c r="D125" i="1" l="1"/>
  <c r="E125" i="1" s="1"/>
  <c r="G125" i="1" s="1"/>
  <c r="A126" i="1" s="1"/>
  <c r="C125" i="1"/>
  <c r="B126" i="1" l="1"/>
  <c r="D126" i="1"/>
  <c r="C126" i="1"/>
  <c r="E126" i="1" l="1"/>
  <c r="G126" i="1" s="1"/>
  <c r="A127" i="1" s="1"/>
  <c r="B127" i="1" l="1"/>
  <c r="C127" i="1" l="1"/>
  <c r="D127" i="1"/>
  <c r="E127" i="1" s="1"/>
  <c r="G127" i="1" s="1"/>
  <c r="A128" i="1" s="1"/>
  <c r="B128" i="1" l="1"/>
  <c r="D128" i="1" l="1"/>
  <c r="C128" i="1"/>
  <c r="E128" i="1"/>
  <c r="G128" i="1" s="1"/>
  <c r="A129" i="1" s="1"/>
  <c r="B129" i="1" l="1"/>
  <c r="D129" i="1" l="1"/>
  <c r="C129" i="1"/>
  <c r="E129" i="1"/>
  <c r="G129" i="1" s="1"/>
  <c r="A130" i="1" s="1"/>
  <c r="B130" i="1" l="1"/>
  <c r="D130" i="1" l="1"/>
  <c r="E130" i="1" s="1"/>
  <c r="G130" i="1" s="1"/>
  <c r="A131" i="1" s="1"/>
  <c r="C130" i="1"/>
  <c r="B131" i="1" l="1"/>
  <c r="D131" i="1" l="1"/>
  <c r="C131" i="1"/>
  <c r="E131" i="1"/>
  <c r="G131" i="1" s="1"/>
  <c r="A132" i="1" s="1"/>
  <c r="B132" i="1" l="1"/>
  <c r="C132" i="1" l="1"/>
  <c r="D132" i="1"/>
  <c r="E132" i="1" s="1"/>
  <c r="G132" i="1" s="1"/>
  <c r="A133" i="1" s="1"/>
  <c r="B133" i="1" l="1"/>
  <c r="D133" i="1" l="1"/>
  <c r="E133" i="1" s="1"/>
  <c r="G133" i="1" s="1"/>
  <c r="A134" i="1" s="1"/>
  <c r="C133" i="1"/>
  <c r="B134" i="1" l="1"/>
  <c r="D134" i="1" l="1"/>
  <c r="E134" i="1" s="1"/>
  <c r="G134" i="1" s="1"/>
  <c r="A135" i="1" s="1"/>
  <c r="C134" i="1"/>
  <c r="B135" i="1" l="1"/>
  <c r="D135" i="1" l="1"/>
  <c r="E135" i="1" s="1"/>
  <c r="G135" i="1" s="1"/>
  <c r="A136" i="1" s="1"/>
  <c r="C135" i="1"/>
  <c r="B136" i="1" l="1"/>
  <c r="D136" i="1" l="1"/>
  <c r="C136" i="1"/>
  <c r="E136" i="1"/>
  <c r="G136" i="1" s="1"/>
  <c r="A137" i="1" s="1"/>
  <c r="B137" i="1" l="1"/>
  <c r="D137" i="1" l="1"/>
  <c r="C137" i="1"/>
  <c r="E137" i="1"/>
  <c r="G137" i="1" s="1"/>
  <c r="A138" i="1" s="1"/>
  <c r="B138" i="1" l="1"/>
  <c r="D138" i="1" l="1"/>
  <c r="E138" i="1" s="1"/>
  <c r="G138" i="1" s="1"/>
  <c r="A139" i="1" s="1"/>
  <c r="C138" i="1"/>
  <c r="B139" i="1" l="1"/>
  <c r="C139" i="1" l="1"/>
  <c r="D139" i="1"/>
  <c r="E139" i="1" s="1"/>
  <c r="G139" i="1" s="1"/>
  <c r="A140" i="1" s="1"/>
  <c r="B140" i="1" l="1"/>
  <c r="C140" i="1" l="1"/>
  <c r="D140" i="1"/>
  <c r="E140" i="1" s="1"/>
  <c r="G140" i="1" s="1"/>
  <c r="A141" i="1" s="1"/>
  <c r="B141" i="1" l="1"/>
  <c r="D141" i="1" l="1"/>
  <c r="C141" i="1"/>
  <c r="E141" i="1"/>
  <c r="G141" i="1" s="1"/>
  <c r="A142" i="1" s="1"/>
  <c r="B142" i="1" l="1"/>
  <c r="C142" i="1" l="1"/>
  <c r="D142" i="1"/>
  <c r="E142" i="1" s="1"/>
  <c r="G142" i="1" s="1"/>
  <c r="A143" i="1" s="1"/>
  <c r="B143" i="1" l="1"/>
  <c r="C143" i="1" l="1"/>
  <c r="D143" i="1"/>
  <c r="E143" i="1" s="1"/>
  <c r="G143" i="1" s="1"/>
  <c r="A144" i="1" s="1"/>
  <c r="B144" i="1" l="1"/>
  <c r="C144" i="1"/>
  <c r="D144" i="1"/>
  <c r="E144" i="1" l="1"/>
  <c r="G144" i="1" s="1"/>
  <c r="A145" i="1" s="1"/>
  <c r="B145" i="1" l="1"/>
  <c r="C145" i="1" l="1"/>
  <c r="D145" i="1"/>
  <c r="E145" i="1" s="1"/>
  <c r="G145" i="1" s="1"/>
  <c r="A146" i="1" s="1"/>
  <c r="B146" i="1" l="1"/>
  <c r="D146" i="1" l="1"/>
  <c r="E146" i="1" s="1"/>
  <c r="G146" i="1" s="1"/>
  <c r="A147" i="1" s="1"/>
  <c r="C146" i="1"/>
  <c r="B147" i="1" l="1"/>
  <c r="D147" i="1" l="1"/>
  <c r="C147" i="1"/>
  <c r="E147" i="1"/>
  <c r="G147" i="1" s="1"/>
  <c r="A148" i="1" s="1"/>
  <c r="B148" i="1" l="1"/>
  <c r="C148" i="1" l="1"/>
  <c r="D148" i="1"/>
  <c r="E148" i="1" s="1"/>
  <c r="G148" i="1" s="1"/>
  <c r="A149" i="1" s="1"/>
  <c r="B149" i="1" l="1"/>
  <c r="C149" i="1"/>
  <c r="D149" i="1" l="1"/>
  <c r="E149" i="1" s="1"/>
  <c r="G149" i="1" s="1"/>
  <c r="A150" i="1" s="1"/>
  <c r="B150" i="1" l="1"/>
  <c r="C150" i="1" l="1"/>
  <c r="D150" i="1"/>
  <c r="E150" i="1" s="1"/>
  <c r="G150" i="1" s="1"/>
  <c r="A151" i="1" s="1"/>
  <c r="B151" i="1" l="1"/>
  <c r="D151" i="1" l="1"/>
  <c r="C151" i="1"/>
  <c r="E151" i="1"/>
  <c r="G151" i="1" s="1"/>
  <c r="A152" i="1" s="1"/>
  <c r="B152" i="1" l="1"/>
  <c r="D152" i="1" l="1"/>
  <c r="E152" i="1" s="1"/>
  <c r="G152" i="1" s="1"/>
  <c r="A153" i="1" s="1"/>
  <c r="C152" i="1"/>
  <c r="B153" i="1" l="1"/>
  <c r="C153" i="1" l="1"/>
  <c r="D153" i="1"/>
  <c r="E153" i="1" s="1"/>
  <c r="G153" i="1" s="1"/>
  <c r="A154" i="1" s="1"/>
  <c r="B154" i="1" l="1"/>
  <c r="C154" i="1" l="1"/>
  <c r="D154" i="1"/>
  <c r="E154" i="1" s="1"/>
  <c r="G154" i="1" s="1"/>
  <c r="A155" i="1" s="1"/>
  <c r="C155" i="1" l="1"/>
  <c r="B155" i="1" l="1"/>
  <c r="D155" i="1"/>
  <c r="E155" i="1" s="1"/>
  <c r="G155" i="1" s="1"/>
  <c r="A156" i="1" s="1"/>
  <c r="B156" i="1" l="1"/>
  <c r="D156" i="1" l="1"/>
  <c r="C156" i="1"/>
  <c r="E156" i="1"/>
  <c r="G156" i="1" s="1"/>
  <c r="A157" i="1" s="1"/>
  <c r="B157" i="1" l="1"/>
  <c r="D157" i="1" l="1"/>
  <c r="E157" i="1" s="1"/>
  <c r="G157" i="1" s="1"/>
  <c r="A158" i="1" s="1"/>
  <c r="C157" i="1"/>
  <c r="B158" i="1" l="1"/>
  <c r="D158" i="1" l="1"/>
  <c r="E158" i="1" s="1"/>
  <c r="G158" i="1" s="1"/>
  <c r="A159" i="1" s="1"/>
  <c r="C158" i="1"/>
  <c r="C159" i="1" l="1"/>
  <c r="B159" i="1" l="1"/>
  <c r="D159" i="1"/>
  <c r="E159" i="1" s="1"/>
  <c r="G159" i="1" s="1"/>
  <c r="A160" i="1" s="1"/>
  <c r="B160" i="1" l="1"/>
  <c r="C160" i="1" l="1"/>
  <c r="D160" i="1"/>
  <c r="E160" i="1" s="1"/>
  <c r="G160" i="1" s="1"/>
  <c r="A161" i="1" s="1"/>
  <c r="B161" i="1" l="1"/>
  <c r="C161" i="1" l="1"/>
  <c r="D161" i="1"/>
  <c r="E161" i="1" s="1"/>
  <c r="G161" i="1" s="1"/>
  <c r="A162" i="1" s="1"/>
  <c r="B162" i="1" l="1"/>
  <c r="C162" i="1" l="1"/>
  <c r="D162" i="1"/>
  <c r="E162" i="1" s="1"/>
  <c r="G162" i="1" s="1"/>
  <c r="A163" i="1" s="1"/>
  <c r="B163" i="1" l="1"/>
  <c r="D163" i="1" l="1"/>
  <c r="E163" i="1" s="1"/>
  <c r="G163" i="1" s="1"/>
  <c r="A164" i="1" s="1"/>
  <c r="C163" i="1"/>
  <c r="B164" i="1" l="1"/>
  <c r="C164" i="1" l="1"/>
  <c r="D164" i="1"/>
  <c r="E164" i="1" s="1"/>
  <c r="G164" i="1" s="1"/>
  <c r="A165" i="1" s="1"/>
  <c r="B165" i="1" l="1"/>
  <c r="C165" i="1" l="1"/>
  <c r="D165" i="1"/>
  <c r="E165" i="1" s="1"/>
  <c r="G165" i="1" s="1"/>
  <c r="A166" i="1" s="1"/>
  <c r="B166" i="1" l="1"/>
  <c r="C166" i="1"/>
  <c r="D166" i="1" l="1"/>
  <c r="E166" i="1" s="1"/>
  <c r="G166" i="1" s="1"/>
  <c r="A167" i="1" s="1"/>
  <c r="C167" i="1" l="1"/>
  <c r="B167" i="1" l="1"/>
  <c r="D167" i="1"/>
  <c r="E167" i="1" s="1"/>
  <c r="G167" i="1" s="1"/>
  <c r="A168" i="1" s="1"/>
  <c r="B168" i="1" l="1"/>
  <c r="D168" i="1" l="1"/>
  <c r="C168" i="1"/>
  <c r="E168" i="1"/>
  <c r="G168" i="1" s="1"/>
  <c r="A169" i="1" s="1"/>
  <c r="C169" i="1" l="1"/>
  <c r="B169" i="1" l="1"/>
  <c r="D169" i="1"/>
  <c r="E169" i="1" s="1"/>
  <c r="G169" i="1" s="1"/>
  <c r="A170" i="1" s="1"/>
  <c r="B170" i="1" l="1"/>
  <c r="C170" i="1" l="1"/>
  <c r="D170" i="1"/>
  <c r="E170" i="1" s="1"/>
  <c r="G170" i="1" s="1"/>
  <c r="A171" i="1" s="1"/>
  <c r="B171" i="1" l="1"/>
  <c r="D171" i="1" l="1"/>
  <c r="C171" i="1"/>
  <c r="E171" i="1"/>
  <c r="G171" i="1" s="1"/>
  <c r="A172" i="1" s="1"/>
  <c r="C172" i="1" l="1"/>
  <c r="B172" i="1" l="1"/>
  <c r="D172" i="1"/>
  <c r="E172" i="1" s="1"/>
  <c r="G172" i="1" s="1"/>
  <c r="A173" i="1" s="1"/>
  <c r="B173" i="1" l="1"/>
  <c r="C173" i="1" l="1"/>
  <c r="D173" i="1"/>
  <c r="E173" i="1" s="1"/>
  <c r="G173" i="1" s="1"/>
  <c r="A174" i="1" s="1"/>
  <c r="C174" i="1" l="1"/>
  <c r="D174" i="1"/>
  <c r="E174" i="1" s="1"/>
  <c r="G174" i="1" s="1"/>
  <c r="A175" i="1" s="1"/>
  <c r="B174" i="1"/>
  <c r="D175" i="1" l="1"/>
  <c r="E175" i="1" s="1"/>
  <c r="G175" i="1" s="1"/>
  <c r="C175" i="1"/>
  <c r="B175" i="1"/>
  <c r="A176" i="1" l="1"/>
  <c r="D176" i="1" s="1"/>
  <c r="E176" i="1" s="1"/>
  <c r="G176" i="1" s="1"/>
  <c r="B176" i="1" l="1"/>
  <c r="A177" i="1" s="1"/>
  <c r="C176" i="1"/>
  <c r="D177" i="1" l="1"/>
  <c r="E177" i="1" s="1"/>
  <c r="G177" i="1" s="1"/>
  <c r="C177" i="1"/>
  <c r="B177" i="1"/>
  <c r="A178" i="1" l="1"/>
  <c r="C178" i="1" l="1"/>
  <c r="B178" i="1"/>
  <c r="D178" i="1"/>
  <c r="E178" i="1" s="1"/>
  <c r="G178" i="1" s="1"/>
  <c r="A179" i="1" s="1"/>
  <c r="D179" i="1" l="1"/>
  <c r="E179" i="1" s="1"/>
  <c r="G179" i="1" s="1"/>
  <c r="C179" i="1"/>
  <c r="B179" i="1"/>
  <c r="A180" i="1" l="1"/>
  <c r="D180" i="1" s="1"/>
  <c r="E180" i="1" s="1"/>
  <c r="G180" i="1" s="1"/>
  <c r="B180" i="1" l="1"/>
  <c r="A181" i="1" s="1"/>
  <c r="C180" i="1"/>
  <c r="C181" i="1" l="1"/>
  <c r="D181" i="1"/>
  <c r="E181" i="1" s="1"/>
  <c r="G181" i="1" s="1"/>
  <c r="A182" i="1" s="1"/>
  <c r="C182" i="1" s="1"/>
  <c r="B181" i="1"/>
  <c r="B182" i="1" l="1"/>
  <c r="D182" i="1"/>
  <c r="E182" i="1" s="1"/>
  <c r="G182" i="1" s="1"/>
  <c r="A183" i="1" s="1"/>
  <c r="C183" i="1" l="1"/>
  <c r="B183" i="1"/>
  <c r="D183" i="1"/>
  <c r="E183" i="1" s="1"/>
  <c r="G183" i="1" s="1"/>
  <c r="A184" i="1" s="1"/>
  <c r="B184" i="1" l="1"/>
  <c r="C184" i="1"/>
  <c r="D184" i="1"/>
  <c r="E184" i="1" s="1"/>
  <c r="G184" i="1" s="1"/>
  <c r="A185" i="1" s="1"/>
  <c r="B185" i="1" l="1"/>
  <c r="D185" i="1"/>
  <c r="E185" i="1" s="1"/>
  <c r="G185" i="1" s="1"/>
  <c r="A186" i="1" s="1"/>
  <c r="C185" i="1"/>
  <c r="C186" i="1" l="1"/>
  <c r="D186" i="1"/>
  <c r="E186" i="1" s="1"/>
  <c r="G186" i="1" s="1"/>
  <c r="B186" i="1"/>
  <c r="A187" i="1" l="1"/>
  <c r="B187" i="1" s="1"/>
  <c r="D187" i="1" l="1"/>
  <c r="E187" i="1" s="1"/>
  <c r="G187" i="1" s="1"/>
  <c r="A188" i="1" s="1"/>
  <c r="C188" i="1" s="1"/>
  <c r="C187" i="1"/>
  <c r="B188" i="1" l="1"/>
  <c r="D188" i="1"/>
  <c r="E188" i="1" s="1"/>
  <c r="G188" i="1" s="1"/>
  <c r="A189" i="1" l="1"/>
  <c r="C189" i="1" l="1"/>
  <c r="D189" i="1"/>
  <c r="E189" i="1" s="1"/>
  <c r="G189" i="1" s="1"/>
  <c r="A190" i="1" s="1"/>
  <c r="B190" i="1" s="1"/>
  <c r="B189" i="1"/>
  <c r="C190" i="1" l="1"/>
  <c r="D190" i="1"/>
  <c r="E190" i="1" s="1"/>
  <c r="G190" i="1" s="1"/>
  <c r="A191" i="1" s="1"/>
  <c r="D191" i="1" s="1"/>
  <c r="E191" i="1" s="1"/>
  <c r="G191" i="1" s="1"/>
  <c r="C191" i="1" l="1"/>
  <c r="B191" i="1"/>
  <c r="A192" i="1" s="1"/>
  <c r="D192" i="1" l="1"/>
  <c r="E192" i="1" s="1"/>
  <c r="G192" i="1" s="1"/>
  <c r="A193" i="1" s="1"/>
  <c r="B192" i="1"/>
  <c r="C192" i="1"/>
  <c r="D193" i="1" l="1"/>
  <c r="E193" i="1" s="1"/>
  <c r="G193" i="1" s="1"/>
  <c r="C193" i="1"/>
  <c r="B193" i="1"/>
  <c r="A194" i="1" l="1"/>
  <c r="C194" i="1" s="1"/>
  <c r="B194" i="1" l="1"/>
  <c r="D194" i="1"/>
  <c r="E194" i="1" s="1"/>
  <c r="G194" i="1" s="1"/>
  <c r="A195" i="1" s="1"/>
  <c r="D195" i="1" l="1"/>
  <c r="E195" i="1" s="1"/>
  <c r="G195" i="1" s="1"/>
  <c r="C195" i="1"/>
  <c r="B195" i="1"/>
  <c r="A196" i="1" l="1"/>
  <c r="C196" i="1" l="1"/>
  <c r="D196" i="1"/>
  <c r="E196" i="1" s="1"/>
  <c r="G196" i="1" s="1"/>
  <c r="A197" i="1" s="1"/>
  <c r="B196" i="1"/>
  <c r="C197" i="1" l="1"/>
  <c r="B197" i="1"/>
  <c r="D197" i="1"/>
  <c r="E197" i="1" s="1"/>
  <c r="G197" i="1" s="1"/>
  <c r="A198" i="1" s="1"/>
  <c r="D198" i="1" l="1"/>
  <c r="E198" i="1" s="1"/>
  <c r="G198" i="1" s="1"/>
  <c r="A199" i="1" s="1"/>
  <c r="C198" i="1"/>
  <c r="B198" i="1"/>
  <c r="C199" i="1" l="1"/>
  <c r="D199" i="1"/>
  <c r="E199" i="1" s="1"/>
  <c r="G199" i="1" s="1"/>
  <c r="B199" i="1"/>
  <c r="A200" i="1" l="1"/>
  <c r="B200" i="1" s="1"/>
  <c r="C200" i="1" l="1"/>
  <c r="D200" i="1"/>
  <c r="E200" i="1" s="1"/>
  <c r="G200" i="1" s="1"/>
  <c r="A201" i="1" s="1"/>
  <c r="C201" i="1" l="1"/>
  <c r="B201" i="1"/>
  <c r="D201" i="1"/>
  <c r="E201" i="1" s="1"/>
  <c r="G201" i="1" s="1"/>
  <c r="A202" i="1" s="1"/>
  <c r="D202" i="1" l="1"/>
  <c r="E202" i="1" s="1"/>
  <c r="G202" i="1" s="1"/>
  <c r="C202" i="1"/>
  <c r="B202" i="1"/>
  <c r="A203" i="1" l="1"/>
  <c r="C203" i="1" l="1"/>
  <c r="D203" i="1"/>
  <c r="E203" i="1" s="1"/>
  <c r="G203" i="1" s="1"/>
  <c r="A204" i="1" s="1"/>
  <c r="B203" i="1"/>
  <c r="C204" i="1" l="1"/>
  <c r="B204" i="1"/>
  <c r="D204" i="1"/>
  <c r="E204" i="1" s="1"/>
  <c r="G204" i="1" s="1"/>
  <c r="A205" i="1" l="1"/>
  <c r="C205" i="1" s="1"/>
  <c r="D205" i="1" l="1"/>
  <c r="E205" i="1" s="1"/>
  <c r="G205" i="1" s="1"/>
  <c r="A206" i="1" s="1"/>
  <c r="B205" i="1"/>
  <c r="C206" i="1" l="1"/>
  <c r="D206" i="1"/>
  <c r="E206" i="1" s="1"/>
  <c r="G206" i="1" s="1"/>
  <c r="B206" i="1"/>
  <c r="A207" i="1" l="1"/>
  <c r="B207" i="1" l="1"/>
  <c r="C207" i="1"/>
  <c r="D207" i="1"/>
  <c r="E207" i="1" s="1"/>
  <c r="G207" i="1" s="1"/>
  <c r="A208" i="1" s="1"/>
  <c r="C208" i="1" l="1"/>
  <c r="D208" i="1"/>
  <c r="E208" i="1" s="1"/>
  <c r="G208" i="1" s="1"/>
  <c r="B208" i="1"/>
  <c r="A209" i="1" l="1"/>
  <c r="C209" i="1" s="1"/>
  <c r="D209" i="1" l="1"/>
  <c r="E209" i="1" s="1"/>
  <c r="G209" i="1" s="1"/>
  <c r="A210" i="1" s="1"/>
  <c r="B209" i="1"/>
  <c r="C210" i="1" l="1"/>
  <c r="D210" i="1"/>
  <c r="E210" i="1" s="1"/>
  <c r="G210" i="1" s="1"/>
  <c r="A211" i="1" s="1"/>
  <c r="B210" i="1"/>
  <c r="C211" i="1" l="1"/>
  <c r="D211" i="1"/>
  <c r="E211" i="1" s="1"/>
  <c r="G211" i="1" s="1"/>
  <c r="A212" i="1" s="1"/>
  <c r="B211" i="1"/>
  <c r="D212" i="1" l="1"/>
  <c r="E212" i="1" s="1"/>
  <c r="G212" i="1" s="1"/>
  <c r="C212" i="1"/>
  <c r="B212" i="1"/>
  <c r="A213" i="1" l="1"/>
  <c r="B213" i="1" s="1"/>
  <c r="C213" i="1"/>
  <c r="D213" i="1" l="1"/>
  <c r="E213" i="1" s="1"/>
  <c r="G213" i="1" s="1"/>
  <c r="A214" i="1" s="1"/>
  <c r="C214" i="1" s="1"/>
  <c r="B214" i="1" l="1"/>
  <c r="D214" i="1"/>
  <c r="E214" i="1" s="1"/>
  <c r="G214" i="1" s="1"/>
  <c r="A215" i="1" s="1"/>
  <c r="B215" i="1" l="1"/>
  <c r="C215" i="1"/>
  <c r="D215" i="1"/>
  <c r="E215" i="1" s="1"/>
  <c r="G215" i="1" s="1"/>
  <c r="A216" i="1" l="1"/>
  <c r="D216" i="1" l="1"/>
  <c r="E216" i="1" s="1"/>
  <c r="G216" i="1" s="1"/>
  <c r="C216" i="1"/>
  <c r="B216" i="1"/>
  <c r="A217" i="1" l="1"/>
  <c r="C217" i="1" s="1"/>
  <c r="B217" i="1"/>
  <c r="D217" i="1" l="1"/>
  <c r="E217" i="1" s="1"/>
  <c r="G217" i="1" s="1"/>
  <c r="A218" i="1" s="1"/>
  <c r="D218" i="1" l="1"/>
  <c r="E218" i="1" s="1"/>
  <c r="G218" i="1" s="1"/>
  <c r="C218" i="1"/>
  <c r="B218" i="1"/>
  <c r="A219" i="1" l="1"/>
  <c r="C219" i="1" s="1"/>
  <c r="B219" i="1" l="1"/>
  <c r="D219" i="1"/>
  <c r="E219" i="1" s="1"/>
  <c r="G219" i="1" s="1"/>
  <c r="A220" i="1" s="1"/>
  <c r="B220" i="1" l="1"/>
  <c r="D220" i="1"/>
  <c r="E220" i="1" s="1"/>
  <c r="G220" i="1" s="1"/>
  <c r="A221" i="1" s="1"/>
  <c r="C220" i="1"/>
  <c r="C221" i="1" l="1"/>
  <c r="D221" i="1"/>
  <c r="E221" i="1" s="1"/>
  <c r="G221" i="1" s="1"/>
  <c r="B221" i="1"/>
  <c r="A222" i="1" l="1"/>
  <c r="D222" i="1"/>
  <c r="E222" i="1" s="1"/>
  <c r="G222" i="1" s="1"/>
  <c r="A223" i="1" s="1"/>
  <c r="C222" i="1"/>
  <c r="B222" i="1"/>
  <c r="D223" i="1" l="1"/>
  <c r="E223" i="1" s="1"/>
  <c r="G223" i="1" s="1"/>
  <c r="C223" i="1"/>
  <c r="B223" i="1"/>
  <c r="A224" i="1" l="1"/>
  <c r="C224" i="1" l="1"/>
  <c r="B224" i="1"/>
  <c r="D224" i="1"/>
  <c r="E224" i="1" s="1"/>
  <c r="G224" i="1" s="1"/>
  <c r="A225" i="1" s="1"/>
  <c r="D225" i="1" l="1"/>
  <c r="E225" i="1" s="1"/>
  <c r="G225" i="1" s="1"/>
  <c r="C225" i="1"/>
  <c r="B225" i="1"/>
  <c r="A226" i="1" l="1"/>
  <c r="D226" i="1" l="1"/>
  <c r="E226" i="1" s="1"/>
  <c r="G226" i="1" s="1"/>
  <c r="B226" i="1"/>
  <c r="C226" i="1"/>
  <c r="A227" i="1" l="1"/>
  <c r="D227" i="1" l="1"/>
  <c r="E227" i="1" s="1"/>
  <c r="G227" i="1" s="1"/>
  <c r="B227" i="1"/>
  <c r="C227" i="1"/>
  <c r="A228" i="1" l="1"/>
  <c r="D228" i="1" l="1"/>
  <c r="E228" i="1" s="1"/>
  <c r="G228" i="1" s="1"/>
  <c r="C228" i="1"/>
  <c r="B228" i="1"/>
  <c r="A229" i="1" l="1"/>
  <c r="C229" i="1" s="1"/>
  <c r="D229" i="1" l="1"/>
  <c r="E229" i="1" s="1"/>
  <c r="G229" i="1" s="1"/>
  <c r="A230" i="1" s="1"/>
  <c r="B230" i="1" s="1"/>
  <c r="B229" i="1"/>
  <c r="D230" i="1" l="1"/>
  <c r="E230" i="1" s="1"/>
  <c r="G230" i="1" s="1"/>
  <c r="A231" i="1" s="1"/>
  <c r="C231" i="1" s="1"/>
  <c r="C230" i="1"/>
  <c r="D231" i="1"/>
  <c r="E231" i="1" s="1"/>
  <c r="G231" i="1" s="1"/>
  <c r="B231" i="1" l="1"/>
  <c r="A232" i="1" s="1"/>
  <c r="C232" i="1" l="1"/>
  <c r="D232" i="1"/>
  <c r="E232" i="1" s="1"/>
  <c r="G232" i="1" s="1"/>
  <c r="A233" i="1" s="1"/>
  <c r="B232" i="1"/>
  <c r="D233" i="1" l="1"/>
  <c r="E233" i="1" s="1"/>
  <c r="G233" i="1" s="1"/>
  <c r="C233" i="1"/>
  <c r="B233" i="1"/>
  <c r="A234" i="1" l="1"/>
  <c r="C234" i="1" l="1"/>
  <c r="B234" i="1"/>
  <c r="D234" i="1"/>
  <c r="E234" i="1" s="1"/>
  <c r="G234" i="1" s="1"/>
  <c r="A235" i="1" s="1"/>
  <c r="D235" i="1" l="1"/>
  <c r="E235" i="1" s="1"/>
  <c r="G235" i="1" s="1"/>
  <c r="C235" i="1"/>
  <c r="B235" i="1"/>
  <c r="A236" i="1" l="1"/>
  <c r="D236" i="1" s="1"/>
  <c r="B236" i="1" l="1"/>
  <c r="E236" i="1"/>
  <c r="G236" i="1" s="1"/>
  <c r="A237" i="1" s="1"/>
  <c r="C236" i="1"/>
  <c r="C237" i="1" l="1"/>
  <c r="B237" i="1"/>
  <c r="D237" i="1"/>
  <c r="E237" i="1" s="1"/>
  <c r="G237" i="1" s="1"/>
  <c r="A238" i="1" s="1"/>
  <c r="B238" i="1" l="1"/>
  <c r="D238" i="1"/>
  <c r="E238" i="1" s="1"/>
  <c r="G238" i="1" s="1"/>
  <c r="A239" i="1" s="1"/>
  <c r="C238" i="1"/>
  <c r="C239" i="1" l="1"/>
  <c r="D239" i="1"/>
  <c r="E239" i="1" s="1"/>
  <c r="G239" i="1" s="1"/>
  <c r="B239" i="1"/>
  <c r="A240" i="1" l="1"/>
  <c r="C240" i="1" s="1"/>
  <c r="B240" i="1" l="1"/>
  <c r="D240" i="1"/>
  <c r="E240" i="1" s="1"/>
  <c r="G240" i="1" s="1"/>
  <c r="A241" i="1" s="1"/>
  <c r="D241" i="1" l="1"/>
  <c r="E241" i="1" s="1"/>
  <c r="G241" i="1" s="1"/>
  <c r="B241" i="1"/>
  <c r="C241" i="1"/>
  <c r="A242" i="1" l="1"/>
  <c r="D242" i="1" l="1"/>
  <c r="E242" i="1" s="1"/>
  <c r="G242" i="1" s="1"/>
  <c r="C242" i="1"/>
  <c r="B242" i="1"/>
  <c r="A243" i="1" l="1"/>
  <c r="C243" i="1" s="1"/>
  <c r="D243" i="1"/>
  <c r="E243" i="1" s="1"/>
  <c r="G243" i="1" s="1"/>
  <c r="B243" i="1"/>
  <c r="A244" i="1" l="1"/>
  <c r="C244" i="1" l="1"/>
  <c r="D244" i="1"/>
  <c r="E244" i="1" s="1"/>
  <c r="G244" i="1" s="1"/>
  <c r="B244" i="1"/>
  <c r="A245" i="1" l="1"/>
  <c r="C245" i="1" s="1"/>
  <c r="D245" i="1" l="1"/>
  <c r="E245" i="1" s="1"/>
  <c r="G245" i="1" s="1"/>
  <c r="A246" i="1" s="1"/>
  <c r="B245" i="1"/>
  <c r="D246" i="1" l="1"/>
  <c r="E246" i="1" s="1"/>
  <c r="G246" i="1" s="1"/>
  <c r="C246" i="1"/>
  <c r="B246" i="1"/>
  <c r="A247" i="1" l="1"/>
  <c r="D247" i="1" s="1"/>
  <c r="E247" i="1" s="1"/>
  <c r="G247" i="1" s="1"/>
  <c r="A248" i="1" s="1"/>
  <c r="B247" i="1"/>
  <c r="C247" i="1"/>
  <c r="C248" i="1" l="1"/>
  <c r="D248" i="1"/>
  <c r="E248" i="1" s="1"/>
  <c r="G248" i="1" s="1"/>
  <c r="B248" i="1"/>
  <c r="A249" i="1" l="1"/>
  <c r="D249" i="1" l="1"/>
  <c r="E249" i="1" s="1"/>
  <c r="G249" i="1" s="1"/>
  <c r="C249" i="1"/>
  <c r="B249" i="1"/>
  <c r="A250" i="1" l="1"/>
  <c r="C250" i="1" s="1"/>
  <c r="B250" i="1"/>
  <c r="D250" i="1" l="1"/>
  <c r="E250" i="1" s="1"/>
  <c r="G250" i="1" s="1"/>
  <c r="A251" i="1" s="1"/>
  <c r="B251" i="1" s="1"/>
  <c r="D251" i="1" l="1"/>
  <c r="E251" i="1" s="1"/>
  <c r="G251" i="1" s="1"/>
  <c r="A252" i="1" s="1"/>
  <c r="B252" i="1" s="1"/>
  <c r="C251" i="1"/>
  <c r="D252" i="1" l="1"/>
  <c r="E252" i="1" s="1"/>
  <c r="G252" i="1" s="1"/>
  <c r="A253" i="1" s="1"/>
  <c r="D253" i="1" s="1"/>
  <c r="E253" i="1" s="1"/>
  <c r="G253" i="1" s="1"/>
  <c r="C252" i="1"/>
  <c r="B253" i="1" l="1"/>
  <c r="C253" i="1"/>
  <c r="A254" i="1"/>
  <c r="D254" i="1" l="1"/>
  <c r="E254" i="1" s="1"/>
  <c r="G254" i="1" s="1"/>
  <c r="C254" i="1"/>
  <c r="B254" i="1"/>
  <c r="A255" i="1" l="1"/>
  <c r="C255" i="1" s="1"/>
  <c r="B255" i="1" l="1"/>
  <c r="D255" i="1"/>
  <c r="E255" i="1" s="1"/>
  <c r="G255" i="1" s="1"/>
  <c r="A256" i="1" s="1"/>
  <c r="D256" i="1" s="1"/>
  <c r="B256" i="1" l="1"/>
  <c r="E256" i="1"/>
  <c r="G256" i="1" s="1"/>
  <c r="A257" i="1" s="1"/>
  <c r="C256" i="1"/>
  <c r="D257" i="1" l="1"/>
  <c r="E257" i="1" s="1"/>
  <c r="G257" i="1" s="1"/>
  <c r="A258" i="1" s="1"/>
  <c r="B257" i="1"/>
  <c r="C257" i="1"/>
  <c r="D258" i="1" l="1"/>
  <c r="B258" i="1"/>
  <c r="E258" i="1"/>
  <c r="G258" i="1" s="1"/>
  <c r="A259" i="1" s="1"/>
  <c r="C258" i="1"/>
  <c r="C259" i="1" l="1"/>
  <c r="D259" i="1"/>
  <c r="E259" i="1" s="1"/>
  <c r="G259" i="1" s="1"/>
  <c r="B259" i="1"/>
  <c r="A260" i="1" l="1"/>
  <c r="C260" i="1" l="1"/>
  <c r="B260" i="1"/>
  <c r="D260" i="1"/>
  <c r="E260" i="1" s="1"/>
  <c r="G260" i="1" s="1"/>
  <c r="A261" i="1" l="1"/>
  <c r="C261" i="1" l="1"/>
  <c r="D261" i="1"/>
  <c r="E261" i="1" s="1"/>
  <c r="G261" i="1" s="1"/>
  <c r="A262" i="1" s="1"/>
  <c r="B261" i="1"/>
  <c r="C262" i="1" l="1"/>
  <c r="D262" i="1"/>
  <c r="E262" i="1" s="1"/>
  <c r="G262" i="1" s="1"/>
  <c r="B262" i="1"/>
  <c r="A263" i="1" l="1"/>
  <c r="B263" i="1" l="1"/>
  <c r="C263" i="1"/>
  <c r="D263" i="1"/>
  <c r="E263" i="1" s="1"/>
  <c r="G263" i="1" s="1"/>
  <c r="A264" i="1" s="1"/>
  <c r="C264" i="1" l="1"/>
  <c r="D264" i="1"/>
  <c r="E264" i="1" s="1"/>
  <c r="G264" i="1" s="1"/>
  <c r="B264" i="1"/>
  <c r="A265" i="1" l="1"/>
  <c r="C265" i="1" s="1"/>
  <c r="B265" i="1" l="1"/>
  <c r="D265" i="1"/>
  <c r="E265" i="1"/>
  <c r="G265" i="1" s="1"/>
  <c r="A266" i="1" s="1"/>
  <c r="C266" i="1" l="1"/>
  <c r="D266" i="1"/>
  <c r="E266" i="1"/>
  <c r="G266" i="1" s="1"/>
  <c r="B266" i="1"/>
  <c r="A267" i="1" l="1"/>
  <c r="D267" i="1" s="1"/>
  <c r="B267" i="1" l="1"/>
  <c r="E267" i="1"/>
  <c r="G267" i="1" s="1"/>
  <c r="A268" i="1" s="1"/>
  <c r="C268" i="1" s="1"/>
  <c r="C267" i="1"/>
  <c r="B268" i="1" l="1"/>
  <c r="D268" i="1"/>
  <c r="E268" i="1"/>
  <c r="G268" i="1" s="1"/>
  <c r="A269" i="1" s="1"/>
  <c r="C269" i="1" l="1"/>
  <c r="E269" i="1"/>
  <c r="G269" i="1" s="1"/>
  <c r="A270" i="1" s="1"/>
  <c r="D270" i="1" s="1"/>
  <c r="B269" i="1"/>
  <c r="D269" i="1"/>
  <c r="B270" i="1" l="1"/>
  <c r="C270" i="1"/>
  <c r="E270" i="1"/>
  <c r="G270" i="1" s="1"/>
  <c r="A271" i="1" s="1"/>
  <c r="D271" i="1" s="1"/>
  <c r="C271" i="1" l="1"/>
  <c r="B271" i="1"/>
  <c r="E271" i="1"/>
  <c r="G271" i="1" s="1"/>
  <c r="A272" i="1" s="1"/>
  <c r="G272" i="1" l="1"/>
  <c r="D272" i="1"/>
  <c r="E272" i="1" s="1"/>
  <c r="B272" i="1"/>
  <c r="C272" i="1"/>
  <c r="A273" i="1" l="1"/>
  <c r="C273" i="1"/>
  <c r="B273" i="1"/>
  <c r="D273" i="1"/>
  <c r="E273" i="1" s="1"/>
  <c r="G273" i="1"/>
  <c r="A274" i="1" l="1"/>
  <c r="C274" i="1" s="1"/>
  <c r="B274" i="1" l="1"/>
  <c r="E274" i="1"/>
  <c r="G274" i="1" s="1"/>
  <c r="A275" i="1" s="1"/>
  <c r="B275" i="1" s="1"/>
  <c r="D274" i="1"/>
  <c r="C275" i="1" l="1"/>
  <c r="E275" i="1"/>
  <c r="G275" i="1" s="1"/>
  <c r="A276" i="1" s="1"/>
  <c r="E276" i="1" s="1"/>
  <c r="G276" i="1" s="1"/>
  <c r="D275" i="1"/>
  <c r="B276" i="1" l="1"/>
  <c r="D276" i="1"/>
  <c r="C276" i="1"/>
  <c r="A277" i="1"/>
  <c r="D277" i="1" l="1"/>
  <c r="C277" i="1"/>
  <c r="E277" i="1"/>
  <c r="G277" i="1" s="1"/>
  <c r="B277" i="1"/>
  <c r="A278" i="1" l="1"/>
  <c r="C278" i="1" s="1"/>
  <c r="D278" i="1"/>
  <c r="B278" i="1" l="1"/>
  <c r="E278" i="1"/>
  <c r="G278" i="1" s="1"/>
  <c r="A279" i="1" s="1"/>
  <c r="C279" i="1" s="1"/>
  <c r="D279" i="1" l="1"/>
  <c r="B279" i="1"/>
  <c r="E279" i="1"/>
  <c r="G279" i="1" s="1"/>
  <c r="A280" i="1" l="1"/>
  <c r="D280" i="1" s="1"/>
  <c r="C280" i="1" l="1"/>
  <c r="E280" i="1"/>
  <c r="G280" i="1" s="1"/>
  <c r="B280" i="1"/>
  <c r="A281" i="1" l="1"/>
  <c r="D281" i="1" s="1"/>
  <c r="B281" i="1"/>
  <c r="E281" i="1"/>
  <c r="G281" i="1" s="1"/>
  <c r="A282" i="1" l="1"/>
  <c r="E282" i="1" s="1"/>
  <c r="G282" i="1" s="1"/>
  <c r="C281" i="1"/>
  <c r="D282" i="1"/>
  <c r="B282" i="1"/>
  <c r="C282" i="1"/>
  <c r="A283" i="1" l="1"/>
  <c r="D283" i="1" s="1"/>
  <c r="E283" i="1"/>
  <c r="G283" i="1" s="1"/>
  <c r="C283" i="1"/>
  <c r="B283" i="1" l="1"/>
  <c r="A284" i="1" s="1"/>
  <c r="B284" i="1" l="1"/>
  <c r="D284" i="1"/>
  <c r="E284" i="1"/>
  <c r="G284" i="1" s="1"/>
  <c r="A285" i="1" s="1"/>
  <c r="D285" i="1" s="1"/>
  <c r="E285" i="1" s="1"/>
  <c r="C284" i="1"/>
  <c r="C285" i="1"/>
  <c r="G285" i="1"/>
  <c r="B285" i="1"/>
  <c r="A286" i="1" l="1"/>
  <c r="D286" i="1" l="1"/>
  <c r="C286" i="1"/>
  <c r="E286" i="1"/>
  <c r="G286" i="1" s="1"/>
  <c r="B286" i="1"/>
  <c r="A287" i="1" l="1"/>
  <c r="D287" i="1" s="1"/>
  <c r="E287" i="1" l="1"/>
  <c r="G287" i="1" s="1"/>
  <c r="C287" i="1"/>
  <c r="B287" i="1"/>
  <c r="A288" i="1" l="1"/>
  <c r="B288" i="1" l="1"/>
  <c r="D288" i="1"/>
  <c r="E288" i="1" s="1"/>
  <c r="G288" i="1"/>
  <c r="A289" i="1" s="1"/>
  <c r="C288" i="1"/>
  <c r="B289" i="1" l="1"/>
  <c r="D289" i="1"/>
  <c r="E289" i="1"/>
  <c r="G289" i="1" s="1"/>
  <c r="A290" i="1" s="1"/>
  <c r="B290" i="1" s="1"/>
  <c r="C289" i="1"/>
  <c r="D290" i="1" l="1"/>
  <c r="C290" i="1"/>
  <c r="E290" i="1"/>
  <c r="G290" i="1" s="1"/>
  <c r="A291" i="1" s="1"/>
  <c r="C291" i="1" s="1"/>
  <c r="D291" i="1" l="1"/>
  <c r="B291" i="1"/>
  <c r="E291" i="1"/>
  <c r="G291" i="1" s="1"/>
  <c r="A292" i="1" l="1"/>
  <c r="B292" i="1" s="1"/>
  <c r="C292" i="1" l="1"/>
  <c r="E292" i="1"/>
  <c r="G292" i="1" s="1"/>
  <c r="A293" i="1" s="1"/>
  <c r="C293" i="1" s="1"/>
  <c r="D292" i="1"/>
  <c r="D293" i="1" l="1"/>
  <c r="E293" i="1" s="1"/>
  <c r="B293" i="1"/>
  <c r="G293" i="1"/>
  <c r="A294" i="1" s="1"/>
  <c r="D294" i="1" s="1"/>
  <c r="B294" i="1" l="1"/>
  <c r="C294" i="1"/>
  <c r="E294" i="1"/>
  <c r="G294" i="1" s="1"/>
  <c r="A295" i="1" s="1"/>
  <c r="C295" i="1" s="1"/>
  <c r="E295" i="1" l="1"/>
  <c r="G295" i="1" s="1"/>
  <c r="B295" i="1"/>
  <c r="D295" i="1"/>
  <c r="A296" i="1" l="1"/>
  <c r="D296" i="1" l="1"/>
  <c r="C296" i="1"/>
  <c r="B296" i="1"/>
  <c r="E296" i="1"/>
  <c r="G296" i="1" s="1"/>
  <c r="A297" i="1" s="1"/>
  <c r="D297" i="1" s="1"/>
  <c r="E297" i="1" s="1"/>
  <c r="G297" i="1" l="1"/>
  <c r="C297" i="1"/>
  <c r="B297" i="1"/>
  <c r="A298" i="1"/>
  <c r="C298" i="1" s="1"/>
  <c r="D298" i="1" l="1"/>
  <c r="E298" i="1"/>
  <c r="G298" i="1" s="1"/>
  <c r="A299" i="1" s="1"/>
  <c r="B298" i="1"/>
  <c r="E299" i="1" l="1"/>
  <c r="G299" i="1" s="1"/>
  <c r="B299" i="1"/>
  <c r="C299" i="1"/>
  <c r="D299" i="1"/>
  <c r="A300" i="1" l="1"/>
  <c r="C300" i="1" s="1"/>
  <c r="G300" i="1" l="1"/>
  <c r="D300" i="1"/>
  <c r="E300" i="1" s="1"/>
  <c r="B300" i="1"/>
  <c r="A301" i="1"/>
  <c r="C301" i="1" s="1"/>
  <c r="D301" i="1" l="1"/>
  <c r="E301" i="1"/>
  <c r="G301" i="1" s="1"/>
  <c r="B301" i="1"/>
  <c r="A302" i="1" l="1"/>
  <c r="D302" i="1" s="1"/>
  <c r="C302" i="1" l="1"/>
  <c r="E302" i="1"/>
  <c r="G302" i="1" s="1"/>
  <c r="B302" i="1"/>
  <c r="A303" i="1" l="1"/>
  <c r="B303" i="1" l="1"/>
  <c r="D303" i="1"/>
  <c r="C303" i="1"/>
  <c r="E303" i="1"/>
  <c r="G303" i="1" s="1"/>
  <c r="A304" i="1" s="1"/>
  <c r="B304" i="1" l="1"/>
  <c r="E304" i="1"/>
  <c r="G304" i="1" s="1"/>
  <c r="A305" i="1" s="1"/>
  <c r="C304" i="1"/>
  <c r="D304" i="1"/>
  <c r="B305" i="1" l="1"/>
  <c r="E305" i="1"/>
  <c r="G305" i="1" s="1"/>
  <c r="A306" i="1" s="1"/>
  <c r="D305" i="1"/>
  <c r="C305" i="1"/>
  <c r="E306" i="1" l="1"/>
  <c r="G306" i="1" s="1"/>
  <c r="C306" i="1"/>
  <c r="B306" i="1"/>
  <c r="D306" i="1"/>
  <c r="A307" i="1" l="1"/>
  <c r="C307" i="1" s="1"/>
  <c r="D307" i="1" l="1"/>
  <c r="E307" i="1" s="1"/>
  <c r="G307" i="1" s="1"/>
  <c r="B307" i="1"/>
  <c r="A308" i="1" s="1"/>
  <c r="C308" i="1" l="1"/>
  <c r="E308" i="1"/>
  <c r="G308" i="1" s="1"/>
  <c r="B308" i="1"/>
  <c r="D308" i="1"/>
  <c r="A309" i="1" l="1"/>
  <c r="D309" i="1" s="1"/>
  <c r="E309" i="1" s="1"/>
  <c r="G309" i="1" s="1"/>
  <c r="B309" i="1"/>
  <c r="A310" i="1" s="1"/>
  <c r="C309" i="1"/>
  <c r="D310" i="1"/>
  <c r="B310" i="1"/>
  <c r="C310" i="1"/>
  <c r="E310" i="1"/>
  <c r="G310" i="1" s="1"/>
  <c r="A311" i="1" s="1"/>
  <c r="G311" i="1" s="1"/>
  <c r="D311" i="1" l="1"/>
  <c r="E311" i="1" s="1"/>
  <c r="B311" i="1"/>
  <c r="A312" i="1" s="1"/>
  <c r="C311" i="1"/>
  <c r="C312" i="1" l="1"/>
  <c r="D312" i="1"/>
  <c r="E312" i="1" s="1"/>
  <c r="G312" i="1" s="1"/>
  <c r="B312" i="1"/>
  <c r="A313" i="1" l="1"/>
  <c r="D313" i="1" s="1"/>
  <c r="E313" i="1" s="1"/>
  <c r="G313" i="1" s="1"/>
  <c r="C313" i="1" l="1"/>
  <c r="B313" i="1"/>
  <c r="A314" i="1" s="1"/>
  <c r="G314" i="1" s="1"/>
  <c r="B314" i="1" l="1"/>
  <c r="C314" i="1"/>
  <c r="D314" i="1"/>
  <c r="E314" i="1" s="1"/>
  <c r="A315" i="1"/>
  <c r="D315" i="1" s="1"/>
  <c r="B315" i="1" l="1"/>
  <c r="C315" i="1"/>
  <c r="E315" i="1"/>
  <c r="G315" i="1" s="1"/>
  <c r="A316" i="1" s="1"/>
  <c r="C316" i="1" l="1"/>
  <c r="D316" i="1"/>
  <c r="E316" i="1"/>
  <c r="G316" i="1" s="1"/>
  <c r="B316" i="1"/>
  <c r="A317" i="1" l="1"/>
  <c r="C317" i="1" s="1"/>
  <c r="B317" i="1"/>
  <c r="G317" i="1"/>
  <c r="A318" i="1" s="1"/>
  <c r="D317" i="1"/>
  <c r="E317" i="1" s="1"/>
  <c r="C318" i="1" l="1"/>
  <c r="G318" i="1"/>
  <c r="B318" i="1"/>
  <c r="D318" i="1"/>
  <c r="E318" i="1" s="1"/>
  <c r="A319" i="1" l="1"/>
  <c r="D319" i="1" s="1"/>
  <c r="E319" i="1" s="1"/>
  <c r="B319" i="1" l="1"/>
  <c r="G319" i="1"/>
  <c r="A320" i="1" s="1"/>
  <c r="C319" i="1"/>
  <c r="C320" i="1" l="1"/>
  <c r="D320" i="1"/>
  <c r="E320" i="1" s="1"/>
  <c r="G320" i="1" s="1"/>
  <c r="B320" i="1"/>
  <c r="A321" i="1" l="1"/>
  <c r="C321" i="1" s="1"/>
  <c r="D321" i="1" l="1"/>
  <c r="B321" i="1"/>
  <c r="E321" i="1"/>
  <c r="G321" i="1" s="1"/>
  <c r="A322" i="1" s="1"/>
  <c r="D322" i="1" l="1"/>
  <c r="E322" i="1" s="1"/>
  <c r="C322" i="1"/>
  <c r="G322" i="1"/>
  <c r="B322" i="1"/>
  <c r="A323" i="1" l="1"/>
  <c r="D323" i="1" l="1"/>
  <c r="E323" i="1" s="1"/>
  <c r="G323" i="1" s="1"/>
  <c r="C323" i="1"/>
  <c r="B323" i="1"/>
  <c r="A324" i="1" l="1"/>
  <c r="C324" i="1" s="1"/>
  <c r="B324" i="1"/>
  <c r="E324" i="1" l="1"/>
  <c r="G324" i="1" s="1"/>
  <c r="A325" i="1" s="1"/>
  <c r="C325" i="1" s="1"/>
  <c r="D324" i="1"/>
  <c r="B325" i="1"/>
  <c r="D325" i="1"/>
  <c r="E325" i="1" s="1"/>
  <c r="G325" i="1" s="1"/>
  <c r="A326" i="1" s="1"/>
  <c r="D326" i="1" l="1"/>
  <c r="C326" i="1"/>
  <c r="B326" i="1"/>
  <c r="E326" i="1"/>
  <c r="G326" i="1" s="1"/>
  <c r="A327" i="1" l="1"/>
  <c r="D327" i="1" s="1"/>
  <c r="E327" i="1" s="1"/>
  <c r="G327" i="1" s="1"/>
  <c r="B327" i="1" l="1"/>
  <c r="A328" i="1" s="1"/>
  <c r="C327" i="1"/>
  <c r="D328" i="1" l="1"/>
  <c r="E328" i="1" s="1"/>
  <c r="G328" i="1" s="1"/>
  <c r="B328" i="1"/>
  <c r="C328" i="1"/>
  <c r="A329" i="1" l="1"/>
  <c r="C329" i="1" s="1"/>
  <c r="B329" i="1"/>
  <c r="D329" i="1"/>
  <c r="E329" i="1" l="1"/>
  <c r="G329" i="1" s="1"/>
  <c r="A330" i="1" s="1"/>
  <c r="D330" i="1" s="1"/>
  <c r="B330" i="1"/>
  <c r="E330" i="1" l="1"/>
  <c r="G330" i="1" s="1"/>
  <c r="C330" i="1"/>
  <c r="A331" i="1"/>
  <c r="C331" i="1" s="1"/>
  <c r="B331" i="1" l="1"/>
  <c r="D331" i="1"/>
  <c r="E331" i="1" s="1"/>
  <c r="G331" i="1" s="1"/>
  <c r="A332" i="1" s="1"/>
  <c r="D332" i="1" s="1"/>
  <c r="E332" i="1" s="1"/>
  <c r="G332" i="1" s="1"/>
  <c r="B332" i="1" l="1"/>
  <c r="C332" i="1"/>
  <c r="A333" i="1"/>
  <c r="D333" i="1" s="1"/>
  <c r="E333" i="1" s="1"/>
  <c r="G333" i="1" s="1"/>
  <c r="C333" i="1" l="1"/>
  <c r="B333" i="1"/>
  <c r="A334" i="1" s="1"/>
  <c r="G334" i="1" l="1"/>
  <c r="C334" i="1"/>
  <c r="D334" i="1"/>
  <c r="E334" i="1" s="1"/>
  <c r="B334" i="1"/>
  <c r="A335" i="1" s="1"/>
  <c r="C335" i="1" s="1"/>
  <c r="B335" i="1" l="1"/>
  <c r="G335" i="1"/>
  <c r="A336" i="1" s="1"/>
  <c r="D335" i="1"/>
  <c r="E335" i="1" s="1"/>
  <c r="D336" i="1" l="1"/>
  <c r="E336" i="1" s="1"/>
  <c r="G336" i="1" s="1"/>
  <c r="C336" i="1"/>
  <c r="B336" i="1"/>
  <c r="A337" i="1" l="1"/>
  <c r="D337" i="1" s="1"/>
  <c r="E337" i="1" s="1"/>
  <c r="G337" i="1" s="1"/>
  <c r="C337" i="1" l="1"/>
  <c r="B337" i="1"/>
  <c r="A338" i="1" s="1"/>
  <c r="B338" i="1" l="1"/>
  <c r="D338" i="1"/>
  <c r="E338" i="1" s="1"/>
  <c r="G338" i="1"/>
  <c r="A339" i="1" s="1"/>
  <c r="D339" i="1" s="1"/>
  <c r="E339" i="1" s="1"/>
  <c r="C338" i="1"/>
  <c r="G339" i="1" l="1"/>
  <c r="C339" i="1"/>
  <c r="B339" i="1"/>
  <c r="A340" i="1" s="1"/>
  <c r="C340" i="1" l="1"/>
  <c r="D340" i="1"/>
  <c r="E340" i="1"/>
  <c r="G340" i="1" s="1"/>
  <c r="B340" i="1"/>
  <c r="A341" i="1" l="1"/>
  <c r="C341" i="1" s="1"/>
  <c r="B341" i="1" l="1"/>
  <c r="E341" i="1"/>
  <c r="G341" i="1" s="1"/>
  <c r="A342" i="1" s="1"/>
  <c r="C342" i="1" s="1"/>
  <c r="D341" i="1"/>
  <c r="D342" i="1" l="1"/>
  <c r="E342" i="1"/>
  <c r="G342" i="1" s="1"/>
  <c r="A343" i="1" s="1"/>
  <c r="C343" i="1" s="1"/>
  <c r="B342" i="1"/>
  <c r="B343" i="1" l="1"/>
  <c r="D343" i="1"/>
  <c r="E343" i="1" s="1"/>
  <c r="G343" i="1" s="1"/>
  <c r="A344" i="1" s="1"/>
  <c r="C344" i="1" s="1"/>
  <c r="E344" i="1" l="1"/>
  <c r="G344" i="1" s="1"/>
  <c r="B344" i="1"/>
  <c r="D344" i="1"/>
  <c r="A345" i="1" l="1"/>
  <c r="D345" i="1" l="1"/>
  <c r="E345" i="1" s="1"/>
  <c r="G345" i="1"/>
  <c r="A346" i="1" s="1"/>
  <c r="D346" i="1" s="1"/>
  <c r="B345" i="1"/>
  <c r="C345" i="1"/>
  <c r="C346" i="1" l="1"/>
  <c r="E346" i="1"/>
  <c r="G346" i="1" s="1"/>
  <c r="A347" i="1" s="1"/>
  <c r="B347" i="1" s="1"/>
  <c r="B346" i="1"/>
  <c r="D347" i="1" l="1"/>
  <c r="E347" i="1"/>
  <c r="G347" i="1" s="1"/>
  <c r="A348" i="1" s="1"/>
  <c r="C348" i="1" s="1"/>
  <c r="C347" i="1"/>
  <c r="B348" i="1" l="1"/>
  <c r="D348" i="1"/>
  <c r="E348" i="1" s="1"/>
  <c r="G348" i="1" s="1"/>
  <c r="A349" i="1" s="1"/>
  <c r="D349" i="1" l="1"/>
  <c r="E349" i="1" s="1"/>
  <c r="G349" i="1" s="1"/>
  <c r="C349" i="1"/>
  <c r="B349" i="1"/>
  <c r="A350" i="1" l="1"/>
  <c r="C350" i="1" s="1"/>
  <c r="B350" i="1" l="1"/>
  <c r="G350" i="1"/>
  <c r="A351" i="1" s="1"/>
  <c r="D351" i="1" s="1"/>
  <c r="D350" i="1"/>
  <c r="E350" i="1" s="1"/>
  <c r="C351" i="1" l="1"/>
  <c r="E351" i="1"/>
  <c r="G351" i="1" s="1"/>
  <c r="A352" i="1" s="1"/>
  <c r="C352" i="1" s="1"/>
  <c r="B351" i="1"/>
  <c r="D352" i="1" l="1"/>
  <c r="B352" i="1"/>
  <c r="E352" i="1"/>
  <c r="G352" i="1" s="1"/>
  <c r="A353" i="1" s="1"/>
  <c r="C353" i="1" s="1"/>
  <c r="G353" i="1" l="1"/>
  <c r="D353" i="1"/>
  <c r="E353" i="1" s="1"/>
  <c r="B353" i="1"/>
  <c r="A354" i="1" l="1"/>
  <c r="D354" i="1" l="1"/>
  <c r="E354" i="1" s="1"/>
  <c r="C354" i="1"/>
  <c r="B354" i="1"/>
  <c r="G354" i="1"/>
  <c r="A355" i="1" s="1"/>
  <c r="D355" i="1" l="1"/>
  <c r="E355" i="1" s="1"/>
  <c r="C355" i="1"/>
  <c r="G355" i="1"/>
  <c r="B355" i="1"/>
  <c r="A356" i="1" l="1"/>
  <c r="D356" i="1" l="1"/>
  <c r="E356" i="1" s="1"/>
  <c r="G356" i="1" s="1"/>
  <c r="C356" i="1"/>
  <c r="B356" i="1"/>
  <c r="A357" i="1" l="1"/>
  <c r="B357" i="1" l="1"/>
  <c r="C357" i="1"/>
  <c r="D357" i="1"/>
  <c r="E357" i="1" s="1"/>
  <c r="G357" i="1"/>
  <c r="A358" i="1" s="1"/>
  <c r="B358" i="1" l="1"/>
  <c r="D358" i="1"/>
  <c r="E358" i="1" s="1"/>
  <c r="G358" i="1" s="1"/>
  <c r="A359" i="1" s="1"/>
  <c r="C358" i="1"/>
  <c r="E359" i="1" l="1"/>
  <c r="G359" i="1" s="1"/>
  <c r="D359" i="1"/>
  <c r="C359" i="1"/>
  <c r="B359" i="1"/>
  <c r="A360" i="1" l="1"/>
  <c r="D360" i="1" l="1"/>
  <c r="E360" i="1" s="1"/>
  <c r="G360" i="1" s="1"/>
  <c r="B360" i="1"/>
  <c r="C360" i="1"/>
  <c r="A361" i="1" l="1"/>
  <c r="G361" i="1" s="1"/>
  <c r="C361" i="1" l="1"/>
  <c r="B361" i="1"/>
  <c r="D361" i="1"/>
  <c r="E361" i="1" s="1"/>
  <c r="A362" i="1"/>
  <c r="C362" i="1" l="1"/>
  <c r="D362" i="1"/>
  <c r="E362" i="1" s="1"/>
  <c r="G362" i="1" s="1"/>
  <c r="A363" i="1" s="1"/>
  <c r="B362" i="1"/>
  <c r="B363" i="1" l="1"/>
  <c r="C363" i="1"/>
  <c r="D363" i="1"/>
  <c r="E363" i="1" s="1"/>
  <c r="G363" i="1" s="1"/>
  <c r="A364" i="1" s="1"/>
  <c r="D364" i="1" l="1"/>
  <c r="E364" i="1" s="1"/>
  <c r="G364" i="1" s="1"/>
  <c r="C364" i="1"/>
  <c r="B364" i="1"/>
  <c r="A365" i="1" l="1"/>
  <c r="C365" i="1" s="1"/>
  <c r="B365" i="1" l="1"/>
  <c r="D365" i="1"/>
  <c r="E365" i="1" s="1"/>
  <c r="G365" i="1" s="1"/>
  <c r="A366" i="1" s="1"/>
  <c r="C366" i="1" s="1"/>
  <c r="B366" i="1" l="1"/>
  <c r="G366" i="1"/>
  <c r="A367" i="1" s="1"/>
  <c r="D366" i="1"/>
  <c r="E366" i="1" s="1"/>
  <c r="C367" i="1" l="1"/>
  <c r="B367" i="1"/>
  <c r="D367" i="1"/>
  <c r="E367" i="1" s="1"/>
  <c r="G367" i="1" s="1"/>
  <c r="A368" i="1" s="1"/>
  <c r="B368" i="1" s="1"/>
  <c r="E368" i="1" l="1"/>
  <c r="G368" i="1" s="1"/>
  <c r="A369" i="1" s="1"/>
  <c r="B369" i="1" s="1"/>
  <c r="C368" i="1"/>
  <c r="D368" i="1"/>
  <c r="D369" i="1" l="1"/>
  <c r="E369" i="1" s="1"/>
  <c r="G369" i="1" s="1"/>
  <c r="C369" i="1"/>
  <c r="A370" i="1"/>
  <c r="C370" i="1" l="1"/>
  <c r="D370" i="1"/>
  <c r="E370" i="1" s="1"/>
  <c r="B370" i="1"/>
  <c r="G370" i="1"/>
  <c r="A371" i="1" s="1"/>
  <c r="D371" i="1" l="1"/>
  <c r="C371" i="1"/>
  <c r="E371" i="1"/>
  <c r="G371" i="1" s="1"/>
  <c r="B371" i="1"/>
  <c r="A372" i="1" l="1"/>
  <c r="C372" i="1" s="1"/>
  <c r="D372" i="1"/>
  <c r="E372" i="1" l="1"/>
  <c r="G372" i="1" s="1"/>
  <c r="B372" i="1"/>
  <c r="A373" i="1" s="1"/>
  <c r="C373" i="1" l="1"/>
  <c r="B373" i="1"/>
  <c r="E373" i="1"/>
  <c r="G373" i="1" s="1"/>
  <c r="D373" i="1"/>
  <c r="A374" i="1" l="1"/>
  <c r="C374" i="1" l="1"/>
  <c r="E374" i="1"/>
  <c r="G374" i="1" s="1"/>
  <c r="A375" i="1" s="1"/>
  <c r="D374" i="1"/>
  <c r="B374" i="1"/>
  <c r="C375" i="1" l="1"/>
  <c r="D375" i="1"/>
  <c r="E375" i="1" s="1"/>
  <c r="G375" i="1" s="1"/>
  <c r="A376" i="1" s="1"/>
  <c r="B375" i="1"/>
  <c r="C376" i="1" l="1"/>
  <c r="D376" i="1"/>
  <c r="E376" i="1" s="1"/>
  <c r="G376" i="1" s="1"/>
  <c r="A377" i="1" s="1"/>
  <c r="B376" i="1"/>
  <c r="D377" i="1" l="1"/>
  <c r="E377" i="1" s="1"/>
  <c r="G377" i="1" s="1"/>
  <c r="B377" i="1"/>
  <c r="A378" i="1" s="1"/>
  <c r="C377" i="1"/>
  <c r="C378" i="1" l="1"/>
  <c r="B378" i="1"/>
  <c r="G378" i="1"/>
  <c r="D378" i="1"/>
  <c r="E378" i="1" s="1"/>
  <c r="A379" i="1" l="1"/>
  <c r="E379" i="1"/>
  <c r="G379" i="1" s="1"/>
  <c r="B379" i="1"/>
  <c r="D379" i="1"/>
  <c r="C379" i="1"/>
  <c r="A380" i="1" l="1"/>
  <c r="D380" i="1" l="1"/>
  <c r="E380" i="1" s="1"/>
  <c r="G380" i="1"/>
  <c r="C380" i="1"/>
  <c r="B380" i="1"/>
  <c r="A381" i="1" l="1"/>
  <c r="B381" i="1" s="1"/>
  <c r="G381" i="1"/>
  <c r="D381" i="1"/>
  <c r="E381" i="1" s="1"/>
  <c r="C381" i="1"/>
  <c r="A382" i="1" l="1"/>
  <c r="C382" i="1"/>
  <c r="B382" i="1"/>
  <c r="D382" i="1"/>
  <c r="E382" i="1"/>
  <c r="G382" i="1" s="1"/>
  <c r="A383" i="1" s="1"/>
  <c r="B383" i="1" l="1"/>
  <c r="C383" i="1"/>
  <c r="G383" i="1"/>
  <c r="A384" i="1" s="1"/>
  <c r="D383" i="1"/>
  <c r="E383" i="1" s="1"/>
  <c r="G384" i="1" l="1"/>
  <c r="C384" i="1"/>
  <c r="D384" i="1"/>
  <c r="E384" i="1" s="1"/>
  <c r="B384" i="1"/>
  <c r="A385" i="1" l="1"/>
  <c r="C385" i="1" l="1"/>
  <c r="G385" i="1"/>
  <c r="D385" i="1"/>
  <c r="E385" i="1" s="1"/>
  <c r="B385" i="1"/>
  <c r="A386" i="1" l="1"/>
  <c r="C386" i="1"/>
  <c r="D386" i="1"/>
  <c r="B386" i="1"/>
  <c r="E386" i="1"/>
  <c r="G386" i="1" s="1"/>
  <c r="A387" i="1" s="1"/>
  <c r="C387" i="1" s="1"/>
  <c r="G387" i="1" l="1"/>
  <c r="D387" i="1"/>
  <c r="E387" i="1" s="1"/>
  <c r="B387" i="1"/>
  <c r="A388" i="1"/>
  <c r="C388" i="1" l="1"/>
  <c r="D388" i="1"/>
  <c r="E388" i="1" s="1"/>
  <c r="G388" i="1" s="1"/>
  <c r="A389" i="1" s="1"/>
  <c r="B388" i="1"/>
  <c r="C389" i="1" l="1"/>
  <c r="D389" i="1"/>
  <c r="E389" i="1" s="1"/>
  <c r="G389" i="1" s="1"/>
  <c r="A390" i="1" s="1"/>
  <c r="B389" i="1"/>
  <c r="D390" i="1" l="1"/>
  <c r="E390" i="1" s="1"/>
  <c r="G390" i="1"/>
  <c r="B390" i="1"/>
  <c r="C390" i="1"/>
  <c r="A391" i="1" l="1"/>
  <c r="D391" i="1" s="1"/>
  <c r="E391" i="1" s="1"/>
  <c r="G391" i="1" s="1"/>
  <c r="C391" i="1" l="1"/>
  <c r="B391" i="1"/>
  <c r="A392" i="1" s="1"/>
  <c r="D392" i="1" l="1"/>
  <c r="E392" i="1" s="1"/>
  <c r="C392" i="1"/>
  <c r="B392" i="1"/>
  <c r="G392" i="1"/>
  <c r="A393" i="1" s="1"/>
  <c r="C393" i="1" s="1"/>
  <c r="D393" i="1" l="1"/>
  <c r="E393" i="1" s="1"/>
  <c r="G393" i="1" s="1"/>
  <c r="B393" i="1"/>
  <c r="A394" i="1" l="1"/>
  <c r="B394" i="1" s="1"/>
  <c r="C394" i="1" l="1"/>
  <c r="D394" i="1"/>
  <c r="E394" i="1" s="1"/>
  <c r="G394" i="1" s="1"/>
  <c r="A395" i="1" s="1"/>
  <c r="D395" i="1" s="1"/>
  <c r="E395" i="1" s="1"/>
  <c r="G395" i="1" s="1"/>
  <c r="B395" i="1" l="1"/>
  <c r="A396" i="1" s="1"/>
  <c r="C395" i="1"/>
  <c r="D396" i="1"/>
  <c r="E396" i="1" s="1"/>
  <c r="G396" i="1"/>
  <c r="B396" i="1"/>
  <c r="C396" i="1"/>
  <c r="A397" i="1" l="1"/>
  <c r="D397" i="1" s="1"/>
  <c r="B397" i="1" l="1"/>
  <c r="E397" i="1"/>
  <c r="G397" i="1" s="1"/>
  <c r="A398" i="1" s="1"/>
  <c r="D398" i="1" s="1"/>
  <c r="E398" i="1" s="1"/>
  <c r="G398" i="1" s="1"/>
  <c r="C397" i="1"/>
  <c r="C398" i="1" l="1"/>
  <c r="B398" i="1"/>
  <c r="A399" i="1"/>
  <c r="D399" i="1" s="1"/>
  <c r="C399" i="1" l="1"/>
  <c r="B399" i="1"/>
  <c r="E399" i="1"/>
  <c r="G399" i="1" s="1"/>
  <c r="A400" i="1" s="1"/>
  <c r="D400" i="1" s="1"/>
  <c r="E400" i="1" s="1"/>
  <c r="G400" i="1" s="1"/>
  <c r="B400" i="1" l="1"/>
  <c r="A401" i="1" s="1"/>
  <c r="C401" i="1" s="1"/>
  <c r="C400" i="1"/>
  <c r="E401" i="1"/>
  <c r="G401" i="1" s="1"/>
  <c r="D401" i="1" l="1"/>
  <c r="B401" i="1"/>
  <c r="A402" i="1" s="1"/>
  <c r="C402" i="1" l="1"/>
  <c r="B402" i="1"/>
  <c r="D402" i="1"/>
  <c r="E402" i="1"/>
  <c r="G402" i="1" s="1"/>
  <c r="A403" i="1" s="1"/>
  <c r="D403" i="1" s="1"/>
  <c r="E403" i="1" s="1"/>
  <c r="C403" i="1" l="1"/>
  <c r="G403" i="1"/>
  <c r="A404" i="1" s="1"/>
  <c r="D404" i="1" s="1"/>
  <c r="E404" i="1" s="1"/>
  <c r="G404" i="1" s="1"/>
  <c r="B403" i="1"/>
  <c r="B404" i="1" l="1"/>
  <c r="C404" i="1"/>
  <c r="A405" i="1"/>
  <c r="D405" i="1" l="1"/>
  <c r="E405" i="1" s="1"/>
  <c r="G405" i="1" s="1"/>
  <c r="C405" i="1"/>
  <c r="B405" i="1"/>
  <c r="A406" i="1" l="1"/>
  <c r="C406" i="1" s="1"/>
  <c r="B406" i="1" l="1"/>
  <c r="D406" i="1"/>
  <c r="E406" i="1" s="1"/>
  <c r="G406" i="1" s="1"/>
  <c r="A407" i="1" s="1"/>
  <c r="D407" i="1" s="1"/>
  <c r="E407" i="1" s="1"/>
  <c r="G407" i="1" l="1"/>
  <c r="B407" i="1"/>
  <c r="C407" i="1"/>
  <c r="A408" i="1" l="1"/>
  <c r="D408" i="1" l="1"/>
  <c r="E408" i="1" s="1"/>
  <c r="G408" i="1" s="1"/>
  <c r="C408" i="1"/>
  <c r="B408" i="1"/>
  <c r="A409" i="1" l="1"/>
  <c r="D409" i="1" s="1"/>
  <c r="E409" i="1" s="1"/>
  <c r="G409" i="1" s="1"/>
  <c r="B409" i="1" l="1"/>
  <c r="A410" i="1" s="1"/>
  <c r="C409" i="1"/>
  <c r="D410" i="1" l="1"/>
  <c r="B410" i="1"/>
  <c r="C410" i="1"/>
  <c r="E410" i="1"/>
  <c r="G410" i="1" s="1"/>
  <c r="A411" i="1" s="1"/>
  <c r="D411" i="1" l="1"/>
  <c r="E411" i="1" s="1"/>
  <c r="C411" i="1"/>
  <c r="G411" i="1"/>
  <c r="B411" i="1"/>
  <c r="A412" i="1" l="1"/>
  <c r="B412" i="1" s="1"/>
  <c r="D412" i="1" l="1"/>
  <c r="E412" i="1" s="1"/>
  <c r="G412" i="1" s="1"/>
  <c r="A413" i="1" s="1"/>
  <c r="C412" i="1"/>
  <c r="E413" i="1" l="1"/>
  <c r="G413" i="1" s="1"/>
  <c r="D413" i="1"/>
  <c r="C413" i="1"/>
  <c r="B413" i="1"/>
  <c r="A414" i="1" l="1"/>
  <c r="D414" i="1" l="1"/>
  <c r="B414" i="1"/>
  <c r="C414" i="1"/>
  <c r="E414" i="1"/>
  <c r="G414" i="1" s="1"/>
  <c r="A415" i="1" s="1"/>
  <c r="D415" i="1" s="1"/>
  <c r="E415" i="1" s="1"/>
  <c r="G415" i="1" s="1"/>
  <c r="C415" i="1" l="1"/>
  <c r="B415" i="1"/>
  <c r="A416" i="1" s="1"/>
  <c r="D416" i="1" l="1"/>
  <c r="E416" i="1" s="1"/>
  <c r="G416" i="1" s="1"/>
  <c r="A417" i="1" s="1"/>
  <c r="D417" i="1" s="1"/>
  <c r="E417" i="1" s="1"/>
  <c r="B416" i="1"/>
  <c r="C416" i="1"/>
  <c r="G417" i="1" l="1"/>
  <c r="B417" i="1"/>
  <c r="C417" i="1"/>
  <c r="A418" i="1" l="1"/>
  <c r="D418" i="1" s="1"/>
  <c r="B418" i="1"/>
  <c r="C418" i="1" l="1"/>
  <c r="E418" i="1"/>
  <c r="G418" i="1" s="1"/>
  <c r="A419" i="1" s="1"/>
  <c r="G419" i="1" l="1"/>
  <c r="B419" i="1"/>
  <c r="D419" i="1"/>
  <c r="E419" i="1" s="1"/>
  <c r="C419" i="1"/>
  <c r="A420" i="1" l="1"/>
  <c r="B420" i="1" l="1"/>
  <c r="D420" i="1"/>
  <c r="E420" i="1" s="1"/>
  <c r="G420" i="1" s="1"/>
  <c r="C420" i="1"/>
  <c r="A421" i="1" l="1"/>
  <c r="C421" i="1" l="1"/>
  <c r="B421" i="1"/>
  <c r="D421" i="1"/>
  <c r="E421" i="1"/>
  <c r="G421" i="1" s="1"/>
  <c r="A422" i="1" s="1"/>
  <c r="D422" i="1" l="1"/>
  <c r="E422" i="1" s="1"/>
  <c r="G422" i="1"/>
  <c r="B422" i="1"/>
  <c r="C422" i="1"/>
  <c r="A423" i="1" l="1"/>
  <c r="D423" i="1" s="1"/>
  <c r="E423" i="1" s="1"/>
  <c r="B423" i="1"/>
  <c r="C423" i="1" l="1"/>
  <c r="G423" i="1"/>
  <c r="A424" i="1" s="1"/>
  <c r="D424" i="1" l="1"/>
  <c r="C424" i="1"/>
  <c r="E424" i="1"/>
  <c r="G424" i="1" s="1"/>
  <c r="B424" i="1"/>
  <c r="A425" i="1" l="1"/>
  <c r="C425" i="1" s="1"/>
  <c r="D425" i="1" l="1"/>
  <c r="E425" i="1" s="1"/>
  <c r="G425" i="1" s="1"/>
  <c r="B425" i="1"/>
  <c r="A426" i="1" l="1"/>
  <c r="B426" i="1" s="1"/>
  <c r="C426" i="1"/>
  <c r="D426" i="1"/>
  <c r="E426" i="1" s="1"/>
  <c r="G426" i="1"/>
  <c r="A427" i="1" l="1"/>
  <c r="C427" i="1" l="1"/>
  <c r="D427" i="1"/>
  <c r="E427" i="1" s="1"/>
  <c r="G427" i="1" s="1"/>
  <c r="A428" i="1" s="1"/>
  <c r="B427" i="1"/>
  <c r="E428" i="1" l="1"/>
  <c r="G428" i="1" s="1"/>
  <c r="D428" i="1"/>
  <c r="C428" i="1"/>
  <c r="B428" i="1"/>
  <c r="A429" i="1" l="1"/>
  <c r="B429" i="1" l="1"/>
  <c r="G429" i="1"/>
  <c r="A430" i="1" s="1"/>
  <c r="D429" i="1"/>
  <c r="E429" i="1" s="1"/>
  <c r="C429" i="1"/>
  <c r="B430" i="1" l="1"/>
  <c r="C430" i="1"/>
  <c r="D430" i="1"/>
  <c r="E430" i="1" s="1"/>
  <c r="G430" i="1" s="1"/>
  <c r="A431" i="1" l="1"/>
  <c r="E431" i="1" s="1"/>
  <c r="G431" i="1" s="1"/>
  <c r="B431" i="1" l="1"/>
  <c r="A432" i="1" s="1"/>
  <c r="D431" i="1"/>
  <c r="C431" i="1"/>
  <c r="G432" i="1"/>
  <c r="B432" i="1"/>
  <c r="D432" i="1"/>
  <c r="E432" i="1" s="1"/>
  <c r="C432" i="1"/>
  <c r="A433" i="1"/>
  <c r="D433" i="1" s="1"/>
  <c r="E433" i="1" s="1"/>
  <c r="B433" i="1" l="1"/>
  <c r="G433" i="1"/>
  <c r="A434" i="1" s="1"/>
  <c r="D434" i="1" s="1"/>
  <c r="C433" i="1"/>
  <c r="E434" i="1" l="1"/>
  <c r="G434" i="1" s="1"/>
  <c r="C434" i="1"/>
  <c r="B434" i="1"/>
  <c r="A435" i="1"/>
  <c r="C435" i="1" l="1"/>
  <c r="D435" i="1"/>
  <c r="E435" i="1" s="1"/>
  <c r="G435" i="1" s="1"/>
  <c r="B435" i="1"/>
  <c r="A436" i="1" l="1"/>
  <c r="D436" i="1" l="1"/>
  <c r="E436" i="1"/>
  <c r="G436" i="1" s="1"/>
  <c r="A437" i="1" s="1"/>
  <c r="B436" i="1"/>
  <c r="C436" i="1"/>
  <c r="B437" i="1" l="1"/>
  <c r="C437" i="1"/>
  <c r="D437" i="1"/>
  <c r="E437" i="1" s="1"/>
  <c r="G437" i="1" s="1"/>
  <c r="A438" i="1" s="1"/>
  <c r="C438" i="1" l="1"/>
  <c r="D438" i="1"/>
  <c r="E438" i="1" s="1"/>
  <c r="G438" i="1" s="1"/>
  <c r="A439" i="1" s="1"/>
  <c r="B438" i="1"/>
  <c r="C439" i="1" l="1"/>
  <c r="B439" i="1"/>
  <c r="D439" i="1"/>
  <c r="E439" i="1" s="1"/>
  <c r="G439" i="1" s="1"/>
  <c r="A440" i="1" s="1"/>
  <c r="C440" i="1" l="1"/>
  <c r="B440" i="1"/>
  <c r="D440" i="1"/>
  <c r="E440" i="1" s="1"/>
  <c r="G440" i="1" s="1"/>
  <c r="A441" i="1" s="1"/>
  <c r="B441" i="1" l="1"/>
  <c r="C441" i="1"/>
  <c r="D441" i="1"/>
  <c r="E441" i="1" s="1"/>
  <c r="G441" i="1" s="1"/>
  <c r="A442" i="1" s="1"/>
  <c r="C442" i="1" l="1"/>
  <c r="B442" i="1"/>
  <c r="D442" i="1"/>
  <c r="E442" i="1" s="1"/>
  <c r="G442" i="1" s="1"/>
  <c r="A443" i="1" s="1"/>
  <c r="C443" i="1" l="1"/>
  <c r="B443" i="1"/>
  <c r="D443" i="1"/>
  <c r="E443" i="1" s="1"/>
  <c r="G443" i="1" s="1"/>
  <c r="A444" i="1" s="1"/>
  <c r="D444" i="1" l="1"/>
  <c r="E444" i="1" s="1"/>
  <c r="G444" i="1" s="1"/>
  <c r="C444" i="1"/>
  <c r="B444" i="1"/>
  <c r="A445" i="1" l="1"/>
  <c r="C445" i="1" l="1"/>
  <c r="D445" i="1"/>
  <c r="E445" i="1" s="1"/>
  <c r="G445" i="1" s="1"/>
  <c r="A446" i="1" s="1"/>
  <c r="B445" i="1"/>
  <c r="D446" i="1" l="1"/>
  <c r="E446" i="1" s="1"/>
  <c r="G446" i="1" s="1"/>
  <c r="B446" i="1"/>
  <c r="C446" i="1"/>
  <c r="A447" i="1" l="1"/>
  <c r="C447" i="1" s="1"/>
  <c r="D447" i="1" l="1"/>
  <c r="E447" i="1" s="1"/>
  <c r="G447" i="1" s="1"/>
  <c r="B447" i="1"/>
  <c r="A448" i="1" l="1"/>
  <c r="D448" i="1" l="1"/>
  <c r="E448" i="1" s="1"/>
  <c r="G448" i="1" s="1"/>
  <c r="A449" i="1" s="1"/>
  <c r="B448" i="1"/>
  <c r="C448" i="1"/>
  <c r="B449" i="1" l="1"/>
  <c r="D449" i="1"/>
  <c r="E449" i="1" s="1"/>
  <c r="G449" i="1" s="1"/>
  <c r="A450" i="1" s="1"/>
  <c r="C450" i="1" s="1"/>
  <c r="C449" i="1"/>
  <c r="D450" i="1" l="1"/>
  <c r="E450" i="1" s="1"/>
  <c r="G450" i="1" s="1"/>
  <c r="A451" i="1" s="1"/>
  <c r="D451" i="1" s="1"/>
  <c r="E451" i="1" s="1"/>
  <c r="G451" i="1" s="1"/>
  <c r="B450" i="1"/>
  <c r="C451" i="1" l="1"/>
  <c r="B451" i="1"/>
  <c r="A452" i="1" s="1"/>
  <c r="B452" i="1" s="1"/>
  <c r="C452" i="1" l="1"/>
  <c r="D452" i="1"/>
  <c r="E452" i="1" s="1"/>
  <c r="G452" i="1" s="1"/>
  <c r="A453" i="1" s="1"/>
  <c r="C453" i="1" s="1"/>
  <c r="D453" i="1" l="1"/>
  <c r="E453" i="1" s="1"/>
  <c r="G453" i="1" s="1"/>
  <c r="A454" i="1" s="1"/>
  <c r="C454" i="1" s="1"/>
  <c r="B453" i="1"/>
  <c r="D454" i="1" l="1"/>
  <c r="E454" i="1" s="1"/>
  <c r="G454" i="1" s="1"/>
  <c r="B454" i="1"/>
  <c r="A455" i="1" l="1"/>
  <c r="D455" i="1" s="1"/>
  <c r="E455" i="1" s="1"/>
  <c r="G455" i="1" s="1"/>
  <c r="C455" i="1"/>
  <c r="B455" i="1"/>
  <c r="A456" i="1" l="1"/>
  <c r="C456" i="1" s="1"/>
  <c r="D456" i="1"/>
  <c r="E456" i="1" s="1"/>
  <c r="G456" i="1" s="1"/>
  <c r="B456" i="1"/>
  <c r="A457" i="1" l="1"/>
  <c r="D457" i="1" l="1"/>
  <c r="E457" i="1" s="1"/>
  <c r="G457" i="1" s="1"/>
  <c r="B457" i="1"/>
  <c r="C457" i="1"/>
  <c r="A458" i="1" l="1"/>
  <c r="C458" i="1" l="1"/>
  <c r="B458" i="1"/>
  <c r="D458" i="1"/>
  <c r="E458" i="1" s="1"/>
  <c r="G458" i="1" s="1"/>
  <c r="A459" i="1" s="1"/>
  <c r="D459" i="1" l="1"/>
  <c r="E459" i="1" s="1"/>
  <c r="G459" i="1" s="1"/>
  <c r="A460" i="1" s="1"/>
  <c r="B459" i="1"/>
  <c r="C459" i="1"/>
  <c r="B460" i="1" l="1"/>
  <c r="C460" i="1"/>
  <c r="D460" i="1"/>
  <c r="E460" i="1" s="1"/>
  <c r="G460" i="1" s="1"/>
  <c r="A461" i="1" s="1"/>
  <c r="B461" i="1" l="1"/>
  <c r="C461" i="1"/>
  <c r="D461" i="1"/>
  <c r="E461" i="1" s="1"/>
  <c r="G461" i="1" s="1"/>
  <c r="A462" i="1" s="1"/>
  <c r="C462" i="1" l="1"/>
  <c r="B462" i="1"/>
  <c r="D462" i="1"/>
  <c r="E462" i="1" s="1"/>
  <c r="G462" i="1" s="1"/>
  <c r="A463" i="1" s="1"/>
  <c r="C463" i="1" l="1"/>
  <c r="B463" i="1"/>
  <c r="D463" i="1"/>
  <c r="E463" i="1" s="1"/>
  <c r="G463" i="1" s="1"/>
  <c r="A464" i="1" s="1"/>
  <c r="B464" i="1" l="1"/>
  <c r="C464" i="1"/>
  <c r="D464" i="1"/>
  <c r="E464" i="1" s="1"/>
  <c r="G464" i="1" s="1"/>
  <c r="A465" i="1" s="1"/>
  <c r="B465" i="1" l="1"/>
  <c r="D465" i="1"/>
  <c r="E465" i="1" s="1"/>
  <c r="G465" i="1" s="1"/>
  <c r="A466" i="1" s="1"/>
  <c r="C465" i="1"/>
  <c r="C466" i="1" l="1"/>
  <c r="D466" i="1"/>
  <c r="E466" i="1" s="1"/>
  <c r="G466" i="1" s="1"/>
  <c r="A467" i="1" s="1"/>
  <c r="B466" i="1"/>
  <c r="D467" i="1" l="1"/>
  <c r="E467" i="1" s="1"/>
  <c r="G467" i="1" s="1"/>
  <c r="B467" i="1"/>
  <c r="C467" i="1"/>
  <c r="A468" i="1" l="1"/>
  <c r="B468" i="1" s="1"/>
  <c r="C468" i="1"/>
  <c r="D468" i="1" l="1"/>
  <c r="E468" i="1" s="1"/>
  <c r="G468" i="1" s="1"/>
  <c r="A469" i="1" s="1"/>
  <c r="C469" i="1" l="1"/>
  <c r="B469" i="1"/>
  <c r="D469" i="1"/>
  <c r="E469" i="1" s="1"/>
  <c r="G469" i="1" s="1"/>
  <c r="A470" i="1" s="1"/>
  <c r="D470" i="1" s="1"/>
  <c r="E470" i="1" s="1"/>
  <c r="G470" i="1" s="1"/>
  <c r="C470" i="1" l="1"/>
  <c r="B470" i="1"/>
  <c r="A471" i="1" s="1"/>
  <c r="C471" i="1" s="1"/>
  <c r="D471" i="1" l="1"/>
  <c r="E471" i="1" s="1"/>
  <c r="G471" i="1" s="1"/>
  <c r="A472" i="1" s="1"/>
  <c r="B472" i="1" s="1"/>
  <c r="B471" i="1"/>
  <c r="D472" i="1" l="1"/>
  <c r="E472" i="1" s="1"/>
  <c r="G472" i="1" s="1"/>
  <c r="A473" i="1" s="1"/>
  <c r="C473" i="1" s="1"/>
  <c r="C472" i="1"/>
  <c r="B473" i="1" l="1"/>
  <c r="D473" i="1"/>
  <c r="E473" i="1" s="1"/>
  <c r="G473" i="1" s="1"/>
  <c r="A474" i="1" s="1"/>
  <c r="C474" i="1" s="1"/>
  <c r="D474" i="1" l="1"/>
  <c r="E474" i="1" s="1"/>
  <c r="G474" i="1" s="1"/>
  <c r="B474" i="1"/>
  <c r="A475" i="1" s="1"/>
  <c r="D475" i="1" l="1"/>
  <c r="E475" i="1" s="1"/>
  <c r="G475" i="1" s="1"/>
  <c r="C475" i="1"/>
  <c r="B475" i="1"/>
  <c r="A476" i="1" l="1"/>
  <c r="B476" i="1" s="1"/>
  <c r="D476" i="1"/>
  <c r="E476" i="1" s="1"/>
  <c r="G476" i="1" s="1"/>
  <c r="A477" i="1" s="1"/>
  <c r="B477" i="1" s="1"/>
  <c r="C476" i="1" l="1"/>
  <c r="C477" i="1"/>
  <c r="D477" i="1"/>
  <c r="E477" i="1" s="1"/>
  <c r="G477" i="1" s="1"/>
  <c r="A478" i="1" s="1"/>
  <c r="C478" i="1" s="1"/>
  <c r="B478" i="1" l="1"/>
  <c r="D478" i="1"/>
  <c r="E478" i="1" s="1"/>
  <c r="G478" i="1" s="1"/>
  <c r="A479" i="1" s="1"/>
  <c r="C479" i="1" s="1"/>
  <c r="B479" i="1" l="1"/>
  <c r="D479" i="1"/>
  <c r="E479" i="1" s="1"/>
  <c r="G479" i="1" s="1"/>
  <c r="A480" i="1" s="1"/>
  <c r="D480" i="1" s="1"/>
  <c r="E480" i="1" s="1"/>
  <c r="G480" i="1" s="1"/>
  <c r="B480" i="1" l="1"/>
  <c r="A481" i="1" s="1"/>
  <c r="D481" i="1" s="1"/>
  <c r="E481" i="1" s="1"/>
  <c r="G481" i="1" s="1"/>
  <c r="C480" i="1"/>
  <c r="C481" i="1"/>
  <c r="B481" i="1"/>
  <c r="A482" i="1" l="1"/>
  <c r="C482" i="1" s="1"/>
  <c r="D482" i="1" l="1"/>
  <c r="E482" i="1" s="1"/>
  <c r="G482" i="1" s="1"/>
  <c r="B482" i="1"/>
  <c r="A483" i="1" l="1"/>
  <c r="D483" i="1" s="1"/>
  <c r="E483" i="1" s="1"/>
  <c r="G483" i="1" s="1"/>
  <c r="B483" i="1" l="1"/>
  <c r="C483" i="1"/>
  <c r="A484" i="1"/>
  <c r="C484" i="1" s="1"/>
  <c r="B484" i="1" l="1"/>
  <c r="D484" i="1"/>
  <c r="E484" i="1" s="1"/>
  <c r="G484" i="1" s="1"/>
  <c r="A485" i="1" s="1"/>
  <c r="B485" i="1" l="1"/>
  <c r="D485" i="1"/>
  <c r="E485" i="1" s="1"/>
  <c r="G485" i="1" s="1"/>
  <c r="A486" i="1" s="1"/>
  <c r="C485" i="1"/>
  <c r="D486" i="1" l="1"/>
  <c r="E486" i="1" s="1"/>
  <c r="G486" i="1" s="1"/>
  <c r="B486" i="1"/>
  <c r="C486" i="1"/>
  <c r="A487" i="1" l="1"/>
  <c r="C487" i="1" l="1"/>
  <c r="B487" i="1"/>
  <c r="D487" i="1"/>
  <c r="E487" i="1" s="1"/>
  <c r="G487" i="1" s="1"/>
  <c r="A488" i="1" s="1"/>
  <c r="D488" i="1" l="1"/>
  <c r="E488" i="1" s="1"/>
  <c r="G488" i="1" s="1"/>
  <c r="C488" i="1"/>
  <c r="B488" i="1"/>
  <c r="A489" i="1" l="1"/>
  <c r="D489" i="1" l="1"/>
  <c r="E489" i="1" s="1"/>
  <c r="G489" i="1" s="1"/>
  <c r="C489" i="1"/>
  <c r="B489" i="1"/>
  <c r="A490" i="1" l="1"/>
  <c r="C490" i="1" s="1"/>
  <c r="D490" i="1" l="1"/>
  <c r="E490" i="1" s="1"/>
  <c r="G490" i="1" s="1"/>
  <c r="B490" i="1"/>
  <c r="A491" i="1" l="1"/>
  <c r="C491" i="1" s="1"/>
  <c r="D491" i="1"/>
  <c r="E491" i="1" s="1"/>
  <c r="G491" i="1" s="1"/>
  <c r="B491" i="1" l="1"/>
  <c r="A492" i="1" s="1"/>
  <c r="C492" i="1" l="1"/>
  <c r="D492" i="1"/>
  <c r="E492" i="1" s="1"/>
  <c r="G492" i="1" s="1"/>
  <c r="A493" i="1" s="1"/>
  <c r="C493" i="1" s="1"/>
  <c r="B492" i="1"/>
  <c r="B493" i="1" l="1"/>
  <c r="D493" i="1"/>
  <c r="E493" i="1" s="1"/>
  <c r="G493" i="1" s="1"/>
  <c r="A494" i="1" s="1"/>
  <c r="D494" i="1" s="1"/>
  <c r="E494" i="1" s="1"/>
  <c r="G494" i="1" s="1"/>
  <c r="B494" i="1" l="1"/>
  <c r="C494" i="1"/>
  <c r="A495" i="1"/>
  <c r="D495" i="1" l="1"/>
  <c r="E495" i="1" s="1"/>
  <c r="G495" i="1" s="1"/>
  <c r="B495" i="1"/>
  <c r="C495" i="1"/>
  <c r="A496" i="1" l="1"/>
  <c r="C496" i="1"/>
  <c r="D496" i="1"/>
  <c r="E496" i="1" s="1"/>
  <c r="G496" i="1" s="1"/>
  <c r="B496" i="1"/>
  <c r="A497" i="1" l="1"/>
  <c r="C497" i="1"/>
  <c r="D497" i="1"/>
  <c r="E497" i="1" s="1"/>
  <c r="G497" i="1" s="1"/>
  <c r="B497" i="1"/>
  <c r="A498" i="1" l="1"/>
  <c r="D498" i="1" l="1"/>
  <c r="E498" i="1" s="1"/>
  <c r="G498" i="1" s="1"/>
  <c r="C498" i="1"/>
  <c r="B498" i="1"/>
  <c r="A499" i="1" l="1"/>
  <c r="C499" i="1" l="1"/>
  <c r="D499" i="1"/>
  <c r="E499" i="1" s="1"/>
  <c r="G499" i="1" s="1"/>
  <c r="A500" i="1" s="1"/>
  <c r="B499" i="1"/>
  <c r="B500" i="1" l="1"/>
  <c r="D500" i="1"/>
  <c r="E500" i="1" s="1"/>
  <c r="G500" i="1" s="1"/>
  <c r="A501" i="1" s="1"/>
  <c r="C500" i="1"/>
  <c r="D501" i="1" l="1"/>
  <c r="E501" i="1" s="1"/>
  <c r="G501" i="1" s="1"/>
  <c r="A502" i="1" s="1"/>
  <c r="B501" i="1"/>
  <c r="C501" i="1"/>
  <c r="C502" i="1" l="1"/>
  <c r="D502" i="1"/>
  <c r="E502" i="1" s="1"/>
  <c r="G502" i="1" s="1"/>
  <c r="A503" i="1" s="1"/>
  <c r="B502" i="1"/>
  <c r="C503" i="1" l="1"/>
  <c r="D503" i="1"/>
  <c r="E503" i="1" s="1"/>
  <c r="G503" i="1" s="1"/>
  <c r="A504" i="1" s="1"/>
  <c r="B503" i="1"/>
  <c r="B504" i="1" l="1"/>
  <c r="D504" i="1"/>
  <c r="E504" i="1" s="1"/>
  <c r="G504" i="1" s="1"/>
  <c r="A505" i="1" s="1"/>
  <c r="C504" i="1"/>
  <c r="D505" i="1" l="1"/>
  <c r="E505" i="1" s="1"/>
  <c r="G505" i="1" s="1"/>
  <c r="C505" i="1"/>
  <c r="B505" i="1"/>
  <c r="A506" i="1" l="1"/>
  <c r="B506" i="1" s="1"/>
  <c r="D506" i="1"/>
  <c r="E506" i="1" s="1"/>
  <c r="G506" i="1" s="1"/>
  <c r="C506" i="1" l="1"/>
  <c r="A507" i="1"/>
  <c r="D507" i="1" s="1"/>
  <c r="E507" i="1" s="1"/>
  <c r="G507" i="1" s="1"/>
  <c r="B507" i="1" l="1"/>
  <c r="C507" i="1"/>
  <c r="A508" i="1"/>
  <c r="E508" i="1" l="1"/>
  <c r="G508" i="1" s="1"/>
  <c r="D508" i="1"/>
  <c r="C508" i="1"/>
  <c r="B508" i="1"/>
  <c r="A509" i="1" l="1"/>
  <c r="C509" i="1" l="1"/>
  <c r="B509" i="1"/>
  <c r="D509" i="1"/>
  <c r="E509" i="1" s="1"/>
  <c r="G509" i="1" s="1"/>
  <c r="A510" i="1" s="1"/>
  <c r="C510" i="1" l="1"/>
  <c r="D510" i="1"/>
  <c r="E510" i="1" s="1"/>
  <c r="G510" i="1" s="1"/>
  <c r="A511" i="1" s="1"/>
  <c r="B510" i="1"/>
  <c r="D511" i="1" l="1"/>
  <c r="E511" i="1" s="1"/>
  <c r="G511" i="1" s="1"/>
  <c r="C511" i="1"/>
  <c r="B511" i="1"/>
  <c r="A512" i="1" l="1"/>
  <c r="D512" i="1" l="1"/>
  <c r="E512" i="1" s="1"/>
  <c r="G512" i="1" s="1"/>
  <c r="A513" i="1" s="1"/>
  <c r="B512" i="1"/>
  <c r="C512" i="1"/>
  <c r="D513" i="1" l="1"/>
  <c r="E513" i="1"/>
  <c r="G513" i="1" s="1"/>
  <c r="A514" i="1" s="1"/>
  <c r="B513" i="1"/>
  <c r="C513" i="1"/>
  <c r="D514" i="1" l="1"/>
  <c r="E514" i="1" s="1"/>
  <c r="G514" i="1" s="1"/>
  <c r="B514" i="1"/>
  <c r="C514" i="1"/>
  <c r="A515" i="1" l="1"/>
  <c r="C515" i="1" l="1"/>
  <c r="B515" i="1"/>
  <c r="D515" i="1"/>
  <c r="E515" i="1" s="1"/>
  <c r="G515" i="1" s="1"/>
  <c r="A516" i="1" s="1"/>
  <c r="D516" i="1" l="1"/>
  <c r="E516" i="1" s="1"/>
  <c r="G516" i="1" s="1"/>
  <c r="A517" i="1" s="1"/>
  <c r="B516" i="1"/>
  <c r="C516" i="1"/>
  <c r="B517" i="1" l="1"/>
  <c r="C517" i="1"/>
  <c r="D517" i="1"/>
  <c r="E517" i="1" s="1"/>
  <c r="G517" i="1" s="1"/>
  <c r="A518" i="1" s="1"/>
  <c r="B518" i="1" l="1"/>
  <c r="D518" i="1"/>
  <c r="E518" i="1" s="1"/>
  <c r="G518" i="1" s="1"/>
  <c r="A519" i="1" s="1"/>
  <c r="C518" i="1"/>
  <c r="B519" i="1" l="1"/>
  <c r="D519" i="1"/>
  <c r="E519" i="1" s="1"/>
  <c r="G519" i="1" s="1"/>
  <c r="A520" i="1" s="1"/>
  <c r="C519" i="1"/>
  <c r="D520" i="1" l="1"/>
  <c r="E520" i="1" s="1"/>
  <c r="G520" i="1" s="1"/>
  <c r="C520" i="1"/>
  <c r="B520" i="1"/>
  <c r="A521" i="1" l="1"/>
  <c r="D521" i="1" l="1"/>
  <c r="E521" i="1" s="1"/>
  <c r="G521" i="1" s="1"/>
  <c r="A522" i="1" s="1"/>
  <c r="B521" i="1"/>
  <c r="C521" i="1"/>
  <c r="C522" i="1" l="1"/>
  <c r="D522" i="1"/>
  <c r="E522" i="1" s="1"/>
  <c r="G522" i="1" s="1"/>
  <c r="B522" i="1"/>
  <c r="A523" i="1" l="1"/>
  <c r="D523" i="1" s="1"/>
  <c r="E523" i="1" s="1"/>
  <c r="G523" i="1" s="1"/>
  <c r="B523" i="1"/>
  <c r="C523" i="1" l="1"/>
  <c r="A524" i="1"/>
  <c r="D524" i="1" l="1"/>
  <c r="E524" i="1" s="1"/>
  <c r="G524" i="1" s="1"/>
  <c r="C524" i="1"/>
  <c r="B524" i="1"/>
  <c r="A525" i="1" l="1"/>
  <c r="D525" i="1" l="1"/>
  <c r="E525" i="1" s="1"/>
  <c r="G525" i="1" s="1"/>
  <c r="A526" i="1" s="1"/>
  <c r="B525" i="1"/>
  <c r="C525" i="1"/>
  <c r="D526" i="1" l="1"/>
  <c r="E526" i="1" s="1"/>
  <c r="G526" i="1" s="1"/>
  <c r="C526" i="1"/>
  <c r="B526" i="1"/>
  <c r="A527" i="1" l="1"/>
  <c r="C527" i="1" l="1"/>
  <c r="B527" i="1"/>
  <c r="D527" i="1"/>
  <c r="E527" i="1" s="1"/>
  <c r="G527" i="1" s="1"/>
  <c r="A528" i="1" s="1"/>
  <c r="C528" i="1" l="1"/>
  <c r="B528" i="1"/>
  <c r="D528" i="1"/>
  <c r="E528" i="1" s="1"/>
  <c r="G528" i="1" s="1"/>
  <c r="A529" i="1" s="1"/>
  <c r="C529" i="1" l="1"/>
  <c r="B529" i="1"/>
  <c r="D529" i="1"/>
  <c r="E529" i="1" s="1"/>
  <c r="G529" i="1" s="1"/>
  <c r="A530" i="1" s="1"/>
  <c r="C530" i="1" l="1"/>
  <c r="B530" i="1"/>
  <c r="D530" i="1"/>
  <c r="E530" i="1" s="1"/>
  <c r="G530" i="1" s="1"/>
  <c r="A531" i="1" s="1"/>
  <c r="B531" i="1" l="1"/>
  <c r="C531" i="1"/>
  <c r="D531" i="1"/>
  <c r="E531" i="1" s="1"/>
  <c r="G531" i="1" s="1"/>
  <c r="A532" i="1" s="1"/>
  <c r="B532" i="1" l="1"/>
  <c r="D532" i="1"/>
  <c r="E532" i="1" s="1"/>
  <c r="G532" i="1" s="1"/>
  <c r="A533" i="1" s="1"/>
  <c r="C532" i="1"/>
  <c r="B533" i="1" l="1"/>
  <c r="C533" i="1"/>
  <c r="D533" i="1"/>
  <c r="E533" i="1" s="1"/>
  <c r="G533" i="1" s="1"/>
  <c r="A534" i="1" s="1"/>
  <c r="B534" i="1" l="1"/>
  <c r="C534" i="1"/>
  <c r="D534" i="1"/>
  <c r="E534" i="1" s="1"/>
  <c r="G534" i="1" s="1"/>
  <c r="A535" i="1" s="1"/>
  <c r="C535" i="1" l="1"/>
  <c r="D535" i="1"/>
  <c r="E535" i="1" s="1"/>
  <c r="G535" i="1" s="1"/>
  <c r="A536" i="1" s="1"/>
  <c r="B535" i="1"/>
  <c r="C536" i="1" l="1"/>
  <c r="B536" i="1"/>
  <c r="D536" i="1"/>
  <c r="E536" i="1" s="1"/>
  <c r="G536" i="1" s="1"/>
  <c r="A537" i="1" s="1"/>
  <c r="C537" i="1" l="1"/>
  <c r="B537" i="1"/>
  <c r="D537" i="1"/>
  <c r="E537" i="1" s="1"/>
  <c r="G537" i="1" s="1"/>
  <c r="A538" i="1" s="1"/>
  <c r="B538" i="1" l="1"/>
  <c r="C538" i="1"/>
  <c r="D538" i="1"/>
  <c r="E538" i="1" s="1"/>
  <c r="G538" i="1" s="1"/>
  <c r="A539" i="1" l="1"/>
  <c r="B539" i="1" l="1"/>
  <c r="C539" i="1"/>
  <c r="D539" i="1"/>
  <c r="E539" i="1" s="1"/>
  <c r="G539" i="1" s="1"/>
  <c r="A540" i="1" s="1"/>
  <c r="D540" i="1" l="1"/>
  <c r="E540" i="1" s="1"/>
  <c r="G540" i="1" s="1"/>
  <c r="C540" i="1"/>
  <c r="B540" i="1"/>
  <c r="A541" i="1" l="1"/>
  <c r="B541" i="1" s="1"/>
  <c r="C541" i="1"/>
  <c r="D541" i="1"/>
  <c r="E541" i="1" s="1"/>
  <c r="G541" i="1" s="1"/>
  <c r="A542" i="1" l="1"/>
  <c r="D542" i="1"/>
  <c r="E542" i="1" s="1"/>
  <c r="G542" i="1" s="1"/>
  <c r="B542" i="1"/>
  <c r="C542" i="1"/>
  <c r="A543" i="1" l="1"/>
  <c r="C543" i="1" l="1"/>
  <c r="D543" i="1"/>
  <c r="E543" i="1" s="1"/>
  <c r="G543" i="1" s="1"/>
  <c r="A544" i="1" s="1"/>
  <c r="B543" i="1"/>
  <c r="C544" i="1" l="1"/>
  <c r="D544" i="1"/>
  <c r="E544" i="1" s="1"/>
  <c r="G544" i="1" s="1"/>
  <c r="A545" i="1" s="1"/>
  <c r="B544" i="1"/>
  <c r="B545" i="1" l="1"/>
  <c r="C545" i="1"/>
  <c r="D545" i="1"/>
  <c r="E545" i="1" s="1"/>
  <c r="G545" i="1" s="1"/>
  <c r="A546" i="1" s="1"/>
  <c r="D546" i="1" l="1"/>
  <c r="E546" i="1" s="1"/>
  <c r="G546" i="1" s="1"/>
  <c r="A547" i="1" s="1"/>
  <c r="B546" i="1"/>
  <c r="C546" i="1"/>
  <c r="C547" i="1" l="1"/>
  <c r="D547" i="1"/>
  <c r="E547" i="1" s="1"/>
  <c r="G547" i="1" s="1"/>
  <c r="A548" i="1" s="1"/>
  <c r="B548" i="1" s="1"/>
  <c r="B547" i="1"/>
  <c r="D548" i="1" l="1"/>
  <c r="E548" i="1" s="1"/>
  <c r="G548" i="1" s="1"/>
  <c r="A549" i="1" s="1"/>
  <c r="C548" i="1"/>
  <c r="D549" i="1" l="1"/>
  <c r="E549" i="1" s="1"/>
  <c r="G549" i="1" s="1"/>
  <c r="B549" i="1"/>
  <c r="C549" i="1"/>
  <c r="A550" i="1" l="1"/>
  <c r="D550" i="1"/>
  <c r="E550" i="1" s="1"/>
  <c r="G550" i="1" s="1"/>
  <c r="C550" i="1"/>
  <c r="B550" i="1"/>
  <c r="A551" i="1" l="1"/>
  <c r="C551" i="1" s="1"/>
  <c r="B551" i="1" l="1"/>
  <c r="D551" i="1"/>
  <c r="E551" i="1" s="1"/>
  <c r="G551" i="1" s="1"/>
  <c r="A552" i="1" s="1"/>
  <c r="C552" i="1" s="1"/>
  <c r="D552" i="1" l="1"/>
  <c r="E552" i="1" s="1"/>
  <c r="G552" i="1" s="1"/>
  <c r="B552" i="1"/>
  <c r="A553" i="1" l="1"/>
  <c r="C553" i="1" l="1"/>
  <c r="B553" i="1"/>
  <c r="D553" i="1"/>
  <c r="E553" i="1" s="1"/>
  <c r="G553" i="1" s="1"/>
  <c r="A554" i="1" s="1"/>
  <c r="C554" i="1" l="1"/>
  <c r="B554" i="1"/>
  <c r="D554" i="1"/>
  <c r="E554" i="1" s="1"/>
  <c r="G554" i="1" s="1"/>
  <c r="A555" i="1" l="1"/>
  <c r="C555" i="1" l="1"/>
  <c r="D555" i="1"/>
  <c r="E555" i="1" s="1"/>
  <c r="G555" i="1" s="1"/>
  <c r="A556" i="1" s="1"/>
  <c r="B555" i="1"/>
  <c r="D556" i="1" l="1"/>
  <c r="E556" i="1" s="1"/>
  <c r="G556" i="1" s="1"/>
  <c r="C556" i="1"/>
  <c r="B556" i="1"/>
  <c r="A557" i="1" l="1"/>
  <c r="D557" i="1" l="1"/>
  <c r="E557" i="1" s="1"/>
  <c r="G557" i="1" s="1"/>
  <c r="A558" i="1" s="1"/>
  <c r="B557" i="1"/>
  <c r="C557" i="1"/>
  <c r="D558" i="1" l="1"/>
  <c r="E558" i="1" s="1"/>
  <c r="G558" i="1" s="1"/>
  <c r="A559" i="1" s="1"/>
  <c r="B558" i="1"/>
  <c r="C558" i="1"/>
  <c r="C559" i="1" l="1"/>
  <c r="B559" i="1"/>
  <c r="D559" i="1"/>
  <c r="E559" i="1" s="1"/>
  <c r="G559" i="1" s="1"/>
  <c r="A560" i="1" s="1"/>
  <c r="C560" i="1" l="1"/>
  <c r="D560" i="1"/>
  <c r="E560" i="1" s="1"/>
  <c r="G560" i="1" s="1"/>
  <c r="A561" i="1" s="1"/>
  <c r="B560" i="1"/>
  <c r="B561" i="1" l="1"/>
  <c r="D561" i="1"/>
  <c r="E561" i="1" s="1"/>
  <c r="G561" i="1" s="1"/>
  <c r="A562" i="1" s="1"/>
  <c r="C561" i="1"/>
  <c r="D562" i="1" l="1"/>
  <c r="E562" i="1" s="1"/>
  <c r="G562" i="1" s="1"/>
  <c r="A563" i="1" s="1"/>
  <c r="D563" i="1" s="1"/>
  <c r="E563" i="1" s="1"/>
  <c r="G563" i="1" s="1"/>
  <c r="B562" i="1"/>
  <c r="C562" i="1"/>
  <c r="C563" i="1" l="1"/>
  <c r="B563" i="1"/>
  <c r="A564" i="1" s="1"/>
  <c r="D564" i="1" l="1"/>
  <c r="E564" i="1" s="1"/>
  <c r="G564" i="1" s="1"/>
  <c r="C564" i="1"/>
  <c r="B564" i="1"/>
  <c r="A565" i="1" l="1"/>
  <c r="C565" i="1" s="1"/>
  <c r="B565" i="1"/>
  <c r="D565" i="1" l="1"/>
  <c r="E565" i="1" s="1"/>
  <c r="G565" i="1" s="1"/>
  <c r="A566" i="1" s="1"/>
  <c r="D566" i="1" l="1"/>
  <c r="E566" i="1" s="1"/>
  <c r="G566" i="1" s="1"/>
  <c r="A567" i="1" s="1"/>
  <c r="B567" i="1" s="1"/>
  <c r="B566" i="1"/>
  <c r="C566" i="1"/>
  <c r="C567" i="1" l="1"/>
  <c r="D567" i="1"/>
  <c r="E567" i="1" s="1"/>
  <c r="G567" i="1" s="1"/>
  <c r="A568" i="1" s="1"/>
  <c r="B568" i="1" s="1"/>
  <c r="C568" i="1" l="1"/>
  <c r="D568" i="1"/>
  <c r="E568" i="1" s="1"/>
  <c r="G568" i="1" s="1"/>
  <c r="A569" i="1" s="1"/>
  <c r="C569" i="1" s="1"/>
  <c r="B569" i="1" l="1"/>
  <c r="D569" i="1"/>
  <c r="E569" i="1" s="1"/>
  <c r="G569" i="1" s="1"/>
  <c r="A570" i="1" s="1"/>
  <c r="C570" i="1" s="1"/>
  <c r="B570" i="1" l="1"/>
  <c r="D570" i="1"/>
  <c r="E570" i="1" s="1"/>
  <c r="G570" i="1" s="1"/>
  <c r="A571" i="1" s="1"/>
  <c r="D571" i="1" s="1"/>
  <c r="E571" i="1" s="1"/>
  <c r="G571" i="1" s="1"/>
  <c r="B571" i="1" l="1"/>
  <c r="A572" i="1" s="1"/>
  <c r="C571" i="1"/>
  <c r="B572" i="1" l="1"/>
  <c r="D572" i="1"/>
  <c r="E572" i="1" s="1"/>
  <c r="G572" i="1" s="1"/>
  <c r="A573" i="1" s="1"/>
  <c r="B573" i="1" s="1"/>
  <c r="C572" i="1"/>
  <c r="D573" i="1" l="1"/>
  <c r="E573" i="1" s="1"/>
  <c r="G573" i="1" s="1"/>
  <c r="A574" i="1" s="1"/>
  <c r="D574" i="1" s="1"/>
  <c r="E574" i="1" s="1"/>
  <c r="G574" i="1" s="1"/>
  <c r="C573" i="1"/>
  <c r="C574" i="1"/>
  <c r="B574" i="1" l="1"/>
  <c r="A575" i="1"/>
  <c r="D575" i="1" s="1"/>
  <c r="E575" i="1" s="1"/>
  <c r="G575" i="1" s="1"/>
  <c r="C575" i="1"/>
  <c r="B575" i="1"/>
  <c r="A576" i="1" l="1"/>
  <c r="D576" i="1" l="1"/>
  <c r="E576" i="1" s="1"/>
  <c r="G576" i="1" s="1"/>
  <c r="C576" i="1"/>
  <c r="B576" i="1"/>
  <c r="A577" i="1" l="1"/>
  <c r="D577" i="1" s="1"/>
  <c r="E577" i="1" s="1"/>
  <c r="G577" i="1" s="1"/>
  <c r="B577" i="1"/>
  <c r="C577" i="1"/>
  <c r="A578" i="1" l="1"/>
  <c r="D578" i="1" l="1"/>
  <c r="E578" i="1" s="1"/>
  <c r="G578" i="1" s="1"/>
  <c r="C578" i="1"/>
  <c r="B578" i="1"/>
  <c r="A579" i="1" l="1"/>
  <c r="D579" i="1" l="1"/>
  <c r="E579" i="1" s="1"/>
  <c r="G579" i="1" s="1"/>
  <c r="C579" i="1"/>
  <c r="B579" i="1"/>
  <c r="A580" i="1" l="1"/>
  <c r="C580" i="1" l="1"/>
  <c r="B580" i="1"/>
  <c r="D580" i="1"/>
  <c r="E580" i="1" s="1"/>
  <c r="G580" i="1" s="1"/>
  <c r="A581" i="1" s="1"/>
  <c r="C581" i="1" l="1"/>
  <c r="D581" i="1"/>
  <c r="E581" i="1" s="1"/>
  <c r="G581" i="1" s="1"/>
  <c r="A582" i="1" s="1"/>
  <c r="B581" i="1"/>
  <c r="B582" i="1" l="1"/>
  <c r="D582" i="1"/>
  <c r="E582" i="1" s="1"/>
  <c r="G582" i="1" s="1"/>
  <c r="A583" i="1" s="1"/>
  <c r="C582" i="1"/>
  <c r="C583" i="1" l="1"/>
  <c r="B583" i="1"/>
  <c r="D583" i="1"/>
  <c r="E583" i="1" s="1"/>
  <c r="G583" i="1" s="1"/>
  <c r="A584" i="1" s="1"/>
  <c r="C584" i="1" l="1"/>
  <c r="B584" i="1"/>
  <c r="D584" i="1"/>
  <c r="E584" i="1" s="1"/>
  <c r="G584" i="1" s="1"/>
  <c r="A585" i="1" s="1"/>
  <c r="D585" i="1" l="1"/>
  <c r="E585" i="1" s="1"/>
  <c r="G585" i="1" s="1"/>
  <c r="C585" i="1"/>
  <c r="B585" i="1"/>
  <c r="A586" i="1" l="1"/>
  <c r="D586" i="1" s="1"/>
  <c r="E586" i="1" s="1"/>
  <c r="G586" i="1" s="1"/>
  <c r="B586" i="1" l="1"/>
  <c r="A587" i="1" s="1"/>
  <c r="C586" i="1"/>
  <c r="C587" i="1" l="1"/>
  <c r="D587" i="1"/>
  <c r="E587" i="1" s="1"/>
  <c r="G587" i="1" s="1"/>
  <c r="A588" i="1" s="1"/>
  <c r="D588" i="1" s="1"/>
  <c r="E588" i="1" s="1"/>
  <c r="G588" i="1" s="1"/>
  <c r="B587" i="1"/>
  <c r="B588" i="1" l="1"/>
  <c r="A589" i="1" s="1"/>
  <c r="C588" i="1"/>
  <c r="B589" i="1" l="1"/>
  <c r="D589" i="1"/>
  <c r="E589" i="1" s="1"/>
  <c r="G589" i="1" s="1"/>
  <c r="A590" i="1" s="1"/>
  <c r="D590" i="1" s="1"/>
  <c r="E590" i="1" s="1"/>
  <c r="G590" i="1" s="1"/>
  <c r="C589" i="1"/>
  <c r="C590" i="1" l="1"/>
  <c r="B590" i="1"/>
  <c r="A591" i="1" s="1"/>
  <c r="B591" i="1" s="1"/>
  <c r="C591" i="1" l="1"/>
  <c r="D591" i="1"/>
  <c r="E591" i="1" s="1"/>
  <c r="G591" i="1" s="1"/>
  <c r="A592" i="1" s="1"/>
  <c r="C592" i="1" s="1"/>
  <c r="D592" i="1" l="1"/>
  <c r="E592" i="1" s="1"/>
  <c r="G592" i="1" s="1"/>
  <c r="A593" i="1" s="1"/>
  <c r="D593" i="1" s="1"/>
  <c r="E593" i="1" s="1"/>
  <c r="G593" i="1" s="1"/>
  <c r="B592" i="1"/>
  <c r="B593" i="1" l="1"/>
  <c r="A594" i="1" s="1"/>
  <c r="C593" i="1"/>
  <c r="C594" i="1" l="1"/>
  <c r="D594" i="1"/>
  <c r="E594" i="1" s="1"/>
  <c r="G594" i="1" s="1"/>
  <c r="B594" i="1"/>
  <c r="A595" i="1" l="1"/>
  <c r="C595" i="1" l="1"/>
  <c r="B595" i="1"/>
  <c r="D595" i="1"/>
  <c r="E595" i="1" s="1"/>
  <c r="G595" i="1" s="1"/>
  <c r="A596" i="1" s="1"/>
  <c r="B596" i="1" s="1"/>
  <c r="D596" i="1" l="1"/>
  <c r="E596" i="1" s="1"/>
  <c r="G596" i="1" s="1"/>
  <c r="A597" i="1" s="1"/>
  <c r="C597" i="1" s="1"/>
  <c r="C596" i="1"/>
  <c r="B597" i="1" l="1"/>
  <c r="D597" i="1"/>
  <c r="E597" i="1" s="1"/>
  <c r="G597" i="1" s="1"/>
  <c r="A598" i="1" s="1"/>
  <c r="C598" i="1" l="1"/>
  <c r="D598" i="1"/>
  <c r="E598" i="1" s="1"/>
  <c r="G598" i="1" s="1"/>
  <c r="B598" i="1"/>
  <c r="A599" i="1" l="1"/>
  <c r="C599" i="1" l="1"/>
  <c r="D599" i="1"/>
  <c r="E599" i="1" s="1"/>
  <c r="G599" i="1" s="1"/>
  <c r="B599" i="1"/>
  <c r="A600" i="1" l="1"/>
  <c r="C600" i="1" l="1"/>
  <c r="D600" i="1"/>
  <c r="E600" i="1" s="1"/>
  <c r="G600" i="1" s="1"/>
  <c r="B600" i="1"/>
  <c r="A601" i="1" l="1"/>
  <c r="D601" i="1" l="1"/>
  <c r="E601" i="1" s="1"/>
  <c r="G601" i="1" s="1"/>
  <c r="C601" i="1"/>
  <c r="B601" i="1"/>
  <c r="A602" i="1" l="1"/>
  <c r="C602" i="1" l="1"/>
  <c r="D602" i="1"/>
  <c r="E602" i="1" s="1"/>
  <c r="G602" i="1" s="1"/>
  <c r="B602" i="1"/>
  <c r="A603" i="1" l="1"/>
  <c r="C603" i="1" s="1"/>
  <c r="D603" i="1" l="1"/>
  <c r="E603" i="1" s="1"/>
  <c r="G603" i="1" s="1"/>
  <c r="A604" i="1" s="1"/>
  <c r="C604" i="1" s="1"/>
  <c r="B603" i="1"/>
  <c r="B604" i="1" l="1"/>
  <c r="D604" i="1"/>
  <c r="E604" i="1" s="1"/>
  <c r="G604" i="1" s="1"/>
  <c r="A605" i="1" s="1"/>
  <c r="C605" i="1" l="1"/>
  <c r="D605" i="1"/>
  <c r="E605" i="1" s="1"/>
  <c r="G605" i="1" s="1"/>
  <c r="B605" i="1"/>
  <c r="A606" i="1" l="1"/>
  <c r="D606" i="1" l="1"/>
  <c r="E606" i="1" s="1"/>
  <c r="G606" i="1" s="1"/>
  <c r="C606" i="1"/>
  <c r="B606" i="1"/>
  <c r="A607" i="1" l="1"/>
  <c r="C607" i="1" s="1"/>
  <c r="D607" i="1"/>
  <c r="E607" i="1" s="1"/>
  <c r="G607" i="1" s="1"/>
  <c r="B607" i="1" l="1"/>
  <c r="A608" i="1" s="1"/>
  <c r="B608" i="1" l="1"/>
  <c r="D608" i="1"/>
  <c r="E608" i="1" s="1"/>
  <c r="G608" i="1" s="1"/>
  <c r="A609" i="1" s="1"/>
  <c r="C608" i="1"/>
  <c r="D609" i="1" l="1"/>
  <c r="E609" i="1" s="1"/>
  <c r="G609" i="1" s="1"/>
  <c r="C609" i="1"/>
  <c r="B609" i="1"/>
  <c r="A610" i="1" l="1"/>
  <c r="E610" i="1" l="1"/>
  <c r="G610" i="1" s="1"/>
  <c r="B610" i="1"/>
  <c r="C610" i="1"/>
  <c r="D610" i="1"/>
  <c r="A611" i="1" l="1"/>
  <c r="D611" i="1" s="1"/>
  <c r="E611" i="1" s="1"/>
  <c r="G611" i="1" s="1"/>
  <c r="C611" i="1" l="1"/>
  <c r="B611" i="1"/>
  <c r="A612" i="1" s="1"/>
  <c r="C612" i="1" s="1"/>
  <c r="D612" i="1" l="1"/>
  <c r="E612" i="1" s="1"/>
  <c r="G612" i="1" s="1"/>
  <c r="A613" i="1" s="1"/>
  <c r="D613" i="1" s="1"/>
  <c r="E613" i="1" s="1"/>
  <c r="G613" i="1" s="1"/>
  <c r="B612" i="1"/>
  <c r="C613" i="1" l="1"/>
  <c r="B613" i="1"/>
  <c r="A614" i="1" s="1"/>
  <c r="C614" i="1" s="1"/>
  <c r="D614" i="1" l="1"/>
  <c r="E614" i="1" s="1"/>
  <c r="G614" i="1" s="1"/>
  <c r="A615" i="1" s="1"/>
  <c r="B614" i="1"/>
  <c r="C615" i="1" l="1"/>
  <c r="D615" i="1"/>
  <c r="E615" i="1" s="1"/>
  <c r="G615" i="1" s="1"/>
  <c r="B615" i="1"/>
  <c r="A616" i="1" l="1"/>
  <c r="D616" i="1" l="1"/>
  <c r="E616" i="1" s="1"/>
  <c r="G616" i="1" s="1"/>
  <c r="B616" i="1"/>
  <c r="C616" i="1"/>
  <c r="A617" i="1" l="1"/>
  <c r="C617" i="1" l="1"/>
  <c r="D617" i="1"/>
  <c r="E617" i="1" s="1"/>
  <c r="G617" i="1" s="1"/>
  <c r="B617" i="1"/>
  <c r="A618" i="1" l="1"/>
  <c r="C618" i="1" l="1"/>
  <c r="B618" i="1"/>
  <c r="D618" i="1"/>
  <c r="E618" i="1" s="1"/>
  <c r="G618" i="1" s="1"/>
  <c r="A619" i="1" s="1"/>
  <c r="D619" i="1" l="1"/>
  <c r="E619" i="1" s="1"/>
  <c r="G619" i="1" s="1"/>
  <c r="B619" i="1"/>
  <c r="C619" i="1"/>
  <c r="A620" i="1" l="1"/>
  <c r="C620" i="1" l="1"/>
  <c r="D620" i="1"/>
  <c r="E620" i="1" s="1"/>
  <c r="G620" i="1" s="1"/>
  <c r="A621" i="1" s="1"/>
  <c r="B620" i="1"/>
  <c r="C621" i="1" l="1"/>
  <c r="B621" i="1"/>
  <c r="D621" i="1"/>
  <c r="E621" i="1" s="1"/>
  <c r="G621" i="1" s="1"/>
  <c r="A622" i="1" l="1"/>
  <c r="D622" i="1" s="1"/>
  <c r="E622" i="1" s="1"/>
  <c r="G622" i="1" s="1"/>
  <c r="C622" i="1" l="1"/>
  <c r="B622" i="1"/>
  <c r="A623" i="1" s="1"/>
  <c r="D623" i="1" s="1"/>
  <c r="E623" i="1" s="1"/>
  <c r="G623" i="1" s="1"/>
  <c r="B623" i="1" l="1"/>
  <c r="A624" i="1"/>
  <c r="C624" i="1" s="1"/>
  <c r="C623" i="1"/>
  <c r="B624" i="1"/>
  <c r="D624" i="1"/>
  <c r="E624" i="1" s="1"/>
  <c r="G624" i="1" s="1"/>
  <c r="A625" i="1" s="1"/>
  <c r="D625" i="1" l="1"/>
  <c r="E625" i="1" s="1"/>
  <c r="G625" i="1" s="1"/>
  <c r="C625" i="1"/>
  <c r="B625" i="1"/>
  <c r="A626" i="1" l="1"/>
  <c r="B626" i="1" l="1"/>
  <c r="C626" i="1"/>
  <c r="D626" i="1"/>
  <c r="E626" i="1" s="1"/>
  <c r="G626" i="1" s="1"/>
  <c r="A627" i="1" s="1"/>
  <c r="C627" i="1" l="1"/>
  <c r="D627" i="1"/>
  <c r="E627" i="1" s="1"/>
  <c r="G627" i="1" s="1"/>
  <c r="A628" i="1" s="1"/>
  <c r="B627" i="1"/>
  <c r="B628" i="1" l="1"/>
  <c r="C628" i="1"/>
  <c r="D628" i="1"/>
  <c r="E628" i="1" s="1"/>
  <c r="G628" i="1" s="1"/>
  <c r="A629" i="1" s="1"/>
  <c r="C629" i="1" l="1"/>
  <c r="D629" i="1"/>
  <c r="E629" i="1" s="1"/>
  <c r="G629" i="1" s="1"/>
  <c r="B629" i="1"/>
  <c r="A630" i="1" l="1"/>
  <c r="C630" i="1" s="1"/>
  <c r="B630" i="1" l="1"/>
  <c r="D630" i="1"/>
  <c r="E630" i="1" s="1"/>
  <c r="G630" i="1" s="1"/>
  <c r="A631" i="1" s="1"/>
  <c r="B631" i="1" s="1"/>
  <c r="D631" i="1" l="1"/>
  <c r="E631" i="1" s="1"/>
  <c r="G631" i="1" s="1"/>
  <c r="A632" i="1" s="1"/>
  <c r="B632" i="1" s="1"/>
  <c r="C631" i="1"/>
  <c r="D632" i="1" l="1"/>
  <c r="E632" i="1" s="1"/>
  <c r="G632" i="1" s="1"/>
  <c r="A633" i="1" s="1"/>
  <c r="C633" i="1" s="1"/>
  <c r="C632" i="1"/>
  <c r="B633" i="1" l="1"/>
  <c r="D633" i="1"/>
  <c r="E633" i="1" s="1"/>
  <c r="G633" i="1" s="1"/>
  <c r="A634" i="1" s="1"/>
  <c r="D634" i="1" s="1"/>
  <c r="E634" i="1" s="1"/>
  <c r="G634" i="1" s="1"/>
  <c r="C634" i="1" l="1"/>
  <c r="B634" i="1"/>
  <c r="A635" i="1" s="1"/>
  <c r="C635" i="1" l="1"/>
  <c r="D635" i="1"/>
  <c r="E635" i="1" s="1"/>
  <c r="G635" i="1" s="1"/>
  <c r="A636" i="1" s="1"/>
  <c r="B635" i="1"/>
  <c r="D636" i="1" l="1"/>
  <c r="E636" i="1" s="1"/>
  <c r="G636" i="1" s="1"/>
  <c r="B636" i="1"/>
  <c r="C636" i="1"/>
  <c r="A637" i="1" l="1"/>
  <c r="D637" i="1" s="1"/>
  <c r="E637" i="1" s="1"/>
  <c r="G637" i="1" s="1"/>
  <c r="B637" i="1" l="1"/>
  <c r="A638" i="1" s="1"/>
  <c r="C637" i="1"/>
  <c r="C638" i="1" l="1"/>
  <c r="B638" i="1"/>
  <c r="D638" i="1"/>
  <c r="E638" i="1" s="1"/>
  <c r="G638" i="1" s="1"/>
  <c r="A639" i="1" s="1"/>
  <c r="C639" i="1" s="1"/>
  <c r="D639" i="1" l="1"/>
  <c r="E639" i="1" s="1"/>
  <c r="G639" i="1" s="1"/>
  <c r="B639" i="1"/>
  <c r="A640" i="1" l="1"/>
  <c r="D640" i="1" s="1"/>
  <c r="E640" i="1" s="1"/>
  <c r="G640" i="1" s="1"/>
  <c r="C640" i="1" l="1"/>
  <c r="B640" i="1"/>
  <c r="A641" i="1" s="1"/>
  <c r="C641" i="1" s="1"/>
  <c r="D641" i="1" l="1"/>
  <c r="E641" i="1" s="1"/>
  <c r="G641" i="1" s="1"/>
  <c r="A642" i="1" s="1"/>
  <c r="D642" i="1" s="1"/>
  <c r="E642" i="1" s="1"/>
  <c r="G642" i="1" s="1"/>
  <c r="B641" i="1"/>
  <c r="C642" i="1" l="1"/>
  <c r="B642" i="1"/>
  <c r="A643" i="1" s="1"/>
  <c r="B643" i="1" s="1"/>
  <c r="C643" i="1" l="1"/>
  <c r="D643" i="1"/>
  <c r="E643" i="1" s="1"/>
  <c r="G643" i="1" s="1"/>
  <c r="A644" i="1" s="1"/>
  <c r="C644" i="1" s="1"/>
  <c r="D644" i="1" l="1"/>
  <c r="E644" i="1" s="1"/>
  <c r="G644" i="1" s="1"/>
  <c r="A645" i="1" s="1"/>
  <c r="B645" i="1" s="1"/>
  <c r="B644" i="1"/>
  <c r="C645" i="1" l="1"/>
  <c r="D645" i="1"/>
  <c r="E645" i="1" s="1"/>
  <c r="G645" i="1" s="1"/>
  <c r="A646" i="1" s="1"/>
  <c r="C646" i="1" s="1"/>
  <c r="D646" i="1" l="1"/>
  <c r="E646" i="1" s="1"/>
  <c r="G646" i="1" s="1"/>
  <c r="A647" i="1" s="1"/>
  <c r="D647" i="1" s="1"/>
  <c r="E647" i="1" s="1"/>
  <c r="G647" i="1" s="1"/>
  <c r="B646" i="1"/>
  <c r="B647" i="1" l="1"/>
  <c r="C647" i="1"/>
  <c r="A648" i="1"/>
  <c r="B648" i="1" l="1"/>
  <c r="C648" i="1"/>
  <c r="D648" i="1"/>
  <c r="E648" i="1" s="1"/>
  <c r="G648" i="1" s="1"/>
  <c r="A649" i="1" s="1"/>
  <c r="B649" i="1" l="1"/>
  <c r="C649" i="1"/>
  <c r="D649" i="1"/>
  <c r="E649" i="1" s="1"/>
  <c r="G649" i="1" s="1"/>
  <c r="A650" i="1" s="1"/>
  <c r="C650" i="1" l="1"/>
  <c r="D650" i="1"/>
  <c r="E650" i="1" s="1"/>
  <c r="G650" i="1" s="1"/>
  <c r="A651" i="1" s="1"/>
  <c r="B650" i="1"/>
  <c r="D651" i="1" l="1"/>
  <c r="E651" i="1" s="1"/>
  <c r="G651" i="1" s="1"/>
  <c r="C651" i="1"/>
  <c r="B651" i="1"/>
  <c r="A652" i="1" l="1"/>
  <c r="D652" i="1" s="1"/>
  <c r="E652" i="1" s="1"/>
  <c r="G652" i="1" s="1"/>
  <c r="B652" i="1" l="1"/>
  <c r="C652" i="1"/>
  <c r="A653" i="1"/>
  <c r="B653" i="1"/>
  <c r="C653" i="1"/>
  <c r="D653" i="1"/>
  <c r="E653" i="1" s="1"/>
  <c r="G653" i="1" s="1"/>
  <c r="A654" i="1" s="1"/>
  <c r="C654" i="1" l="1"/>
  <c r="D654" i="1"/>
  <c r="E654" i="1" s="1"/>
  <c r="G654" i="1" s="1"/>
  <c r="A655" i="1" s="1"/>
  <c r="B654" i="1"/>
  <c r="C655" i="1" l="1"/>
  <c r="B655" i="1"/>
  <c r="D655" i="1"/>
  <c r="E655" i="1" s="1"/>
  <c r="G655" i="1" s="1"/>
  <c r="A656" i="1" s="1"/>
  <c r="D656" i="1" l="1"/>
  <c r="E656" i="1" s="1"/>
  <c r="G656" i="1" s="1"/>
  <c r="A657" i="1" s="1"/>
  <c r="B656" i="1"/>
  <c r="C656" i="1"/>
  <c r="C657" i="1" l="1"/>
  <c r="B657" i="1"/>
  <c r="D657" i="1"/>
  <c r="E657" i="1" s="1"/>
  <c r="G657" i="1" s="1"/>
  <c r="A658" i="1" s="1"/>
  <c r="C658" i="1" l="1"/>
  <c r="B658" i="1"/>
  <c r="D658" i="1"/>
  <c r="E658" i="1" s="1"/>
  <c r="G658" i="1" s="1"/>
  <c r="A659" i="1" s="1"/>
  <c r="D659" i="1" l="1"/>
  <c r="E659" i="1" s="1"/>
  <c r="G659" i="1" s="1"/>
  <c r="C659" i="1"/>
  <c r="B659" i="1"/>
  <c r="A660" i="1" l="1"/>
  <c r="D660" i="1" s="1"/>
  <c r="E660" i="1" s="1"/>
  <c r="G660" i="1" s="1"/>
  <c r="B660" i="1" l="1"/>
  <c r="A661" i="1"/>
  <c r="B661" i="1" s="1"/>
  <c r="C660" i="1"/>
  <c r="C661" i="1"/>
  <c r="D661" i="1" l="1"/>
  <c r="E661" i="1" s="1"/>
  <c r="G661" i="1" s="1"/>
  <c r="A662" i="1" s="1"/>
  <c r="B662" i="1" s="1"/>
  <c r="D662" i="1" l="1"/>
  <c r="E662" i="1" s="1"/>
  <c r="G662" i="1" s="1"/>
  <c r="A663" i="1" s="1"/>
  <c r="B663" i="1" s="1"/>
  <c r="C662" i="1"/>
  <c r="D663" i="1" l="1"/>
  <c r="E663" i="1" s="1"/>
  <c r="G663" i="1" s="1"/>
  <c r="A664" i="1" s="1"/>
  <c r="D664" i="1" s="1"/>
  <c r="E664" i="1" s="1"/>
  <c r="G664" i="1" s="1"/>
  <c r="C663" i="1"/>
  <c r="B664" i="1"/>
  <c r="A665" i="1" l="1"/>
  <c r="C664" i="1"/>
  <c r="C665" i="1"/>
  <c r="D665" i="1"/>
  <c r="E665" i="1" s="1"/>
  <c r="G665" i="1" s="1"/>
  <c r="B665" i="1"/>
  <c r="A666" i="1" l="1"/>
  <c r="B666" i="1" s="1"/>
  <c r="D666" i="1"/>
  <c r="E666" i="1" s="1"/>
  <c r="G666" i="1" s="1"/>
  <c r="C666" i="1"/>
  <c r="A667" i="1" l="1"/>
  <c r="B667" i="1" s="1"/>
  <c r="D667" i="1"/>
  <c r="E667" i="1" s="1"/>
  <c r="G667" i="1" s="1"/>
  <c r="C667" i="1"/>
  <c r="A668" i="1" l="1"/>
  <c r="D668" i="1" s="1"/>
  <c r="E668" i="1" s="1"/>
  <c r="G668" i="1" s="1"/>
  <c r="A669" i="1" s="1"/>
  <c r="B668" i="1"/>
  <c r="C668" i="1"/>
  <c r="C669" i="1" l="1"/>
  <c r="D669" i="1"/>
  <c r="E669" i="1" s="1"/>
  <c r="G669" i="1" s="1"/>
  <c r="A670" i="1" s="1"/>
  <c r="B669" i="1"/>
  <c r="D670" i="1" l="1"/>
  <c r="E670" i="1" s="1"/>
  <c r="G670" i="1" s="1"/>
  <c r="C670" i="1"/>
  <c r="B670" i="1"/>
  <c r="A671" i="1" l="1"/>
  <c r="D671" i="1" s="1"/>
  <c r="E671" i="1" s="1"/>
  <c r="G671" i="1" s="1"/>
  <c r="C671" i="1"/>
  <c r="B671" i="1"/>
  <c r="A672" i="1" l="1"/>
  <c r="C672" i="1"/>
  <c r="B672" i="1"/>
  <c r="D672" i="1"/>
  <c r="E672" i="1" s="1"/>
  <c r="G672" i="1" s="1"/>
  <c r="A673" i="1" s="1"/>
  <c r="D673" i="1" l="1"/>
  <c r="E673" i="1" s="1"/>
  <c r="G673" i="1" s="1"/>
  <c r="C673" i="1"/>
  <c r="B673" i="1"/>
  <c r="A674" i="1" l="1"/>
  <c r="B674" i="1" s="1"/>
  <c r="D674" i="1"/>
  <c r="E674" i="1" s="1"/>
  <c r="G674" i="1" s="1"/>
  <c r="C674" i="1"/>
  <c r="A675" i="1" l="1"/>
  <c r="C675" i="1" s="1"/>
  <c r="D675" i="1"/>
  <c r="E675" i="1" s="1"/>
  <c r="G675" i="1" s="1"/>
  <c r="A676" i="1" s="1"/>
  <c r="B675" i="1"/>
  <c r="D676" i="1" l="1"/>
  <c r="E676" i="1" s="1"/>
  <c r="G676" i="1" s="1"/>
  <c r="C676" i="1"/>
  <c r="B676" i="1"/>
  <c r="A677" i="1" l="1"/>
  <c r="B677" i="1" s="1"/>
  <c r="D677" i="1" l="1"/>
  <c r="E677" i="1" s="1"/>
  <c r="G677" i="1" s="1"/>
  <c r="A678" i="1" s="1"/>
  <c r="C677" i="1"/>
  <c r="B678" i="1" l="1"/>
  <c r="D678" i="1"/>
  <c r="E678" i="1" s="1"/>
  <c r="G678" i="1" s="1"/>
  <c r="A679" i="1" s="1"/>
  <c r="C678" i="1"/>
  <c r="C679" i="1" l="1"/>
  <c r="B679" i="1"/>
  <c r="D679" i="1"/>
  <c r="E679" i="1" s="1"/>
  <c r="G679" i="1" s="1"/>
  <c r="A680" i="1" s="1"/>
  <c r="C680" i="1" s="1"/>
  <c r="D680" i="1" l="1"/>
  <c r="E680" i="1" s="1"/>
  <c r="G680" i="1" s="1"/>
  <c r="B680" i="1"/>
  <c r="A681" i="1"/>
  <c r="D681" i="1" l="1"/>
  <c r="E681" i="1" s="1"/>
  <c r="G681" i="1" s="1"/>
  <c r="A682" i="1" s="1"/>
  <c r="B681" i="1"/>
  <c r="C681" i="1"/>
  <c r="C682" i="1" l="1"/>
  <c r="B682" i="1"/>
  <c r="D682" i="1"/>
  <c r="E682" i="1" s="1"/>
  <c r="G682" i="1" s="1"/>
  <c r="A683" i="1" s="1"/>
  <c r="C683" i="1" l="1"/>
  <c r="D683" i="1"/>
  <c r="E683" i="1" s="1"/>
  <c r="G683" i="1" s="1"/>
  <c r="B683" i="1"/>
  <c r="A684" i="1" l="1"/>
  <c r="D684" i="1" l="1"/>
  <c r="E684" i="1" s="1"/>
  <c r="G684" i="1" s="1"/>
  <c r="A685" i="1" s="1"/>
  <c r="B684" i="1"/>
  <c r="C684" i="1"/>
  <c r="C685" i="1" l="1"/>
  <c r="B685" i="1"/>
  <c r="D685" i="1"/>
  <c r="E685" i="1" s="1"/>
  <c r="G685" i="1" s="1"/>
  <c r="A686" i="1" s="1"/>
  <c r="D686" i="1" l="1"/>
  <c r="E686" i="1" s="1"/>
  <c r="G686" i="1" s="1"/>
  <c r="A687" i="1" s="1"/>
  <c r="B686" i="1"/>
  <c r="C686" i="1"/>
  <c r="D687" i="1" l="1"/>
  <c r="E687" i="1" s="1"/>
  <c r="G687" i="1" s="1"/>
  <c r="C687" i="1"/>
  <c r="B687" i="1"/>
  <c r="A688" i="1" l="1"/>
  <c r="B688" i="1" s="1"/>
  <c r="C688" i="1"/>
  <c r="D688" i="1" l="1"/>
  <c r="E688" i="1" s="1"/>
  <c r="G688" i="1" s="1"/>
  <c r="A689" i="1" s="1"/>
  <c r="C689" i="1" l="1"/>
  <c r="B689" i="1"/>
  <c r="D689" i="1"/>
  <c r="E689" i="1" s="1"/>
  <c r="G689" i="1" s="1"/>
  <c r="A690" i="1" s="1"/>
  <c r="B690" i="1" s="1"/>
  <c r="D690" i="1" l="1"/>
  <c r="E690" i="1" s="1"/>
  <c r="G690" i="1" s="1"/>
  <c r="A691" i="1" s="1"/>
  <c r="C691" i="1" s="1"/>
  <c r="C690" i="1"/>
  <c r="D691" i="1" l="1"/>
  <c r="E691" i="1" s="1"/>
  <c r="G691" i="1" s="1"/>
  <c r="B691" i="1"/>
  <c r="A692" i="1" s="1"/>
  <c r="D692" i="1" s="1"/>
  <c r="E692" i="1" s="1"/>
  <c r="G692" i="1" s="1"/>
  <c r="C692" i="1" l="1"/>
  <c r="B692" i="1"/>
  <c r="A693" i="1" s="1"/>
  <c r="D693" i="1" s="1"/>
  <c r="E693" i="1" s="1"/>
  <c r="G693" i="1" s="1"/>
  <c r="C693" i="1" l="1"/>
  <c r="B693" i="1"/>
  <c r="A694" i="1" s="1"/>
  <c r="D694" i="1" l="1"/>
  <c r="E694" i="1" s="1"/>
  <c r="G694" i="1" s="1"/>
  <c r="B694" i="1"/>
  <c r="C694" i="1"/>
  <c r="A695" i="1" l="1"/>
  <c r="B695" i="1" l="1"/>
  <c r="D695" i="1"/>
  <c r="E695" i="1" s="1"/>
  <c r="G695" i="1" s="1"/>
  <c r="A696" i="1" s="1"/>
  <c r="C695" i="1"/>
  <c r="C696" i="1" l="1"/>
  <c r="D696" i="1"/>
  <c r="E696" i="1" s="1"/>
  <c r="G696" i="1" s="1"/>
  <c r="B696" i="1"/>
  <c r="A697" i="1" l="1"/>
  <c r="D697" i="1" l="1"/>
  <c r="E697" i="1" s="1"/>
  <c r="G697" i="1" s="1"/>
  <c r="A698" i="1" s="1"/>
  <c r="B697" i="1"/>
  <c r="C697" i="1"/>
  <c r="B698" i="1" l="1"/>
  <c r="C698" i="1"/>
  <c r="D698" i="1"/>
  <c r="E698" i="1" s="1"/>
  <c r="G698" i="1" s="1"/>
  <c r="A699" i="1" s="1"/>
  <c r="C699" i="1" l="1"/>
  <c r="B699" i="1"/>
  <c r="D699" i="1"/>
  <c r="E699" i="1" s="1"/>
  <c r="G699" i="1" s="1"/>
  <c r="A700" i="1" s="1"/>
  <c r="D700" i="1" l="1"/>
  <c r="E700" i="1" s="1"/>
  <c r="G700" i="1" s="1"/>
  <c r="A701" i="1" s="1"/>
  <c r="B700" i="1"/>
  <c r="C700" i="1"/>
  <c r="D701" i="1" l="1"/>
  <c r="E701" i="1" s="1"/>
  <c r="G701" i="1" s="1"/>
  <c r="C701" i="1"/>
  <c r="B701" i="1"/>
  <c r="A702" i="1" l="1"/>
  <c r="D702" i="1" l="1"/>
  <c r="E702" i="1" s="1"/>
  <c r="G702" i="1" s="1"/>
  <c r="C702" i="1"/>
  <c r="B702" i="1"/>
  <c r="A703" i="1" l="1"/>
  <c r="D703" i="1" l="1"/>
  <c r="E703" i="1" s="1"/>
  <c r="G703" i="1" s="1"/>
  <c r="C703" i="1"/>
  <c r="B703" i="1"/>
  <c r="A704" i="1" l="1"/>
  <c r="C704" i="1" s="1"/>
  <c r="B704" i="1" l="1"/>
  <c r="D704" i="1"/>
  <c r="E704" i="1" s="1"/>
  <c r="G704" i="1" s="1"/>
  <c r="A705" i="1" s="1"/>
  <c r="C705" i="1" s="1"/>
  <c r="D705" i="1" l="1"/>
  <c r="E705" i="1" s="1"/>
  <c r="G705" i="1" s="1"/>
  <c r="B705" i="1"/>
  <c r="A706" i="1" l="1"/>
  <c r="C706" i="1" l="1"/>
  <c r="D706" i="1"/>
  <c r="E706" i="1" s="1"/>
  <c r="G706" i="1" s="1"/>
  <c r="B706" i="1"/>
  <c r="A707" i="1" l="1"/>
  <c r="C707" i="1" l="1"/>
  <c r="D707" i="1"/>
  <c r="E707" i="1" s="1"/>
  <c r="G707" i="1" s="1"/>
  <c r="B707" i="1"/>
  <c r="A708" i="1" l="1"/>
  <c r="D708" i="1" l="1"/>
  <c r="E708" i="1" s="1"/>
  <c r="G708" i="1" s="1"/>
  <c r="C708" i="1"/>
  <c r="B708" i="1"/>
  <c r="A709" i="1" l="1"/>
  <c r="D709" i="1" s="1"/>
  <c r="E709" i="1" s="1"/>
  <c r="G709" i="1" s="1"/>
  <c r="C709" i="1" l="1"/>
  <c r="B709" i="1"/>
  <c r="A710" i="1" s="1"/>
  <c r="C710" i="1" l="1"/>
  <c r="D710" i="1"/>
  <c r="E710" i="1" s="1"/>
  <c r="G710" i="1" s="1"/>
  <c r="A711" i="1" s="1"/>
  <c r="B711" i="1" s="1"/>
  <c r="B710" i="1"/>
  <c r="D711" i="1" l="1"/>
  <c r="E711" i="1" s="1"/>
  <c r="G711" i="1" s="1"/>
  <c r="A712" i="1" s="1"/>
  <c r="C712" i="1" s="1"/>
  <c r="C711" i="1"/>
  <c r="D712" i="1" l="1"/>
  <c r="E712" i="1" s="1"/>
  <c r="G712" i="1" s="1"/>
  <c r="A713" i="1" s="1"/>
  <c r="C713" i="1" s="1"/>
  <c r="B712" i="1"/>
  <c r="B713" i="1" l="1"/>
  <c r="D713" i="1"/>
  <c r="E713" i="1" s="1"/>
  <c r="G713" i="1" s="1"/>
  <c r="A714" i="1" s="1"/>
  <c r="C714" i="1" s="1"/>
  <c r="B714" i="1" l="1"/>
  <c r="D714" i="1"/>
  <c r="E714" i="1" s="1"/>
  <c r="G714" i="1" s="1"/>
  <c r="A715" i="1" s="1"/>
  <c r="D715" i="1" s="1"/>
  <c r="E715" i="1" s="1"/>
  <c r="G715" i="1" s="1"/>
  <c r="B715" i="1" l="1"/>
  <c r="A716" i="1" s="1"/>
  <c r="C715" i="1"/>
  <c r="B716" i="1" l="1"/>
  <c r="D716" i="1"/>
  <c r="E716" i="1" s="1"/>
  <c r="G716" i="1" s="1"/>
  <c r="A717" i="1" s="1"/>
  <c r="B717" i="1" s="1"/>
  <c r="C716" i="1"/>
  <c r="D717" i="1" l="1"/>
  <c r="E717" i="1" s="1"/>
  <c r="G717" i="1" s="1"/>
  <c r="A718" i="1" s="1"/>
  <c r="C718" i="1" s="1"/>
  <c r="C717" i="1"/>
  <c r="D718" i="1" l="1"/>
  <c r="E718" i="1" s="1"/>
  <c r="G718" i="1" s="1"/>
  <c r="B718" i="1"/>
  <c r="A719" i="1" l="1"/>
  <c r="B719" i="1" s="1"/>
  <c r="C719" i="1"/>
  <c r="D719" i="1" l="1"/>
  <c r="E719" i="1" s="1"/>
  <c r="G719" i="1" s="1"/>
  <c r="A720" i="1" s="1"/>
  <c r="D720" i="1" l="1"/>
  <c r="E720" i="1" s="1"/>
  <c r="G720" i="1" s="1"/>
  <c r="A721" i="1" s="1"/>
  <c r="C720" i="1"/>
  <c r="B720" i="1"/>
  <c r="D721" i="1" l="1"/>
  <c r="E721" i="1" s="1"/>
  <c r="G721" i="1" s="1"/>
  <c r="C721" i="1"/>
  <c r="B721" i="1"/>
  <c r="A722" i="1" s="1"/>
  <c r="C722" i="1" l="1"/>
  <c r="B722" i="1"/>
  <c r="D722" i="1"/>
  <c r="E722" i="1" s="1"/>
  <c r="G722" i="1" s="1"/>
  <c r="A723" i="1" s="1"/>
  <c r="B723" i="1" l="1"/>
  <c r="C723" i="1"/>
  <c r="D723" i="1"/>
  <c r="E723" i="1" s="1"/>
  <c r="G723" i="1" s="1"/>
  <c r="A724" i="1" s="1"/>
  <c r="D724" i="1" l="1"/>
  <c r="E724" i="1" s="1"/>
  <c r="G724" i="1" s="1"/>
  <c r="C724" i="1"/>
  <c r="B724" i="1"/>
  <c r="A725" i="1" l="1"/>
  <c r="C725" i="1" s="1"/>
  <c r="D725" i="1" l="1"/>
  <c r="E725" i="1" s="1"/>
  <c r="G725" i="1" s="1"/>
  <c r="A726" i="1" s="1"/>
  <c r="D726" i="1" s="1"/>
  <c r="E726" i="1" s="1"/>
  <c r="G726" i="1" s="1"/>
  <c r="B725" i="1"/>
  <c r="C726" i="1" l="1"/>
  <c r="B726" i="1"/>
  <c r="A727" i="1" s="1"/>
  <c r="C727" i="1" l="1"/>
  <c r="B727" i="1"/>
  <c r="D727" i="1"/>
  <c r="E727" i="1" s="1"/>
  <c r="G727" i="1" s="1"/>
  <c r="A728" i="1" s="1"/>
  <c r="B728" i="1" s="1"/>
  <c r="D728" i="1" l="1"/>
  <c r="E728" i="1" s="1"/>
  <c r="G728" i="1" s="1"/>
  <c r="A729" i="1" s="1"/>
  <c r="C729" i="1" s="1"/>
  <c r="C728" i="1"/>
  <c r="B729" i="1" l="1"/>
  <c r="D729" i="1"/>
  <c r="E729" i="1" s="1"/>
  <c r="G729" i="1" s="1"/>
  <c r="A730" i="1" s="1"/>
  <c r="D730" i="1" l="1"/>
  <c r="E730" i="1" s="1"/>
  <c r="G730" i="1" s="1"/>
  <c r="B730" i="1"/>
  <c r="C730" i="1"/>
  <c r="A731" i="1" l="1"/>
  <c r="C731" i="1" s="1"/>
  <c r="D731" i="1"/>
  <c r="E731" i="1" s="1"/>
  <c r="G731" i="1" s="1"/>
  <c r="B731" i="1" l="1"/>
  <c r="A732" i="1" s="1"/>
  <c r="C732" i="1" l="1"/>
  <c r="B732" i="1"/>
  <c r="D732" i="1"/>
  <c r="E732" i="1" s="1"/>
  <c r="G732" i="1" s="1"/>
  <c r="A733" i="1" s="1"/>
  <c r="B733" i="1" s="1"/>
  <c r="C733" i="1" l="1"/>
  <c r="D733" i="1"/>
  <c r="E733" i="1" s="1"/>
  <c r="G733" i="1" s="1"/>
  <c r="A734" i="1" s="1"/>
  <c r="C734" i="1" s="1"/>
  <c r="B734" i="1" l="1"/>
  <c r="D734" i="1"/>
  <c r="E734" i="1" s="1"/>
  <c r="G734" i="1" s="1"/>
  <c r="A735" i="1" s="1"/>
  <c r="C735" i="1" l="1"/>
  <c r="D735" i="1"/>
  <c r="E735" i="1" s="1"/>
  <c r="G735" i="1" s="1"/>
  <c r="A736" i="1" s="1"/>
  <c r="B735" i="1"/>
  <c r="D736" i="1" l="1"/>
  <c r="E736" i="1" s="1"/>
  <c r="G736" i="1" s="1"/>
  <c r="C736" i="1"/>
  <c r="B736" i="1"/>
  <c r="A737" i="1" l="1"/>
  <c r="C737" i="1" s="1"/>
  <c r="D737" i="1"/>
  <c r="E737" i="1" s="1"/>
  <c r="G737" i="1" s="1"/>
  <c r="B737" i="1"/>
  <c r="A738" i="1" l="1"/>
  <c r="B738" i="1" s="1"/>
  <c r="C738" i="1"/>
  <c r="D738" i="1"/>
  <c r="E738" i="1" s="1"/>
  <c r="G738" i="1" s="1"/>
  <c r="A739" i="1" l="1"/>
  <c r="D739" i="1"/>
  <c r="E739" i="1" s="1"/>
  <c r="G739" i="1" s="1"/>
  <c r="C739" i="1"/>
  <c r="B739" i="1"/>
  <c r="A740" i="1" l="1"/>
  <c r="C740" i="1" s="1"/>
  <c r="B740" i="1" l="1"/>
  <c r="D740" i="1"/>
  <c r="E740" i="1" s="1"/>
  <c r="G740" i="1" s="1"/>
  <c r="A741" i="1" s="1"/>
  <c r="D741" i="1" s="1"/>
  <c r="E741" i="1" s="1"/>
  <c r="G741" i="1" s="1"/>
  <c r="C741" i="1" l="1"/>
  <c r="B741" i="1"/>
  <c r="A742" i="1" s="1"/>
  <c r="D742" i="1" l="1"/>
  <c r="E742" i="1" s="1"/>
  <c r="G742" i="1" s="1"/>
  <c r="B742" i="1"/>
  <c r="C742" i="1"/>
  <c r="A743" i="1" l="1"/>
  <c r="B743" i="1" s="1"/>
  <c r="C743" i="1" l="1"/>
  <c r="D743" i="1"/>
  <c r="E743" i="1" s="1"/>
  <c r="G743" i="1" s="1"/>
  <c r="A744" i="1" s="1"/>
  <c r="D744" i="1" s="1"/>
  <c r="E744" i="1" s="1"/>
  <c r="G744" i="1" s="1"/>
  <c r="B744" i="1" l="1"/>
  <c r="C744" i="1"/>
  <c r="A745" i="1"/>
  <c r="D745" i="1" s="1"/>
  <c r="E745" i="1" s="1"/>
  <c r="G745" i="1" s="1"/>
  <c r="B745" i="1" l="1"/>
  <c r="C745" i="1"/>
  <c r="A746" i="1"/>
  <c r="C746" i="1" s="1"/>
  <c r="D746" i="1" l="1"/>
  <c r="E746" i="1" s="1"/>
  <c r="G746" i="1" s="1"/>
  <c r="B746" i="1"/>
  <c r="A747" i="1"/>
  <c r="D19" i="1" s="1" a="1"/>
  <c r="D19" i="1" s="1"/>
  <c r="D20" i="1" s="1"/>
  <c r="E747" i="1" l="1"/>
  <c r="D23" i="1" s="1"/>
  <c r="D747" i="1"/>
  <c r="D22" i="1" s="1"/>
  <c r="B747" i="1"/>
  <c r="D21" i="1"/>
  <c r="G747" i="1"/>
  <c r="C7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Maria</author>
    <author>Jon</author>
  </authors>
  <commentList>
    <comment ref="C7" authorId="0" shapeId="0" xr:uid="{00000000-0006-0000-0000-000001000000}">
      <text>
        <r>
          <rPr>
            <b/>
            <sz val="9"/>
            <color indexed="81"/>
            <rFont val="Tahoma"/>
            <family val="2"/>
          </rPr>
          <t>Retirement Date:</t>
        </r>
        <r>
          <rPr>
            <sz val="9"/>
            <color indexed="81"/>
            <rFont val="Tahoma"/>
            <family val="2"/>
          </rPr>
          <t xml:space="preserve">
This date is used as the first date in the Payout Schedule and to calculate the Years Until Retirement.</t>
        </r>
      </text>
    </comment>
    <comment ref="C8" authorId="0" shapeId="0" xr:uid="{00000000-0006-0000-0000-000006000000}">
      <text>
        <r>
          <rPr>
            <b/>
            <sz val="9"/>
            <color indexed="81"/>
            <rFont val="Tahoma"/>
            <family val="2"/>
          </rPr>
          <t>Current Age:</t>
        </r>
        <r>
          <rPr>
            <sz val="9"/>
            <color indexed="81"/>
            <rFont val="Tahoma"/>
            <family val="2"/>
          </rPr>
          <t xml:space="preserve">
- Entering your Current Age and the Date of Retirement makes it possible to estimate your age at the time of the last payment.</t>
        </r>
      </text>
    </comment>
    <comment ref="C9" authorId="1" shapeId="0" xr:uid="{00000000-0006-0000-0000-000002000000}">
      <text>
        <r>
          <rPr>
            <b/>
            <sz val="9"/>
            <color indexed="81"/>
            <rFont val="Tahoma"/>
            <family val="2"/>
          </rPr>
          <t>Annual Interest Rate:</t>
        </r>
        <r>
          <rPr>
            <sz val="9"/>
            <color indexed="81"/>
            <rFont val="Tahoma"/>
            <family val="2"/>
          </rPr>
          <t xml:space="preserve">
This spreadsheet assumes a </t>
        </r>
        <r>
          <rPr>
            <b/>
            <sz val="9"/>
            <color indexed="81"/>
            <rFont val="Tahoma"/>
            <family val="2"/>
          </rPr>
          <t xml:space="preserve">fixed </t>
        </r>
        <r>
          <rPr>
            <sz val="9"/>
            <color indexed="81"/>
            <rFont val="Tahoma"/>
            <family val="2"/>
          </rPr>
          <t>annual interest rate, though actual interest rates may vary. It also assumes that interest is earned tax free (such as inside an IRA).</t>
        </r>
      </text>
    </comment>
    <comment ref="C11" authorId="0" shapeId="0" xr:uid="{00000000-0006-0000-0000-000003000000}">
      <text>
        <r>
          <rPr>
            <b/>
            <sz val="9"/>
            <color indexed="81"/>
            <rFont val="Tahoma"/>
            <family val="2"/>
          </rPr>
          <t>First Withdrawal (in today's dollars):</t>
        </r>
        <r>
          <rPr>
            <sz val="9"/>
            <color indexed="81"/>
            <rFont val="Tahoma"/>
            <family val="2"/>
          </rPr>
          <t xml:space="preserve">
Enter the amount you expect to withdraw in today's dollars. The Initial Withdrawal used in the Payout Schedule will be adjusted for inflation based on the number of Years Until Retirement.</t>
        </r>
      </text>
    </comment>
    <comment ref="C12" authorId="0" shapeId="0" xr:uid="{00000000-0006-0000-0000-000004000000}">
      <text>
        <r>
          <rPr>
            <b/>
            <sz val="9"/>
            <color indexed="81"/>
            <rFont val="Tahoma"/>
            <family val="2"/>
          </rPr>
          <t>Payment Type:</t>
        </r>
        <r>
          <rPr>
            <sz val="9"/>
            <color indexed="81"/>
            <rFont val="Tahoma"/>
            <family val="2"/>
          </rPr>
          <t xml:space="preserve">
- This is used to specify whether the withdrawals are made at the beginning or end of each period.
- When you choose "Beginning of Period", the first payment is made at the end of period 0, which is the same as saying the beginning of period 1.</t>
        </r>
      </text>
    </comment>
    <comment ref="C13" authorId="0" shapeId="0" xr:uid="{00000000-0006-0000-0000-000005000000}">
      <text>
        <r>
          <rPr>
            <b/>
            <sz val="9"/>
            <color indexed="81"/>
            <rFont val="Tahoma"/>
            <family val="2"/>
          </rPr>
          <t>Annual Inflation Rate:</t>
        </r>
        <r>
          <rPr>
            <sz val="9"/>
            <color indexed="81"/>
            <rFont val="Tahoma"/>
            <family val="2"/>
          </rPr>
          <t xml:space="preserve">
- This rate is used to gradually increase the withdrawal amount each period. It is also used to calculate the inflation-adjusted Initial Withdrawal.
 </t>
        </r>
      </text>
    </comment>
    <comment ref="C18" authorId="0" shapeId="0" xr:uid="{00000000-0006-0000-0000-000007000000}">
      <text>
        <r>
          <rPr>
            <b/>
            <sz val="9"/>
            <color indexed="81"/>
            <rFont val="Tahoma"/>
            <family val="2"/>
          </rPr>
          <t>Initial Withdrawal:</t>
        </r>
        <r>
          <rPr>
            <sz val="9"/>
            <color indexed="81"/>
            <rFont val="Tahoma"/>
            <family val="2"/>
          </rPr>
          <t xml:space="preserve">
- This is the amount used as the first withdrawal in the payout schedule. It is automatically inflation adjusted, based on the Years Until Retirement.
- If you do not want to use the inflation-adjusted Initial Withdrawal, then change the formula in this cell to reference the First Withdrawal value, or set the Inflation Rate to 0%.</t>
        </r>
      </text>
    </comment>
    <comment ref="D26" authorId="2" shapeId="0" xr:uid="{00000000-0006-0000-0000-000008000000}">
      <text>
        <r>
          <rPr>
            <sz val="9"/>
            <color indexed="81"/>
            <rFont val="Tahoma"/>
            <family val="2"/>
          </rPr>
          <t xml:space="preserve">Interest earned </t>
        </r>
        <r>
          <rPr>
            <b/>
            <sz val="9"/>
            <color indexed="81"/>
            <rFont val="Tahoma"/>
            <family val="2"/>
          </rPr>
          <t>during the specified period</t>
        </r>
        <r>
          <rPr>
            <sz val="9"/>
            <color indexed="81"/>
            <rFont val="Tahoma"/>
            <family val="2"/>
          </rPr>
          <t>. This spreadsheet assumes interest is earned tax free.</t>
        </r>
      </text>
    </comment>
    <comment ref="E26" authorId="2" shapeId="0" xr:uid="{00000000-0006-0000-0000-000009000000}">
      <text>
        <r>
          <rPr>
            <b/>
            <sz val="9"/>
            <color indexed="81"/>
            <rFont val="Tahoma"/>
            <family val="2"/>
          </rPr>
          <t>Payout (Withdrawal):</t>
        </r>
        <r>
          <rPr>
            <sz val="9"/>
            <color indexed="81"/>
            <rFont val="Tahoma"/>
            <family val="2"/>
          </rPr>
          <t xml:space="preserve">
- This is the amount paid or withdrawn at the end of the specified period. If you have entered an Annual Inflation Rate, you will notice that the Payout increases each period.
- When you set the Payment Type to "Beginning of Period", the first payment is made at the end of period 0, which is the same as saying the beginning of period 1.</t>
        </r>
      </text>
    </comment>
    <comment ref="F26" authorId="0" shapeId="0" xr:uid="{00000000-0006-0000-0000-00000A000000}">
      <text>
        <r>
          <rPr>
            <b/>
            <sz val="9"/>
            <color indexed="81"/>
            <rFont val="Tahoma"/>
            <family val="2"/>
          </rPr>
          <t>Additional Payout:</t>
        </r>
        <r>
          <rPr>
            <sz val="9"/>
            <color indexed="81"/>
            <rFont val="Tahoma"/>
            <family val="2"/>
          </rPr>
          <t xml:space="preserve">
- If you want to withdraw an amount in addition to the scheduled payout, you can enter the value here.
- You can enter a negative value to subtract an amount from the normal payout.</t>
        </r>
      </text>
    </comment>
  </commentList>
</comments>
</file>

<file path=xl/sharedStrings.xml><?xml version="1.0" encoding="utf-8"?>
<sst xmlns="http://schemas.openxmlformats.org/spreadsheetml/2006/main" count="41" uniqueCount="41">
  <si>
    <t>Results</t>
  </si>
  <si>
    <t>Withdrawal Plan</t>
  </si>
  <si>
    <t>type</t>
  </si>
  <si>
    <t>payments per year</t>
  </si>
  <si>
    <t>#</t>
  </si>
  <si>
    <t>rate per period</t>
  </si>
  <si>
    <t>Payment Type</t>
  </si>
  <si>
    <t>Balance</t>
  </si>
  <si>
    <t>Final Payout</t>
  </si>
  <si>
    <t>Payout Schedule</t>
  </si>
  <si>
    <t>Total Interest Earned</t>
  </si>
  <si>
    <t>Monthly</t>
  </si>
  <si>
    <t>Withdrawal Frequency</t>
  </si>
  <si>
    <t>Additional Withdrawal</t>
  </si>
  <si>
    <t>Withdrawal Amount</t>
  </si>
  <si>
    <t>Interest
Earned</t>
  </si>
  <si>
    <t>Retirement Withdrawal Calculator</t>
  </si>
  <si>
    <t>Investment at Retirement</t>
  </si>
  <si>
    <t>Annual Interest Rate</t>
  </si>
  <si>
    <t>Annual Inflation Rate</t>
  </si>
  <si>
    <t>Total Withdrawals</t>
  </si>
  <si>
    <t>Number of Payouts</t>
  </si>
  <si>
    <t>Years Until Retirement</t>
  </si>
  <si>
    <t>Initial Withdrawal</t>
  </si>
  <si>
    <t>First Withdrawal</t>
  </si>
  <si>
    <t>inflation per period</t>
  </si>
  <si>
    <t>Date</t>
  </si>
  <si>
    <t>Date of Retirement</t>
  </si>
  <si>
    <t>Current Age</t>
  </si>
  <si>
    <t>Age at Retirement</t>
  </si>
  <si>
    <t>Age at Last Payout</t>
  </si>
  <si>
    <t>End of Period</t>
  </si>
  <si>
    <t>HELP</t>
  </si>
  <si>
    <t>This Retirement Withdrawal Calculator provides a way to estimate how long your nest egg may last. It simulates a case where a person makes regular withdrawals from an account that is earning a fixed interest rate. You can enter an annual inflation rate to automatically increase the withdrawal amount each period.</t>
  </si>
  <si>
    <t>You can use the Additional Withdrawal column in the Payout Schedule to make adjustments to the scheduled withdrawal amounts.</t>
  </si>
  <si>
    <r>
      <t>Important</t>
    </r>
    <r>
      <rPr>
        <sz val="10.5"/>
        <color rgb="FF000000"/>
        <rFont val="Arial"/>
        <family val="2"/>
      </rPr>
      <t>: All calculations are just estimates because interest rates may change, inflation may change, and interest may be calculated differently depending on the type of investment. In this calculator, interest is compounded based on the chosen withdrawal frequency.</t>
    </r>
  </si>
  <si>
    <r>
      <t>Taxes</t>
    </r>
    <r>
      <rPr>
        <sz val="10.5"/>
        <color rgb="FF000000"/>
        <rFont val="Arial"/>
        <family val="2"/>
      </rPr>
      <t>: This spreadsheet does not account for taxes. Interest is assumed to accumulate tax free. You may or may not need to pay taxes on amounts you withdraw, depending on the type of retirement account you have.</t>
    </r>
  </si>
  <si>
    <t>Age</t>
  </si>
  <si>
    <t>About this Template</t>
  </si>
  <si>
    <t>Prepared For: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</si>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</sst>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0.000%"/>
    <numFmt numFmtId="165" formatCode="#,##0.0_);[Red]\(#,##0.0\)"/>
    <numFmt numFmtId="166" formatCode="0.0"/>
    <numFmt numFmtId="167" formatCode="#\ #/12"/>
  </numFmts>
  <fonts count="34" x14ac:knownFonts="1">
    <font>
      <sz val="10"/>
      <name val="Arial"/>
      <family val="2"/>
    </font>
    <font>
      <sz val="10"/>
      <name val="Arial"/>
      <family val="2"/>
    </font>
    <font>
      <sz val="8"/>
      <name val="Arial"/>
      <family val="2"/>
    </font>
    <font>
      <sz val="8"/>
      <name val="Tahoma"/>
      <family val="2"/>
    </font>
    <font>
      <sz val="10"/>
      <name val="Arial"/>
      <family val="2"/>
    </font>
    <font>
      <u/>
      <sz val="10"/>
      <color indexed="12"/>
      <name val="Arial"/>
      <family val="2"/>
    </font>
    <font>
      <sz val="10"/>
      <name val="Arial"/>
      <family val="2"/>
    </font>
    <font>
      <b/>
      <sz val="12"/>
      <color indexed="9"/>
      <name val="Arial"/>
      <family val="2"/>
    </font>
    <font>
      <sz val="10"/>
      <name val="Arial"/>
      <family val="2"/>
    </font>
    <font>
      <sz val="11"/>
      <name val="Arial"/>
      <family val="2"/>
    </font>
    <font>
      <sz val="10"/>
      <name val="Arial"/>
      <family val="2"/>
    </font>
    <font>
      <sz val="10"/>
      <name val="Arial"/>
      <family val="2"/>
    </font>
    <font>
      <sz val="10"/>
      <name val="Arial"/>
      <family val="2"/>
    </font>
    <font>
      <b/>
      <sz val="12"/>
      <name val="Arial"/>
      <family val="2"/>
    </font>
    <font>
      <sz val="10"/>
      <name val="Arial"/>
      <family val="2"/>
    </font>
    <font>
      <sz val="9"/>
      <name val="Arial"/>
      <family val="2"/>
    </font>
    <font>
      <sz val="12"/>
      <name val="Arial"/>
      <family val="2"/>
    </font>
    <font>
      <i/>
      <sz val="8"/>
      <name val="Arial"/>
      <family val="2"/>
    </font>
    <font>
      <b/>
      <sz val="10"/>
      <color theme="1"/>
      <name val="Arial"/>
      <family val="2"/>
    </font>
    <font>
      <sz val="8"/>
      <color theme="0" tint="-0.499984740745262"/>
      <name val="Arial"/>
      <family val="2"/>
    </font>
    <font>
      <sz val="11"/>
      <color rgb="FF000000"/>
      <name val="Arial"/>
      <family val="2"/>
    </font>
    <font>
      <sz val="18"/>
      <color theme="0"/>
      <name val="Arial"/>
      <family val="2"/>
    </font>
    <font>
      <b/>
      <sz val="16"/>
      <color theme="0"/>
      <name val="Arial"/>
      <family val="2"/>
    </font>
    <font>
      <sz val="10.5"/>
      <color rgb="FF000000"/>
      <name val="Arial"/>
      <family val="2"/>
    </font>
    <font>
      <b/>
      <sz val="10.5"/>
      <color rgb="FF000000"/>
      <name val="Arial"/>
      <family val="2"/>
    </font>
    <font>
      <b/>
      <sz val="18"/>
      <color theme="0"/>
      <name val="Arial"/>
      <family val="2"/>
    </font>
    <font>
      <b/>
      <sz val="12"/>
      <color rgb="FF234372"/>
      <name val="Arial"/>
      <family val="2"/>
    </font>
    <font>
      <sz val="12"/>
      <color rgb="FF234372"/>
      <name val="Arial"/>
      <family val="2"/>
    </font>
    <font>
      <sz val="14"/>
      <color rgb="FF234372"/>
      <name val="Arial"/>
      <family val="2"/>
    </font>
    <font>
      <sz val="9"/>
      <color indexed="81"/>
      <name val="Tahoma"/>
      <family val="2"/>
    </font>
    <font>
      <b/>
      <sz val="11"/>
      <name val="Arial"/>
      <family val="2"/>
    </font>
    <font>
      <b/>
      <sz val="9"/>
      <color indexed="81"/>
      <name val="Tahoma"/>
      <family val="2"/>
    </font>
    <font>
      <sz val="10"/>
      <color theme="1" tint="0.499984740745262"/>
      <name val="Arial"/>
      <family val="2"/>
    </font>
    <font>
      <sz val="8"/>
      <color theme="1" tint="0.499984740745262"/>
      <name val="Arial"/>
      <family val="2"/>
    </font>
  </fonts>
  <fills count="9">
    <fill>
      <patternFill patternType="none"/>
    </fill>
    <fill>
      <patternFill patternType="gray125"/>
    </fill>
    <fill>
      <patternFill patternType="solid">
        <fgColor indexed="5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rgb="FF3464AB"/>
        <bgColor indexed="64"/>
      </patternFill>
    </fill>
    <fill>
      <patternFill patternType="solid">
        <fgColor rgb="FFDEE8F5"/>
        <bgColor indexed="64"/>
      </patternFill>
    </fill>
    <fill>
      <patternFill patternType="solid">
        <fgColor theme="4" tint="-0.249977111117893"/>
        <bgColor indexed="64"/>
      </patternFill>
    </fill>
  </fills>
  <borders count="5">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right/>
      <top/>
      <bottom style="medium">
        <color theme="4"/>
      </bottom>
      <diagonal/>
    </border>
    <border>
      <left/>
      <right/>
      <top/>
      <bottom style="thin">
        <color rgb="FF3464AB"/>
      </bottom>
      <diagonal/>
    </border>
    <border>
      <left/>
      <right/>
      <top/>
      <bottom style="thin">
        <color theme="4"/>
      </bottom>
      <diagonal/>
    </border>
  </borders>
  <cellStyleXfs count="4">
    <xf numFmtId="0" fontId="0" fillId="0" borderId="0"/>
    <xf numFmtId="44" fontId="1" fillId="0" borderId="0" applyFont="0" applyFill="0" applyBorder="0" applyAlignment="0" applyProtection="0"/>
    <xf numFmtId="0" fontId="5" fillId="0" borderId="0" applyNumberFormat="0" applyFill="0" applyBorder="0" applyAlignment="0" applyProtection="0">
      <alignment horizontal="left"/>
    </xf>
    <xf numFmtId="9" fontId="1" fillId="0" borderId="0" applyFont="0" applyFill="0" applyBorder="0" applyAlignment="0" applyProtection="0"/>
  </cellStyleXfs>
  <cellXfs count="79">
    <xf numFmtId="0" fontId="0" fillId="0" borderId="0" xfId="0"/>
    <xf numFmtId="0" fontId="0" fillId="0" borderId="0" xfId="0" applyFont="1"/>
    <xf numFmtId="4" fontId="3" fillId="0" borderId="0" xfId="0" applyNumberFormat="1" applyFont="1" applyAlignment="1">
      <alignment horizontal="right"/>
    </xf>
    <xf numFmtId="0" fontId="13" fillId="0" borderId="0" xfId="0" applyFont="1"/>
    <xf numFmtId="0" fontId="14" fillId="0" borderId="0" xfId="0" applyFont="1"/>
    <xf numFmtId="8" fontId="14" fillId="0" borderId="0" xfId="0" applyNumberFormat="1" applyFont="1"/>
    <xf numFmtId="0" fontId="4" fillId="0" borderId="0" xfId="0" applyFont="1"/>
    <xf numFmtId="0" fontId="2" fillId="0" borderId="0" xfId="0" applyFont="1" applyAlignment="1">
      <alignment horizontal="center"/>
    </xf>
    <xf numFmtId="0" fontId="4" fillId="2" borderId="0" xfId="0" applyFont="1" applyFill="1"/>
    <xf numFmtId="0" fontId="5" fillId="0" borderId="0" xfId="2" applyFont="1" applyFill="1" applyAlignment="1" applyProtection="1">
      <alignment horizontal="left"/>
    </xf>
    <xf numFmtId="0" fontId="6" fillId="0" borderId="0" xfId="0" applyFont="1" applyFill="1"/>
    <xf numFmtId="0" fontId="8" fillId="0" borderId="0" xfId="0" applyFont="1" applyFill="1"/>
    <xf numFmtId="0" fontId="10" fillId="0" borderId="0" xfId="0" applyFont="1" applyFill="1"/>
    <xf numFmtId="0" fontId="11" fillId="0" borderId="0" xfId="0" applyFont="1" applyFill="1"/>
    <xf numFmtId="164" fontId="10" fillId="0" borderId="0" xfId="3" applyNumberFormat="1" applyFont="1" applyFill="1"/>
    <xf numFmtId="0" fontId="11" fillId="0" borderId="0" xfId="0" applyFont="1" applyFill="1" applyAlignment="1">
      <alignment horizontal="right"/>
    </xf>
    <xf numFmtId="8" fontId="8" fillId="0" borderId="0" xfId="0" applyNumberFormat="1" applyFont="1" applyFill="1"/>
    <xf numFmtId="0" fontId="12" fillId="0" borderId="0" xfId="0" applyFont="1" applyFill="1"/>
    <xf numFmtId="2" fontId="10" fillId="0" borderId="0" xfId="0" applyNumberFormat="1" applyFont="1" applyFill="1"/>
    <xf numFmtId="8" fontId="12" fillId="0" borderId="0" xfId="0" applyNumberFormat="1" applyFont="1" applyFill="1"/>
    <xf numFmtId="0" fontId="0" fillId="0" borderId="0" xfId="0" applyFont="1" applyBorder="1"/>
    <xf numFmtId="0" fontId="17" fillId="0" borderId="0" xfId="0" applyFont="1" applyFill="1" applyAlignment="1">
      <alignment horizontal="right"/>
    </xf>
    <xf numFmtId="0" fontId="2" fillId="0" borderId="0" xfId="0" applyFont="1" applyFill="1"/>
    <xf numFmtId="164" fontId="2" fillId="0" borderId="0" xfId="3" applyNumberFormat="1" applyFont="1" applyFill="1"/>
    <xf numFmtId="4" fontId="2" fillId="0" borderId="0" xfId="0" applyNumberFormat="1" applyFont="1" applyAlignment="1">
      <alignment vertical="top" wrapText="1"/>
    </xf>
    <xf numFmtId="4" fontId="2" fillId="0" borderId="0" xfId="0" applyNumberFormat="1" applyFont="1" applyAlignment="1">
      <alignment horizontal="right" indent="1"/>
    </xf>
    <xf numFmtId="0" fontId="4" fillId="2" borderId="0" xfId="0" applyFont="1" applyFill="1" applyAlignment="1">
      <alignment horizontal="right" indent="1"/>
    </xf>
    <xf numFmtId="14" fontId="2" fillId="0" borderId="0" xfId="0" applyNumberFormat="1" applyFont="1" applyAlignment="1">
      <alignment horizontal="right" vertical="center" indent="1"/>
    </xf>
    <xf numFmtId="0" fontId="5" fillId="0" borderId="0" xfId="2">
      <alignment horizontal="left"/>
    </xf>
    <xf numFmtId="0" fontId="4" fillId="0" borderId="0" xfId="0" applyFont="1" applyFill="1" applyBorder="1"/>
    <xf numFmtId="0" fontId="4" fillId="0" borderId="0" xfId="0" applyFont="1" applyBorder="1" applyAlignment="1"/>
    <xf numFmtId="0" fontId="19" fillId="0" borderId="0" xfId="0" applyNumberFormat="1" applyFont="1" applyBorder="1" applyAlignment="1">
      <alignment horizontal="right"/>
    </xf>
    <xf numFmtId="0" fontId="4" fillId="0" borderId="0" xfId="0" applyFont="1" applyAlignment="1"/>
    <xf numFmtId="0" fontId="4" fillId="0" borderId="0" xfId="0" applyFont="1" applyAlignment="1">
      <alignment vertical="top"/>
    </xf>
    <xf numFmtId="0" fontId="20" fillId="0" borderId="0" xfId="0" applyFont="1" applyAlignment="1">
      <alignment wrapText="1"/>
    </xf>
    <xf numFmtId="0" fontId="20" fillId="0" borderId="0" xfId="0" applyFont="1" applyAlignment="1">
      <alignment horizontal="left" vertical="top" wrapText="1" readingOrder="1"/>
    </xf>
    <xf numFmtId="38" fontId="16" fillId="0" borderId="1" xfId="1" applyNumberFormat="1" applyFont="1" applyFill="1" applyBorder="1" applyAlignment="1" applyProtection="1">
      <alignment horizontal="right" vertical="center" shrinkToFit="1"/>
      <protection locked="0"/>
    </xf>
    <xf numFmtId="14" fontId="16" fillId="0" borderId="1" xfId="1" applyNumberFormat="1" applyFont="1" applyFill="1" applyBorder="1" applyAlignment="1" applyProtection="1">
      <alignment horizontal="right" vertical="center" shrinkToFit="1"/>
      <protection locked="0"/>
    </xf>
    <xf numFmtId="10" fontId="16" fillId="0" borderId="1" xfId="3" applyNumberFormat="1" applyFont="1" applyFill="1" applyBorder="1" applyAlignment="1" applyProtection="1">
      <alignment horizontal="right" vertical="center" shrinkToFit="1"/>
      <protection locked="0"/>
    </xf>
    <xf numFmtId="0" fontId="16" fillId="0" borderId="1" xfId="0" applyFont="1" applyFill="1" applyBorder="1" applyAlignment="1" applyProtection="1">
      <alignment horizontal="right" vertical="center" shrinkToFit="1"/>
      <protection locked="0"/>
    </xf>
    <xf numFmtId="0" fontId="15" fillId="0" borderId="1" xfId="0" applyFont="1" applyFill="1" applyBorder="1" applyAlignment="1" applyProtection="1">
      <alignment horizontal="right" vertical="center" shrinkToFit="1"/>
      <protection locked="0"/>
    </xf>
    <xf numFmtId="166" fontId="16" fillId="0" borderId="1" xfId="0" applyNumberFormat="1" applyFont="1" applyFill="1" applyBorder="1" applyAlignment="1">
      <alignment horizontal="right"/>
    </xf>
    <xf numFmtId="0" fontId="2" fillId="3" borderId="0" xfId="0" applyFont="1" applyFill="1" applyBorder="1" applyAlignment="1">
      <alignment horizontal="center"/>
    </xf>
    <xf numFmtId="14" fontId="2" fillId="3" borderId="0" xfId="1" applyNumberFormat="1" applyFont="1" applyFill="1" applyBorder="1" applyAlignment="1" applyProtection="1">
      <alignment horizontal="right" vertical="center" indent="1" shrinkToFit="1"/>
    </xf>
    <xf numFmtId="4" fontId="2" fillId="3" borderId="0" xfId="0" applyNumberFormat="1" applyFont="1" applyFill="1" applyBorder="1" applyAlignment="1">
      <alignment horizontal="right" indent="1"/>
    </xf>
    <xf numFmtId="0" fontId="18" fillId="4" borderId="2" xfId="0" applyFont="1" applyFill="1" applyBorder="1" applyAlignment="1">
      <alignment horizontal="center" vertical="center" wrapText="1"/>
    </xf>
    <xf numFmtId="0" fontId="18" fillId="4" borderId="2" xfId="0" applyFont="1" applyFill="1" applyBorder="1" applyAlignment="1">
      <alignment horizontal="right" vertical="center" wrapText="1" indent="1"/>
    </xf>
    <xf numFmtId="0" fontId="23" fillId="0" borderId="0" xfId="0" applyFont="1" applyAlignment="1">
      <alignment horizontal="left" vertical="center" wrapText="1" readingOrder="1"/>
    </xf>
    <xf numFmtId="0" fontId="24" fillId="0" borderId="0" xfId="0" applyFont="1" applyAlignment="1">
      <alignment horizontal="left" vertical="center" wrapText="1" readingOrder="1"/>
    </xf>
    <xf numFmtId="0" fontId="7" fillId="5" borderId="0" xfId="0" applyFont="1" applyFill="1" applyBorder="1" applyAlignment="1" applyProtection="1">
      <alignment horizontal="left" vertical="center" indent="1"/>
    </xf>
    <xf numFmtId="0" fontId="5" fillId="3" borderId="0" xfId="2" applyFont="1" applyFill="1" applyAlignment="1" applyProtection="1"/>
    <xf numFmtId="0" fontId="6" fillId="3" borderId="0" xfId="0" applyFont="1" applyFill="1" applyBorder="1" applyAlignment="1">
      <alignment vertical="center"/>
    </xf>
    <xf numFmtId="0" fontId="9" fillId="3" borderId="0" xfId="0" applyFont="1" applyFill="1" applyBorder="1" applyAlignment="1">
      <alignment horizontal="right" vertical="center" indent="1"/>
    </xf>
    <xf numFmtId="0" fontId="10" fillId="3" borderId="0" xfId="0" applyFont="1" applyFill="1"/>
    <xf numFmtId="0" fontId="10" fillId="3" borderId="0" xfId="0" applyFont="1" applyFill="1" applyBorder="1" applyAlignment="1">
      <alignment vertical="center"/>
    </xf>
    <xf numFmtId="0" fontId="11" fillId="3" borderId="0" xfId="0" applyFont="1" applyFill="1"/>
    <xf numFmtId="0" fontId="11" fillId="3" borderId="0" xfId="0" applyFont="1" applyFill="1" applyBorder="1" applyAlignment="1">
      <alignment vertical="center"/>
    </xf>
    <xf numFmtId="40" fontId="16" fillId="3" borderId="0" xfId="1" applyNumberFormat="1" applyFont="1" applyFill="1" applyBorder="1" applyAlignment="1" applyProtection="1">
      <alignment horizontal="right" vertical="center" shrinkToFit="1"/>
    </xf>
    <xf numFmtId="0" fontId="12" fillId="3" borderId="0" xfId="0" applyFont="1" applyFill="1"/>
    <xf numFmtId="0" fontId="12" fillId="3" borderId="0" xfId="0" applyFont="1" applyFill="1" applyAlignment="1">
      <alignment vertical="center"/>
    </xf>
    <xf numFmtId="0" fontId="9" fillId="3" borderId="0" xfId="0" applyFont="1" applyFill="1" applyAlignment="1">
      <alignment horizontal="right" vertical="center" indent="1"/>
    </xf>
    <xf numFmtId="165" fontId="16" fillId="3" borderId="0" xfId="1" applyNumberFormat="1" applyFont="1" applyFill="1" applyBorder="1" applyAlignment="1" applyProtection="1">
      <alignment horizontal="right" vertical="center" shrinkToFit="1"/>
    </xf>
    <xf numFmtId="0" fontId="10" fillId="3" borderId="0" xfId="0" applyFont="1" applyFill="1" applyAlignment="1">
      <alignment vertical="center"/>
    </xf>
    <xf numFmtId="38" fontId="16" fillId="3" borderId="0" xfId="1" applyNumberFormat="1" applyFont="1" applyFill="1" applyBorder="1" applyAlignment="1" applyProtection="1">
      <alignment horizontal="right" vertical="center" shrinkToFit="1"/>
    </xf>
    <xf numFmtId="165" fontId="13" fillId="3" borderId="0" xfId="1" applyNumberFormat="1" applyFont="1" applyFill="1" applyBorder="1" applyAlignment="1" applyProtection="1">
      <alignment horizontal="right" vertical="center" shrinkToFit="1"/>
    </xf>
    <xf numFmtId="167" fontId="2" fillId="3" borderId="0" xfId="0" applyNumberFormat="1" applyFont="1" applyFill="1" applyBorder="1" applyAlignment="1">
      <alignment horizontal="center"/>
    </xf>
    <xf numFmtId="167" fontId="2" fillId="0" borderId="0" xfId="0" applyNumberFormat="1" applyFont="1" applyAlignment="1">
      <alignment horizontal="center"/>
    </xf>
    <xf numFmtId="0" fontId="25" fillId="6" borderId="3" xfId="0" applyFont="1" applyFill="1" applyBorder="1" applyAlignment="1">
      <alignment horizontal="left" vertical="center"/>
    </xf>
    <xf numFmtId="0" fontId="26" fillId="7" borderId="0" xfId="0" applyFont="1" applyFill="1" applyAlignment="1">
      <alignment vertical="center"/>
    </xf>
    <xf numFmtId="0" fontId="27" fillId="7" borderId="0" xfId="0" applyFont="1" applyFill="1" applyAlignment="1">
      <alignment vertical="center"/>
    </xf>
    <xf numFmtId="0" fontId="28" fillId="7" borderId="0" xfId="0" applyFont="1" applyFill="1" applyAlignment="1">
      <alignment vertical="center"/>
    </xf>
    <xf numFmtId="0" fontId="9" fillId="0" borderId="0" xfId="0" applyFont="1" applyFill="1" applyAlignment="1">
      <alignment horizontal="right"/>
    </xf>
    <xf numFmtId="0" fontId="32" fillId="0" borderId="0" xfId="0" applyFont="1" applyFill="1" applyBorder="1"/>
    <xf numFmtId="0" fontId="33" fillId="0" borderId="0" xfId="0" applyFont="1" applyFill="1" applyBorder="1" applyAlignment="1">
      <alignment horizontal="right"/>
    </xf>
    <xf numFmtId="0" fontId="21" fillId="8" borderId="0" xfId="0" applyFont="1" applyFill="1" applyBorder="1" applyAlignment="1">
      <alignment vertical="center"/>
    </xf>
    <xf numFmtId="0" fontId="22" fillId="8" borderId="0" xfId="0" applyFont="1" applyFill="1" applyBorder="1" applyAlignment="1">
      <alignment vertical="center"/>
    </xf>
    <xf numFmtId="0" fontId="32" fillId="0" borderId="0" xfId="2" applyFont="1">
      <alignment horizontal="left"/>
    </xf>
    <xf numFmtId="0" fontId="30" fillId="0" borderId="4" xfId="0" applyFont="1" applyFill="1" applyBorder="1" applyAlignment="1">
      <alignment horizontal="left"/>
    </xf>
    <xf numFmtId="14" fontId="9" fillId="0" borderId="4" xfId="0" applyNumberFormat="1" applyFont="1" applyFill="1" applyBorder="1" applyAlignment="1">
      <alignment horizontal="left"/>
    </xf>
  </cellXfs>
  <cellStyles count="4">
    <cellStyle name="Currency" xfId="1" builtinId="4"/>
    <cellStyle name="Hyperlink" xfId="2" builtinId="8" customBuiltin="1"/>
    <cellStyle name="Normal" xfId="0" builtinId="0"/>
    <cellStyle name="Percent" xfId="3" builtinId="5"/>
  </cellStyles>
  <dxfs count="4">
    <dxf>
      <font>
        <condense val="0"/>
        <extend val="0"/>
      </font>
      <fill>
        <patternFill>
          <bgColor indexed="22"/>
        </patternFill>
      </fill>
    </dxf>
    <dxf>
      <font>
        <condense val="0"/>
        <extend val="0"/>
        <color indexed="9"/>
      </font>
    </dxf>
    <dxf>
      <font>
        <condense val="0"/>
        <extend val="0"/>
      </font>
      <fill>
        <patternFill>
          <bgColor indexed="22"/>
        </patternFill>
      </fill>
    </dxf>
    <dxf>
      <font>
        <condense val="0"/>
        <extend val="0"/>
        <color indexed="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C0C0C0"/>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50" b="1" i="0" u="none" strike="noStrike" baseline="0">
                <a:solidFill>
                  <a:srgbClr val="000000"/>
                </a:solidFill>
                <a:latin typeface="Arial"/>
                <a:ea typeface="Arial"/>
                <a:cs typeface="Arial"/>
              </a:defRPr>
            </a:pPr>
            <a:r>
              <a:rPr lang="en-US"/>
              <a:t>Balance</a:t>
            </a:r>
          </a:p>
        </c:rich>
      </c:tx>
      <c:layout>
        <c:manualLayout>
          <c:xMode val="edge"/>
          <c:yMode val="edge"/>
          <c:x val="0.425414364640884"/>
          <c:y val="2.5806451612903226E-2"/>
        </c:manualLayout>
      </c:layout>
      <c:overlay val="0"/>
      <c:spPr>
        <a:noFill/>
        <a:ln w="25400">
          <a:noFill/>
        </a:ln>
      </c:spPr>
    </c:title>
    <c:autoTitleDeleted val="0"/>
    <c:plotArea>
      <c:layout>
        <c:manualLayout>
          <c:layoutTarget val="inner"/>
          <c:xMode val="edge"/>
          <c:yMode val="edge"/>
          <c:x val="0.212707182320442"/>
          <c:y val="0.11612921517328499"/>
          <c:w val="0.74309392265193375"/>
          <c:h val="0.71290434870266617"/>
        </c:manualLayout>
      </c:layout>
      <c:scatterChart>
        <c:scatterStyle val="lineMarker"/>
        <c:varyColors val="0"/>
        <c:ser>
          <c:idx val="0"/>
          <c:order val="0"/>
          <c:tx>
            <c:strRef>
              <c:f>WithdrawalCalculator!$G$26</c:f>
              <c:strCache>
                <c:ptCount val="1"/>
                <c:pt idx="0">
                  <c:v>Balance</c:v>
                </c:pt>
              </c:strCache>
            </c:strRef>
          </c:tx>
          <c:spPr>
            <a:ln w="28575">
              <a:noFill/>
            </a:ln>
          </c:spPr>
          <c:marker>
            <c:symbol val="diamond"/>
            <c:size val="5"/>
            <c:spPr>
              <a:solidFill>
                <a:srgbClr val="000080"/>
              </a:solidFill>
              <a:ln>
                <a:solidFill>
                  <a:srgbClr val="000080"/>
                </a:solidFill>
                <a:prstDash val="solid"/>
              </a:ln>
            </c:spPr>
          </c:marker>
          <c:xVal>
            <c:numRef>
              <c:f>WithdrawalCalculator!$B$27:$B$747</c:f>
              <c:numCache>
                <c:formatCode>#\ #/12</c:formatCode>
                <c:ptCount val="721"/>
                <c:pt idx="0">
                  <c:v>62.216438356164382</c:v>
                </c:pt>
                <c:pt idx="1">
                  <c:v>62.299771689497717</c:v>
                </c:pt>
                <c:pt idx="2">
                  <c:v>62.383105022831053</c:v>
                </c:pt>
                <c:pt idx="3">
                  <c:v>62.466438356164389</c:v>
                </c:pt>
                <c:pt idx="4">
                  <c:v>62.549771689497724</c:v>
                </c:pt>
                <c:pt idx="5">
                  <c:v>62.63310502283106</c:v>
                </c:pt>
                <c:pt idx="6">
                  <c:v>62.716438356164396</c:v>
                </c:pt>
                <c:pt idx="7">
                  <c:v>62.799771689497732</c:v>
                </c:pt>
                <c:pt idx="8">
                  <c:v>62.883105022831067</c:v>
                </c:pt>
                <c:pt idx="9">
                  <c:v>62.966438356164403</c:v>
                </c:pt>
                <c:pt idx="10">
                  <c:v>63.049771689497739</c:v>
                </c:pt>
                <c:pt idx="11">
                  <c:v>63.133105022831074</c:v>
                </c:pt>
                <c:pt idx="12">
                  <c:v>63.21643835616441</c:v>
                </c:pt>
                <c:pt idx="13">
                  <c:v>63.299771689497746</c:v>
                </c:pt>
                <c:pt idx="14">
                  <c:v>63.383105022831081</c:v>
                </c:pt>
                <c:pt idx="15">
                  <c:v>63.466438356164417</c:v>
                </c:pt>
                <c:pt idx="16">
                  <c:v>63.549771689497753</c:v>
                </c:pt>
                <c:pt idx="17">
                  <c:v>63.633105022831089</c:v>
                </c:pt>
                <c:pt idx="18">
                  <c:v>63.716438356164424</c:v>
                </c:pt>
                <c:pt idx="19">
                  <c:v>63.79977168949776</c:v>
                </c:pt>
                <c:pt idx="20">
                  <c:v>63.883105022831096</c:v>
                </c:pt>
                <c:pt idx="21">
                  <c:v>63.966438356164431</c:v>
                </c:pt>
                <c:pt idx="22">
                  <c:v>64.04977168949776</c:v>
                </c:pt>
                <c:pt idx="23">
                  <c:v>64.133105022831089</c:v>
                </c:pt>
                <c:pt idx="24">
                  <c:v>64.216438356164417</c:v>
                </c:pt>
                <c:pt idx="25">
                  <c:v>64.299771689497746</c:v>
                </c:pt>
                <c:pt idx="26">
                  <c:v>64.383105022831074</c:v>
                </c:pt>
                <c:pt idx="27">
                  <c:v>64.466438356164403</c:v>
                </c:pt>
                <c:pt idx="28">
                  <c:v>64.549771689497732</c:v>
                </c:pt>
                <c:pt idx="29">
                  <c:v>64.63310502283106</c:v>
                </c:pt>
                <c:pt idx="30">
                  <c:v>64.716438356164389</c:v>
                </c:pt>
                <c:pt idx="31">
                  <c:v>64.799771689497717</c:v>
                </c:pt>
                <c:pt idx="32">
                  <c:v>64.883105022831046</c:v>
                </c:pt>
                <c:pt idx="33">
                  <c:v>64.966438356164375</c:v>
                </c:pt>
                <c:pt idx="34">
                  <c:v>65.049771689497703</c:v>
                </c:pt>
                <c:pt idx="35">
                  <c:v>65.133105022831032</c:v>
                </c:pt>
                <c:pt idx="36">
                  <c:v>65.21643835616436</c:v>
                </c:pt>
                <c:pt idx="37">
                  <c:v>65.299771689497689</c:v>
                </c:pt>
                <c:pt idx="38">
                  <c:v>65.383105022831018</c:v>
                </c:pt>
                <c:pt idx="39">
                  <c:v>65.466438356164346</c:v>
                </c:pt>
                <c:pt idx="40">
                  <c:v>65.549771689497675</c:v>
                </c:pt>
                <c:pt idx="41">
                  <c:v>65.633105022831003</c:v>
                </c:pt>
                <c:pt idx="42">
                  <c:v>65.716438356164332</c:v>
                </c:pt>
                <c:pt idx="43">
                  <c:v>65.799771689497661</c:v>
                </c:pt>
                <c:pt idx="44">
                  <c:v>65.883105022830989</c:v>
                </c:pt>
                <c:pt idx="45">
                  <c:v>65.966438356164318</c:v>
                </c:pt>
                <c:pt idx="46">
                  <c:v>66.049771689497646</c:v>
                </c:pt>
                <c:pt idx="47">
                  <c:v>66.133105022830975</c:v>
                </c:pt>
                <c:pt idx="48">
                  <c:v>66.216438356164304</c:v>
                </c:pt>
                <c:pt idx="49">
                  <c:v>66.299771689497632</c:v>
                </c:pt>
                <c:pt idx="50">
                  <c:v>66.383105022830961</c:v>
                </c:pt>
                <c:pt idx="51">
                  <c:v>66.466438356164289</c:v>
                </c:pt>
                <c:pt idx="52">
                  <c:v>66.549771689497618</c:v>
                </c:pt>
                <c:pt idx="53">
                  <c:v>66.633105022830946</c:v>
                </c:pt>
                <c:pt idx="54">
                  <c:v>66.716438356164275</c:v>
                </c:pt>
                <c:pt idx="55">
                  <c:v>66.799771689497604</c:v>
                </c:pt>
                <c:pt idx="56">
                  <c:v>66.883105022830932</c:v>
                </c:pt>
                <c:pt idx="57">
                  <c:v>66.966438356164261</c:v>
                </c:pt>
                <c:pt idx="58">
                  <c:v>67.049771689497589</c:v>
                </c:pt>
                <c:pt idx="59">
                  <c:v>67.133105022830918</c:v>
                </c:pt>
                <c:pt idx="60">
                  <c:v>67.216438356164247</c:v>
                </c:pt>
                <c:pt idx="61">
                  <c:v>67.299771689497575</c:v>
                </c:pt>
                <c:pt idx="62">
                  <c:v>67.383105022830904</c:v>
                </c:pt>
                <c:pt idx="63">
                  <c:v>67.466438356164232</c:v>
                </c:pt>
                <c:pt idx="64">
                  <c:v>67.549771689497561</c:v>
                </c:pt>
                <c:pt idx="65">
                  <c:v>67.63310502283089</c:v>
                </c:pt>
                <c:pt idx="66">
                  <c:v>67.716438356164218</c:v>
                </c:pt>
                <c:pt idx="67">
                  <c:v>67.799771689497547</c:v>
                </c:pt>
                <c:pt idx="68">
                  <c:v>67.883105022830875</c:v>
                </c:pt>
                <c:pt idx="69">
                  <c:v>67.966438356164204</c:v>
                </c:pt>
                <c:pt idx="70">
                  <c:v>68.049771689497533</c:v>
                </c:pt>
                <c:pt idx="71">
                  <c:v>68.133105022830861</c:v>
                </c:pt>
                <c:pt idx="72">
                  <c:v>68.21643835616419</c:v>
                </c:pt>
                <c:pt idx="73">
                  <c:v>68.299771689497518</c:v>
                </c:pt>
                <c:pt idx="74">
                  <c:v>68.383105022830847</c:v>
                </c:pt>
                <c:pt idx="75">
                  <c:v>68.466438356164176</c:v>
                </c:pt>
                <c:pt idx="76">
                  <c:v>68.549771689497504</c:v>
                </c:pt>
                <c:pt idx="77">
                  <c:v>68.633105022830833</c:v>
                </c:pt>
                <c:pt idx="78">
                  <c:v>68.716438356164161</c:v>
                </c:pt>
                <c:pt idx="79">
                  <c:v>68.79977168949749</c:v>
                </c:pt>
                <c:pt idx="80">
                  <c:v>68.883105022830819</c:v>
                </c:pt>
                <c:pt idx="81">
                  <c:v>68.966438356164147</c:v>
                </c:pt>
                <c:pt idx="82">
                  <c:v>69.049771689497476</c:v>
                </c:pt>
                <c:pt idx="83">
                  <c:v>69.133105022830804</c:v>
                </c:pt>
                <c:pt idx="84">
                  <c:v>69.216438356164133</c:v>
                </c:pt>
                <c:pt idx="85">
                  <c:v>69.299771689497462</c:v>
                </c:pt>
                <c:pt idx="86">
                  <c:v>69.38310502283079</c:v>
                </c:pt>
                <c:pt idx="87">
                  <c:v>69.466438356164119</c:v>
                </c:pt>
                <c:pt idx="88">
                  <c:v>69.549771689497447</c:v>
                </c:pt>
                <c:pt idx="89">
                  <c:v>69.633105022830776</c:v>
                </c:pt>
                <c:pt idx="90">
                  <c:v>69.716438356164105</c:v>
                </c:pt>
                <c:pt idx="91">
                  <c:v>69.799771689497433</c:v>
                </c:pt>
                <c:pt idx="92">
                  <c:v>69.883105022830762</c:v>
                </c:pt>
                <c:pt idx="93">
                  <c:v>69.96643835616409</c:v>
                </c:pt>
                <c:pt idx="94">
                  <c:v>70.049771689497419</c:v>
                </c:pt>
                <c:pt idx="95">
                  <c:v>70.133105022830748</c:v>
                </c:pt>
                <c:pt idx="96">
                  <c:v>70.216438356164076</c:v>
                </c:pt>
                <c:pt idx="97">
                  <c:v>70.299771689497405</c:v>
                </c:pt>
                <c:pt idx="98">
                  <c:v>70.383105022830733</c:v>
                </c:pt>
                <c:pt idx="99">
                  <c:v>70.466438356164062</c:v>
                </c:pt>
                <c:pt idx="100">
                  <c:v>70.549771689497391</c:v>
                </c:pt>
                <c:pt idx="101">
                  <c:v>70.633105022830719</c:v>
                </c:pt>
                <c:pt idx="102">
                  <c:v>70.716438356164048</c:v>
                </c:pt>
                <c:pt idx="103">
                  <c:v>70.799771689497376</c:v>
                </c:pt>
                <c:pt idx="104">
                  <c:v>70.883105022830705</c:v>
                </c:pt>
                <c:pt idx="105">
                  <c:v>70.966438356164034</c:v>
                </c:pt>
                <c:pt idx="106">
                  <c:v>71.049771689497362</c:v>
                </c:pt>
                <c:pt idx="107">
                  <c:v>71.133105022830691</c:v>
                </c:pt>
                <c:pt idx="108">
                  <c:v>71.216438356164019</c:v>
                </c:pt>
                <c:pt idx="109">
                  <c:v>71.299771689497348</c:v>
                </c:pt>
                <c:pt idx="110">
                  <c:v>71.383105022830676</c:v>
                </c:pt>
                <c:pt idx="111">
                  <c:v>71.466438356164005</c:v>
                </c:pt>
                <c:pt idx="112">
                  <c:v>71.549771689497334</c:v>
                </c:pt>
                <c:pt idx="113">
                  <c:v>71.633105022830662</c:v>
                </c:pt>
                <c:pt idx="114">
                  <c:v>71.716438356163991</c:v>
                </c:pt>
                <c:pt idx="115">
                  <c:v>71.799771689497319</c:v>
                </c:pt>
                <c:pt idx="116">
                  <c:v>71.883105022830648</c:v>
                </c:pt>
                <c:pt idx="117">
                  <c:v>71.966438356163977</c:v>
                </c:pt>
                <c:pt idx="118">
                  <c:v>72.049771689497305</c:v>
                </c:pt>
                <c:pt idx="119">
                  <c:v>72.133105022830634</c:v>
                </c:pt>
                <c:pt idx="120">
                  <c:v>72.216438356163962</c:v>
                </c:pt>
                <c:pt idx="121">
                  <c:v>72.299771689497291</c:v>
                </c:pt>
                <c:pt idx="122">
                  <c:v>72.38310502283062</c:v>
                </c:pt>
                <c:pt idx="123">
                  <c:v>72.466438356163948</c:v>
                </c:pt>
                <c:pt idx="124">
                  <c:v>72.549771689497277</c:v>
                </c:pt>
                <c:pt idx="125">
                  <c:v>72.633105022830605</c:v>
                </c:pt>
                <c:pt idx="126">
                  <c:v>72.716438356163934</c:v>
                </c:pt>
                <c:pt idx="127">
                  <c:v>72.799771689497263</c:v>
                </c:pt>
                <c:pt idx="128">
                  <c:v>72.883105022830591</c:v>
                </c:pt>
                <c:pt idx="129">
                  <c:v>72.96643835616392</c:v>
                </c:pt>
                <c:pt idx="130">
                  <c:v>73.049771689497248</c:v>
                </c:pt>
                <c:pt idx="131">
                  <c:v>73.133105022830577</c:v>
                </c:pt>
                <c:pt idx="132">
                  <c:v>73.216438356163906</c:v>
                </c:pt>
                <c:pt idx="133">
                  <c:v>73.299771689497234</c:v>
                </c:pt>
                <c:pt idx="134">
                  <c:v>73.383105022830563</c:v>
                </c:pt>
                <c:pt idx="135">
                  <c:v>73.466438356163891</c:v>
                </c:pt>
                <c:pt idx="136">
                  <c:v>73.54977168949722</c:v>
                </c:pt>
                <c:pt idx="137">
                  <c:v>73.633105022830549</c:v>
                </c:pt>
                <c:pt idx="138">
                  <c:v>73.716438356163877</c:v>
                </c:pt>
                <c:pt idx="139">
                  <c:v>73.799771689497206</c:v>
                </c:pt>
                <c:pt idx="140">
                  <c:v>73.883105022830534</c:v>
                </c:pt>
                <c:pt idx="141">
                  <c:v>73.966438356163863</c:v>
                </c:pt>
                <c:pt idx="142">
                  <c:v>74.049771689497192</c:v>
                </c:pt>
                <c:pt idx="143">
                  <c:v>74.13310502283052</c:v>
                </c:pt>
                <c:pt idx="144">
                  <c:v>74.216438356163849</c:v>
                </c:pt>
                <c:pt idx="145">
                  <c:v>74.299771689497177</c:v>
                </c:pt>
                <c:pt idx="146">
                  <c:v>74.383105022830506</c:v>
                </c:pt>
                <c:pt idx="147">
                  <c:v>74.466438356163835</c:v>
                </c:pt>
                <c:pt idx="148">
                  <c:v>74.549771689497163</c:v>
                </c:pt>
                <c:pt idx="149">
                  <c:v>74.633105022830492</c:v>
                </c:pt>
                <c:pt idx="150">
                  <c:v>74.71643835616382</c:v>
                </c:pt>
                <c:pt idx="151">
                  <c:v>74.799771689497149</c:v>
                </c:pt>
                <c:pt idx="152">
                  <c:v>74.883105022830478</c:v>
                </c:pt>
                <c:pt idx="153">
                  <c:v>74.966438356163806</c:v>
                </c:pt>
                <c:pt idx="154">
                  <c:v>75.049771689497135</c:v>
                </c:pt>
                <c:pt idx="155">
                  <c:v>75.133105022830463</c:v>
                </c:pt>
                <c:pt idx="156">
                  <c:v>75.216438356163792</c:v>
                </c:pt>
                <c:pt idx="157">
                  <c:v>75.299771689497121</c:v>
                </c:pt>
                <c:pt idx="158">
                  <c:v>75.383105022830449</c:v>
                </c:pt>
                <c:pt idx="159">
                  <c:v>75.466438356163778</c:v>
                </c:pt>
                <c:pt idx="160">
                  <c:v>75.549771689497106</c:v>
                </c:pt>
                <c:pt idx="161">
                  <c:v>75.633105022830435</c:v>
                </c:pt>
                <c:pt idx="162">
                  <c:v>75.716438356163764</c:v>
                </c:pt>
                <c:pt idx="163">
                  <c:v>75.799771689497092</c:v>
                </c:pt>
                <c:pt idx="164">
                  <c:v>75.883105022830421</c:v>
                </c:pt>
                <c:pt idx="165">
                  <c:v>75.966438356163749</c:v>
                </c:pt>
                <c:pt idx="166">
                  <c:v>76.049771689497078</c:v>
                </c:pt>
                <c:pt idx="167">
                  <c:v>76.133105022830406</c:v>
                </c:pt>
                <c:pt idx="168">
                  <c:v>76.216438356163735</c:v>
                </c:pt>
                <c:pt idx="169">
                  <c:v>76.299771689497064</c:v>
                </c:pt>
                <c:pt idx="170">
                  <c:v>76.383105022830392</c:v>
                </c:pt>
                <c:pt idx="171">
                  <c:v>76.466438356163721</c:v>
                </c:pt>
                <c:pt idx="172">
                  <c:v>76.549771689497049</c:v>
                </c:pt>
                <c:pt idx="173">
                  <c:v>76.633105022830378</c:v>
                </c:pt>
                <c:pt idx="174">
                  <c:v>76.716438356163707</c:v>
                </c:pt>
                <c:pt idx="175">
                  <c:v>76.799771689497035</c:v>
                </c:pt>
                <c:pt idx="176">
                  <c:v>76.883105022830364</c:v>
                </c:pt>
                <c:pt idx="177">
                  <c:v>76.966438356163692</c:v>
                </c:pt>
                <c:pt idx="178">
                  <c:v>77.049771689497021</c:v>
                </c:pt>
                <c:pt idx="179">
                  <c:v>77.13310502283035</c:v>
                </c:pt>
                <c:pt idx="180">
                  <c:v>77.216438356163678</c:v>
                </c:pt>
                <c:pt idx="181">
                  <c:v>77.299771689497007</c:v>
                </c:pt>
                <c:pt idx="182">
                  <c:v>77.383105022830335</c:v>
                </c:pt>
                <c:pt idx="183">
                  <c:v>77.466438356163664</c:v>
                </c:pt>
                <c:pt idx="184">
                  <c:v>77.549771689496993</c:v>
                </c:pt>
                <c:pt idx="185">
                  <c:v>77.633105022830321</c:v>
                </c:pt>
                <c:pt idx="186">
                  <c:v>77.71643835616365</c:v>
                </c:pt>
                <c:pt idx="187">
                  <c:v>77.799771689496978</c:v>
                </c:pt>
                <c:pt idx="188">
                  <c:v>77.883105022830307</c:v>
                </c:pt>
                <c:pt idx="189">
                  <c:v>77.966438356163636</c:v>
                </c:pt>
                <c:pt idx="190">
                  <c:v>78.049771689496964</c:v>
                </c:pt>
                <c:pt idx="191">
                  <c:v>78.133105022830293</c:v>
                </c:pt>
                <c:pt idx="192">
                  <c:v>78.216438356163621</c:v>
                </c:pt>
                <c:pt idx="193">
                  <c:v>78.29977168949695</c:v>
                </c:pt>
                <c:pt idx="194">
                  <c:v>78.383105022830279</c:v>
                </c:pt>
                <c:pt idx="195">
                  <c:v>78.466438356163607</c:v>
                </c:pt>
                <c:pt idx="196">
                  <c:v>78.549771689496936</c:v>
                </c:pt>
                <c:pt idx="197">
                  <c:v>78.633105022830264</c:v>
                </c:pt>
                <c:pt idx="198">
                  <c:v>78.716438356163593</c:v>
                </c:pt>
                <c:pt idx="199">
                  <c:v>78.799771689496922</c:v>
                </c:pt>
                <c:pt idx="200">
                  <c:v>78.88310502283025</c:v>
                </c:pt>
                <c:pt idx="201">
                  <c:v>78.966438356163579</c:v>
                </c:pt>
                <c:pt idx="202">
                  <c:v>79.049771689496907</c:v>
                </c:pt>
                <c:pt idx="203">
                  <c:v>79.133105022830236</c:v>
                </c:pt>
                <c:pt idx="204">
                  <c:v>79.216438356163565</c:v>
                </c:pt>
                <c:pt idx="205">
                  <c:v>79.299771689496893</c:v>
                </c:pt>
                <c:pt idx="206">
                  <c:v>79.383105022830222</c:v>
                </c:pt>
                <c:pt idx="207">
                  <c:v>79.46643835616355</c:v>
                </c:pt>
                <c:pt idx="208">
                  <c:v>79.549771689496879</c:v>
                </c:pt>
                <c:pt idx="209">
                  <c:v>79.633105022830208</c:v>
                </c:pt>
                <c:pt idx="210">
                  <c:v>79.716438356163536</c:v>
                </c:pt>
                <c:pt idx="211">
                  <c:v>79.799771689496865</c:v>
                </c:pt>
                <c:pt idx="212">
                  <c:v>79.883105022830193</c:v>
                </c:pt>
                <c:pt idx="213">
                  <c:v>79.966438356163522</c:v>
                </c:pt>
                <c:pt idx="214">
                  <c:v>80.049771689496851</c:v>
                </c:pt>
                <c:pt idx="215">
                  <c:v>80.133105022830179</c:v>
                </c:pt>
                <c:pt idx="216">
                  <c:v>80.216438356163508</c:v>
                </c:pt>
                <c:pt idx="217">
                  <c:v>80.299771689496836</c:v>
                </c:pt>
                <c:pt idx="218">
                  <c:v>80.383105022830165</c:v>
                </c:pt>
                <c:pt idx="219">
                  <c:v>80.466438356163493</c:v>
                </c:pt>
                <c:pt idx="220">
                  <c:v>80.549771689496822</c:v>
                </c:pt>
                <c:pt idx="221">
                  <c:v>80.633105022830151</c:v>
                </c:pt>
                <c:pt idx="222">
                  <c:v>80.716438356163479</c:v>
                </c:pt>
                <c:pt idx="223">
                  <c:v>80.799771689496808</c:v>
                </c:pt>
                <c:pt idx="224">
                  <c:v>80.883105022830136</c:v>
                </c:pt>
                <c:pt idx="225">
                  <c:v>80.966438356163465</c:v>
                </c:pt>
                <c:pt idx="226">
                  <c:v>81.049771689496794</c:v>
                </c:pt>
                <c:pt idx="227">
                  <c:v>81.133105022830122</c:v>
                </c:pt>
                <c:pt idx="228">
                  <c:v>81.216438356163451</c:v>
                </c:pt>
                <c:pt idx="229">
                  <c:v>81.299771689496779</c:v>
                </c:pt>
                <c:pt idx="230">
                  <c:v>81.383105022830108</c:v>
                </c:pt>
                <c:pt idx="231">
                  <c:v>81.466438356163437</c:v>
                </c:pt>
                <c:pt idx="232">
                  <c:v>81.549771689496765</c:v>
                </c:pt>
                <c:pt idx="233">
                  <c:v>81.633105022830094</c:v>
                </c:pt>
                <c:pt idx="234">
                  <c:v>81.716438356163422</c:v>
                </c:pt>
                <c:pt idx="235">
                  <c:v>81.799771689496751</c:v>
                </c:pt>
                <c:pt idx="236">
                  <c:v>81.88310502283008</c:v>
                </c:pt>
                <c:pt idx="237">
                  <c:v>81.966438356163408</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numCache>
            </c:numRef>
          </c:xVal>
          <c:yVal>
            <c:numRef>
              <c:f>WithdrawalCalculator!$G$27:$G$747</c:f>
              <c:numCache>
                <c:formatCode>#,##0.00</c:formatCode>
                <c:ptCount val="721"/>
                <c:pt idx="0">
                  <c:v>1000000</c:v>
                </c:pt>
                <c:pt idx="1">
                  <c:v>998433.6</c:v>
                </c:pt>
                <c:pt idx="2">
                  <c:v>996851.77</c:v>
                </c:pt>
                <c:pt idx="3">
                  <c:v>995254.44</c:v>
                </c:pt>
                <c:pt idx="4">
                  <c:v>993641.53</c:v>
                </c:pt>
                <c:pt idx="5">
                  <c:v>992012.98</c:v>
                </c:pt>
                <c:pt idx="6">
                  <c:v>990368.71</c:v>
                </c:pt>
                <c:pt idx="7">
                  <c:v>988708.65</c:v>
                </c:pt>
                <c:pt idx="8">
                  <c:v>987032.72</c:v>
                </c:pt>
                <c:pt idx="9">
                  <c:v>985340.84</c:v>
                </c:pt>
                <c:pt idx="10">
                  <c:v>983632.94</c:v>
                </c:pt>
                <c:pt idx="11">
                  <c:v>981908.95</c:v>
                </c:pt>
                <c:pt idx="12">
                  <c:v>980168.79</c:v>
                </c:pt>
                <c:pt idx="13">
                  <c:v>978412.39</c:v>
                </c:pt>
                <c:pt idx="14">
                  <c:v>976639.66</c:v>
                </c:pt>
                <c:pt idx="15">
                  <c:v>974850.54</c:v>
                </c:pt>
                <c:pt idx="16">
                  <c:v>973044.94</c:v>
                </c:pt>
                <c:pt idx="17">
                  <c:v>971222.79</c:v>
                </c:pt>
                <c:pt idx="18">
                  <c:v>969384.02</c:v>
                </c:pt>
                <c:pt idx="19">
                  <c:v>967528.54</c:v>
                </c:pt>
                <c:pt idx="20">
                  <c:v>965656.28</c:v>
                </c:pt>
                <c:pt idx="21">
                  <c:v>963767.15</c:v>
                </c:pt>
                <c:pt idx="22">
                  <c:v>961861.09</c:v>
                </c:pt>
                <c:pt idx="23">
                  <c:v>959938.01</c:v>
                </c:pt>
                <c:pt idx="24">
                  <c:v>957997.83</c:v>
                </c:pt>
                <c:pt idx="25">
                  <c:v>956040.48</c:v>
                </c:pt>
                <c:pt idx="26">
                  <c:v>954065.87</c:v>
                </c:pt>
                <c:pt idx="27">
                  <c:v>952073.93</c:v>
                </c:pt>
                <c:pt idx="28">
                  <c:v>950064.57</c:v>
                </c:pt>
                <c:pt idx="29">
                  <c:v>948037.71</c:v>
                </c:pt>
                <c:pt idx="30">
                  <c:v>945993.28</c:v>
                </c:pt>
                <c:pt idx="31">
                  <c:v>943931.19</c:v>
                </c:pt>
                <c:pt idx="32">
                  <c:v>941851.36</c:v>
                </c:pt>
                <c:pt idx="33">
                  <c:v>939753.7</c:v>
                </c:pt>
                <c:pt idx="34">
                  <c:v>937638.14</c:v>
                </c:pt>
                <c:pt idx="35">
                  <c:v>935504.6</c:v>
                </c:pt>
                <c:pt idx="36">
                  <c:v>933352.99</c:v>
                </c:pt>
                <c:pt idx="37">
                  <c:v>931183.23</c:v>
                </c:pt>
                <c:pt idx="38">
                  <c:v>928995.23</c:v>
                </c:pt>
                <c:pt idx="39">
                  <c:v>926788.92</c:v>
                </c:pt>
                <c:pt idx="40">
                  <c:v>924564.21</c:v>
                </c:pt>
                <c:pt idx="41">
                  <c:v>922321.01</c:v>
                </c:pt>
                <c:pt idx="42">
                  <c:v>920059.24</c:v>
                </c:pt>
                <c:pt idx="43">
                  <c:v>917778.81</c:v>
                </c:pt>
                <c:pt idx="44">
                  <c:v>915479.64</c:v>
                </c:pt>
                <c:pt idx="45">
                  <c:v>913161.65</c:v>
                </c:pt>
                <c:pt idx="46">
                  <c:v>910824.74</c:v>
                </c:pt>
                <c:pt idx="47">
                  <c:v>908468.83</c:v>
                </c:pt>
                <c:pt idx="48">
                  <c:v>906093.84</c:v>
                </c:pt>
                <c:pt idx="49">
                  <c:v>903699.67</c:v>
                </c:pt>
                <c:pt idx="50">
                  <c:v>901286.24</c:v>
                </c:pt>
                <c:pt idx="51">
                  <c:v>898853.47</c:v>
                </c:pt>
                <c:pt idx="52">
                  <c:v>896401.26</c:v>
                </c:pt>
                <c:pt idx="53">
                  <c:v>893929.52</c:v>
                </c:pt>
                <c:pt idx="54">
                  <c:v>891438.18</c:v>
                </c:pt>
                <c:pt idx="55">
                  <c:v>888927.13</c:v>
                </c:pt>
                <c:pt idx="56">
                  <c:v>886396.29</c:v>
                </c:pt>
                <c:pt idx="57">
                  <c:v>883845.56</c:v>
                </c:pt>
                <c:pt idx="58">
                  <c:v>881274.86</c:v>
                </c:pt>
                <c:pt idx="59">
                  <c:v>878684.1</c:v>
                </c:pt>
                <c:pt idx="60">
                  <c:v>876073.19</c:v>
                </c:pt>
                <c:pt idx="61">
                  <c:v>873442.03</c:v>
                </c:pt>
                <c:pt idx="62">
                  <c:v>870790.53</c:v>
                </c:pt>
                <c:pt idx="63">
                  <c:v>868118.61</c:v>
                </c:pt>
                <c:pt idx="64">
                  <c:v>865426.17</c:v>
                </c:pt>
                <c:pt idx="65">
                  <c:v>862713.11</c:v>
                </c:pt>
                <c:pt idx="66">
                  <c:v>859979.35</c:v>
                </c:pt>
                <c:pt idx="67">
                  <c:v>857224.79</c:v>
                </c:pt>
                <c:pt idx="68">
                  <c:v>854449.34</c:v>
                </c:pt>
                <c:pt idx="69">
                  <c:v>851652.89</c:v>
                </c:pt>
                <c:pt idx="70">
                  <c:v>848835.36</c:v>
                </c:pt>
                <c:pt idx="71">
                  <c:v>845996.66</c:v>
                </c:pt>
                <c:pt idx="72">
                  <c:v>843136.69</c:v>
                </c:pt>
                <c:pt idx="73">
                  <c:v>840255.36</c:v>
                </c:pt>
                <c:pt idx="74">
                  <c:v>837352.56</c:v>
                </c:pt>
                <c:pt idx="75">
                  <c:v>834428.21</c:v>
                </c:pt>
                <c:pt idx="76">
                  <c:v>831482.2</c:v>
                </c:pt>
                <c:pt idx="77">
                  <c:v>828514.44</c:v>
                </c:pt>
                <c:pt idx="78">
                  <c:v>825524.82</c:v>
                </c:pt>
                <c:pt idx="79">
                  <c:v>822513.26</c:v>
                </c:pt>
                <c:pt idx="80">
                  <c:v>819479.65</c:v>
                </c:pt>
                <c:pt idx="81">
                  <c:v>816423.9</c:v>
                </c:pt>
                <c:pt idx="82">
                  <c:v>813345.9</c:v>
                </c:pt>
                <c:pt idx="83">
                  <c:v>810245.56</c:v>
                </c:pt>
                <c:pt idx="84">
                  <c:v>807122.78</c:v>
                </c:pt>
                <c:pt idx="85">
                  <c:v>803977.46</c:v>
                </c:pt>
                <c:pt idx="86">
                  <c:v>800809.49</c:v>
                </c:pt>
                <c:pt idx="87">
                  <c:v>797618.78</c:v>
                </c:pt>
                <c:pt idx="88">
                  <c:v>794405.23</c:v>
                </c:pt>
                <c:pt idx="89">
                  <c:v>791168.74</c:v>
                </c:pt>
                <c:pt idx="90">
                  <c:v>787909.2</c:v>
                </c:pt>
                <c:pt idx="91">
                  <c:v>784626.51</c:v>
                </c:pt>
                <c:pt idx="92">
                  <c:v>781320.57</c:v>
                </c:pt>
                <c:pt idx="93">
                  <c:v>777991.27</c:v>
                </c:pt>
                <c:pt idx="94">
                  <c:v>774638.51</c:v>
                </c:pt>
                <c:pt idx="95">
                  <c:v>771262.19</c:v>
                </c:pt>
                <c:pt idx="96">
                  <c:v>767862.2</c:v>
                </c:pt>
                <c:pt idx="97">
                  <c:v>764438.44</c:v>
                </c:pt>
                <c:pt idx="98">
                  <c:v>760990.8</c:v>
                </c:pt>
                <c:pt idx="99">
                  <c:v>757519.18</c:v>
                </c:pt>
                <c:pt idx="100">
                  <c:v>754023.46</c:v>
                </c:pt>
                <c:pt idx="101">
                  <c:v>750503.55</c:v>
                </c:pt>
                <c:pt idx="102">
                  <c:v>746959.34</c:v>
                </c:pt>
                <c:pt idx="103">
                  <c:v>743390.71</c:v>
                </c:pt>
                <c:pt idx="104">
                  <c:v>739797.57</c:v>
                </c:pt>
                <c:pt idx="105">
                  <c:v>736179.8</c:v>
                </c:pt>
                <c:pt idx="106">
                  <c:v>732537.3</c:v>
                </c:pt>
                <c:pt idx="107">
                  <c:v>728869.96</c:v>
                </c:pt>
                <c:pt idx="108">
                  <c:v>725177.67</c:v>
                </c:pt>
                <c:pt idx="109">
                  <c:v>721460.32</c:v>
                </c:pt>
                <c:pt idx="110">
                  <c:v>717717.8</c:v>
                </c:pt>
                <c:pt idx="111">
                  <c:v>713949.99</c:v>
                </c:pt>
                <c:pt idx="112">
                  <c:v>710156.79</c:v>
                </c:pt>
                <c:pt idx="113">
                  <c:v>706338.09</c:v>
                </c:pt>
                <c:pt idx="114">
                  <c:v>702493.77</c:v>
                </c:pt>
                <c:pt idx="115">
                  <c:v>698623.73</c:v>
                </c:pt>
                <c:pt idx="116">
                  <c:v>694727.85</c:v>
                </c:pt>
                <c:pt idx="117">
                  <c:v>690806.01</c:v>
                </c:pt>
                <c:pt idx="118">
                  <c:v>686858.1</c:v>
                </c:pt>
                <c:pt idx="119">
                  <c:v>682884.01</c:v>
                </c:pt>
                <c:pt idx="120">
                  <c:v>678883.62</c:v>
                </c:pt>
                <c:pt idx="121">
                  <c:v>674856.82</c:v>
                </c:pt>
                <c:pt idx="122">
                  <c:v>670803.49</c:v>
                </c:pt>
                <c:pt idx="123">
                  <c:v>666723.52</c:v>
                </c:pt>
                <c:pt idx="124">
                  <c:v>662616.79</c:v>
                </c:pt>
                <c:pt idx="125">
                  <c:v>658483.18000000005</c:v>
                </c:pt>
                <c:pt idx="126">
                  <c:v>654322.57999999996</c:v>
                </c:pt>
                <c:pt idx="127">
                  <c:v>650134.88</c:v>
                </c:pt>
                <c:pt idx="128">
                  <c:v>645919.94999999995</c:v>
                </c:pt>
                <c:pt idx="129">
                  <c:v>641677.67000000004</c:v>
                </c:pt>
                <c:pt idx="130">
                  <c:v>637407.93000000005</c:v>
                </c:pt>
                <c:pt idx="131">
                  <c:v>633110.6</c:v>
                </c:pt>
                <c:pt idx="132">
                  <c:v>628785.56999999995</c:v>
                </c:pt>
                <c:pt idx="133">
                  <c:v>624432.71</c:v>
                </c:pt>
                <c:pt idx="134">
                  <c:v>620051.9</c:v>
                </c:pt>
                <c:pt idx="135">
                  <c:v>615643.03</c:v>
                </c:pt>
                <c:pt idx="136">
                  <c:v>611205.97</c:v>
                </c:pt>
                <c:pt idx="137">
                  <c:v>606740.6</c:v>
                </c:pt>
                <c:pt idx="138">
                  <c:v>602246.80000000005</c:v>
                </c:pt>
                <c:pt idx="139">
                  <c:v>597724.43999999994</c:v>
                </c:pt>
                <c:pt idx="140">
                  <c:v>593173.4</c:v>
                </c:pt>
                <c:pt idx="141">
                  <c:v>588593.56000000006</c:v>
                </c:pt>
                <c:pt idx="142">
                  <c:v>583984.80000000005</c:v>
                </c:pt>
                <c:pt idx="143">
                  <c:v>579346.99</c:v>
                </c:pt>
                <c:pt idx="144">
                  <c:v>574680</c:v>
                </c:pt>
                <c:pt idx="145">
                  <c:v>569983.69999999995</c:v>
                </c:pt>
                <c:pt idx="146">
                  <c:v>565257.98</c:v>
                </c:pt>
                <c:pt idx="147">
                  <c:v>560502.69999999995</c:v>
                </c:pt>
                <c:pt idx="148">
                  <c:v>555717.74</c:v>
                </c:pt>
                <c:pt idx="149">
                  <c:v>550902.97</c:v>
                </c:pt>
                <c:pt idx="150">
                  <c:v>546058.26</c:v>
                </c:pt>
                <c:pt idx="151">
                  <c:v>541183.48</c:v>
                </c:pt>
                <c:pt idx="152">
                  <c:v>536278.5</c:v>
                </c:pt>
                <c:pt idx="153">
                  <c:v>531343.19999999995</c:v>
                </c:pt>
                <c:pt idx="154">
                  <c:v>526377.43000000005</c:v>
                </c:pt>
                <c:pt idx="155">
                  <c:v>521381.07</c:v>
                </c:pt>
                <c:pt idx="156">
                  <c:v>516354</c:v>
                </c:pt>
                <c:pt idx="157">
                  <c:v>511296.08</c:v>
                </c:pt>
                <c:pt idx="158">
                  <c:v>506207.18</c:v>
                </c:pt>
                <c:pt idx="159">
                  <c:v>501087.17</c:v>
                </c:pt>
                <c:pt idx="160">
                  <c:v>495935.91</c:v>
                </c:pt>
                <c:pt idx="161">
                  <c:v>490753.27</c:v>
                </c:pt>
                <c:pt idx="162">
                  <c:v>485539.11</c:v>
                </c:pt>
                <c:pt idx="163">
                  <c:v>480293.3</c:v>
                </c:pt>
                <c:pt idx="164">
                  <c:v>475015.71</c:v>
                </c:pt>
                <c:pt idx="165">
                  <c:v>469706.2</c:v>
                </c:pt>
                <c:pt idx="166">
                  <c:v>464364.63</c:v>
                </c:pt>
                <c:pt idx="167">
                  <c:v>458990.86</c:v>
                </c:pt>
                <c:pt idx="168">
                  <c:v>453584.76</c:v>
                </c:pt>
                <c:pt idx="169">
                  <c:v>448146.19</c:v>
                </c:pt>
                <c:pt idx="170">
                  <c:v>442675.01</c:v>
                </c:pt>
                <c:pt idx="171">
                  <c:v>437171.08</c:v>
                </c:pt>
                <c:pt idx="172">
                  <c:v>431634.27</c:v>
                </c:pt>
                <c:pt idx="173">
                  <c:v>426064.43</c:v>
                </c:pt>
                <c:pt idx="174">
                  <c:v>420461.42</c:v>
                </c:pt>
                <c:pt idx="175">
                  <c:v>414825.11</c:v>
                </c:pt>
                <c:pt idx="176">
                  <c:v>409155.35</c:v>
                </c:pt>
                <c:pt idx="177">
                  <c:v>403452</c:v>
                </c:pt>
                <c:pt idx="178">
                  <c:v>397714.92</c:v>
                </c:pt>
                <c:pt idx="179">
                  <c:v>391943.97</c:v>
                </c:pt>
                <c:pt idx="180">
                  <c:v>386139</c:v>
                </c:pt>
                <c:pt idx="181">
                  <c:v>380299.86</c:v>
                </c:pt>
                <c:pt idx="182">
                  <c:v>374426.41</c:v>
                </c:pt>
                <c:pt idx="183">
                  <c:v>368518.5</c:v>
                </c:pt>
                <c:pt idx="184">
                  <c:v>362575.99</c:v>
                </c:pt>
                <c:pt idx="185">
                  <c:v>356598.73</c:v>
                </c:pt>
                <c:pt idx="186">
                  <c:v>350586.57</c:v>
                </c:pt>
                <c:pt idx="187">
                  <c:v>344539.37</c:v>
                </c:pt>
                <c:pt idx="188">
                  <c:v>338456.98</c:v>
                </c:pt>
                <c:pt idx="189">
                  <c:v>332339.26</c:v>
                </c:pt>
                <c:pt idx="190">
                  <c:v>326186.05</c:v>
                </c:pt>
                <c:pt idx="191">
                  <c:v>319997.2</c:v>
                </c:pt>
                <c:pt idx="192">
                  <c:v>313772.56</c:v>
                </c:pt>
                <c:pt idx="193">
                  <c:v>307511.98</c:v>
                </c:pt>
                <c:pt idx="194">
                  <c:v>301215.31</c:v>
                </c:pt>
                <c:pt idx="195">
                  <c:v>294882.40000000002</c:v>
                </c:pt>
                <c:pt idx="196">
                  <c:v>288513.09000000003</c:v>
                </c:pt>
                <c:pt idx="197">
                  <c:v>282107.23</c:v>
                </c:pt>
                <c:pt idx="198">
                  <c:v>275664.67</c:v>
                </c:pt>
                <c:pt idx="199">
                  <c:v>269185.25</c:v>
                </c:pt>
                <c:pt idx="200">
                  <c:v>262668.82</c:v>
                </c:pt>
                <c:pt idx="201">
                  <c:v>256115.22</c:v>
                </c:pt>
                <c:pt idx="202">
                  <c:v>249524.3</c:v>
                </c:pt>
                <c:pt idx="203">
                  <c:v>242895.9</c:v>
                </c:pt>
                <c:pt idx="204">
                  <c:v>236229.86</c:v>
                </c:pt>
                <c:pt idx="205">
                  <c:v>229526.03</c:v>
                </c:pt>
                <c:pt idx="206">
                  <c:v>222784.25</c:v>
                </c:pt>
                <c:pt idx="207">
                  <c:v>216004.35</c:v>
                </c:pt>
                <c:pt idx="208">
                  <c:v>209186.18</c:v>
                </c:pt>
                <c:pt idx="209">
                  <c:v>202329.59</c:v>
                </c:pt>
                <c:pt idx="210">
                  <c:v>195434.4</c:v>
                </c:pt>
                <c:pt idx="211">
                  <c:v>188500.46</c:v>
                </c:pt>
                <c:pt idx="212">
                  <c:v>181527.6</c:v>
                </c:pt>
                <c:pt idx="213">
                  <c:v>174515.66</c:v>
                </c:pt>
                <c:pt idx="214">
                  <c:v>167464.48000000001</c:v>
                </c:pt>
                <c:pt idx="215">
                  <c:v>160373.89000000001</c:v>
                </c:pt>
                <c:pt idx="216">
                  <c:v>153243.73000000001</c:v>
                </c:pt>
                <c:pt idx="217">
                  <c:v>146073.82999999999</c:v>
                </c:pt>
                <c:pt idx="218">
                  <c:v>138864.03</c:v>
                </c:pt>
                <c:pt idx="219">
                  <c:v>131614.17000000001</c:v>
                </c:pt>
                <c:pt idx="220">
                  <c:v>124324.07</c:v>
                </c:pt>
                <c:pt idx="221">
                  <c:v>116993.57</c:v>
                </c:pt>
                <c:pt idx="222">
                  <c:v>109622.5</c:v>
                </c:pt>
                <c:pt idx="223">
                  <c:v>102210.69</c:v>
                </c:pt>
                <c:pt idx="224">
                  <c:v>94757.97</c:v>
                </c:pt>
                <c:pt idx="225">
                  <c:v>87264.17</c:v>
                </c:pt>
                <c:pt idx="226">
                  <c:v>79729.119999999995</c:v>
                </c:pt>
                <c:pt idx="227">
                  <c:v>72152.649999999994</c:v>
                </c:pt>
                <c:pt idx="228">
                  <c:v>64534.59</c:v>
                </c:pt>
                <c:pt idx="229">
                  <c:v>56874.77</c:v>
                </c:pt>
                <c:pt idx="230">
                  <c:v>49173</c:v>
                </c:pt>
                <c:pt idx="231">
                  <c:v>41429.120000000003</c:v>
                </c:pt>
                <c:pt idx="232">
                  <c:v>33642.959999999999</c:v>
                </c:pt>
                <c:pt idx="233">
                  <c:v>25814.33</c:v>
                </c:pt>
                <c:pt idx="234">
                  <c:v>17943.07</c:v>
                </c:pt>
                <c:pt idx="235">
                  <c:v>10028.99</c:v>
                </c:pt>
                <c:pt idx="236">
                  <c:v>2071.92</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numCache>
            </c:numRef>
          </c:yVal>
          <c:smooth val="0"/>
          <c:extLst>
            <c:ext xmlns:c16="http://schemas.microsoft.com/office/drawing/2014/chart" uri="{C3380CC4-5D6E-409C-BE32-E72D297353CC}">
              <c16:uniqueId val="{00000000-6FA3-4E2A-812E-AE48249340B5}"/>
            </c:ext>
          </c:extLst>
        </c:ser>
        <c:dLbls>
          <c:showLegendKey val="0"/>
          <c:showVal val="0"/>
          <c:showCatName val="0"/>
          <c:showSerName val="0"/>
          <c:showPercent val="0"/>
          <c:showBubbleSize val="0"/>
        </c:dLbls>
        <c:axId val="196034560"/>
        <c:axId val="196037248"/>
      </c:scatterChart>
      <c:valAx>
        <c:axId val="196034560"/>
        <c:scaling>
          <c:orientation val="minMax"/>
          <c:min val="60"/>
        </c:scaling>
        <c:delete val="0"/>
        <c:axPos val="b"/>
        <c:title>
          <c:tx>
            <c:rich>
              <a:bodyPr/>
              <a:lstStyle/>
              <a:p>
                <a:pPr>
                  <a:defRPr sz="1000" b="1" i="0" u="none" strike="noStrike" baseline="0">
                    <a:solidFill>
                      <a:srgbClr val="000000"/>
                    </a:solidFill>
                    <a:latin typeface="Arial"/>
                    <a:ea typeface="Arial"/>
                    <a:cs typeface="Arial"/>
                  </a:defRPr>
                </a:pPr>
                <a:r>
                  <a:rPr lang="en-US" b="1"/>
                  <a:t>Age</a:t>
                </a:r>
              </a:p>
            </c:rich>
          </c:tx>
          <c:layout>
            <c:manualLayout>
              <c:xMode val="edge"/>
              <c:yMode val="edge"/>
              <c:x val="0.43093922651933703"/>
              <c:y val="0.90967877402421471"/>
            </c:manualLayout>
          </c:layout>
          <c:overlay val="0"/>
          <c:spPr>
            <a:noFill/>
            <a:ln w="25400">
              <a:noFill/>
            </a:ln>
          </c:spPr>
        </c:title>
        <c:numFmt formatCode="#\ #/12"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96037248"/>
        <c:crosses val="autoZero"/>
        <c:crossBetween val="midCat"/>
      </c:valAx>
      <c:valAx>
        <c:axId val="196037248"/>
        <c:scaling>
          <c:orientation val="minMax"/>
          <c:min val="0"/>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96034560"/>
        <c:crosses val="autoZero"/>
        <c:crossBetween val="midCat"/>
      </c:valAx>
      <c:spPr>
        <a:solidFill>
          <a:srgbClr val="FFFFFF"/>
        </a:solidFill>
        <a:ln w="25400">
          <a:noFill/>
        </a:ln>
      </c:spPr>
    </c:plotArea>
    <c:plotVisOnly val="1"/>
    <c:dispBlanksAs val="gap"/>
    <c:showDLblsOverMax val="0"/>
  </c:chart>
  <c:spPr>
    <a:solidFill>
      <a:srgbClr val="EAEAEA"/>
    </a:solidFill>
    <a:ln w="9525">
      <a:noFill/>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8</xdr:row>
      <xdr:rowOff>9525</xdr:rowOff>
    </xdr:from>
    <xdr:to>
      <xdr:col>8</xdr:col>
      <xdr:colOff>0</xdr:colOff>
      <xdr:row>23</xdr:row>
      <xdr:rowOff>0</xdr:rowOff>
    </xdr:to>
    <xdr:graphicFrame macro="">
      <xdr:nvGraphicFramePr>
        <xdr:cNvPr id="15703" name="Chart 4">
          <a:extLst>
            <a:ext uri="{FF2B5EF4-FFF2-40B4-BE49-F238E27FC236}">
              <a16:creationId xmlns:a16="http://schemas.microsoft.com/office/drawing/2014/main" id="{00000000-0008-0000-0000-0000573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V42-ClassicGreen">
      <a:dk1>
        <a:sysClr val="windowText" lastClr="000000"/>
      </a:dk1>
      <a:lt1>
        <a:sysClr val="window" lastClr="FFFFFF"/>
      </a:lt1>
      <a:dk2>
        <a:srgbClr val="3A5D9C"/>
      </a:dk2>
      <a:lt2>
        <a:srgbClr val="EEECE2"/>
      </a:lt2>
      <a:accent1>
        <a:srgbClr val="3B8741"/>
      </a:accent1>
      <a:accent2>
        <a:srgbClr val="597CBB"/>
      </a:accent2>
      <a:accent3>
        <a:srgbClr val="BB5965"/>
      </a:accent3>
      <a:accent4>
        <a:srgbClr val="BB7C59"/>
      </a:accent4>
      <a:accent5>
        <a:srgbClr val="9F59BB"/>
      </a:accent5>
      <a:accent6>
        <a:srgbClr val="59BBAB"/>
      </a:accent6>
      <a:hlink>
        <a:srgbClr val="7F7F7F"/>
      </a:hlink>
      <a:folHlink>
        <a:srgbClr val="A5A5A5"/>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748"/>
  <sheetViews>
    <sheetView showGridLines="0" topLeftCell="A276" workbookViewId="0">
      <selection activeCell="A2" sqref="A2:XFD2"/>
    </sheetView>
  </sheetViews>
  <sheetFormatPr defaultColWidth="9.1796875" defaultRowHeight="12.5" x14ac:dyDescent="0.25"/>
  <cols>
    <col min="1" max="1" width="5.26953125" style="6" customWidth="1"/>
    <col min="2" max="2" width="11.26953125" style="6" customWidth="1"/>
    <col min="3" max="3" width="12" style="6" customWidth="1"/>
    <col min="4" max="4" width="17.7265625" style="6" customWidth="1"/>
    <col min="5" max="5" width="16.7265625" style="6" customWidth="1"/>
    <col min="6" max="6" width="15.1796875" style="6" customWidth="1"/>
    <col min="7" max="7" width="16" style="6" customWidth="1"/>
    <col min="8" max="8" width="10.1796875" style="6" customWidth="1"/>
    <col min="9" max="9" width="5" style="1" customWidth="1"/>
    <col min="10" max="10" width="9.26953125" style="1" customWidth="1"/>
    <col min="11" max="16384" width="9.1796875" style="1"/>
  </cols>
  <sheetData>
    <row r="1" spans="1:9" s="20" customFormat="1" ht="30" customHeight="1" x14ac:dyDescent="0.25">
      <c r="A1" s="74" t="s">
        <v>16</v>
      </c>
      <c r="B1" s="75"/>
      <c r="C1" s="75"/>
      <c r="D1" s="75"/>
      <c r="E1" s="75"/>
      <c r="F1" s="75"/>
      <c r="G1" s="75"/>
      <c r="H1" s="75"/>
    </row>
    <row r="2" spans="1:9" s="20" customFormat="1" x14ac:dyDescent="0.25">
      <c r="A2" s="76"/>
      <c r="B2" s="76"/>
      <c r="C2" s="76"/>
      <c r="D2" s="76"/>
      <c r="E2" s="76"/>
      <c r="F2" s="72"/>
      <c r="G2" s="72"/>
      <c r="H2" s="73"/>
    </row>
    <row r="3" spans="1:9" x14ac:dyDescent="0.25">
      <c r="A3" s="9"/>
      <c r="B3" s="10"/>
      <c r="C3" s="10"/>
      <c r="D3" s="10"/>
      <c r="E3" s="10"/>
      <c r="F3" s="10"/>
      <c r="G3" s="10"/>
      <c r="H3" s="10"/>
      <c r="I3"/>
    </row>
    <row r="4" spans="1:9" x14ac:dyDescent="0.25">
      <c r="A4" s="10"/>
      <c r="B4" s="10"/>
      <c r="C4" s="10"/>
      <c r="D4" s="10"/>
      <c r="E4" s="10"/>
      <c r="F4" s="10"/>
      <c r="G4" s="10"/>
      <c r="H4" s="10"/>
      <c r="I4"/>
    </row>
    <row r="5" spans="1:9" ht="15.75" customHeight="1" x14ac:dyDescent="0.3">
      <c r="A5" s="49"/>
      <c r="B5" s="49" t="s">
        <v>1</v>
      </c>
      <c r="C5" s="49"/>
      <c r="D5" s="49"/>
      <c r="E5" s="71" t="s">
        <v>39</v>
      </c>
      <c r="F5" s="77"/>
      <c r="G5" s="77"/>
      <c r="H5" s="77"/>
      <c r="I5"/>
    </row>
    <row r="6" spans="1:9" ht="15.75" customHeight="1" x14ac:dyDescent="0.3">
      <c r="A6" s="50"/>
      <c r="B6" s="51"/>
      <c r="C6" s="52" t="s">
        <v>17</v>
      </c>
      <c r="D6" s="36">
        <v>1000000</v>
      </c>
      <c r="E6" s="71" t="s">
        <v>40</v>
      </c>
      <c r="F6" s="78"/>
      <c r="G6" s="78"/>
      <c r="H6" s="78"/>
      <c r="I6"/>
    </row>
    <row r="7" spans="1:9" ht="15.75" customHeight="1" x14ac:dyDescent="0.25">
      <c r="A7" s="53"/>
      <c r="B7" s="54"/>
      <c r="C7" s="52" t="s">
        <v>27</v>
      </c>
      <c r="D7" s="37">
        <v>47665</v>
      </c>
      <c r="E7" s="12"/>
      <c r="F7" s="22"/>
      <c r="G7" s="22"/>
      <c r="H7" s="12"/>
      <c r="I7"/>
    </row>
    <row r="8" spans="1:9" ht="15.75" customHeight="1" x14ac:dyDescent="0.35">
      <c r="A8" s="53"/>
      <c r="B8" s="54"/>
      <c r="C8" s="52" t="s">
        <v>28</v>
      </c>
      <c r="D8" s="41">
        <v>54</v>
      </c>
      <c r="E8" s="12"/>
      <c r="F8" s="12"/>
      <c r="G8" s="12"/>
      <c r="H8" s="12"/>
      <c r="I8"/>
    </row>
    <row r="9" spans="1:9" ht="15.75" customHeight="1" x14ac:dyDescent="0.25">
      <c r="A9" s="53"/>
      <c r="B9" s="54"/>
      <c r="C9" s="52" t="s">
        <v>18</v>
      </c>
      <c r="D9" s="38">
        <v>0.04</v>
      </c>
      <c r="E9" s="12"/>
      <c r="F9" s="21" t="s">
        <v>5</v>
      </c>
      <c r="G9" s="23">
        <f>(1+rate/cp)^(cp/ppy)-1</f>
        <v>3.3333333333334103E-3</v>
      </c>
      <c r="H9" s="13"/>
      <c r="I9"/>
    </row>
    <row r="10" spans="1:9" ht="15.75" customHeight="1" x14ac:dyDescent="0.25">
      <c r="A10" s="55"/>
      <c r="B10" s="56"/>
      <c r="C10" s="52" t="s">
        <v>12</v>
      </c>
      <c r="D10" s="39" t="s">
        <v>11</v>
      </c>
      <c r="E10" s="12"/>
      <c r="F10" s="21" t="s">
        <v>3</v>
      </c>
      <c r="G10" s="22">
        <f>INDEX({26;24;12;6;4;2;1},MATCH(D10,{"Bi-Weekly","Semi-Monthly","Monthly","Bi-Monthly","Quarterly","Semi-Annually","Annually"},0))</f>
        <v>12</v>
      </c>
      <c r="H10" s="12"/>
      <c r="I10"/>
    </row>
    <row r="11" spans="1:9" ht="15.75" customHeight="1" x14ac:dyDescent="0.25">
      <c r="A11" s="50"/>
      <c r="B11" s="51"/>
      <c r="C11" s="52" t="s">
        <v>24</v>
      </c>
      <c r="D11" s="36">
        <v>4000</v>
      </c>
      <c r="E11" s="12"/>
      <c r="F11" s="21" t="s">
        <v>2</v>
      </c>
      <c r="G11" s="22">
        <f>IF(D12="Beginning of Period",1,0)</f>
        <v>0</v>
      </c>
      <c r="H11" s="13"/>
      <c r="I11"/>
    </row>
    <row r="12" spans="1:9" ht="15.75" customHeight="1" x14ac:dyDescent="0.25">
      <c r="A12" s="53"/>
      <c r="B12" s="54"/>
      <c r="C12" s="52" t="s">
        <v>6</v>
      </c>
      <c r="D12" s="40" t="s">
        <v>31</v>
      </c>
      <c r="E12" s="14"/>
      <c r="F12" s="21" t="s">
        <v>25</v>
      </c>
      <c r="G12" s="23">
        <f>(1+inflation/cp)^(cp/ppy)-1</f>
        <v>2.083333333333437E-3</v>
      </c>
      <c r="H12" s="13"/>
      <c r="I12"/>
    </row>
    <row r="13" spans="1:9" ht="15.75" customHeight="1" x14ac:dyDescent="0.25">
      <c r="A13" s="55"/>
      <c r="B13" s="56"/>
      <c r="C13" s="52" t="s">
        <v>19</v>
      </c>
      <c r="D13" s="38">
        <v>2.5000000000000001E-2</v>
      </c>
      <c r="E13" s="12"/>
      <c r="F13" s="12"/>
      <c r="G13" s="12"/>
      <c r="H13" s="12"/>
      <c r="I13"/>
    </row>
    <row r="14" spans="1:9" x14ac:dyDescent="0.25">
      <c r="A14" s="13"/>
      <c r="B14" s="13"/>
      <c r="C14" s="15"/>
      <c r="D14" s="13"/>
      <c r="E14" s="13"/>
      <c r="F14" s="13"/>
      <c r="G14" s="13"/>
      <c r="H14" s="13"/>
      <c r="I14"/>
    </row>
    <row r="15" spans="1:9" ht="15.75" customHeight="1" x14ac:dyDescent="0.25">
      <c r="A15" s="49"/>
      <c r="B15" s="49" t="s">
        <v>0</v>
      </c>
      <c r="C15" s="49"/>
      <c r="D15" s="49"/>
      <c r="E15" s="11"/>
      <c r="F15" s="11"/>
      <c r="G15" s="11"/>
      <c r="H15" s="16"/>
      <c r="I15"/>
    </row>
    <row r="16" spans="1:9" ht="15.75" customHeight="1" x14ac:dyDescent="0.25">
      <c r="A16" s="53"/>
      <c r="B16" s="54"/>
      <c r="C16" s="52" t="s">
        <v>22</v>
      </c>
      <c r="D16" s="57">
        <f ca="1">(D7-TODAY())/365</f>
        <v>8.2164383561643834</v>
      </c>
      <c r="E16" s="12"/>
      <c r="F16" s="22"/>
      <c r="G16" s="22"/>
      <c r="H16" s="12"/>
      <c r="I16"/>
    </row>
    <row r="17" spans="1:9" ht="15.75" customHeight="1" x14ac:dyDescent="0.25">
      <c r="A17" s="58"/>
      <c r="B17" s="59"/>
      <c r="C17" s="60" t="s">
        <v>29</v>
      </c>
      <c r="D17" s="61">
        <f ca="1">D8+D16</f>
        <v>62.216438356164382</v>
      </c>
      <c r="E17" s="18"/>
      <c r="F17" s="12"/>
      <c r="G17" s="12"/>
      <c r="H17" s="12"/>
      <c r="I17"/>
    </row>
    <row r="18" spans="1:9" ht="15.75" customHeight="1" x14ac:dyDescent="0.25">
      <c r="A18" s="53"/>
      <c r="B18" s="62"/>
      <c r="C18" s="60" t="s">
        <v>23</v>
      </c>
      <c r="D18" s="57">
        <f ca="1">FV(inflation,D16,,-D11)</f>
        <v>4899.727985053747</v>
      </c>
      <c r="E18" s="17"/>
      <c r="F18" s="19"/>
      <c r="G18" s="17"/>
      <c r="H18" s="17"/>
      <c r="I18"/>
    </row>
    <row r="19" spans="1:9" ht="15.75" customHeight="1" x14ac:dyDescent="0.25">
      <c r="A19" s="58"/>
      <c r="B19" s="59"/>
      <c r="C19" s="60" t="s">
        <v>21</v>
      </c>
      <c r="D19" s="63">
        <f t="array" aca="1" ref="D19" ca="1">MAX(IF(ISNUMBER(A26:A748),A26:A748))</f>
        <v>237</v>
      </c>
      <c r="E19" s="18"/>
      <c r="F19" s="12"/>
      <c r="G19" s="12"/>
      <c r="H19" s="12"/>
      <c r="I19"/>
    </row>
    <row r="20" spans="1:9" ht="15.75" customHeight="1" x14ac:dyDescent="0.25">
      <c r="A20" s="58"/>
      <c r="B20" s="59"/>
      <c r="C20" s="60" t="s">
        <v>30</v>
      </c>
      <c r="D20" s="64">
        <f ca="1">D17+D19/(IF(D10="Annually",1,12))</f>
        <v>81.966438356164389</v>
      </c>
      <c r="E20" s="18"/>
      <c r="F20" s="12"/>
      <c r="G20" s="12"/>
      <c r="H20" s="12"/>
      <c r="I20"/>
    </row>
    <row r="21" spans="1:9" ht="15.75" customHeight="1" x14ac:dyDescent="0.25">
      <c r="A21" s="58"/>
      <c r="B21" s="59"/>
      <c r="C21" s="60" t="s">
        <v>8</v>
      </c>
      <c r="D21" s="57">
        <f ca="1">INDEX(E27:E748,D19+1)</f>
        <v>2078.83</v>
      </c>
      <c r="E21" s="18"/>
      <c r="F21" s="12"/>
      <c r="G21" s="12"/>
      <c r="H21" s="12"/>
      <c r="I21"/>
    </row>
    <row r="22" spans="1:9" ht="15.75" customHeight="1" x14ac:dyDescent="0.25">
      <c r="A22" s="53"/>
      <c r="B22" s="62"/>
      <c r="C22" s="60" t="s">
        <v>10</v>
      </c>
      <c r="D22" s="57">
        <f ca="1">SUMIF(D26:D748,"&lt;&gt;#N/A")</f>
        <v>493642.64999999985</v>
      </c>
      <c r="E22" s="18"/>
      <c r="F22" s="12"/>
      <c r="G22" s="12"/>
      <c r="H22" s="12"/>
      <c r="I22"/>
    </row>
    <row r="23" spans="1:9" ht="15.75" customHeight="1" x14ac:dyDescent="0.25">
      <c r="A23" s="53"/>
      <c r="B23" s="62"/>
      <c r="C23" s="60" t="s">
        <v>20</v>
      </c>
      <c r="D23" s="57">
        <f ca="1">SUM(F27:F749)+SUMIF(E27:E749,"&lt;&gt;#N/A")</f>
        <v>1493642.6479850532</v>
      </c>
      <c r="E23" s="18"/>
      <c r="F23" s="12"/>
      <c r="G23" s="12"/>
      <c r="H23" s="12"/>
      <c r="I23"/>
    </row>
    <row r="24" spans="1:9" x14ac:dyDescent="0.25">
      <c r="A24" s="12"/>
      <c r="B24" s="12"/>
      <c r="C24" s="12"/>
      <c r="D24" s="12"/>
      <c r="E24" s="12"/>
      <c r="H24" s="12"/>
      <c r="I24"/>
    </row>
    <row r="25" spans="1:9" ht="15.5" x14ac:dyDescent="0.35">
      <c r="A25" s="3" t="s">
        <v>9</v>
      </c>
      <c r="C25" s="4"/>
      <c r="D25" s="4"/>
      <c r="E25" s="4"/>
      <c r="F25" s="5"/>
      <c r="G25" s="4"/>
      <c r="H25" s="5"/>
      <c r="I25"/>
    </row>
    <row r="26" spans="1:9" ht="26.5" thickBot="1" x14ac:dyDescent="0.3">
      <c r="A26" s="45" t="s">
        <v>4</v>
      </c>
      <c r="B26" s="45" t="s">
        <v>37</v>
      </c>
      <c r="C26" s="46" t="s">
        <v>26</v>
      </c>
      <c r="D26" s="46" t="s">
        <v>15</v>
      </c>
      <c r="E26" s="46" t="s">
        <v>14</v>
      </c>
      <c r="F26" s="46" t="s">
        <v>13</v>
      </c>
      <c r="G26" s="46" t="s">
        <v>7</v>
      </c>
      <c r="H26" s="24"/>
      <c r="I26" s="2"/>
    </row>
    <row r="27" spans="1:9" x14ac:dyDescent="0.25">
      <c r="A27" s="42">
        <v>0</v>
      </c>
      <c r="B27" s="65">
        <f ca="1">D17</f>
        <v>62.216438356164382</v>
      </c>
      <c r="C27" s="43">
        <f>D7</f>
        <v>47665</v>
      </c>
      <c r="D27" s="44">
        <v>0</v>
      </c>
      <c r="E27" s="44">
        <f>IF(type=1,$D$18,0)</f>
        <v>0</v>
      </c>
      <c r="F27" s="44"/>
      <c r="G27" s="44">
        <f>D6-E27-F27</f>
        <v>1000000</v>
      </c>
      <c r="H27" s="24"/>
    </row>
    <row r="28" spans="1:9" x14ac:dyDescent="0.25">
      <c r="A28" s="7">
        <f ca="1">IF(OR(G27="",G27&lt;=0,B27&gt;110),NA(),A27+1)</f>
        <v>1</v>
      </c>
      <c r="B28" s="66">
        <f ca="1">IF(ISERROR(A28),NA(),B27+IF($D$10="Monthly",1/12,1))</f>
        <v>62.299771689497717</v>
      </c>
      <c r="C28" s="27">
        <f t="shared" ref="C28:C91" ca="1" si="0">IF(ISERROR(A28),"",IF($D$10="Annually",EDATE(C27,12),EDATE(C27,1)))</f>
        <v>47696</v>
      </c>
      <c r="D28" s="25">
        <f t="shared" ref="D28:D91" ca="1" si="1">IF(ISERROR(A28),"",ROUND(G27*rper,2))</f>
        <v>3333.33</v>
      </c>
      <c r="E28" s="25">
        <f ca="1">IF(ISERROR(A28),"",MIN(ROUND(G27+D28,2),IF(type=0,D18,ROUND((1+gper)*E27,2))))</f>
        <v>4899.727985053747</v>
      </c>
      <c r="F28" s="25"/>
      <c r="G28" s="25">
        <f t="shared" ref="G28:G91" ca="1" si="2">IF(ISERROR(A28),"",ROUND(G27-E28-F28+D28,2))</f>
        <v>998433.6</v>
      </c>
      <c r="H28" s="24"/>
    </row>
    <row r="29" spans="1:9" x14ac:dyDescent="0.25">
      <c r="A29" s="7">
        <f t="shared" ref="A29:A92" ca="1" si="3">IF(OR(G28="",G28&lt;=0,B28&gt;110),NA(),A28+1)</f>
        <v>2</v>
      </c>
      <c r="B29" s="66">
        <f t="shared" ref="B29:B92" ca="1" si="4">IF(ISERROR(A29),NA(),B28+IF($D$10="Monthly",1/12,1))</f>
        <v>62.383105022831053</v>
      </c>
      <c r="C29" s="27">
        <f t="shared" ca="1" si="0"/>
        <v>47727</v>
      </c>
      <c r="D29" s="25">
        <f t="shared" ca="1" si="1"/>
        <v>3328.11</v>
      </c>
      <c r="E29" s="25">
        <f t="shared" ref="E29:E92" ca="1" si="5">IF(ISERROR(A29),"",MIN(ROUND(G28+D29,2),ROUND((1+gper)*E28,2)))</f>
        <v>4909.9399999999996</v>
      </c>
      <c r="F29" s="25"/>
      <c r="G29" s="25">
        <f t="shared" ca="1" si="2"/>
        <v>996851.77</v>
      </c>
      <c r="H29" s="24"/>
    </row>
    <row r="30" spans="1:9" x14ac:dyDescent="0.25">
      <c r="A30" s="7">
        <f t="shared" ca="1" si="3"/>
        <v>3</v>
      </c>
      <c r="B30" s="66">
        <f t="shared" ca="1" si="4"/>
        <v>62.466438356164389</v>
      </c>
      <c r="C30" s="27">
        <f t="shared" ca="1" si="0"/>
        <v>47757</v>
      </c>
      <c r="D30" s="25">
        <f t="shared" ca="1" si="1"/>
        <v>3322.84</v>
      </c>
      <c r="E30" s="25">
        <f t="shared" ca="1" si="5"/>
        <v>4920.17</v>
      </c>
      <c r="F30" s="25"/>
      <c r="G30" s="25">
        <f t="shared" ca="1" si="2"/>
        <v>995254.44</v>
      </c>
      <c r="H30" s="24"/>
    </row>
    <row r="31" spans="1:9" x14ac:dyDescent="0.25">
      <c r="A31" s="7">
        <f t="shared" ca="1" si="3"/>
        <v>4</v>
      </c>
      <c r="B31" s="66">
        <f t="shared" ca="1" si="4"/>
        <v>62.549771689497724</v>
      </c>
      <c r="C31" s="27">
        <f t="shared" ca="1" si="0"/>
        <v>47788</v>
      </c>
      <c r="D31" s="25">
        <f t="shared" ca="1" si="1"/>
        <v>3317.51</v>
      </c>
      <c r="E31" s="25">
        <f t="shared" ca="1" si="5"/>
        <v>4930.42</v>
      </c>
      <c r="F31" s="25"/>
      <c r="G31" s="25">
        <f t="shared" ca="1" si="2"/>
        <v>993641.53</v>
      </c>
      <c r="H31" s="24"/>
    </row>
    <row r="32" spans="1:9" x14ac:dyDescent="0.25">
      <c r="A32" s="7">
        <f t="shared" ca="1" si="3"/>
        <v>5</v>
      </c>
      <c r="B32" s="66">
        <f t="shared" ca="1" si="4"/>
        <v>62.63310502283106</v>
      </c>
      <c r="C32" s="27">
        <f t="shared" ca="1" si="0"/>
        <v>47818</v>
      </c>
      <c r="D32" s="25">
        <f t="shared" ca="1" si="1"/>
        <v>3312.14</v>
      </c>
      <c r="E32" s="25">
        <f t="shared" ca="1" si="5"/>
        <v>4940.6899999999996</v>
      </c>
      <c r="F32" s="25"/>
      <c r="G32" s="25">
        <f t="shared" ca="1" si="2"/>
        <v>992012.98</v>
      </c>
      <c r="H32" s="24"/>
    </row>
    <row r="33" spans="1:8" x14ac:dyDescent="0.25">
      <c r="A33" s="7">
        <f t="shared" ca="1" si="3"/>
        <v>6</v>
      </c>
      <c r="B33" s="66">
        <f t="shared" ca="1" si="4"/>
        <v>62.716438356164396</v>
      </c>
      <c r="C33" s="27">
        <f t="shared" ca="1" si="0"/>
        <v>47849</v>
      </c>
      <c r="D33" s="25">
        <f t="shared" ca="1" si="1"/>
        <v>3306.71</v>
      </c>
      <c r="E33" s="25">
        <f t="shared" ca="1" si="5"/>
        <v>4950.9799999999996</v>
      </c>
      <c r="F33" s="25"/>
      <c r="G33" s="25">
        <f t="shared" ca="1" si="2"/>
        <v>990368.71</v>
      </c>
      <c r="H33" s="24"/>
    </row>
    <row r="34" spans="1:8" x14ac:dyDescent="0.25">
      <c r="A34" s="7">
        <f t="shared" ca="1" si="3"/>
        <v>7</v>
      </c>
      <c r="B34" s="66">
        <f t="shared" ca="1" si="4"/>
        <v>62.799771689497732</v>
      </c>
      <c r="C34" s="27">
        <f t="shared" ca="1" si="0"/>
        <v>47880</v>
      </c>
      <c r="D34" s="25">
        <f t="shared" ca="1" si="1"/>
        <v>3301.23</v>
      </c>
      <c r="E34" s="25">
        <f t="shared" ca="1" si="5"/>
        <v>4961.29</v>
      </c>
      <c r="F34" s="25"/>
      <c r="G34" s="25">
        <f t="shared" ca="1" si="2"/>
        <v>988708.65</v>
      </c>
      <c r="H34" s="24"/>
    </row>
    <row r="35" spans="1:8" x14ac:dyDescent="0.25">
      <c r="A35" s="7">
        <f t="shared" ca="1" si="3"/>
        <v>8</v>
      </c>
      <c r="B35" s="66">
        <f t="shared" ca="1" si="4"/>
        <v>62.883105022831067</v>
      </c>
      <c r="C35" s="27">
        <f t="shared" ca="1" si="0"/>
        <v>47908</v>
      </c>
      <c r="D35" s="25">
        <f t="shared" ca="1" si="1"/>
        <v>3295.7</v>
      </c>
      <c r="E35" s="25">
        <f t="shared" ca="1" si="5"/>
        <v>4971.63</v>
      </c>
      <c r="F35" s="25"/>
      <c r="G35" s="25">
        <f t="shared" ca="1" si="2"/>
        <v>987032.72</v>
      </c>
      <c r="H35" s="1"/>
    </row>
    <row r="36" spans="1:8" x14ac:dyDescent="0.25">
      <c r="A36" s="7">
        <f t="shared" ca="1" si="3"/>
        <v>9</v>
      </c>
      <c r="B36" s="66">
        <f t="shared" ca="1" si="4"/>
        <v>62.966438356164403</v>
      </c>
      <c r="C36" s="27">
        <f t="shared" ca="1" si="0"/>
        <v>47939</v>
      </c>
      <c r="D36" s="25">
        <f t="shared" ca="1" si="1"/>
        <v>3290.11</v>
      </c>
      <c r="E36" s="25">
        <f t="shared" ca="1" si="5"/>
        <v>4981.99</v>
      </c>
      <c r="F36" s="25"/>
      <c r="G36" s="25">
        <f t="shared" ca="1" si="2"/>
        <v>985340.84</v>
      </c>
      <c r="H36" s="1"/>
    </row>
    <row r="37" spans="1:8" x14ac:dyDescent="0.25">
      <c r="A37" s="7">
        <f t="shared" ca="1" si="3"/>
        <v>10</v>
      </c>
      <c r="B37" s="66">
        <f t="shared" ca="1" si="4"/>
        <v>63.049771689497739</v>
      </c>
      <c r="C37" s="27">
        <f t="shared" ca="1" si="0"/>
        <v>47969</v>
      </c>
      <c r="D37" s="25">
        <f t="shared" ca="1" si="1"/>
        <v>3284.47</v>
      </c>
      <c r="E37" s="25">
        <f t="shared" ca="1" si="5"/>
        <v>4992.37</v>
      </c>
      <c r="F37" s="25"/>
      <c r="G37" s="25">
        <f t="shared" ca="1" si="2"/>
        <v>983632.94</v>
      </c>
      <c r="H37" s="1"/>
    </row>
    <row r="38" spans="1:8" x14ac:dyDescent="0.25">
      <c r="A38" s="7">
        <f t="shared" ca="1" si="3"/>
        <v>11</v>
      </c>
      <c r="B38" s="66">
        <f t="shared" ca="1" si="4"/>
        <v>63.133105022831074</v>
      </c>
      <c r="C38" s="27">
        <f t="shared" ca="1" si="0"/>
        <v>48000</v>
      </c>
      <c r="D38" s="25">
        <f t="shared" ca="1" si="1"/>
        <v>3278.78</v>
      </c>
      <c r="E38" s="25">
        <f t="shared" ca="1" si="5"/>
        <v>5002.7700000000004</v>
      </c>
      <c r="F38" s="25"/>
      <c r="G38" s="25">
        <f t="shared" ca="1" si="2"/>
        <v>981908.95</v>
      </c>
      <c r="H38" s="1"/>
    </row>
    <row r="39" spans="1:8" x14ac:dyDescent="0.25">
      <c r="A39" s="7">
        <f t="shared" ca="1" si="3"/>
        <v>12</v>
      </c>
      <c r="B39" s="66">
        <f t="shared" ca="1" si="4"/>
        <v>63.21643835616441</v>
      </c>
      <c r="C39" s="27">
        <f t="shared" ca="1" si="0"/>
        <v>48030</v>
      </c>
      <c r="D39" s="25">
        <f t="shared" ca="1" si="1"/>
        <v>3273.03</v>
      </c>
      <c r="E39" s="25">
        <f t="shared" ca="1" si="5"/>
        <v>5013.1899999999996</v>
      </c>
      <c r="F39" s="25"/>
      <c r="G39" s="25">
        <f t="shared" ca="1" si="2"/>
        <v>980168.79</v>
      </c>
      <c r="H39" s="1"/>
    </row>
    <row r="40" spans="1:8" x14ac:dyDescent="0.25">
      <c r="A40" s="7">
        <f t="shared" ca="1" si="3"/>
        <v>13</v>
      </c>
      <c r="B40" s="66">
        <f t="shared" ca="1" si="4"/>
        <v>63.299771689497746</v>
      </c>
      <c r="C40" s="27">
        <f t="shared" ca="1" si="0"/>
        <v>48061</v>
      </c>
      <c r="D40" s="25">
        <f t="shared" ca="1" si="1"/>
        <v>3267.23</v>
      </c>
      <c r="E40" s="25">
        <f t="shared" ca="1" si="5"/>
        <v>5023.63</v>
      </c>
      <c r="F40" s="25"/>
      <c r="G40" s="25">
        <f t="shared" ca="1" si="2"/>
        <v>978412.39</v>
      </c>
      <c r="H40" s="1"/>
    </row>
    <row r="41" spans="1:8" x14ac:dyDescent="0.25">
      <c r="A41" s="7">
        <f t="shared" ca="1" si="3"/>
        <v>14</v>
      </c>
      <c r="B41" s="66">
        <f t="shared" ca="1" si="4"/>
        <v>63.383105022831081</v>
      </c>
      <c r="C41" s="27">
        <f t="shared" ca="1" si="0"/>
        <v>48092</v>
      </c>
      <c r="D41" s="25">
        <f t="shared" ca="1" si="1"/>
        <v>3261.37</v>
      </c>
      <c r="E41" s="25">
        <f t="shared" ca="1" si="5"/>
        <v>5034.1000000000004</v>
      </c>
      <c r="F41" s="25"/>
      <c r="G41" s="25">
        <f t="shared" ca="1" si="2"/>
        <v>976639.66</v>
      </c>
      <c r="H41" s="1"/>
    </row>
    <row r="42" spans="1:8" x14ac:dyDescent="0.25">
      <c r="A42" s="7">
        <f t="shared" ca="1" si="3"/>
        <v>15</v>
      </c>
      <c r="B42" s="66">
        <f t="shared" ca="1" si="4"/>
        <v>63.466438356164417</v>
      </c>
      <c r="C42" s="27">
        <f t="shared" ca="1" si="0"/>
        <v>48122</v>
      </c>
      <c r="D42" s="25">
        <f t="shared" ca="1" si="1"/>
        <v>3255.47</v>
      </c>
      <c r="E42" s="25">
        <f t="shared" ca="1" si="5"/>
        <v>5044.59</v>
      </c>
      <c r="F42" s="25"/>
      <c r="G42" s="25">
        <f t="shared" ca="1" si="2"/>
        <v>974850.54</v>
      </c>
      <c r="H42" s="1"/>
    </row>
    <row r="43" spans="1:8" x14ac:dyDescent="0.25">
      <c r="A43" s="7">
        <f t="shared" ca="1" si="3"/>
        <v>16</v>
      </c>
      <c r="B43" s="66">
        <f t="shared" ca="1" si="4"/>
        <v>63.549771689497753</v>
      </c>
      <c r="C43" s="27">
        <f t="shared" ca="1" si="0"/>
        <v>48153</v>
      </c>
      <c r="D43" s="25">
        <f t="shared" ca="1" si="1"/>
        <v>3249.5</v>
      </c>
      <c r="E43" s="25">
        <f t="shared" ca="1" si="5"/>
        <v>5055.1000000000004</v>
      </c>
      <c r="F43" s="25"/>
      <c r="G43" s="25">
        <f t="shared" ca="1" si="2"/>
        <v>973044.94</v>
      </c>
      <c r="H43" s="1"/>
    </row>
    <row r="44" spans="1:8" x14ac:dyDescent="0.25">
      <c r="A44" s="7">
        <f t="shared" ca="1" si="3"/>
        <v>17</v>
      </c>
      <c r="B44" s="66">
        <f t="shared" ca="1" si="4"/>
        <v>63.633105022831089</v>
      </c>
      <c r="C44" s="27">
        <f t="shared" ca="1" si="0"/>
        <v>48183</v>
      </c>
      <c r="D44" s="25">
        <f t="shared" ca="1" si="1"/>
        <v>3243.48</v>
      </c>
      <c r="E44" s="25">
        <f t="shared" ca="1" si="5"/>
        <v>5065.63</v>
      </c>
      <c r="F44" s="25"/>
      <c r="G44" s="25">
        <f t="shared" ca="1" si="2"/>
        <v>971222.79</v>
      </c>
      <c r="H44" s="1"/>
    </row>
    <row r="45" spans="1:8" x14ac:dyDescent="0.25">
      <c r="A45" s="7">
        <f t="shared" ca="1" si="3"/>
        <v>18</v>
      </c>
      <c r="B45" s="66">
        <f t="shared" ca="1" si="4"/>
        <v>63.716438356164424</v>
      </c>
      <c r="C45" s="27">
        <f t="shared" ca="1" si="0"/>
        <v>48214</v>
      </c>
      <c r="D45" s="25">
        <f t="shared" ca="1" si="1"/>
        <v>3237.41</v>
      </c>
      <c r="E45" s="25">
        <f t="shared" ca="1" si="5"/>
        <v>5076.18</v>
      </c>
      <c r="F45" s="25"/>
      <c r="G45" s="25">
        <f t="shared" ca="1" si="2"/>
        <v>969384.02</v>
      </c>
      <c r="H45" s="1"/>
    </row>
    <row r="46" spans="1:8" x14ac:dyDescent="0.25">
      <c r="A46" s="7">
        <f t="shared" ca="1" si="3"/>
        <v>19</v>
      </c>
      <c r="B46" s="66">
        <f t="shared" ca="1" si="4"/>
        <v>63.79977168949776</v>
      </c>
      <c r="C46" s="27">
        <f t="shared" ca="1" si="0"/>
        <v>48245</v>
      </c>
      <c r="D46" s="25">
        <f t="shared" ca="1" si="1"/>
        <v>3231.28</v>
      </c>
      <c r="E46" s="25">
        <f t="shared" ca="1" si="5"/>
        <v>5086.76</v>
      </c>
      <c r="F46" s="25"/>
      <c r="G46" s="25">
        <f t="shared" ca="1" si="2"/>
        <v>967528.54</v>
      </c>
      <c r="H46" s="1"/>
    </row>
    <row r="47" spans="1:8" x14ac:dyDescent="0.25">
      <c r="A47" s="7">
        <f t="shared" ca="1" si="3"/>
        <v>20</v>
      </c>
      <c r="B47" s="66">
        <f t="shared" ca="1" si="4"/>
        <v>63.883105022831096</v>
      </c>
      <c r="C47" s="27">
        <f t="shared" ca="1" si="0"/>
        <v>48274</v>
      </c>
      <c r="D47" s="25">
        <f t="shared" ca="1" si="1"/>
        <v>3225.1</v>
      </c>
      <c r="E47" s="25">
        <f t="shared" ca="1" si="5"/>
        <v>5097.3599999999997</v>
      </c>
      <c r="F47" s="25"/>
      <c r="G47" s="25">
        <f t="shared" ca="1" si="2"/>
        <v>965656.28</v>
      </c>
      <c r="H47" s="1"/>
    </row>
    <row r="48" spans="1:8" x14ac:dyDescent="0.25">
      <c r="A48" s="7">
        <f t="shared" ca="1" si="3"/>
        <v>21</v>
      </c>
      <c r="B48" s="66">
        <f t="shared" ca="1" si="4"/>
        <v>63.966438356164431</v>
      </c>
      <c r="C48" s="27">
        <f t="shared" ca="1" si="0"/>
        <v>48305</v>
      </c>
      <c r="D48" s="25">
        <f t="shared" ca="1" si="1"/>
        <v>3218.85</v>
      </c>
      <c r="E48" s="25">
        <f t="shared" ca="1" si="5"/>
        <v>5107.9799999999996</v>
      </c>
      <c r="F48" s="25"/>
      <c r="G48" s="25">
        <f t="shared" ca="1" si="2"/>
        <v>963767.15</v>
      </c>
      <c r="H48" s="1"/>
    </row>
    <row r="49" spans="1:8" x14ac:dyDescent="0.25">
      <c r="A49" s="7">
        <f t="shared" ca="1" si="3"/>
        <v>22</v>
      </c>
      <c r="B49" s="66">
        <f t="shared" ca="1" si="4"/>
        <v>64.04977168949776</v>
      </c>
      <c r="C49" s="27">
        <f t="shared" ca="1" si="0"/>
        <v>48335</v>
      </c>
      <c r="D49" s="25">
        <f t="shared" ca="1" si="1"/>
        <v>3212.56</v>
      </c>
      <c r="E49" s="25">
        <f t="shared" ca="1" si="5"/>
        <v>5118.62</v>
      </c>
      <c r="F49" s="25"/>
      <c r="G49" s="25">
        <f t="shared" ca="1" si="2"/>
        <v>961861.09</v>
      </c>
      <c r="H49" s="1"/>
    </row>
    <row r="50" spans="1:8" x14ac:dyDescent="0.25">
      <c r="A50" s="7">
        <f t="shared" ca="1" si="3"/>
        <v>23</v>
      </c>
      <c r="B50" s="66">
        <f t="shared" ca="1" si="4"/>
        <v>64.133105022831089</v>
      </c>
      <c r="C50" s="27">
        <f t="shared" ca="1" si="0"/>
        <v>48366</v>
      </c>
      <c r="D50" s="25">
        <f t="shared" ca="1" si="1"/>
        <v>3206.2</v>
      </c>
      <c r="E50" s="25">
        <f t="shared" ca="1" si="5"/>
        <v>5129.28</v>
      </c>
      <c r="F50" s="25"/>
      <c r="G50" s="25">
        <f t="shared" ca="1" si="2"/>
        <v>959938.01</v>
      </c>
      <c r="H50" s="1"/>
    </row>
    <row r="51" spans="1:8" x14ac:dyDescent="0.25">
      <c r="A51" s="7">
        <f t="shared" ca="1" si="3"/>
        <v>24</v>
      </c>
      <c r="B51" s="66">
        <f t="shared" ca="1" si="4"/>
        <v>64.216438356164417</v>
      </c>
      <c r="C51" s="27">
        <f t="shared" ca="1" si="0"/>
        <v>48396</v>
      </c>
      <c r="D51" s="25">
        <f t="shared" ca="1" si="1"/>
        <v>3199.79</v>
      </c>
      <c r="E51" s="25">
        <f t="shared" ca="1" si="5"/>
        <v>5139.97</v>
      </c>
      <c r="F51" s="25"/>
      <c r="G51" s="25">
        <f t="shared" ca="1" si="2"/>
        <v>957997.83</v>
      </c>
      <c r="H51" s="1"/>
    </row>
    <row r="52" spans="1:8" x14ac:dyDescent="0.25">
      <c r="A52" s="7">
        <f t="shared" ca="1" si="3"/>
        <v>25</v>
      </c>
      <c r="B52" s="66">
        <f t="shared" ca="1" si="4"/>
        <v>64.299771689497746</v>
      </c>
      <c r="C52" s="27">
        <f t="shared" ca="1" si="0"/>
        <v>48427</v>
      </c>
      <c r="D52" s="25">
        <f t="shared" ca="1" si="1"/>
        <v>3193.33</v>
      </c>
      <c r="E52" s="25">
        <f t="shared" ca="1" si="5"/>
        <v>5150.68</v>
      </c>
      <c r="F52" s="25"/>
      <c r="G52" s="25">
        <f t="shared" ca="1" si="2"/>
        <v>956040.48</v>
      </c>
      <c r="H52" s="1"/>
    </row>
    <row r="53" spans="1:8" x14ac:dyDescent="0.25">
      <c r="A53" s="7">
        <f t="shared" ca="1" si="3"/>
        <v>26</v>
      </c>
      <c r="B53" s="66">
        <f t="shared" ca="1" si="4"/>
        <v>64.383105022831074</v>
      </c>
      <c r="C53" s="27">
        <f t="shared" ca="1" si="0"/>
        <v>48458</v>
      </c>
      <c r="D53" s="25">
        <f t="shared" ca="1" si="1"/>
        <v>3186.8</v>
      </c>
      <c r="E53" s="25">
        <f t="shared" ca="1" si="5"/>
        <v>5161.41</v>
      </c>
      <c r="F53" s="25"/>
      <c r="G53" s="25">
        <f t="shared" ca="1" si="2"/>
        <v>954065.87</v>
      </c>
      <c r="H53" s="1"/>
    </row>
    <row r="54" spans="1:8" x14ac:dyDescent="0.25">
      <c r="A54" s="7">
        <f t="shared" ca="1" si="3"/>
        <v>27</v>
      </c>
      <c r="B54" s="66">
        <f t="shared" ca="1" si="4"/>
        <v>64.466438356164403</v>
      </c>
      <c r="C54" s="27">
        <f t="shared" ca="1" si="0"/>
        <v>48488</v>
      </c>
      <c r="D54" s="25">
        <f t="shared" ca="1" si="1"/>
        <v>3180.22</v>
      </c>
      <c r="E54" s="25">
        <f t="shared" ca="1" si="5"/>
        <v>5172.16</v>
      </c>
      <c r="F54" s="25"/>
      <c r="G54" s="25">
        <f t="shared" ca="1" si="2"/>
        <v>952073.93</v>
      </c>
      <c r="H54" s="1"/>
    </row>
    <row r="55" spans="1:8" x14ac:dyDescent="0.25">
      <c r="A55" s="7">
        <f t="shared" ca="1" si="3"/>
        <v>28</v>
      </c>
      <c r="B55" s="66">
        <f t="shared" ca="1" si="4"/>
        <v>64.549771689497732</v>
      </c>
      <c r="C55" s="27">
        <f t="shared" ca="1" si="0"/>
        <v>48519</v>
      </c>
      <c r="D55" s="25">
        <f t="shared" ca="1" si="1"/>
        <v>3173.58</v>
      </c>
      <c r="E55" s="25">
        <f t="shared" ca="1" si="5"/>
        <v>5182.9399999999996</v>
      </c>
      <c r="F55" s="25"/>
      <c r="G55" s="25">
        <f t="shared" ca="1" si="2"/>
        <v>950064.57</v>
      </c>
      <c r="H55" s="1"/>
    </row>
    <row r="56" spans="1:8" x14ac:dyDescent="0.25">
      <c r="A56" s="7">
        <f t="shared" ca="1" si="3"/>
        <v>29</v>
      </c>
      <c r="B56" s="66">
        <f t="shared" ca="1" si="4"/>
        <v>64.63310502283106</v>
      </c>
      <c r="C56" s="27">
        <f t="shared" ca="1" si="0"/>
        <v>48549</v>
      </c>
      <c r="D56" s="25">
        <f t="shared" ca="1" si="1"/>
        <v>3166.88</v>
      </c>
      <c r="E56" s="25">
        <f t="shared" ca="1" si="5"/>
        <v>5193.74</v>
      </c>
      <c r="F56" s="25"/>
      <c r="G56" s="25">
        <f t="shared" ca="1" si="2"/>
        <v>948037.71</v>
      </c>
      <c r="H56" s="1"/>
    </row>
    <row r="57" spans="1:8" x14ac:dyDescent="0.25">
      <c r="A57" s="7">
        <f t="shared" ca="1" si="3"/>
        <v>30</v>
      </c>
      <c r="B57" s="66">
        <f t="shared" ca="1" si="4"/>
        <v>64.716438356164389</v>
      </c>
      <c r="C57" s="27">
        <f t="shared" ca="1" si="0"/>
        <v>48580</v>
      </c>
      <c r="D57" s="25">
        <f t="shared" ca="1" si="1"/>
        <v>3160.13</v>
      </c>
      <c r="E57" s="25">
        <f t="shared" ca="1" si="5"/>
        <v>5204.5600000000004</v>
      </c>
      <c r="F57" s="25"/>
      <c r="G57" s="25">
        <f t="shared" ca="1" si="2"/>
        <v>945993.28</v>
      </c>
      <c r="H57" s="1"/>
    </row>
    <row r="58" spans="1:8" x14ac:dyDescent="0.25">
      <c r="A58" s="7">
        <f t="shared" ca="1" si="3"/>
        <v>31</v>
      </c>
      <c r="B58" s="66">
        <f t="shared" ca="1" si="4"/>
        <v>64.799771689497717</v>
      </c>
      <c r="C58" s="27">
        <f t="shared" ca="1" si="0"/>
        <v>48611</v>
      </c>
      <c r="D58" s="25">
        <f t="shared" ca="1" si="1"/>
        <v>3153.31</v>
      </c>
      <c r="E58" s="25">
        <f t="shared" ca="1" si="5"/>
        <v>5215.3999999999996</v>
      </c>
      <c r="F58" s="25"/>
      <c r="G58" s="25">
        <f t="shared" ca="1" si="2"/>
        <v>943931.19</v>
      </c>
      <c r="H58" s="1"/>
    </row>
    <row r="59" spans="1:8" x14ac:dyDescent="0.25">
      <c r="A59" s="7">
        <f t="shared" ca="1" si="3"/>
        <v>32</v>
      </c>
      <c r="B59" s="66">
        <f t="shared" ca="1" si="4"/>
        <v>64.883105022831046</v>
      </c>
      <c r="C59" s="27">
        <f t="shared" ca="1" si="0"/>
        <v>48639</v>
      </c>
      <c r="D59" s="25">
        <f t="shared" ca="1" si="1"/>
        <v>3146.44</v>
      </c>
      <c r="E59" s="25">
        <f t="shared" ca="1" si="5"/>
        <v>5226.2700000000004</v>
      </c>
      <c r="F59" s="25"/>
      <c r="G59" s="25">
        <f t="shared" ca="1" si="2"/>
        <v>941851.36</v>
      </c>
      <c r="H59" s="1"/>
    </row>
    <row r="60" spans="1:8" x14ac:dyDescent="0.25">
      <c r="A60" s="7">
        <f t="shared" ca="1" si="3"/>
        <v>33</v>
      </c>
      <c r="B60" s="66">
        <f t="shared" ca="1" si="4"/>
        <v>64.966438356164375</v>
      </c>
      <c r="C60" s="27">
        <f t="shared" ca="1" si="0"/>
        <v>48670</v>
      </c>
      <c r="D60" s="25">
        <f t="shared" ca="1" si="1"/>
        <v>3139.5</v>
      </c>
      <c r="E60" s="25">
        <f t="shared" ca="1" si="5"/>
        <v>5237.16</v>
      </c>
      <c r="F60" s="25"/>
      <c r="G60" s="25">
        <f t="shared" ca="1" si="2"/>
        <v>939753.7</v>
      </c>
      <c r="H60" s="1"/>
    </row>
    <row r="61" spans="1:8" x14ac:dyDescent="0.25">
      <c r="A61" s="7">
        <f t="shared" ca="1" si="3"/>
        <v>34</v>
      </c>
      <c r="B61" s="66">
        <f t="shared" ca="1" si="4"/>
        <v>65.049771689497703</v>
      </c>
      <c r="C61" s="27">
        <f t="shared" ca="1" si="0"/>
        <v>48700</v>
      </c>
      <c r="D61" s="25">
        <f t="shared" ca="1" si="1"/>
        <v>3132.51</v>
      </c>
      <c r="E61" s="25">
        <f t="shared" ca="1" si="5"/>
        <v>5248.07</v>
      </c>
      <c r="F61" s="25"/>
      <c r="G61" s="25">
        <f t="shared" ca="1" si="2"/>
        <v>937638.14</v>
      </c>
      <c r="H61" s="1"/>
    </row>
    <row r="62" spans="1:8" x14ac:dyDescent="0.25">
      <c r="A62" s="7">
        <f t="shared" ca="1" si="3"/>
        <v>35</v>
      </c>
      <c r="B62" s="66">
        <f t="shared" ca="1" si="4"/>
        <v>65.133105022831032</v>
      </c>
      <c r="C62" s="27">
        <f t="shared" ca="1" si="0"/>
        <v>48731</v>
      </c>
      <c r="D62" s="25">
        <f t="shared" ca="1" si="1"/>
        <v>3125.46</v>
      </c>
      <c r="E62" s="25">
        <f t="shared" ca="1" si="5"/>
        <v>5259</v>
      </c>
      <c r="F62" s="25"/>
      <c r="G62" s="25">
        <f t="shared" ca="1" si="2"/>
        <v>935504.6</v>
      </c>
      <c r="H62" s="1"/>
    </row>
    <row r="63" spans="1:8" x14ac:dyDescent="0.25">
      <c r="A63" s="7">
        <f t="shared" ca="1" si="3"/>
        <v>36</v>
      </c>
      <c r="B63" s="66">
        <f t="shared" ca="1" si="4"/>
        <v>65.21643835616436</v>
      </c>
      <c r="C63" s="27">
        <f t="shared" ca="1" si="0"/>
        <v>48761</v>
      </c>
      <c r="D63" s="25">
        <f t="shared" ca="1" si="1"/>
        <v>3118.35</v>
      </c>
      <c r="E63" s="25">
        <f t="shared" ca="1" si="5"/>
        <v>5269.96</v>
      </c>
      <c r="F63" s="25"/>
      <c r="G63" s="25">
        <f t="shared" ca="1" si="2"/>
        <v>933352.99</v>
      </c>
      <c r="H63" s="1"/>
    </row>
    <row r="64" spans="1:8" x14ac:dyDescent="0.25">
      <c r="A64" s="7">
        <f t="shared" ca="1" si="3"/>
        <v>37</v>
      </c>
      <c r="B64" s="66">
        <f t="shared" ca="1" si="4"/>
        <v>65.299771689497689</v>
      </c>
      <c r="C64" s="27">
        <f t="shared" ca="1" si="0"/>
        <v>48792</v>
      </c>
      <c r="D64" s="25">
        <f t="shared" ca="1" si="1"/>
        <v>3111.18</v>
      </c>
      <c r="E64" s="25">
        <f t="shared" ca="1" si="5"/>
        <v>5280.94</v>
      </c>
      <c r="F64" s="25"/>
      <c r="G64" s="25">
        <f t="shared" ca="1" si="2"/>
        <v>931183.23</v>
      </c>
      <c r="H64" s="1"/>
    </row>
    <row r="65" spans="1:8" x14ac:dyDescent="0.25">
      <c r="A65" s="7">
        <f t="shared" ca="1" si="3"/>
        <v>38</v>
      </c>
      <c r="B65" s="66">
        <f t="shared" ca="1" si="4"/>
        <v>65.383105022831018</v>
      </c>
      <c r="C65" s="27">
        <f t="shared" ca="1" si="0"/>
        <v>48823</v>
      </c>
      <c r="D65" s="25">
        <f t="shared" ca="1" si="1"/>
        <v>3103.94</v>
      </c>
      <c r="E65" s="25">
        <f t="shared" ca="1" si="5"/>
        <v>5291.94</v>
      </c>
      <c r="F65" s="25"/>
      <c r="G65" s="25">
        <f t="shared" ca="1" si="2"/>
        <v>928995.23</v>
      </c>
      <c r="H65" s="1"/>
    </row>
    <row r="66" spans="1:8" x14ac:dyDescent="0.25">
      <c r="A66" s="7">
        <f t="shared" ca="1" si="3"/>
        <v>39</v>
      </c>
      <c r="B66" s="66">
        <f t="shared" ca="1" si="4"/>
        <v>65.466438356164346</v>
      </c>
      <c r="C66" s="27">
        <f t="shared" ca="1" si="0"/>
        <v>48853</v>
      </c>
      <c r="D66" s="25">
        <f t="shared" ca="1" si="1"/>
        <v>3096.65</v>
      </c>
      <c r="E66" s="25">
        <f t="shared" ca="1" si="5"/>
        <v>5302.96</v>
      </c>
      <c r="F66" s="25"/>
      <c r="G66" s="25">
        <f t="shared" ca="1" si="2"/>
        <v>926788.92</v>
      </c>
      <c r="H66" s="1"/>
    </row>
    <row r="67" spans="1:8" x14ac:dyDescent="0.25">
      <c r="A67" s="7">
        <f t="shared" ca="1" si="3"/>
        <v>40</v>
      </c>
      <c r="B67" s="66">
        <f t="shared" ca="1" si="4"/>
        <v>65.549771689497675</v>
      </c>
      <c r="C67" s="27">
        <f t="shared" ca="1" si="0"/>
        <v>48884</v>
      </c>
      <c r="D67" s="25">
        <f t="shared" ca="1" si="1"/>
        <v>3089.3</v>
      </c>
      <c r="E67" s="25">
        <f t="shared" ca="1" si="5"/>
        <v>5314.01</v>
      </c>
      <c r="F67" s="25"/>
      <c r="G67" s="25">
        <f t="shared" ca="1" si="2"/>
        <v>924564.21</v>
      </c>
      <c r="H67" s="1"/>
    </row>
    <row r="68" spans="1:8" x14ac:dyDescent="0.25">
      <c r="A68" s="7">
        <f t="shared" ca="1" si="3"/>
        <v>41</v>
      </c>
      <c r="B68" s="66">
        <f t="shared" ca="1" si="4"/>
        <v>65.633105022831003</v>
      </c>
      <c r="C68" s="27">
        <f t="shared" ca="1" si="0"/>
        <v>48914</v>
      </c>
      <c r="D68" s="25">
        <f t="shared" ca="1" si="1"/>
        <v>3081.88</v>
      </c>
      <c r="E68" s="25">
        <f t="shared" ca="1" si="5"/>
        <v>5325.08</v>
      </c>
      <c r="F68" s="25"/>
      <c r="G68" s="25">
        <f t="shared" ca="1" si="2"/>
        <v>922321.01</v>
      </c>
      <c r="H68" s="1"/>
    </row>
    <row r="69" spans="1:8" x14ac:dyDescent="0.25">
      <c r="A69" s="7">
        <f t="shared" ca="1" si="3"/>
        <v>42</v>
      </c>
      <c r="B69" s="66">
        <f t="shared" ca="1" si="4"/>
        <v>65.716438356164332</v>
      </c>
      <c r="C69" s="27">
        <f t="shared" ca="1" si="0"/>
        <v>48945</v>
      </c>
      <c r="D69" s="25">
        <f t="shared" ca="1" si="1"/>
        <v>3074.4</v>
      </c>
      <c r="E69" s="25">
        <f t="shared" ca="1" si="5"/>
        <v>5336.17</v>
      </c>
      <c r="F69" s="25"/>
      <c r="G69" s="25">
        <f t="shared" ca="1" si="2"/>
        <v>920059.24</v>
      </c>
      <c r="H69" s="1"/>
    </row>
    <row r="70" spans="1:8" x14ac:dyDescent="0.25">
      <c r="A70" s="7">
        <f t="shared" ca="1" si="3"/>
        <v>43</v>
      </c>
      <c r="B70" s="66">
        <f t="shared" ca="1" si="4"/>
        <v>65.799771689497661</v>
      </c>
      <c r="C70" s="27">
        <f t="shared" ca="1" si="0"/>
        <v>48976</v>
      </c>
      <c r="D70" s="25">
        <f t="shared" ca="1" si="1"/>
        <v>3066.86</v>
      </c>
      <c r="E70" s="25">
        <f t="shared" ca="1" si="5"/>
        <v>5347.29</v>
      </c>
      <c r="F70" s="25"/>
      <c r="G70" s="25">
        <f t="shared" ca="1" si="2"/>
        <v>917778.81</v>
      </c>
      <c r="H70" s="1"/>
    </row>
    <row r="71" spans="1:8" x14ac:dyDescent="0.25">
      <c r="A71" s="7">
        <f t="shared" ca="1" si="3"/>
        <v>44</v>
      </c>
      <c r="B71" s="66">
        <f t="shared" ca="1" si="4"/>
        <v>65.883105022830989</v>
      </c>
      <c r="C71" s="27">
        <f t="shared" ca="1" si="0"/>
        <v>49004</v>
      </c>
      <c r="D71" s="25">
        <f t="shared" ca="1" si="1"/>
        <v>3059.26</v>
      </c>
      <c r="E71" s="25">
        <f t="shared" ca="1" si="5"/>
        <v>5358.43</v>
      </c>
      <c r="F71" s="25"/>
      <c r="G71" s="25">
        <f t="shared" ca="1" si="2"/>
        <v>915479.64</v>
      </c>
      <c r="H71" s="1"/>
    </row>
    <row r="72" spans="1:8" x14ac:dyDescent="0.25">
      <c r="A72" s="7">
        <f t="shared" ca="1" si="3"/>
        <v>45</v>
      </c>
      <c r="B72" s="66">
        <f t="shared" ca="1" si="4"/>
        <v>65.966438356164318</v>
      </c>
      <c r="C72" s="27">
        <f t="shared" ca="1" si="0"/>
        <v>49035</v>
      </c>
      <c r="D72" s="25">
        <f t="shared" ca="1" si="1"/>
        <v>3051.6</v>
      </c>
      <c r="E72" s="25">
        <f t="shared" ca="1" si="5"/>
        <v>5369.59</v>
      </c>
      <c r="F72" s="25"/>
      <c r="G72" s="25">
        <f t="shared" ca="1" si="2"/>
        <v>913161.65</v>
      </c>
      <c r="H72" s="1"/>
    </row>
    <row r="73" spans="1:8" x14ac:dyDescent="0.25">
      <c r="A73" s="7">
        <f t="shared" ca="1" si="3"/>
        <v>46</v>
      </c>
      <c r="B73" s="66">
        <f t="shared" ca="1" si="4"/>
        <v>66.049771689497646</v>
      </c>
      <c r="C73" s="27">
        <f t="shared" ca="1" si="0"/>
        <v>49065</v>
      </c>
      <c r="D73" s="25">
        <f t="shared" ca="1" si="1"/>
        <v>3043.87</v>
      </c>
      <c r="E73" s="25">
        <f t="shared" ca="1" si="5"/>
        <v>5380.78</v>
      </c>
      <c r="F73" s="25"/>
      <c r="G73" s="25">
        <f t="shared" ca="1" si="2"/>
        <v>910824.74</v>
      </c>
      <c r="H73" s="1"/>
    </row>
    <row r="74" spans="1:8" x14ac:dyDescent="0.25">
      <c r="A74" s="7">
        <f t="shared" ca="1" si="3"/>
        <v>47</v>
      </c>
      <c r="B74" s="66">
        <f t="shared" ca="1" si="4"/>
        <v>66.133105022830975</v>
      </c>
      <c r="C74" s="27">
        <f t="shared" ca="1" si="0"/>
        <v>49096</v>
      </c>
      <c r="D74" s="25">
        <f t="shared" ca="1" si="1"/>
        <v>3036.08</v>
      </c>
      <c r="E74" s="25">
        <f t="shared" ca="1" si="5"/>
        <v>5391.99</v>
      </c>
      <c r="F74" s="25"/>
      <c r="G74" s="25">
        <f t="shared" ca="1" si="2"/>
        <v>908468.83</v>
      </c>
      <c r="H74" s="1"/>
    </row>
    <row r="75" spans="1:8" x14ac:dyDescent="0.25">
      <c r="A75" s="7">
        <f t="shared" ca="1" si="3"/>
        <v>48</v>
      </c>
      <c r="B75" s="66">
        <f t="shared" ca="1" si="4"/>
        <v>66.216438356164304</v>
      </c>
      <c r="C75" s="27">
        <f t="shared" ca="1" si="0"/>
        <v>49126</v>
      </c>
      <c r="D75" s="25">
        <f t="shared" ca="1" si="1"/>
        <v>3028.23</v>
      </c>
      <c r="E75" s="25">
        <f t="shared" ca="1" si="5"/>
        <v>5403.22</v>
      </c>
      <c r="F75" s="25"/>
      <c r="G75" s="25">
        <f t="shared" ca="1" si="2"/>
        <v>906093.84</v>
      </c>
      <c r="H75" s="1"/>
    </row>
    <row r="76" spans="1:8" x14ac:dyDescent="0.25">
      <c r="A76" s="7">
        <f t="shared" ca="1" si="3"/>
        <v>49</v>
      </c>
      <c r="B76" s="66">
        <f t="shared" ca="1" si="4"/>
        <v>66.299771689497632</v>
      </c>
      <c r="C76" s="27">
        <f t="shared" ca="1" si="0"/>
        <v>49157</v>
      </c>
      <c r="D76" s="25">
        <f t="shared" ca="1" si="1"/>
        <v>3020.31</v>
      </c>
      <c r="E76" s="25">
        <f t="shared" ca="1" si="5"/>
        <v>5414.48</v>
      </c>
      <c r="F76" s="25"/>
      <c r="G76" s="25">
        <f t="shared" ca="1" si="2"/>
        <v>903699.67</v>
      </c>
      <c r="H76" s="1"/>
    </row>
    <row r="77" spans="1:8" x14ac:dyDescent="0.25">
      <c r="A77" s="7">
        <f t="shared" ca="1" si="3"/>
        <v>50</v>
      </c>
      <c r="B77" s="66">
        <f t="shared" ca="1" si="4"/>
        <v>66.383105022830961</v>
      </c>
      <c r="C77" s="27">
        <f t="shared" ca="1" si="0"/>
        <v>49188</v>
      </c>
      <c r="D77" s="25">
        <f t="shared" ca="1" si="1"/>
        <v>3012.33</v>
      </c>
      <c r="E77" s="25">
        <f t="shared" ca="1" si="5"/>
        <v>5425.76</v>
      </c>
      <c r="F77" s="25"/>
      <c r="G77" s="25">
        <f t="shared" ca="1" si="2"/>
        <v>901286.24</v>
      </c>
      <c r="H77" s="1"/>
    </row>
    <row r="78" spans="1:8" x14ac:dyDescent="0.25">
      <c r="A78" s="7">
        <f t="shared" ca="1" si="3"/>
        <v>51</v>
      </c>
      <c r="B78" s="66">
        <f t="shared" ca="1" si="4"/>
        <v>66.466438356164289</v>
      </c>
      <c r="C78" s="27">
        <f t="shared" ca="1" si="0"/>
        <v>49218</v>
      </c>
      <c r="D78" s="25">
        <f t="shared" ca="1" si="1"/>
        <v>3004.29</v>
      </c>
      <c r="E78" s="25">
        <f t="shared" ca="1" si="5"/>
        <v>5437.06</v>
      </c>
      <c r="F78" s="25"/>
      <c r="G78" s="25">
        <f t="shared" ca="1" si="2"/>
        <v>898853.47</v>
      </c>
      <c r="H78" s="1"/>
    </row>
    <row r="79" spans="1:8" x14ac:dyDescent="0.25">
      <c r="A79" s="7">
        <f t="shared" ca="1" si="3"/>
        <v>52</v>
      </c>
      <c r="B79" s="66">
        <f t="shared" ca="1" si="4"/>
        <v>66.549771689497618</v>
      </c>
      <c r="C79" s="27">
        <f t="shared" ca="1" si="0"/>
        <v>49249</v>
      </c>
      <c r="D79" s="25">
        <f t="shared" ca="1" si="1"/>
        <v>2996.18</v>
      </c>
      <c r="E79" s="25">
        <f t="shared" ca="1" si="5"/>
        <v>5448.39</v>
      </c>
      <c r="F79" s="25"/>
      <c r="G79" s="25">
        <f t="shared" ca="1" si="2"/>
        <v>896401.26</v>
      </c>
      <c r="H79" s="1"/>
    </row>
    <row r="80" spans="1:8" x14ac:dyDescent="0.25">
      <c r="A80" s="7">
        <f t="shared" ca="1" si="3"/>
        <v>53</v>
      </c>
      <c r="B80" s="66">
        <f t="shared" ca="1" si="4"/>
        <v>66.633105022830946</v>
      </c>
      <c r="C80" s="27">
        <f t="shared" ca="1" si="0"/>
        <v>49279</v>
      </c>
      <c r="D80" s="25">
        <f t="shared" ca="1" si="1"/>
        <v>2988</v>
      </c>
      <c r="E80" s="25">
        <f t="shared" ca="1" si="5"/>
        <v>5459.74</v>
      </c>
      <c r="F80" s="25"/>
      <c r="G80" s="25">
        <f t="shared" ca="1" si="2"/>
        <v>893929.52</v>
      </c>
      <c r="H80" s="1"/>
    </row>
    <row r="81" spans="1:8" x14ac:dyDescent="0.25">
      <c r="A81" s="7">
        <f t="shared" ca="1" si="3"/>
        <v>54</v>
      </c>
      <c r="B81" s="66">
        <f t="shared" ca="1" si="4"/>
        <v>66.716438356164275</v>
      </c>
      <c r="C81" s="27">
        <f t="shared" ca="1" si="0"/>
        <v>49310</v>
      </c>
      <c r="D81" s="25">
        <f t="shared" ca="1" si="1"/>
        <v>2979.77</v>
      </c>
      <c r="E81" s="25">
        <f t="shared" ca="1" si="5"/>
        <v>5471.11</v>
      </c>
      <c r="F81" s="25"/>
      <c r="G81" s="25">
        <f t="shared" ca="1" si="2"/>
        <v>891438.18</v>
      </c>
      <c r="H81" s="1"/>
    </row>
    <row r="82" spans="1:8" x14ac:dyDescent="0.25">
      <c r="A82" s="7">
        <f t="shared" ca="1" si="3"/>
        <v>55</v>
      </c>
      <c r="B82" s="66">
        <f t="shared" ca="1" si="4"/>
        <v>66.799771689497604</v>
      </c>
      <c r="C82" s="27">
        <f t="shared" ca="1" si="0"/>
        <v>49341</v>
      </c>
      <c r="D82" s="25">
        <f t="shared" ca="1" si="1"/>
        <v>2971.46</v>
      </c>
      <c r="E82" s="25">
        <f t="shared" ca="1" si="5"/>
        <v>5482.51</v>
      </c>
      <c r="F82" s="25"/>
      <c r="G82" s="25">
        <f t="shared" ca="1" si="2"/>
        <v>888927.13</v>
      </c>
      <c r="H82" s="1"/>
    </row>
    <row r="83" spans="1:8" x14ac:dyDescent="0.25">
      <c r="A83" s="7">
        <f t="shared" ca="1" si="3"/>
        <v>56</v>
      </c>
      <c r="B83" s="66">
        <f t="shared" ca="1" si="4"/>
        <v>66.883105022830932</v>
      </c>
      <c r="C83" s="27">
        <f t="shared" ca="1" si="0"/>
        <v>49369</v>
      </c>
      <c r="D83" s="25">
        <f t="shared" ca="1" si="1"/>
        <v>2963.09</v>
      </c>
      <c r="E83" s="25">
        <f t="shared" ca="1" si="5"/>
        <v>5493.93</v>
      </c>
      <c r="F83" s="25"/>
      <c r="G83" s="25">
        <f t="shared" ca="1" si="2"/>
        <v>886396.29</v>
      </c>
      <c r="H83" s="1"/>
    </row>
    <row r="84" spans="1:8" x14ac:dyDescent="0.25">
      <c r="A84" s="7">
        <f t="shared" ca="1" si="3"/>
        <v>57</v>
      </c>
      <c r="B84" s="66">
        <f t="shared" ca="1" si="4"/>
        <v>66.966438356164261</v>
      </c>
      <c r="C84" s="27">
        <f t="shared" ca="1" si="0"/>
        <v>49400</v>
      </c>
      <c r="D84" s="25">
        <f t="shared" ca="1" si="1"/>
        <v>2954.65</v>
      </c>
      <c r="E84" s="25">
        <f t="shared" ca="1" si="5"/>
        <v>5505.38</v>
      </c>
      <c r="F84" s="25"/>
      <c r="G84" s="25">
        <f t="shared" ca="1" si="2"/>
        <v>883845.56</v>
      </c>
      <c r="H84" s="1"/>
    </row>
    <row r="85" spans="1:8" x14ac:dyDescent="0.25">
      <c r="A85" s="7">
        <f t="shared" ca="1" si="3"/>
        <v>58</v>
      </c>
      <c r="B85" s="66">
        <f t="shared" ca="1" si="4"/>
        <v>67.049771689497589</v>
      </c>
      <c r="C85" s="27">
        <f t="shared" ca="1" si="0"/>
        <v>49430</v>
      </c>
      <c r="D85" s="25">
        <f t="shared" ca="1" si="1"/>
        <v>2946.15</v>
      </c>
      <c r="E85" s="25">
        <f t="shared" ca="1" si="5"/>
        <v>5516.85</v>
      </c>
      <c r="F85" s="25"/>
      <c r="G85" s="25">
        <f t="shared" ca="1" si="2"/>
        <v>881274.86</v>
      </c>
      <c r="H85" s="1"/>
    </row>
    <row r="86" spans="1:8" x14ac:dyDescent="0.25">
      <c r="A86" s="7">
        <f t="shared" ca="1" si="3"/>
        <v>59</v>
      </c>
      <c r="B86" s="66">
        <f t="shared" ca="1" si="4"/>
        <v>67.133105022830918</v>
      </c>
      <c r="C86" s="27">
        <f t="shared" ca="1" si="0"/>
        <v>49461</v>
      </c>
      <c r="D86" s="25">
        <f t="shared" ca="1" si="1"/>
        <v>2937.58</v>
      </c>
      <c r="E86" s="25">
        <f t="shared" ca="1" si="5"/>
        <v>5528.34</v>
      </c>
      <c r="F86" s="25"/>
      <c r="G86" s="25">
        <f t="shared" ca="1" si="2"/>
        <v>878684.1</v>
      </c>
      <c r="H86" s="1"/>
    </row>
    <row r="87" spans="1:8" x14ac:dyDescent="0.25">
      <c r="A87" s="7">
        <f t="shared" ca="1" si="3"/>
        <v>60</v>
      </c>
      <c r="B87" s="66">
        <f t="shared" ca="1" si="4"/>
        <v>67.216438356164247</v>
      </c>
      <c r="C87" s="27">
        <f t="shared" ca="1" si="0"/>
        <v>49491</v>
      </c>
      <c r="D87" s="25">
        <f t="shared" ca="1" si="1"/>
        <v>2928.95</v>
      </c>
      <c r="E87" s="25">
        <f t="shared" ca="1" si="5"/>
        <v>5539.86</v>
      </c>
      <c r="F87" s="25"/>
      <c r="G87" s="25">
        <f t="shared" ca="1" si="2"/>
        <v>876073.19</v>
      </c>
      <c r="H87" s="1"/>
    </row>
    <row r="88" spans="1:8" x14ac:dyDescent="0.25">
      <c r="A88" s="7">
        <f t="shared" ca="1" si="3"/>
        <v>61</v>
      </c>
      <c r="B88" s="66">
        <f t="shared" ca="1" si="4"/>
        <v>67.299771689497575</v>
      </c>
      <c r="C88" s="27">
        <f t="shared" ca="1" si="0"/>
        <v>49522</v>
      </c>
      <c r="D88" s="25">
        <f t="shared" ca="1" si="1"/>
        <v>2920.24</v>
      </c>
      <c r="E88" s="25">
        <f t="shared" ca="1" si="5"/>
        <v>5551.4</v>
      </c>
      <c r="F88" s="25"/>
      <c r="G88" s="25">
        <f t="shared" ca="1" si="2"/>
        <v>873442.03</v>
      </c>
      <c r="H88" s="1"/>
    </row>
    <row r="89" spans="1:8" x14ac:dyDescent="0.25">
      <c r="A89" s="7">
        <f t="shared" ca="1" si="3"/>
        <v>62</v>
      </c>
      <c r="B89" s="66">
        <f t="shared" ca="1" si="4"/>
        <v>67.383105022830904</v>
      </c>
      <c r="C89" s="27">
        <f t="shared" ca="1" si="0"/>
        <v>49553</v>
      </c>
      <c r="D89" s="25">
        <f t="shared" ca="1" si="1"/>
        <v>2911.47</v>
      </c>
      <c r="E89" s="25">
        <f t="shared" ca="1" si="5"/>
        <v>5562.97</v>
      </c>
      <c r="F89" s="25"/>
      <c r="G89" s="25">
        <f t="shared" ca="1" si="2"/>
        <v>870790.53</v>
      </c>
      <c r="H89" s="1"/>
    </row>
    <row r="90" spans="1:8" x14ac:dyDescent="0.25">
      <c r="A90" s="7">
        <f t="shared" ca="1" si="3"/>
        <v>63</v>
      </c>
      <c r="B90" s="66">
        <f t="shared" ca="1" si="4"/>
        <v>67.466438356164232</v>
      </c>
      <c r="C90" s="27">
        <f t="shared" ca="1" si="0"/>
        <v>49583</v>
      </c>
      <c r="D90" s="25">
        <f t="shared" ca="1" si="1"/>
        <v>2902.64</v>
      </c>
      <c r="E90" s="25">
        <f t="shared" ca="1" si="5"/>
        <v>5574.56</v>
      </c>
      <c r="F90" s="25"/>
      <c r="G90" s="25">
        <f t="shared" ca="1" si="2"/>
        <v>868118.61</v>
      </c>
      <c r="H90" s="1"/>
    </row>
    <row r="91" spans="1:8" x14ac:dyDescent="0.25">
      <c r="A91" s="7">
        <f t="shared" ca="1" si="3"/>
        <v>64</v>
      </c>
      <c r="B91" s="66">
        <f t="shared" ca="1" si="4"/>
        <v>67.549771689497561</v>
      </c>
      <c r="C91" s="27">
        <f t="shared" ca="1" si="0"/>
        <v>49614</v>
      </c>
      <c r="D91" s="25">
        <f t="shared" ca="1" si="1"/>
        <v>2893.73</v>
      </c>
      <c r="E91" s="25">
        <f t="shared" ca="1" si="5"/>
        <v>5586.17</v>
      </c>
      <c r="F91" s="25"/>
      <c r="G91" s="25">
        <f t="shared" ca="1" si="2"/>
        <v>865426.17</v>
      </c>
      <c r="H91" s="1"/>
    </row>
    <row r="92" spans="1:8" x14ac:dyDescent="0.25">
      <c r="A92" s="7">
        <f t="shared" ca="1" si="3"/>
        <v>65</v>
      </c>
      <c r="B92" s="66">
        <f t="shared" ca="1" si="4"/>
        <v>67.63310502283089</v>
      </c>
      <c r="C92" s="27">
        <f t="shared" ref="C92:C155" ca="1" si="6">IF(ISERROR(A92),"",IF($D$10="Annually",EDATE(C91,12),EDATE(C91,1)))</f>
        <v>49644</v>
      </c>
      <c r="D92" s="25">
        <f t="shared" ref="D92:D155" ca="1" si="7">IF(ISERROR(A92),"",ROUND(G91*rper,2))</f>
        <v>2884.75</v>
      </c>
      <c r="E92" s="25">
        <f t="shared" ca="1" si="5"/>
        <v>5597.81</v>
      </c>
      <c r="F92" s="25"/>
      <c r="G92" s="25">
        <f t="shared" ref="G92:G155" ca="1" si="8">IF(ISERROR(A92),"",ROUND(G91-E92-F92+D92,2))</f>
        <v>862713.11</v>
      </c>
      <c r="H92" s="1"/>
    </row>
    <row r="93" spans="1:8" x14ac:dyDescent="0.25">
      <c r="A93" s="7">
        <f t="shared" ref="A93:A156" ca="1" si="9">IF(OR(G92="",G92&lt;=0,B92&gt;110),NA(),A92+1)</f>
        <v>66</v>
      </c>
      <c r="B93" s="66">
        <f t="shared" ref="B93:B156" ca="1" si="10">IF(ISERROR(A93),NA(),B92+IF($D$10="Monthly",1/12,1))</f>
        <v>67.716438356164218</v>
      </c>
      <c r="C93" s="27">
        <f t="shared" ca="1" si="6"/>
        <v>49675</v>
      </c>
      <c r="D93" s="25">
        <f t="shared" ca="1" si="7"/>
        <v>2875.71</v>
      </c>
      <c r="E93" s="25">
        <f t="shared" ref="E93:E156" ca="1" si="11">IF(ISERROR(A93),"",MIN(ROUND(G92+D93,2),ROUND((1+gper)*E92,2)))</f>
        <v>5609.47</v>
      </c>
      <c r="F93" s="25"/>
      <c r="G93" s="25">
        <f t="shared" ca="1" si="8"/>
        <v>859979.35</v>
      </c>
      <c r="H93" s="1"/>
    </row>
    <row r="94" spans="1:8" x14ac:dyDescent="0.25">
      <c r="A94" s="7">
        <f t="shared" ca="1" si="9"/>
        <v>67</v>
      </c>
      <c r="B94" s="66">
        <f t="shared" ca="1" si="10"/>
        <v>67.799771689497547</v>
      </c>
      <c r="C94" s="27">
        <f t="shared" ca="1" si="6"/>
        <v>49706</v>
      </c>
      <c r="D94" s="25">
        <f t="shared" ca="1" si="7"/>
        <v>2866.6</v>
      </c>
      <c r="E94" s="25">
        <f t="shared" ca="1" si="11"/>
        <v>5621.16</v>
      </c>
      <c r="F94" s="25"/>
      <c r="G94" s="25">
        <f t="shared" ca="1" si="8"/>
        <v>857224.79</v>
      </c>
      <c r="H94" s="1"/>
    </row>
    <row r="95" spans="1:8" x14ac:dyDescent="0.25">
      <c r="A95" s="7">
        <f t="shared" ca="1" si="9"/>
        <v>68</v>
      </c>
      <c r="B95" s="66">
        <f t="shared" ca="1" si="10"/>
        <v>67.883105022830875</v>
      </c>
      <c r="C95" s="27">
        <f t="shared" ca="1" si="6"/>
        <v>49735</v>
      </c>
      <c r="D95" s="25">
        <f t="shared" ca="1" si="7"/>
        <v>2857.42</v>
      </c>
      <c r="E95" s="25">
        <f t="shared" ca="1" si="11"/>
        <v>5632.87</v>
      </c>
      <c r="F95" s="25"/>
      <c r="G95" s="25">
        <f t="shared" ca="1" si="8"/>
        <v>854449.34</v>
      </c>
      <c r="H95" s="1"/>
    </row>
    <row r="96" spans="1:8" x14ac:dyDescent="0.25">
      <c r="A96" s="7">
        <f t="shared" ca="1" si="9"/>
        <v>69</v>
      </c>
      <c r="B96" s="66">
        <f t="shared" ca="1" si="10"/>
        <v>67.966438356164204</v>
      </c>
      <c r="C96" s="27">
        <f t="shared" ca="1" si="6"/>
        <v>49766</v>
      </c>
      <c r="D96" s="25">
        <f t="shared" ca="1" si="7"/>
        <v>2848.16</v>
      </c>
      <c r="E96" s="25">
        <f t="shared" ca="1" si="11"/>
        <v>5644.61</v>
      </c>
      <c r="F96" s="25"/>
      <c r="G96" s="25">
        <f t="shared" ca="1" si="8"/>
        <v>851652.89</v>
      </c>
      <c r="H96" s="1"/>
    </row>
    <row r="97" spans="1:8" x14ac:dyDescent="0.25">
      <c r="A97" s="7">
        <f t="shared" ca="1" si="9"/>
        <v>70</v>
      </c>
      <c r="B97" s="66">
        <f t="shared" ca="1" si="10"/>
        <v>68.049771689497533</v>
      </c>
      <c r="C97" s="27">
        <f t="shared" ca="1" si="6"/>
        <v>49796</v>
      </c>
      <c r="D97" s="25">
        <f t="shared" ca="1" si="7"/>
        <v>2838.84</v>
      </c>
      <c r="E97" s="25">
        <f t="shared" ca="1" si="11"/>
        <v>5656.37</v>
      </c>
      <c r="F97" s="25"/>
      <c r="G97" s="25">
        <f t="shared" ca="1" si="8"/>
        <v>848835.36</v>
      </c>
      <c r="H97" s="1"/>
    </row>
    <row r="98" spans="1:8" x14ac:dyDescent="0.25">
      <c r="A98" s="7">
        <f t="shared" ca="1" si="9"/>
        <v>71</v>
      </c>
      <c r="B98" s="66">
        <f t="shared" ca="1" si="10"/>
        <v>68.133105022830861</v>
      </c>
      <c r="C98" s="27">
        <f t="shared" ca="1" si="6"/>
        <v>49827</v>
      </c>
      <c r="D98" s="25">
        <f t="shared" ca="1" si="7"/>
        <v>2829.45</v>
      </c>
      <c r="E98" s="25">
        <f t="shared" ca="1" si="11"/>
        <v>5668.15</v>
      </c>
      <c r="F98" s="25"/>
      <c r="G98" s="25">
        <f t="shared" ca="1" si="8"/>
        <v>845996.66</v>
      </c>
      <c r="H98" s="1"/>
    </row>
    <row r="99" spans="1:8" x14ac:dyDescent="0.25">
      <c r="A99" s="7">
        <f t="shared" ca="1" si="9"/>
        <v>72</v>
      </c>
      <c r="B99" s="66">
        <f t="shared" ca="1" si="10"/>
        <v>68.21643835616419</v>
      </c>
      <c r="C99" s="27">
        <f t="shared" ca="1" si="6"/>
        <v>49857</v>
      </c>
      <c r="D99" s="25">
        <f t="shared" ca="1" si="7"/>
        <v>2819.99</v>
      </c>
      <c r="E99" s="25">
        <f t="shared" ca="1" si="11"/>
        <v>5679.96</v>
      </c>
      <c r="F99" s="25"/>
      <c r="G99" s="25">
        <f t="shared" ca="1" si="8"/>
        <v>843136.69</v>
      </c>
      <c r="H99" s="1"/>
    </row>
    <row r="100" spans="1:8" x14ac:dyDescent="0.25">
      <c r="A100" s="7">
        <f t="shared" ca="1" si="9"/>
        <v>73</v>
      </c>
      <c r="B100" s="66">
        <f t="shared" ca="1" si="10"/>
        <v>68.299771689497518</v>
      </c>
      <c r="C100" s="27">
        <f t="shared" ca="1" si="6"/>
        <v>49888</v>
      </c>
      <c r="D100" s="25">
        <f t="shared" ca="1" si="7"/>
        <v>2810.46</v>
      </c>
      <c r="E100" s="25">
        <f t="shared" ca="1" si="11"/>
        <v>5691.79</v>
      </c>
      <c r="F100" s="25"/>
      <c r="G100" s="25">
        <f t="shared" ca="1" si="8"/>
        <v>840255.36</v>
      </c>
      <c r="H100" s="1"/>
    </row>
    <row r="101" spans="1:8" x14ac:dyDescent="0.25">
      <c r="A101" s="7">
        <f t="shared" ca="1" si="9"/>
        <v>74</v>
      </c>
      <c r="B101" s="66">
        <f t="shared" ca="1" si="10"/>
        <v>68.383105022830847</v>
      </c>
      <c r="C101" s="27">
        <f t="shared" ca="1" si="6"/>
        <v>49919</v>
      </c>
      <c r="D101" s="25">
        <f t="shared" ca="1" si="7"/>
        <v>2800.85</v>
      </c>
      <c r="E101" s="25">
        <f t="shared" ca="1" si="11"/>
        <v>5703.65</v>
      </c>
      <c r="F101" s="25"/>
      <c r="G101" s="25">
        <f t="shared" ca="1" si="8"/>
        <v>837352.56</v>
      </c>
      <c r="H101" s="1"/>
    </row>
    <row r="102" spans="1:8" x14ac:dyDescent="0.25">
      <c r="A102" s="7">
        <f t="shared" ca="1" si="9"/>
        <v>75</v>
      </c>
      <c r="B102" s="66">
        <f t="shared" ca="1" si="10"/>
        <v>68.466438356164176</v>
      </c>
      <c r="C102" s="27">
        <f t="shared" ca="1" si="6"/>
        <v>49949</v>
      </c>
      <c r="D102" s="25">
        <f t="shared" ca="1" si="7"/>
        <v>2791.18</v>
      </c>
      <c r="E102" s="25">
        <f t="shared" ca="1" si="11"/>
        <v>5715.53</v>
      </c>
      <c r="F102" s="25"/>
      <c r="G102" s="25">
        <f t="shared" ca="1" si="8"/>
        <v>834428.21</v>
      </c>
      <c r="H102" s="1"/>
    </row>
    <row r="103" spans="1:8" x14ac:dyDescent="0.25">
      <c r="A103" s="7">
        <f t="shared" ca="1" si="9"/>
        <v>76</v>
      </c>
      <c r="B103" s="66">
        <f t="shared" ca="1" si="10"/>
        <v>68.549771689497504</v>
      </c>
      <c r="C103" s="27">
        <f t="shared" ca="1" si="6"/>
        <v>49980</v>
      </c>
      <c r="D103" s="25">
        <f t="shared" ca="1" si="7"/>
        <v>2781.43</v>
      </c>
      <c r="E103" s="25">
        <f t="shared" ca="1" si="11"/>
        <v>5727.44</v>
      </c>
      <c r="F103" s="25"/>
      <c r="G103" s="25">
        <f t="shared" ca="1" si="8"/>
        <v>831482.2</v>
      </c>
      <c r="H103" s="1"/>
    </row>
    <row r="104" spans="1:8" x14ac:dyDescent="0.25">
      <c r="A104" s="7">
        <f t="shared" ca="1" si="9"/>
        <v>77</v>
      </c>
      <c r="B104" s="66">
        <f t="shared" ca="1" si="10"/>
        <v>68.633105022830833</v>
      </c>
      <c r="C104" s="27">
        <f t="shared" ca="1" si="6"/>
        <v>50010</v>
      </c>
      <c r="D104" s="25">
        <f t="shared" ca="1" si="7"/>
        <v>2771.61</v>
      </c>
      <c r="E104" s="25">
        <f t="shared" ca="1" si="11"/>
        <v>5739.37</v>
      </c>
      <c r="F104" s="25"/>
      <c r="G104" s="25">
        <f t="shared" ca="1" si="8"/>
        <v>828514.44</v>
      </c>
      <c r="H104" s="1"/>
    </row>
    <row r="105" spans="1:8" x14ac:dyDescent="0.25">
      <c r="A105" s="7">
        <f t="shared" ca="1" si="9"/>
        <v>78</v>
      </c>
      <c r="B105" s="66">
        <f t="shared" ca="1" si="10"/>
        <v>68.716438356164161</v>
      </c>
      <c r="C105" s="27">
        <f t="shared" ca="1" si="6"/>
        <v>50041</v>
      </c>
      <c r="D105" s="25">
        <f t="shared" ca="1" si="7"/>
        <v>2761.71</v>
      </c>
      <c r="E105" s="25">
        <f t="shared" ca="1" si="11"/>
        <v>5751.33</v>
      </c>
      <c r="F105" s="25"/>
      <c r="G105" s="25">
        <f t="shared" ca="1" si="8"/>
        <v>825524.82</v>
      </c>
      <c r="H105" s="1"/>
    </row>
    <row r="106" spans="1:8" x14ac:dyDescent="0.25">
      <c r="A106" s="7">
        <f t="shared" ca="1" si="9"/>
        <v>79</v>
      </c>
      <c r="B106" s="66">
        <f t="shared" ca="1" si="10"/>
        <v>68.79977168949749</v>
      </c>
      <c r="C106" s="27">
        <f t="shared" ca="1" si="6"/>
        <v>50072</v>
      </c>
      <c r="D106" s="25">
        <f t="shared" ca="1" si="7"/>
        <v>2751.75</v>
      </c>
      <c r="E106" s="25">
        <f t="shared" ca="1" si="11"/>
        <v>5763.31</v>
      </c>
      <c r="F106" s="25"/>
      <c r="G106" s="25">
        <f t="shared" ca="1" si="8"/>
        <v>822513.26</v>
      </c>
      <c r="H106" s="1"/>
    </row>
    <row r="107" spans="1:8" x14ac:dyDescent="0.25">
      <c r="A107" s="7">
        <f t="shared" ca="1" si="9"/>
        <v>80</v>
      </c>
      <c r="B107" s="66">
        <f t="shared" ca="1" si="10"/>
        <v>68.883105022830819</v>
      </c>
      <c r="C107" s="27">
        <f t="shared" ca="1" si="6"/>
        <v>50100</v>
      </c>
      <c r="D107" s="25">
        <f t="shared" ca="1" si="7"/>
        <v>2741.71</v>
      </c>
      <c r="E107" s="25">
        <f t="shared" ca="1" si="11"/>
        <v>5775.32</v>
      </c>
      <c r="F107" s="25"/>
      <c r="G107" s="25">
        <f t="shared" ca="1" si="8"/>
        <v>819479.65</v>
      </c>
      <c r="H107" s="1"/>
    </row>
    <row r="108" spans="1:8" x14ac:dyDescent="0.25">
      <c r="A108" s="7">
        <f t="shared" ca="1" si="9"/>
        <v>81</v>
      </c>
      <c r="B108" s="66">
        <f t="shared" ca="1" si="10"/>
        <v>68.966438356164147</v>
      </c>
      <c r="C108" s="27">
        <f t="shared" ca="1" si="6"/>
        <v>50131</v>
      </c>
      <c r="D108" s="25">
        <f t="shared" ca="1" si="7"/>
        <v>2731.6</v>
      </c>
      <c r="E108" s="25">
        <f t="shared" ca="1" si="11"/>
        <v>5787.35</v>
      </c>
      <c r="F108" s="25"/>
      <c r="G108" s="25">
        <f t="shared" ca="1" si="8"/>
        <v>816423.9</v>
      </c>
      <c r="H108" s="1"/>
    </row>
    <row r="109" spans="1:8" x14ac:dyDescent="0.25">
      <c r="A109" s="7">
        <f t="shared" ca="1" si="9"/>
        <v>82</v>
      </c>
      <c r="B109" s="66">
        <f t="shared" ca="1" si="10"/>
        <v>69.049771689497476</v>
      </c>
      <c r="C109" s="27">
        <f t="shared" ca="1" si="6"/>
        <v>50161</v>
      </c>
      <c r="D109" s="25">
        <f t="shared" ca="1" si="7"/>
        <v>2721.41</v>
      </c>
      <c r="E109" s="25">
        <f t="shared" ca="1" si="11"/>
        <v>5799.41</v>
      </c>
      <c r="F109" s="25"/>
      <c r="G109" s="25">
        <f t="shared" ca="1" si="8"/>
        <v>813345.9</v>
      </c>
      <c r="H109" s="1"/>
    </row>
    <row r="110" spans="1:8" x14ac:dyDescent="0.25">
      <c r="A110" s="7">
        <f t="shared" ca="1" si="9"/>
        <v>83</v>
      </c>
      <c r="B110" s="66">
        <f t="shared" ca="1" si="10"/>
        <v>69.133105022830804</v>
      </c>
      <c r="C110" s="27">
        <f t="shared" ca="1" si="6"/>
        <v>50192</v>
      </c>
      <c r="D110" s="25">
        <f t="shared" ca="1" si="7"/>
        <v>2711.15</v>
      </c>
      <c r="E110" s="25">
        <f t="shared" ca="1" si="11"/>
        <v>5811.49</v>
      </c>
      <c r="F110" s="25"/>
      <c r="G110" s="25">
        <f t="shared" ca="1" si="8"/>
        <v>810245.56</v>
      </c>
      <c r="H110" s="1"/>
    </row>
    <row r="111" spans="1:8" x14ac:dyDescent="0.25">
      <c r="A111" s="7">
        <f t="shared" ca="1" si="9"/>
        <v>84</v>
      </c>
      <c r="B111" s="66">
        <f t="shared" ca="1" si="10"/>
        <v>69.216438356164133</v>
      </c>
      <c r="C111" s="27">
        <f t="shared" ca="1" si="6"/>
        <v>50222</v>
      </c>
      <c r="D111" s="25">
        <f t="shared" ca="1" si="7"/>
        <v>2700.82</v>
      </c>
      <c r="E111" s="25">
        <f t="shared" ca="1" si="11"/>
        <v>5823.6</v>
      </c>
      <c r="F111" s="25"/>
      <c r="G111" s="25">
        <f t="shared" ca="1" si="8"/>
        <v>807122.78</v>
      </c>
      <c r="H111" s="1"/>
    </row>
    <row r="112" spans="1:8" x14ac:dyDescent="0.25">
      <c r="A112" s="7">
        <f t="shared" ca="1" si="9"/>
        <v>85</v>
      </c>
      <c r="B112" s="66">
        <f t="shared" ca="1" si="10"/>
        <v>69.299771689497462</v>
      </c>
      <c r="C112" s="27">
        <f t="shared" ca="1" si="6"/>
        <v>50253</v>
      </c>
      <c r="D112" s="25">
        <f t="shared" ca="1" si="7"/>
        <v>2690.41</v>
      </c>
      <c r="E112" s="25">
        <f t="shared" ca="1" si="11"/>
        <v>5835.73</v>
      </c>
      <c r="F112" s="25"/>
      <c r="G112" s="25">
        <f t="shared" ca="1" si="8"/>
        <v>803977.46</v>
      </c>
      <c r="H112" s="1"/>
    </row>
    <row r="113" spans="1:8" x14ac:dyDescent="0.25">
      <c r="A113" s="7">
        <f t="shared" ca="1" si="9"/>
        <v>86</v>
      </c>
      <c r="B113" s="66">
        <f t="shared" ca="1" si="10"/>
        <v>69.38310502283079</v>
      </c>
      <c r="C113" s="27">
        <f t="shared" ca="1" si="6"/>
        <v>50284</v>
      </c>
      <c r="D113" s="25">
        <f t="shared" ca="1" si="7"/>
        <v>2679.92</v>
      </c>
      <c r="E113" s="25">
        <f t="shared" ca="1" si="11"/>
        <v>5847.89</v>
      </c>
      <c r="F113" s="25"/>
      <c r="G113" s="25">
        <f t="shared" ca="1" si="8"/>
        <v>800809.49</v>
      </c>
      <c r="H113" s="1"/>
    </row>
    <row r="114" spans="1:8" x14ac:dyDescent="0.25">
      <c r="A114" s="7">
        <f t="shared" ca="1" si="9"/>
        <v>87</v>
      </c>
      <c r="B114" s="66">
        <f t="shared" ca="1" si="10"/>
        <v>69.466438356164119</v>
      </c>
      <c r="C114" s="27">
        <f t="shared" ca="1" si="6"/>
        <v>50314</v>
      </c>
      <c r="D114" s="25">
        <f t="shared" ca="1" si="7"/>
        <v>2669.36</v>
      </c>
      <c r="E114" s="25">
        <f t="shared" ca="1" si="11"/>
        <v>5860.07</v>
      </c>
      <c r="F114" s="25"/>
      <c r="G114" s="25">
        <f t="shared" ca="1" si="8"/>
        <v>797618.78</v>
      </c>
      <c r="H114" s="1"/>
    </row>
    <row r="115" spans="1:8" x14ac:dyDescent="0.25">
      <c r="A115" s="7">
        <f t="shared" ca="1" si="9"/>
        <v>88</v>
      </c>
      <c r="B115" s="66">
        <f t="shared" ca="1" si="10"/>
        <v>69.549771689497447</v>
      </c>
      <c r="C115" s="27">
        <f t="shared" ca="1" si="6"/>
        <v>50345</v>
      </c>
      <c r="D115" s="25">
        <f t="shared" ca="1" si="7"/>
        <v>2658.73</v>
      </c>
      <c r="E115" s="25">
        <f t="shared" ca="1" si="11"/>
        <v>5872.28</v>
      </c>
      <c r="F115" s="25"/>
      <c r="G115" s="25">
        <f t="shared" ca="1" si="8"/>
        <v>794405.23</v>
      </c>
      <c r="H115" s="1"/>
    </row>
    <row r="116" spans="1:8" x14ac:dyDescent="0.25">
      <c r="A116" s="7">
        <f t="shared" ca="1" si="9"/>
        <v>89</v>
      </c>
      <c r="B116" s="66">
        <f t="shared" ca="1" si="10"/>
        <v>69.633105022830776</v>
      </c>
      <c r="C116" s="27">
        <f t="shared" ca="1" si="6"/>
        <v>50375</v>
      </c>
      <c r="D116" s="25">
        <f t="shared" ca="1" si="7"/>
        <v>2648.02</v>
      </c>
      <c r="E116" s="25">
        <f t="shared" ca="1" si="11"/>
        <v>5884.51</v>
      </c>
      <c r="F116" s="25"/>
      <c r="G116" s="25">
        <f t="shared" ca="1" si="8"/>
        <v>791168.74</v>
      </c>
      <c r="H116" s="1"/>
    </row>
    <row r="117" spans="1:8" x14ac:dyDescent="0.25">
      <c r="A117" s="7">
        <f t="shared" ca="1" si="9"/>
        <v>90</v>
      </c>
      <c r="B117" s="66">
        <f t="shared" ca="1" si="10"/>
        <v>69.716438356164105</v>
      </c>
      <c r="C117" s="27">
        <f t="shared" ca="1" si="6"/>
        <v>50406</v>
      </c>
      <c r="D117" s="25">
        <f t="shared" ca="1" si="7"/>
        <v>2637.23</v>
      </c>
      <c r="E117" s="25">
        <f t="shared" ca="1" si="11"/>
        <v>5896.77</v>
      </c>
      <c r="F117" s="25"/>
      <c r="G117" s="25">
        <f t="shared" ca="1" si="8"/>
        <v>787909.2</v>
      </c>
      <c r="H117" s="1"/>
    </row>
    <row r="118" spans="1:8" x14ac:dyDescent="0.25">
      <c r="A118" s="7">
        <f t="shared" ca="1" si="9"/>
        <v>91</v>
      </c>
      <c r="B118" s="66">
        <f t="shared" ca="1" si="10"/>
        <v>69.799771689497433</v>
      </c>
      <c r="C118" s="27">
        <f t="shared" ca="1" si="6"/>
        <v>50437</v>
      </c>
      <c r="D118" s="25">
        <f t="shared" ca="1" si="7"/>
        <v>2626.36</v>
      </c>
      <c r="E118" s="25">
        <f t="shared" ca="1" si="11"/>
        <v>5909.05</v>
      </c>
      <c r="F118" s="25"/>
      <c r="G118" s="25">
        <f t="shared" ca="1" si="8"/>
        <v>784626.51</v>
      </c>
      <c r="H118" s="1"/>
    </row>
    <row r="119" spans="1:8" x14ac:dyDescent="0.25">
      <c r="A119" s="7">
        <f t="shared" ca="1" si="9"/>
        <v>92</v>
      </c>
      <c r="B119" s="66">
        <f t="shared" ca="1" si="10"/>
        <v>69.883105022830762</v>
      </c>
      <c r="C119" s="27">
        <f t="shared" ca="1" si="6"/>
        <v>50465</v>
      </c>
      <c r="D119" s="25">
        <f t="shared" ca="1" si="7"/>
        <v>2615.42</v>
      </c>
      <c r="E119" s="25">
        <f t="shared" ca="1" si="11"/>
        <v>5921.36</v>
      </c>
      <c r="F119" s="25"/>
      <c r="G119" s="25">
        <f t="shared" ca="1" si="8"/>
        <v>781320.57</v>
      </c>
      <c r="H119" s="1"/>
    </row>
    <row r="120" spans="1:8" x14ac:dyDescent="0.25">
      <c r="A120" s="7">
        <f t="shared" ca="1" si="9"/>
        <v>93</v>
      </c>
      <c r="B120" s="66">
        <f t="shared" ca="1" si="10"/>
        <v>69.96643835616409</v>
      </c>
      <c r="C120" s="27">
        <f t="shared" ca="1" si="6"/>
        <v>50496</v>
      </c>
      <c r="D120" s="25">
        <f t="shared" ca="1" si="7"/>
        <v>2604.4</v>
      </c>
      <c r="E120" s="25">
        <f t="shared" ca="1" si="11"/>
        <v>5933.7</v>
      </c>
      <c r="F120" s="25"/>
      <c r="G120" s="25">
        <f t="shared" ca="1" si="8"/>
        <v>777991.27</v>
      </c>
      <c r="H120" s="1"/>
    </row>
    <row r="121" spans="1:8" x14ac:dyDescent="0.25">
      <c r="A121" s="7">
        <f t="shared" ca="1" si="9"/>
        <v>94</v>
      </c>
      <c r="B121" s="66">
        <f t="shared" ca="1" si="10"/>
        <v>70.049771689497419</v>
      </c>
      <c r="C121" s="27">
        <f t="shared" ca="1" si="6"/>
        <v>50526</v>
      </c>
      <c r="D121" s="25">
        <f t="shared" ca="1" si="7"/>
        <v>2593.3000000000002</v>
      </c>
      <c r="E121" s="25">
        <f t="shared" ca="1" si="11"/>
        <v>5946.06</v>
      </c>
      <c r="F121" s="25"/>
      <c r="G121" s="25">
        <f t="shared" ca="1" si="8"/>
        <v>774638.51</v>
      </c>
      <c r="H121" s="1"/>
    </row>
    <row r="122" spans="1:8" x14ac:dyDescent="0.25">
      <c r="A122" s="7">
        <f t="shared" ca="1" si="9"/>
        <v>95</v>
      </c>
      <c r="B122" s="66">
        <f t="shared" ca="1" si="10"/>
        <v>70.133105022830748</v>
      </c>
      <c r="C122" s="27">
        <f t="shared" ca="1" si="6"/>
        <v>50557</v>
      </c>
      <c r="D122" s="25">
        <f t="shared" ca="1" si="7"/>
        <v>2582.13</v>
      </c>
      <c r="E122" s="25">
        <f t="shared" ca="1" si="11"/>
        <v>5958.45</v>
      </c>
      <c r="F122" s="25"/>
      <c r="G122" s="25">
        <f t="shared" ca="1" si="8"/>
        <v>771262.19</v>
      </c>
      <c r="H122" s="1"/>
    </row>
    <row r="123" spans="1:8" x14ac:dyDescent="0.25">
      <c r="A123" s="7">
        <f t="shared" ca="1" si="9"/>
        <v>96</v>
      </c>
      <c r="B123" s="66">
        <f t="shared" ca="1" si="10"/>
        <v>70.216438356164076</v>
      </c>
      <c r="C123" s="27">
        <f t="shared" ca="1" si="6"/>
        <v>50587</v>
      </c>
      <c r="D123" s="25">
        <f t="shared" ca="1" si="7"/>
        <v>2570.87</v>
      </c>
      <c r="E123" s="25">
        <f t="shared" ca="1" si="11"/>
        <v>5970.86</v>
      </c>
      <c r="F123" s="25"/>
      <c r="G123" s="25">
        <f t="shared" ca="1" si="8"/>
        <v>767862.2</v>
      </c>
      <c r="H123" s="1"/>
    </row>
    <row r="124" spans="1:8" x14ac:dyDescent="0.25">
      <c r="A124" s="7">
        <f t="shared" ca="1" si="9"/>
        <v>97</v>
      </c>
      <c r="B124" s="66">
        <f t="shared" ca="1" si="10"/>
        <v>70.299771689497405</v>
      </c>
      <c r="C124" s="27">
        <f t="shared" ca="1" si="6"/>
        <v>50618</v>
      </c>
      <c r="D124" s="25">
        <f t="shared" ca="1" si="7"/>
        <v>2559.54</v>
      </c>
      <c r="E124" s="25">
        <f t="shared" ca="1" si="11"/>
        <v>5983.3</v>
      </c>
      <c r="F124" s="25"/>
      <c r="G124" s="25">
        <f t="shared" ca="1" si="8"/>
        <v>764438.44</v>
      </c>
      <c r="H124" s="1"/>
    </row>
    <row r="125" spans="1:8" x14ac:dyDescent="0.25">
      <c r="A125" s="7">
        <f t="shared" ca="1" si="9"/>
        <v>98</v>
      </c>
      <c r="B125" s="66">
        <f t="shared" ca="1" si="10"/>
        <v>70.383105022830733</v>
      </c>
      <c r="C125" s="27">
        <f t="shared" ca="1" si="6"/>
        <v>50649</v>
      </c>
      <c r="D125" s="25">
        <f t="shared" ca="1" si="7"/>
        <v>2548.13</v>
      </c>
      <c r="E125" s="25">
        <f t="shared" ca="1" si="11"/>
        <v>5995.77</v>
      </c>
      <c r="F125" s="25"/>
      <c r="G125" s="25">
        <f t="shared" ca="1" si="8"/>
        <v>760990.8</v>
      </c>
      <c r="H125" s="1"/>
    </row>
    <row r="126" spans="1:8" x14ac:dyDescent="0.25">
      <c r="A126" s="7">
        <f t="shared" ca="1" si="9"/>
        <v>99</v>
      </c>
      <c r="B126" s="66">
        <f t="shared" ca="1" si="10"/>
        <v>70.466438356164062</v>
      </c>
      <c r="C126" s="27">
        <f t="shared" ca="1" si="6"/>
        <v>50679</v>
      </c>
      <c r="D126" s="25">
        <f t="shared" ca="1" si="7"/>
        <v>2536.64</v>
      </c>
      <c r="E126" s="25">
        <f t="shared" ca="1" si="11"/>
        <v>6008.26</v>
      </c>
      <c r="F126" s="25"/>
      <c r="G126" s="25">
        <f t="shared" ca="1" si="8"/>
        <v>757519.18</v>
      </c>
      <c r="H126" s="1"/>
    </row>
    <row r="127" spans="1:8" x14ac:dyDescent="0.25">
      <c r="A127" s="7">
        <f t="shared" ca="1" si="9"/>
        <v>100</v>
      </c>
      <c r="B127" s="66">
        <f t="shared" ca="1" si="10"/>
        <v>70.549771689497391</v>
      </c>
      <c r="C127" s="27">
        <f t="shared" ca="1" si="6"/>
        <v>50710</v>
      </c>
      <c r="D127" s="25">
        <f t="shared" ca="1" si="7"/>
        <v>2525.06</v>
      </c>
      <c r="E127" s="25">
        <f t="shared" ca="1" si="11"/>
        <v>6020.78</v>
      </c>
      <c r="F127" s="25"/>
      <c r="G127" s="25">
        <f t="shared" ca="1" si="8"/>
        <v>754023.46</v>
      </c>
      <c r="H127" s="1"/>
    </row>
    <row r="128" spans="1:8" x14ac:dyDescent="0.25">
      <c r="A128" s="7">
        <f t="shared" ca="1" si="9"/>
        <v>101</v>
      </c>
      <c r="B128" s="66">
        <f t="shared" ca="1" si="10"/>
        <v>70.633105022830719</v>
      </c>
      <c r="C128" s="27">
        <f t="shared" ca="1" si="6"/>
        <v>50740</v>
      </c>
      <c r="D128" s="25">
        <f t="shared" ca="1" si="7"/>
        <v>2513.41</v>
      </c>
      <c r="E128" s="25">
        <f t="shared" ca="1" si="11"/>
        <v>6033.32</v>
      </c>
      <c r="F128" s="25"/>
      <c r="G128" s="25">
        <f t="shared" ca="1" si="8"/>
        <v>750503.55</v>
      </c>
      <c r="H128" s="1"/>
    </row>
    <row r="129" spans="1:8" x14ac:dyDescent="0.25">
      <c r="A129" s="7">
        <f t="shared" ca="1" si="9"/>
        <v>102</v>
      </c>
      <c r="B129" s="66">
        <f t="shared" ca="1" si="10"/>
        <v>70.716438356164048</v>
      </c>
      <c r="C129" s="27">
        <f t="shared" ca="1" si="6"/>
        <v>50771</v>
      </c>
      <c r="D129" s="25">
        <f t="shared" ca="1" si="7"/>
        <v>2501.6799999999998</v>
      </c>
      <c r="E129" s="25">
        <f t="shared" ca="1" si="11"/>
        <v>6045.89</v>
      </c>
      <c r="F129" s="25"/>
      <c r="G129" s="25">
        <f t="shared" ca="1" si="8"/>
        <v>746959.34</v>
      </c>
      <c r="H129" s="1"/>
    </row>
    <row r="130" spans="1:8" x14ac:dyDescent="0.25">
      <c r="A130" s="7">
        <f t="shared" ca="1" si="9"/>
        <v>103</v>
      </c>
      <c r="B130" s="66">
        <f t="shared" ca="1" si="10"/>
        <v>70.799771689497376</v>
      </c>
      <c r="C130" s="27">
        <f t="shared" ca="1" si="6"/>
        <v>50802</v>
      </c>
      <c r="D130" s="25">
        <f t="shared" ca="1" si="7"/>
        <v>2489.86</v>
      </c>
      <c r="E130" s="25">
        <f t="shared" ca="1" si="11"/>
        <v>6058.49</v>
      </c>
      <c r="F130" s="25"/>
      <c r="G130" s="25">
        <f t="shared" ca="1" si="8"/>
        <v>743390.71</v>
      </c>
      <c r="H130" s="1"/>
    </row>
    <row r="131" spans="1:8" x14ac:dyDescent="0.25">
      <c r="A131" s="7">
        <f t="shared" ca="1" si="9"/>
        <v>104</v>
      </c>
      <c r="B131" s="66">
        <f t="shared" ca="1" si="10"/>
        <v>70.883105022830705</v>
      </c>
      <c r="C131" s="27">
        <f t="shared" ca="1" si="6"/>
        <v>50830</v>
      </c>
      <c r="D131" s="25">
        <f t="shared" ca="1" si="7"/>
        <v>2477.9699999999998</v>
      </c>
      <c r="E131" s="25">
        <f t="shared" ca="1" si="11"/>
        <v>6071.11</v>
      </c>
      <c r="F131" s="25"/>
      <c r="G131" s="25">
        <f t="shared" ca="1" si="8"/>
        <v>739797.57</v>
      </c>
      <c r="H131" s="1"/>
    </row>
    <row r="132" spans="1:8" x14ac:dyDescent="0.25">
      <c r="A132" s="7">
        <f t="shared" ca="1" si="9"/>
        <v>105</v>
      </c>
      <c r="B132" s="66">
        <f t="shared" ca="1" si="10"/>
        <v>70.966438356164034</v>
      </c>
      <c r="C132" s="27">
        <f t="shared" ca="1" si="6"/>
        <v>50861</v>
      </c>
      <c r="D132" s="25">
        <f t="shared" ca="1" si="7"/>
        <v>2465.9899999999998</v>
      </c>
      <c r="E132" s="25">
        <f t="shared" ca="1" si="11"/>
        <v>6083.76</v>
      </c>
      <c r="F132" s="25"/>
      <c r="G132" s="25">
        <f t="shared" ca="1" si="8"/>
        <v>736179.8</v>
      </c>
      <c r="H132" s="1"/>
    </row>
    <row r="133" spans="1:8" x14ac:dyDescent="0.25">
      <c r="A133" s="7">
        <f t="shared" ca="1" si="9"/>
        <v>106</v>
      </c>
      <c r="B133" s="66">
        <f t="shared" ca="1" si="10"/>
        <v>71.049771689497362</v>
      </c>
      <c r="C133" s="27">
        <f t="shared" ca="1" si="6"/>
        <v>50891</v>
      </c>
      <c r="D133" s="25">
        <f t="shared" ca="1" si="7"/>
        <v>2453.9299999999998</v>
      </c>
      <c r="E133" s="25">
        <f t="shared" ca="1" si="11"/>
        <v>6096.43</v>
      </c>
      <c r="F133" s="25"/>
      <c r="G133" s="25">
        <f t="shared" ca="1" si="8"/>
        <v>732537.3</v>
      </c>
      <c r="H133" s="1"/>
    </row>
    <row r="134" spans="1:8" x14ac:dyDescent="0.25">
      <c r="A134" s="7">
        <f t="shared" ca="1" si="9"/>
        <v>107</v>
      </c>
      <c r="B134" s="66">
        <f t="shared" ca="1" si="10"/>
        <v>71.133105022830691</v>
      </c>
      <c r="C134" s="27">
        <f t="shared" ca="1" si="6"/>
        <v>50922</v>
      </c>
      <c r="D134" s="25">
        <f t="shared" ca="1" si="7"/>
        <v>2441.79</v>
      </c>
      <c r="E134" s="25">
        <f t="shared" ca="1" si="11"/>
        <v>6109.13</v>
      </c>
      <c r="F134" s="25"/>
      <c r="G134" s="25">
        <f t="shared" ca="1" si="8"/>
        <v>728869.96</v>
      </c>
      <c r="H134" s="1"/>
    </row>
    <row r="135" spans="1:8" x14ac:dyDescent="0.25">
      <c r="A135" s="7">
        <f t="shared" ca="1" si="9"/>
        <v>108</v>
      </c>
      <c r="B135" s="66">
        <f t="shared" ca="1" si="10"/>
        <v>71.216438356164019</v>
      </c>
      <c r="C135" s="27">
        <f t="shared" ca="1" si="6"/>
        <v>50952</v>
      </c>
      <c r="D135" s="25">
        <f t="shared" ca="1" si="7"/>
        <v>2429.5700000000002</v>
      </c>
      <c r="E135" s="25">
        <f t="shared" ca="1" si="11"/>
        <v>6121.86</v>
      </c>
      <c r="F135" s="25"/>
      <c r="G135" s="25">
        <f t="shared" ca="1" si="8"/>
        <v>725177.67</v>
      </c>
      <c r="H135" s="1"/>
    </row>
    <row r="136" spans="1:8" x14ac:dyDescent="0.25">
      <c r="A136" s="7">
        <f t="shared" ca="1" si="9"/>
        <v>109</v>
      </c>
      <c r="B136" s="66">
        <f t="shared" ca="1" si="10"/>
        <v>71.299771689497348</v>
      </c>
      <c r="C136" s="27">
        <f t="shared" ca="1" si="6"/>
        <v>50983</v>
      </c>
      <c r="D136" s="25">
        <f t="shared" ca="1" si="7"/>
        <v>2417.2600000000002</v>
      </c>
      <c r="E136" s="25">
        <f t="shared" ca="1" si="11"/>
        <v>6134.61</v>
      </c>
      <c r="F136" s="25"/>
      <c r="G136" s="25">
        <f t="shared" ca="1" si="8"/>
        <v>721460.32</v>
      </c>
      <c r="H136" s="1"/>
    </row>
    <row r="137" spans="1:8" x14ac:dyDescent="0.25">
      <c r="A137" s="7">
        <f t="shared" ca="1" si="9"/>
        <v>110</v>
      </c>
      <c r="B137" s="66">
        <f t="shared" ca="1" si="10"/>
        <v>71.383105022830676</v>
      </c>
      <c r="C137" s="27">
        <f t="shared" ca="1" si="6"/>
        <v>51014</v>
      </c>
      <c r="D137" s="25">
        <f t="shared" ca="1" si="7"/>
        <v>2404.87</v>
      </c>
      <c r="E137" s="25">
        <f t="shared" ca="1" si="11"/>
        <v>6147.39</v>
      </c>
      <c r="F137" s="25"/>
      <c r="G137" s="25">
        <f t="shared" ca="1" si="8"/>
        <v>717717.8</v>
      </c>
      <c r="H137" s="1"/>
    </row>
    <row r="138" spans="1:8" x14ac:dyDescent="0.25">
      <c r="A138" s="7">
        <f t="shared" ca="1" si="9"/>
        <v>111</v>
      </c>
      <c r="B138" s="66">
        <f t="shared" ca="1" si="10"/>
        <v>71.466438356164005</v>
      </c>
      <c r="C138" s="27">
        <f t="shared" ca="1" si="6"/>
        <v>51044</v>
      </c>
      <c r="D138" s="25">
        <f t="shared" ca="1" si="7"/>
        <v>2392.39</v>
      </c>
      <c r="E138" s="25">
        <f t="shared" ca="1" si="11"/>
        <v>6160.2</v>
      </c>
      <c r="F138" s="25"/>
      <c r="G138" s="25">
        <f t="shared" ca="1" si="8"/>
        <v>713949.99</v>
      </c>
      <c r="H138" s="1"/>
    </row>
    <row r="139" spans="1:8" x14ac:dyDescent="0.25">
      <c r="A139" s="7">
        <f t="shared" ca="1" si="9"/>
        <v>112</v>
      </c>
      <c r="B139" s="66">
        <f t="shared" ca="1" si="10"/>
        <v>71.549771689497334</v>
      </c>
      <c r="C139" s="27">
        <f t="shared" ca="1" si="6"/>
        <v>51075</v>
      </c>
      <c r="D139" s="25">
        <f t="shared" ca="1" si="7"/>
        <v>2379.83</v>
      </c>
      <c r="E139" s="25">
        <f t="shared" ca="1" si="11"/>
        <v>6173.03</v>
      </c>
      <c r="F139" s="25"/>
      <c r="G139" s="25">
        <f t="shared" ca="1" si="8"/>
        <v>710156.79</v>
      </c>
      <c r="H139" s="1"/>
    </row>
    <row r="140" spans="1:8" x14ac:dyDescent="0.25">
      <c r="A140" s="7">
        <f t="shared" ca="1" si="9"/>
        <v>113</v>
      </c>
      <c r="B140" s="66">
        <f t="shared" ca="1" si="10"/>
        <v>71.633105022830662</v>
      </c>
      <c r="C140" s="27">
        <f t="shared" ca="1" si="6"/>
        <v>51105</v>
      </c>
      <c r="D140" s="25">
        <f t="shared" ca="1" si="7"/>
        <v>2367.19</v>
      </c>
      <c r="E140" s="25">
        <f t="shared" ca="1" si="11"/>
        <v>6185.89</v>
      </c>
      <c r="F140" s="25"/>
      <c r="G140" s="25">
        <f t="shared" ca="1" si="8"/>
        <v>706338.09</v>
      </c>
      <c r="H140" s="1"/>
    </row>
    <row r="141" spans="1:8" x14ac:dyDescent="0.25">
      <c r="A141" s="7">
        <f t="shared" ca="1" si="9"/>
        <v>114</v>
      </c>
      <c r="B141" s="66">
        <f t="shared" ca="1" si="10"/>
        <v>71.716438356163991</v>
      </c>
      <c r="C141" s="27">
        <f t="shared" ca="1" si="6"/>
        <v>51136</v>
      </c>
      <c r="D141" s="25">
        <f t="shared" ca="1" si="7"/>
        <v>2354.46</v>
      </c>
      <c r="E141" s="25">
        <f t="shared" ca="1" si="11"/>
        <v>6198.78</v>
      </c>
      <c r="F141" s="25"/>
      <c r="G141" s="25">
        <f t="shared" ca="1" si="8"/>
        <v>702493.77</v>
      </c>
      <c r="H141" s="1"/>
    </row>
    <row r="142" spans="1:8" x14ac:dyDescent="0.25">
      <c r="A142" s="7">
        <f t="shared" ca="1" si="9"/>
        <v>115</v>
      </c>
      <c r="B142" s="66">
        <f t="shared" ca="1" si="10"/>
        <v>71.799771689497319</v>
      </c>
      <c r="C142" s="27">
        <f t="shared" ca="1" si="6"/>
        <v>51167</v>
      </c>
      <c r="D142" s="25">
        <f t="shared" ca="1" si="7"/>
        <v>2341.65</v>
      </c>
      <c r="E142" s="25">
        <f t="shared" ca="1" si="11"/>
        <v>6211.69</v>
      </c>
      <c r="F142" s="25"/>
      <c r="G142" s="25">
        <f t="shared" ca="1" si="8"/>
        <v>698623.73</v>
      </c>
      <c r="H142" s="1"/>
    </row>
    <row r="143" spans="1:8" x14ac:dyDescent="0.25">
      <c r="A143" s="7">
        <f t="shared" ca="1" si="9"/>
        <v>116</v>
      </c>
      <c r="B143" s="66">
        <f t="shared" ca="1" si="10"/>
        <v>71.883105022830648</v>
      </c>
      <c r="C143" s="27">
        <f t="shared" ca="1" si="6"/>
        <v>51196</v>
      </c>
      <c r="D143" s="25">
        <f t="shared" ca="1" si="7"/>
        <v>2328.75</v>
      </c>
      <c r="E143" s="25">
        <f t="shared" ca="1" si="11"/>
        <v>6224.63</v>
      </c>
      <c r="F143" s="25"/>
      <c r="G143" s="25">
        <f t="shared" ca="1" si="8"/>
        <v>694727.85</v>
      </c>
      <c r="H143" s="1"/>
    </row>
    <row r="144" spans="1:8" x14ac:dyDescent="0.25">
      <c r="A144" s="7">
        <f t="shared" ca="1" si="9"/>
        <v>117</v>
      </c>
      <c r="B144" s="66">
        <f t="shared" ca="1" si="10"/>
        <v>71.966438356163977</v>
      </c>
      <c r="C144" s="27">
        <f t="shared" ca="1" si="6"/>
        <v>51227</v>
      </c>
      <c r="D144" s="25">
        <f t="shared" ca="1" si="7"/>
        <v>2315.7600000000002</v>
      </c>
      <c r="E144" s="25">
        <f t="shared" ca="1" si="11"/>
        <v>6237.6</v>
      </c>
      <c r="F144" s="25"/>
      <c r="G144" s="25">
        <f t="shared" ca="1" si="8"/>
        <v>690806.01</v>
      </c>
      <c r="H144" s="1"/>
    </row>
    <row r="145" spans="1:8" x14ac:dyDescent="0.25">
      <c r="A145" s="7">
        <f t="shared" ca="1" si="9"/>
        <v>118</v>
      </c>
      <c r="B145" s="66">
        <f t="shared" ca="1" si="10"/>
        <v>72.049771689497305</v>
      </c>
      <c r="C145" s="27">
        <f t="shared" ca="1" si="6"/>
        <v>51257</v>
      </c>
      <c r="D145" s="25">
        <f t="shared" ca="1" si="7"/>
        <v>2302.69</v>
      </c>
      <c r="E145" s="25">
        <f t="shared" ca="1" si="11"/>
        <v>6250.6</v>
      </c>
      <c r="F145" s="25"/>
      <c r="G145" s="25">
        <f t="shared" ca="1" si="8"/>
        <v>686858.1</v>
      </c>
      <c r="H145" s="1"/>
    </row>
    <row r="146" spans="1:8" x14ac:dyDescent="0.25">
      <c r="A146" s="7">
        <f t="shared" ca="1" si="9"/>
        <v>119</v>
      </c>
      <c r="B146" s="66">
        <f t="shared" ca="1" si="10"/>
        <v>72.133105022830634</v>
      </c>
      <c r="C146" s="27">
        <f t="shared" ca="1" si="6"/>
        <v>51288</v>
      </c>
      <c r="D146" s="25">
        <f t="shared" ca="1" si="7"/>
        <v>2289.5300000000002</v>
      </c>
      <c r="E146" s="25">
        <f t="shared" ca="1" si="11"/>
        <v>6263.62</v>
      </c>
      <c r="F146" s="25"/>
      <c r="G146" s="25">
        <f t="shared" ca="1" si="8"/>
        <v>682884.01</v>
      </c>
      <c r="H146" s="1"/>
    </row>
    <row r="147" spans="1:8" x14ac:dyDescent="0.25">
      <c r="A147" s="7">
        <f t="shared" ca="1" si="9"/>
        <v>120</v>
      </c>
      <c r="B147" s="66">
        <f t="shared" ca="1" si="10"/>
        <v>72.216438356163962</v>
      </c>
      <c r="C147" s="27">
        <f t="shared" ca="1" si="6"/>
        <v>51318</v>
      </c>
      <c r="D147" s="25">
        <f t="shared" ca="1" si="7"/>
        <v>2276.2800000000002</v>
      </c>
      <c r="E147" s="25">
        <f t="shared" ca="1" si="11"/>
        <v>6276.67</v>
      </c>
      <c r="F147" s="25"/>
      <c r="G147" s="25">
        <f t="shared" ca="1" si="8"/>
        <v>678883.62</v>
      </c>
      <c r="H147" s="1"/>
    </row>
    <row r="148" spans="1:8" x14ac:dyDescent="0.25">
      <c r="A148" s="7">
        <f t="shared" ca="1" si="9"/>
        <v>121</v>
      </c>
      <c r="B148" s="66">
        <f t="shared" ca="1" si="10"/>
        <v>72.299771689497291</v>
      </c>
      <c r="C148" s="27">
        <f t="shared" ca="1" si="6"/>
        <v>51349</v>
      </c>
      <c r="D148" s="25">
        <f t="shared" ca="1" si="7"/>
        <v>2262.9499999999998</v>
      </c>
      <c r="E148" s="25">
        <f t="shared" ca="1" si="11"/>
        <v>6289.75</v>
      </c>
      <c r="F148" s="25"/>
      <c r="G148" s="25">
        <f t="shared" ca="1" si="8"/>
        <v>674856.82</v>
      </c>
      <c r="H148" s="1"/>
    </row>
    <row r="149" spans="1:8" x14ac:dyDescent="0.25">
      <c r="A149" s="7">
        <f t="shared" ca="1" si="9"/>
        <v>122</v>
      </c>
      <c r="B149" s="66">
        <f t="shared" ca="1" si="10"/>
        <v>72.38310502283062</v>
      </c>
      <c r="C149" s="27">
        <f t="shared" ca="1" si="6"/>
        <v>51380</v>
      </c>
      <c r="D149" s="25">
        <f t="shared" ca="1" si="7"/>
        <v>2249.52</v>
      </c>
      <c r="E149" s="25">
        <f t="shared" ca="1" si="11"/>
        <v>6302.85</v>
      </c>
      <c r="F149" s="25"/>
      <c r="G149" s="25">
        <f t="shared" ca="1" si="8"/>
        <v>670803.49</v>
      </c>
      <c r="H149" s="1"/>
    </row>
    <row r="150" spans="1:8" x14ac:dyDescent="0.25">
      <c r="A150" s="7">
        <f t="shared" ca="1" si="9"/>
        <v>123</v>
      </c>
      <c r="B150" s="66">
        <f t="shared" ca="1" si="10"/>
        <v>72.466438356163948</v>
      </c>
      <c r="C150" s="27">
        <f t="shared" ca="1" si="6"/>
        <v>51410</v>
      </c>
      <c r="D150" s="25">
        <f t="shared" ca="1" si="7"/>
        <v>2236.0100000000002</v>
      </c>
      <c r="E150" s="25">
        <f t="shared" ca="1" si="11"/>
        <v>6315.98</v>
      </c>
      <c r="F150" s="25"/>
      <c r="G150" s="25">
        <f t="shared" ca="1" si="8"/>
        <v>666723.52</v>
      </c>
      <c r="H150" s="1"/>
    </row>
    <row r="151" spans="1:8" x14ac:dyDescent="0.25">
      <c r="A151" s="7">
        <f t="shared" ca="1" si="9"/>
        <v>124</v>
      </c>
      <c r="B151" s="66">
        <f t="shared" ca="1" si="10"/>
        <v>72.549771689497277</v>
      </c>
      <c r="C151" s="27">
        <f t="shared" ca="1" si="6"/>
        <v>51441</v>
      </c>
      <c r="D151" s="25">
        <f t="shared" ca="1" si="7"/>
        <v>2222.41</v>
      </c>
      <c r="E151" s="25">
        <f t="shared" ca="1" si="11"/>
        <v>6329.14</v>
      </c>
      <c r="F151" s="25"/>
      <c r="G151" s="25">
        <f t="shared" ca="1" si="8"/>
        <v>662616.79</v>
      </c>
      <c r="H151" s="1"/>
    </row>
    <row r="152" spans="1:8" x14ac:dyDescent="0.25">
      <c r="A152" s="7">
        <f t="shared" ca="1" si="9"/>
        <v>125</v>
      </c>
      <c r="B152" s="66">
        <f t="shared" ca="1" si="10"/>
        <v>72.633105022830605</v>
      </c>
      <c r="C152" s="27">
        <f t="shared" ca="1" si="6"/>
        <v>51471</v>
      </c>
      <c r="D152" s="25">
        <f t="shared" ca="1" si="7"/>
        <v>2208.7199999999998</v>
      </c>
      <c r="E152" s="25">
        <f t="shared" ca="1" si="11"/>
        <v>6342.33</v>
      </c>
      <c r="F152" s="25"/>
      <c r="G152" s="25">
        <f t="shared" ca="1" si="8"/>
        <v>658483.18000000005</v>
      </c>
      <c r="H152" s="1"/>
    </row>
    <row r="153" spans="1:8" x14ac:dyDescent="0.25">
      <c r="A153" s="7">
        <f t="shared" ca="1" si="9"/>
        <v>126</v>
      </c>
      <c r="B153" s="66">
        <f t="shared" ca="1" si="10"/>
        <v>72.716438356163934</v>
      </c>
      <c r="C153" s="27">
        <f t="shared" ca="1" si="6"/>
        <v>51502</v>
      </c>
      <c r="D153" s="25">
        <f t="shared" ca="1" si="7"/>
        <v>2194.94</v>
      </c>
      <c r="E153" s="25">
        <f t="shared" ca="1" si="11"/>
        <v>6355.54</v>
      </c>
      <c r="F153" s="25"/>
      <c r="G153" s="25">
        <f t="shared" ca="1" si="8"/>
        <v>654322.57999999996</v>
      </c>
      <c r="H153" s="1"/>
    </row>
    <row r="154" spans="1:8" x14ac:dyDescent="0.25">
      <c r="A154" s="7">
        <f t="shared" ca="1" si="9"/>
        <v>127</v>
      </c>
      <c r="B154" s="66">
        <f t="shared" ca="1" si="10"/>
        <v>72.799771689497263</v>
      </c>
      <c r="C154" s="27">
        <f t="shared" ca="1" si="6"/>
        <v>51533</v>
      </c>
      <c r="D154" s="25">
        <f t="shared" ca="1" si="7"/>
        <v>2181.08</v>
      </c>
      <c r="E154" s="25">
        <f t="shared" ca="1" si="11"/>
        <v>6368.78</v>
      </c>
      <c r="F154" s="25"/>
      <c r="G154" s="25">
        <f t="shared" ca="1" si="8"/>
        <v>650134.88</v>
      </c>
      <c r="H154" s="1"/>
    </row>
    <row r="155" spans="1:8" x14ac:dyDescent="0.25">
      <c r="A155" s="7">
        <f t="shared" ca="1" si="9"/>
        <v>128</v>
      </c>
      <c r="B155" s="66">
        <f t="shared" ca="1" si="10"/>
        <v>72.883105022830591</v>
      </c>
      <c r="C155" s="27">
        <f t="shared" ca="1" si="6"/>
        <v>51561</v>
      </c>
      <c r="D155" s="25">
        <f t="shared" ca="1" si="7"/>
        <v>2167.12</v>
      </c>
      <c r="E155" s="25">
        <f t="shared" ca="1" si="11"/>
        <v>6382.05</v>
      </c>
      <c r="F155" s="25"/>
      <c r="G155" s="25">
        <f t="shared" ca="1" si="8"/>
        <v>645919.94999999995</v>
      </c>
      <c r="H155" s="1"/>
    </row>
    <row r="156" spans="1:8" x14ac:dyDescent="0.25">
      <c r="A156" s="7">
        <f t="shared" ca="1" si="9"/>
        <v>129</v>
      </c>
      <c r="B156" s="66">
        <f t="shared" ca="1" si="10"/>
        <v>72.96643835616392</v>
      </c>
      <c r="C156" s="27">
        <f t="shared" ref="C156:C219" ca="1" si="12">IF(ISERROR(A156),"",IF($D$10="Annually",EDATE(C155,12),EDATE(C155,1)))</f>
        <v>51592</v>
      </c>
      <c r="D156" s="25">
        <f t="shared" ref="D156:D219" ca="1" si="13">IF(ISERROR(A156),"",ROUND(G155*rper,2))</f>
        <v>2153.0700000000002</v>
      </c>
      <c r="E156" s="25">
        <f t="shared" ca="1" si="11"/>
        <v>6395.35</v>
      </c>
      <c r="F156" s="25"/>
      <c r="G156" s="25">
        <f t="shared" ref="G156:G219" ca="1" si="14">IF(ISERROR(A156),"",ROUND(G155-E156-F156+D156,2))</f>
        <v>641677.67000000004</v>
      </c>
      <c r="H156" s="1"/>
    </row>
    <row r="157" spans="1:8" x14ac:dyDescent="0.25">
      <c r="A157" s="7">
        <f t="shared" ref="A157:A220" ca="1" si="15">IF(OR(G156="",G156&lt;=0,B156&gt;110),NA(),A156+1)</f>
        <v>130</v>
      </c>
      <c r="B157" s="66">
        <f t="shared" ref="B157:B220" ca="1" si="16">IF(ISERROR(A157),NA(),B156+IF($D$10="Monthly",1/12,1))</f>
        <v>73.049771689497248</v>
      </c>
      <c r="C157" s="27">
        <f t="shared" ca="1" si="12"/>
        <v>51622</v>
      </c>
      <c r="D157" s="25">
        <f t="shared" ca="1" si="13"/>
        <v>2138.9299999999998</v>
      </c>
      <c r="E157" s="25">
        <f t="shared" ref="E157:E220" ca="1" si="17">IF(ISERROR(A157),"",MIN(ROUND(G156+D157,2),ROUND((1+gper)*E156,2)))</f>
        <v>6408.67</v>
      </c>
      <c r="F157" s="25"/>
      <c r="G157" s="25">
        <f t="shared" ca="1" si="14"/>
        <v>637407.93000000005</v>
      </c>
      <c r="H157" s="1"/>
    </row>
    <row r="158" spans="1:8" x14ac:dyDescent="0.25">
      <c r="A158" s="7">
        <f t="shared" ca="1" si="15"/>
        <v>131</v>
      </c>
      <c r="B158" s="66">
        <f t="shared" ca="1" si="16"/>
        <v>73.133105022830577</v>
      </c>
      <c r="C158" s="27">
        <f t="shared" ca="1" si="12"/>
        <v>51653</v>
      </c>
      <c r="D158" s="25">
        <f t="shared" ca="1" si="13"/>
        <v>2124.69</v>
      </c>
      <c r="E158" s="25">
        <f t="shared" ca="1" si="17"/>
        <v>6422.02</v>
      </c>
      <c r="F158" s="25"/>
      <c r="G158" s="25">
        <f t="shared" ca="1" si="14"/>
        <v>633110.6</v>
      </c>
      <c r="H158" s="1"/>
    </row>
    <row r="159" spans="1:8" x14ac:dyDescent="0.25">
      <c r="A159" s="7">
        <f t="shared" ca="1" si="15"/>
        <v>132</v>
      </c>
      <c r="B159" s="66">
        <f t="shared" ca="1" si="16"/>
        <v>73.216438356163906</v>
      </c>
      <c r="C159" s="27">
        <f t="shared" ca="1" si="12"/>
        <v>51683</v>
      </c>
      <c r="D159" s="25">
        <f t="shared" ca="1" si="13"/>
        <v>2110.37</v>
      </c>
      <c r="E159" s="25">
        <f t="shared" ca="1" si="17"/>
        <v>6435.4</v>
      </c>
      <c r="F159" s="25"/>
      <c r="G159" s="25">
        <f t="shared" ca="1" si="14"/>
        <v>628785.56999999995</v>
      </c>
      <c r="H159" s="1"/>
    </row>
    <row r="160" spans="1:8" x14ac:dyDescent="0.25">
      <c r="A160" s="7">
        <f t="shared" ca="1" si="15"/>
        <v>133</v>
      </c>
      <c r="B160" s="66">
        <f t="shared" ca="1" si="16"/>
        <v>73.299771689497234</v>
      </c>
      <c r="C160" s="27">
        <f t="shared" ca="1" si="12"/>
        <v>51714</v>
      </c>
      <c r="D160" s="25">
        <f t="shared" ca="1" si="13"/>
        <v>2095.9499999999998</v>
      </c>
      <c r="E160" s="25">
        <f t="shared" ca="1" si="17"/>
        <v>6448.81</v>
      </c>
      <c r="F160" s="25"/>
      <c r="G160" s="25">
        <f t="shared" ca="1" si="14"/>
        <v>624432.71</v>
      </c>
      <c r="H160" s="1"/>
    </row>
    <row r="161" spans="1:8" x14ac:dyDescent="0.25">
      <c r="A161" s="7">
        <f t="shared" ca="1" si="15"/>
        <v>134</v>
      </c>
      <c r="B161" s="66">
        <f t="shared" ca="1" si="16"/>
        <v>73.383105022830563</v>
      </c>
      <c r="C161" s="27">
        <f t="shared" ca="1" si="12"/>
        <v>51745</v>
      </c>
      <c r="D161" s="25">
        <f t="shared" ca="1" si="13"/>
        <v>2081.44</v>
      </c>
      <c r="E161" s="25">
        <f t="shared" ca="1" si="17"/>
        <v>6462.25</v>
      </c>
      <c r="F161" s="25"/>
      <c r="G161" s="25">
        <f t="shared" ca="1" si="14"/>
        <v>620051.9</v>
      </c>
      <c r="H161" s="1"/>
    </row>
    <row r="162" spans="1:8" x14ac:dyDescent="0.25">
      <c r="A162" s="7">
        <f t="shared" ca="1" si="15"/>
        <v>135</v>
      </c>
      <c r="B162" s="66">
        <f t="shared" ca="1" si="16"/>
        <v>73.466438356163891</v>
      </c>
      <c r="C162" s="27">
        <f t="shared" ca="1" si="12"/>
        <v>51775</v>
      </c>
      <c r="D162" s="25">
        <f t="shared" ca="1" si="13"/>
        <v>2066.84</v>
      </c>
      <c r="E162" s="25">
        <f t="shared" ca="1" si="17"/>
        <v>6475.71</v>
      </c>
      <c r="F162" s="25"/>
      <c r="G162" s="25">
        <f t="shared" ca="1" si="14"/>
        <v>615643.03</v>
      </c>
      <c r="H162" s="1"/>
    </row>
    <row r="163" spans="1:8" x14ac:dyDescent="0.25">
      <c r="A163" s="7">
        <f t="shared" ca="1" si="15"/>
        <v>136</v>
      </c>
      <c r="B163" s="66">
        <f t="shared" ca="1" si="16"/>
        <v>73.54977168949722</v>
      </c>
      <c r="C163" s="27">
        <f t="shared" ca="1" si="12"/>
        <v>51806</v>
      </c>
      <c r="D163" s="25">
        <f t="shared" ca="1" si="13"/>
        <v>2052.14</v>
      </c>
      <c r="E163" s="25">
        <f t="shared" ca="1" si="17"/>
        <v>6489.2</v>
      </c>
      <c r="F163" s="25"/>
      <c r="G163" s="25">
        <f t="shared" ca="1" si="14"/>
        <v>611205.97</v>
      </c>
      <c r="H163" s="1"/>
    </row>
    <row r="164" spans="1:8" x14ac:dyDescent="0.25">
      <c r="A164" s="7">
        <f t="shared" ca="1" si="15"/>
        <v>137</v>
      </c>
      <c r="B164" s="66">
        <f t="shared" ca="1" si="16"/>
        <v>73.633105022830549</v>
      </c>
      <c r="C164" s="27">
        <f t="shared" ca="1" si="12"/>
        <v>51836</v>
      </c>
      <c r="D164" s="25">
        <f t="shared" ca="1" si="13"/>
        <v>2037.35</v>
      </c>
      <c r="E164" s="25">
        <f t="shared" ca="1" si="17"/>
        <v>6502.72</v>
      </c>
      <c r="F164" s="25"/>
      <c r="G164" s="25">
        <f t="shared" ca="1" si="14"/>
        <v>606740.6</v>
      </c>
      <c r="H164" s="1"/>
    </row>
    <row r="165" spans="1:8" x14ac:dyDescent="0.25">
      <c r="A165" s="7">
        <f t="shared" ca="1" si="15"/>
        <v>138</v>
      </c>
      <c r="B165" s="66">
        <f t="shared" ca="1" si="16"/>
        <v>73.716438356163877</v>
      </c>
      <c r="C165" s="27">
        <f t="shared" ca="1" si="12"/>
        <v>51867</v>
      </c>
      <c r="D165" s="25">
        <f t="shared" ca="1" si="13"/>
        <v>2022.47</v>
      </c>
      <c r="E165" s="25">
        <f t="shared" ca="1" si="17"/>
        <v>6516.27</v>
      </c>
      <c r="F165" s="25"/>
      <c r="G165" s="25">
        <f t="shared" ca="1" si="14"/>
        <v>602246.80000000005</v>
      </c>
      <c r="H165" s="1"/>
    </row>
    <row r="166" spans="1:8" x14ac:dyDescent="0.25">
      <c r="A166" s="7">
        <f t="shared" ca="1" si="15"/>
        <v>139</v>
      </c>
      <c r="B166" s="66">
        <f t="shared" ca="1" si="16"/>
        <v>73.799771689497206</v>
      </c>
      <c r="C166" s="27">
        <f t="shared" ca="1" si="12"/>
        <v>51898</v>
      </c>
      <c r="D166" s="25">
        <f t="shared" ca="1" si="13"/>
        <v>2007.49</v>
      </c>
      <c r="E166" s="25">
        <f t="shared" ca="1" si="17"/>
        <v>6529.85</v>
      </c>
      <c r="F166" s="25"/>
      <c r="G166" s="25">
        <f t="shared" ca="1" si="14"/>
        <v>597724.43999999994</v>
      </c>
      <c r="H166" s="1"/>
    </row>
    <row r="167" spans="1:8" x14ac:dyDescent="0.25">
      <c r="A167" s="7">
        <f t="shared" ca="1" si="15"/>
        <v>140</v>
      </c>
      <c r="B167" s="66">
        <f t="shared" ca="1" si="16"/>
        <v>73.883105022830534</v>
      </c>
      <c r="C167" s="27">
        <f t="shared" ca="1" si="12"/>
        <v>51926</v>
      </c>
      <c r="D167" s="25">
        <f t="shared" ca="1" si="13"/>
        <v>1992.41</v>
      </c>
      <c r="E167" s="25">
        <f t="shared" ca="1" si="17"/>
        <v>6543.45</v>
      </c>
      <c r="F167" s="25"/>
      <c r="G167" s="25">
        <f t="shared" ca="1" si="14"/>
        <v>593173.4</v>
      </c>
      <c r="H167" s="1"/>
    </row>
    <row r="168" spans="1:8" x14ac:dyDescent="0.25">
      <c r="A168" s="7">
        <f t="shared" ca="1" si="15"/>
        <v>141</v>
      </c>
      <c r="B168" s="66">
        <f t="shared" ca="1" si="16"/>
        <v>73.966438356163863</v>
      </c>
      <c r="C168" s="27">
        <f t="shared" ca="1" si="12"/>
        <v>51957</v>
      </c>
      <c r="D168" s="25">
        <f t="shared" ca="1" si="13"/>
        <v>1977.24</v>
      </c>
      <c r="E168" s="25">
        <f t="shared" ca="1" si="17"/>
        <v>6557.08</v>
      </c>
      <c r="F168" s="25"/>
      <c r="G168" s="25">
        <f t="shared" ca="1" si="14"/>
        <v>588593.56000000006</v>
      </c>
      <c r="H168" s="1"/>
    </row>
    <row r="169" spans="1:8" x14ac:dyDescent="0.25">
      <c r="A169" s="7">
        <f t="shared" ca="1" si="15"/>
        <v>142</v>
      </c>
      <c r="B169" s="66">
        <f t="shared" ca="1" si="16"/>
        <v>74.049771689497192</v>
      </c>
      <c r="C169" s="27">
        <f t="shared" ca="1" si="12"/>
        <v>51987</v>
      </c>
      <c r="D169" s="25">
        <f t="shared" ca="1" si="13"/>
        <v>1961.98</v>
      </c>
      <c r="E169" s="25">
        <f t="shared" ca="1" si="17"/>
        <v>6570.74</v>
      </c>
      <c r="F169" s="25"/>
      <c r="G169" s="25">
        <f t="shared" ca="1" si="14"/>
        <v>583984.80000000005</v>
      </c>
      <c r="H169" s="1"/>
    </row>
    <row r="170" spans="1:8" x14ac:dyDescent="0.25">
      <c r="A170" s="7">
        <f t="shared" ca="1" si="15"/>
        <v>143</v>
      </c>
      <c r="B170" s="66">
        <f t="shared" ca="1" si="16"/>
        <v>74.13310502283052</v>
      </c>
      <c r="C170" s="27">
        <f t="shared" ca="1" si="12"/>
        <v>52018</v>
      </c>
      <c r="D170" s="25">
        <f t="shared" ca="1" si="13"/>
        <v>1946.62</v>
      </c>
      <c r="E170" s="25">
        <f t="shared" ca="1" si="17"/>
        <v>6584.43</v>
      </c>
      <c r="F170" s="25"/>
      <c r="G170" s="25">
        <f t="shared" ca="1" si="14"/>
        <v>579346.99</v>
      </c>
      <c r="H170" s="1"/>
    </row>
    <row r="171" spans="1:8" x14ac:dyDescent="0.25">
      <c r="A171" s="7">
        <f t="shared" ca="1" si="15"/>
        <v>144</v>
      </c>
      <c r="B171" s="66">
        <f t="shared" ca="1" si="16"/>
        <v>74.216438356163849</v>
      </c>
      <c r="C171" s="27">
        <f t="shared" ca="1" si="12"/>
        <v>52048</v>
      </c>
      <c r="D171" s="25">
        <f t="shared" ca="1" si="13"/>
        <v>1931.16</v>
      </c>
      <c r="E171" s="25">
        <f t="shared" ca="1" si="17"/>
        <v>6598.15</v>
      </c>
      <c r="F171" s="25"/>
      <c r="G171" s="25">
        <f t="shared" ca="1" si="14"/>
        <v>574680</v>
      </c>
      <c r="H171" s="1"/>
    </row>
    <row r="172" spans="1:8" x14ac:dyDescent="0.25">
      <c r="A172" s="7">
        <f t="shared" ca="1" si="15"/>
        <v>145</v>
      </c>
      <c r="B172" s="66">
        <f t="shared" ca="1" si="16"/>
        <v>74.299771689497177</v>
      </c>
      <c r="C172" s="27">
        <f t="shared" ca="1" si="12"/>
        <v>52079</v>
      </c>
      <c r="D172" s="25">
        <f t="shared" ca="1" si="13"/>
        <v>1915.6</v>
      </c>
      <c r="E172" s="25">
        <f t="shared" ca="1" si="17"/>
        <v>6611.9</v>
      </c>
      <c r="F172" s="25"/>
      <c r="G172" s="25">
        <f t="shared" ca="1" si="14"/>
        <v>569983.69999999995</v>
      </c>
      <c r="H172" s="1"/>
    </row>
    <row r="173" spans="1:8" x14ac:dyDescent="0.25">
      <c r="A173" s="7">
        <f t="shared" ca="1" si="15"/>
        <v>146</v>
      </c>
      <c r="B173" s="66">
        <f t="shared" ca="1" si="16"/>
        <v>74.383105022830506</v>
      </c>
      <c r="C173" s="27">
        <f t="shared" ca="1" si="12"/>
        <v>52110</v>
      </c>
      <c r="D173" s="25">
        <f t="shared" ca="1" si="13"/>
        <v>1899.95</v>
      </c>
      <c r="E173" s="25">
        <f t="shared" ca="1" si="17"/>
        <v>6625.67</v>
      </c>
      <c r="F173" s="25"/>
      <c r="G173" s="25">
        <f t="shared" ca="1" si="14"/>
        <v>565257.98</v>
      </c>
      <c r="H173" s="1"/>
    </row>
    <row r="174" spans="1:8" x14ac:dyDescent="0.25">
      <c r="A174" s="7">
        <f t="shared" ca="1" si="15"/>
        <v>147</v>
      </c>
      <c r="B174" s="66">
        <f t="shared" ca="1" si="16"/>
        <v>74.466438356163835</v>
      </c>
      <c r="C174" s="27">
        <f t="shared" ca="1" si="12"/>
        <v>52140</v>
      </c>
      <c r="D174" s="25">
        <f t="shared" ca="1" si="13"/>
        <v>1884.19</v>
      </c>
      <c r="E174" s="25">
        <f t="shared" ca="1" si="17"/>
        <v>6639.47</v>
      </c>
      <c r="F174" s="25"/>
      <c r="G174" s="25">
        <f t="shared" ca="1" si="14"/>
        <v>560502.69999999995</v>
      </c>
      <c r="H174" s="1"/>
    </row>
    <row r="175" spans="1:8" x14ac:dyDescent="0.25">
      <c r="A175" s="7">
        <f t="shared" ca="1" si="15"/>
        <v>148</v>
      </c>
      <c r="B175" s="66">
        <f t="shared" ca="1" si="16"/>
        <v>74.549771689497163</v>
      </c>
      <c r="C175" s="27">
        <f t="shared" ca="1" si="12"/>
        <v>52171</v>
      </c>
      <c r="D175" s="25">
        <f t="shared" ca="1" si="13"/>
        <v>1868.34</v>
      </c>
      <c r="E175" s="25">
        <f t="shared" ca="1" si="17"/>
        <v>6653.3</v>
      </c>
      <c r="F175" s="25"/>
      <c r="G175" s="25">
        <f t="shared" ca="1" si="14"/>
        <v>555717.74</v>
      </c>
      <c r="H175" s="1"/>
    </row>
    <row r="176" spans="1:8" x14ac:dyDescent="0.25">
      <c r="A176" s="7">
        <f t="shared" ca="1" si="15"/>
        <v>149</v>
      </c>
      <c r="B176" s="66">
        <f t="shared" ca="1" si="16"/>
        <v>74.633105022830492</v>
      </c>
      <c r="C176" s="27">
        <f t="shared" ca="1" si="12"/>
        <v>52201</v>
      </c>
      <c r="D176" s="25">
        <f t="shared" ca="1" si="13"/>
        <v>1852.39</v>
      </c>
      <c r="E176" s="25">
        <f t="shared" ca="1" si="17"/>
        <v>6667.16</v>
      </c>
      <c r="F176" s="25"/>
      <c r="G176" s="25">
        <f t="shared" ca="1" si="14"/>
        <v>550902.97</v>
      </c>
      <c r="H176" s="1"/>
    </row>
    <row r="177" spans="1:8" x14ac:dyDescent="0.25">
      <c r="A177" s="7">
        <f t="shared" ca="1" si="15"/>
        <v>150</v>
      </c>
      <c r="B177" s="66">
        <f t="shared" ca="1" si="16"/>
        <v>74.71643835616382</v>
      </c>
      <c r="C177" s="27">
        <f t="shared" ca="1" si="12"/>
        <v>52232</v>
      </c>
      <c r="D177" s="25">
        <f t="shared" ca="1" si="13"/>
        <v>1836.34</v>
      </c>
      <c r="E177" s="25">
        <f t="shared" ca="1" si="17"/>
        <v>6681.05</v>
      </c>
      <c r="F177" s="25"/>
      <c r="G177" s="25">
        <f t="shared" ca="1" si="14"/>
        <v>546058.26</v>
      </c>
      <c r="H177" s="1"/>
    </row>
    <row r="178" spans="1:8" x14ac:dyDescent="0.25">
      <c r="A178" s="7">
        <f t="shared" ca="1" si="15"/>
        <v>151</v>
      </c>
      <c r="B178" s="66">
        <f t="shared" ca="1" si="16"/>
        <v>74.799771689497149</v>
      </c>
      <c r="C178" s="27">
        <f t="shared" ca="1" si="12"/>
        <v>52263</v>
      </c>
      <c r="D178" s="25">
        <f t="shared" ca="1" si="13"/>
        <v>1820.19</v>
      </c>
      <c r="E178" s="25">
        <f t="shared" ca="1" si="17"/>
        <v>6694.97</v>
      </c>
      <c r="F178" s="25"/>
      <c r="G178" s="25">
        <f t="shared" ca="1" si="14"/>
        <v>541183.48</v>
      </c>
      <c r="H178" s="1"/>
    </row>
    <row r="179" spans="1:8" x14ac:dyDescent="0.25">
      <c r="A179" s="7">
        <f t="shared" ca="1" si="15"/>
        <v>152</v>
      </c>
      <c r="B179" s="66">
        <f t="shared" ca="1" si="16"/>
        <v>74.883105022830478</v>
      </c>
      <c r="C179" s="27">
        <f t="shared" ca="1" si="12"/>
        <v>52291</v>
      </c>
      <c r="D179" s="25">
        <f t="shared" ca="1" si="13"/>
        <v>1803.94</v>
      </c>
      <c r="E179" s="25">
        <f t="shared" ca="1" si="17"/>
        <v>6708.92</v>
      </c>
      <c r="F179" s="25"/>
      <c r="G179" s="25">
        <f t="shared" ca="1" si="14"/>
        <v>536278.5</v>
      </c>
      <c r="H179" s="1"/>
    </row>
    <row r="180" spans="1:8" x14ac:dyDescent="0.25">
      <c r="A180" s="7">
        <f t="shared" ca="1" si="15"/>
        <v>153</v>
      </c>
      <c r="B180" s="66">
        <f t="shared" ca="1" si="16"/>
        <v>74.966438356163806</v>
      </c>
      <c r="C180" s="27">
        <f t="shared" ca="1" si="12"/>
        <v>52322</v>
      </c>
      <c r="D180" s="25">
        <f t="shared" ca="1" si="13"/>
        <v>1787.6</v>
      </c>
      <c r="E180" s="25">
        <f t="shared" ca="1" si="17"/>
        <v>6722.9</v>
      </c>
      <c r="F180" s="25"/>
      <c r="G180" s="25">
        <f t="shared" ca="1" si="14"/>
        <v>531343.19999999995</v>
      </c>
      <c r="H180" s="1"/>
    </row>
    <row r="181" spans="1:8" x14ac:dyDescent="0.25">
      <c r="A181" s="7">
        <f t="shared" ca="1" si="15"/>
        <v>154</v>
      </c>
      <c r="B181" s="66">
        <f t="shared" ca="1" si="16"/>
        <v>75.049771689497135</v>
      </c>
      <c r="C181" s="27">
        <f t="shared" ca="1" si="12"/>
        <v>52352</v>
      </c>
      <c r="D181" s="25">
        <f t="shared" ca="1" si="13"/>
        <v>1771.14</v>
      </c>
      <c r="E181" s="25">
        <f t="shared" ca="1" si="17"/>
        <v>6736.91</v>
      </c>
      <c r="F181" s="25"/>
      <c r="G181" s="25">
        <f t="shared" ca="1" si="14"/>
        <v>526377.43000000005</v>
      </c>
      <c r="H181" s="1"/>
    </row>
    <row r="182" spans="1:8" x14ac:dyDescent="0.25">
      <c r="A182" s="7">
        <f t="shared" ca="1" si="15"/>
        <v>155</v>
      </c>
      <c r="B182" s="66">
        <f t="shared" ca="1" si="16"/>
        <v>75.133105022830463</v>
      </c>
      <c r="C182" s="27">
        <f t="shared" ca="1" si="12"/>
        <v>52383</v>
      </c>
      <c r="D182" s="25">
        <f t="shared" ca="1" si="13"/>
        <v>1754.59</v>
      </c>
      <c r="E182" s="25">
        <f t="shared" ca="1" si="17"/>
        <v>6750.95</v>
      </c>
      <c r="F182" s="25"/>
      <c r="G182" s="25">
        <f t="shared" ca="1" si="14"/>
        <v>521381.07</v>
      </c>
      <c r="H182" s="1"/>
    </row>
    <row r="183" spans="1:8" x14ac:dyDescent="0.25">
      <c r="A183" s="7">
        <f t="shared" ca="1" si="15"/>
        <v>156</v>
      </c>
      <c r="B183" s="66">
        <f t="shared" ca="1" si="16"/>
        <v>75.216438356163792</v>
      </c>
      <c r="C183" s="27">
        <f t="shared" ca="1" si="12"/>
        <v>52413</v>
      </c>
      <c r="D183" s="25">
        <f t="shared" ca="1" si="13"/>
        <v>1737.94</v>
      </c>
      <c r="E183" s="25">
        <f t="shared" ca="1" si="17"/>
        <v>6765.01</v>
      </c>
      <c r="F183" s="25"/>
      <c r="G183" s="25">
        <f t="shared" ca="1" si="14"/>
        <v>516354</v>
      </c>
      <c r="H183" s="1"/>
    </row>
    <row r="184" spans="1:8" x14ac:dyDescent="0.25">
      <c r="A184" s="7">
        <f t="shared" ca="1" si="15"/>
        <v>157</v>
      </c>
      <c r="B184" s="66">
        <f t="shared" ca="1" si="16"/>
        <v>75.299771689497121</v>
      </c>
      <c r="C184" s="27">
        <f t="shared" ca="1" si="12"/>
        <v>52444</v>
      </c>
      <c r="D184" s="25">
        <f t="shared" ca="1" si="13"/>
        <v>1721.18</v>
      </c>
      <c r="E184" s="25">
        <f t="shared" ca="1" si="17"/>
        <v>6779.1</v>
      </c>
      <c r="F184" s="25"/>
      <c r="G184" s="25">
        <f t="shared" ca="1" si="14"/>
        <v>511296.08</v>
      </c>
      <c r="H184" s="1"/>
    </row>
    <row r="185" spans="1:8" x14ac:dyDescent="0.25">
      <c r="A185" s="7">
        <f t="shared" ca="1" si="15"/>
        <v>158</v>
      </c>
      <c r="B185" s="66">
        <f t="shared" ca="1" si="16"/>
        <v>75.383105022830449</v>
      </c>
      <c r="C185" s="27">
        <f t="shared" ca="1" si="12"/>
        <v>52475</v>
      </c>
      <c r="D185" s="25">
        <f t="shared" ca="1" si="13"/>
        <v>1704.32</v>
      </c>
      <c r="E185" s="25">
        <f t="shared" ca="1" si="17"/>
        <v>6793.22</v>
      </c>
      <c r="F185" s="25"/>
      <c r="G185" s="25">
        <f t="shared" ca="1" si="14"/>
        <v>506207.18</v>
      </c>
      <c r="H185" s="1"/>
    </row>
    <row r="186" spans="1:8" x14ac:dyDescent="0.25">
      <c r="A186" s="7">
        <f t="shared" ca="1" si="15"/>
        <v>159</v>
      </c>
      <c r="B186" s="66">
        <f t="shared" ca="1" si="16"/>
        <v>75.466438356163778</v>
      </c>
      <c r="C186" s="27">
        <f t="shared" ca="1" si="12"/>
        <v>52505</v>
      </c>
      <c r="D186" s="25">
        <f t="shared" ca="1" si="13"/>
        <v>1687.36</v>
      </c>
      <c r="E186" s="25">
        <f t="shared" ca="1" si="17"/>
        <v>6807.37</v>
      </c>
      <c r="F186" s="25"/>
      <c r="G186" s="25">
        <f t="shared" ca="1" si="14"/>
        <v>501087.17</v>
      </c>
      <c r="H186" s="1"/>
    </row>
    <row r="187" spans="1:8" x14ac:dyDescent="0.25">
      <c r="A187" s="7">
        <f t="shared" ca="1" si="15"/>
        <v>160</v>
      </c>
      <c r="B187" s="66">
        <f t="shared" ca="1" si="16"/>
        <v>75.549771689497106</v>
      </c>
      <c r="C187" s="27">
        <f t="shared" ca="1" si="12"/>
        <v>52536</v>
      </c>
      <c r="D187" s="25">
        <f t="shared" ca="1" si="13"/>
        <v>1670.29</v>
      </c>
      <c r="E187" s="25">
        <f t="shared" ca="1" si="17"/>
        <v>6821.55</v>
      </c>
      <c r="F187" s="25"/>
      <c r="G187" s="25">
        <f t="shared" ca="1" si="14"/>
        <v>495935.91</v>
      </c>
      <c r="H187" s="1"/>
    </row>
    <row r="188" spans="1:8" x14ac:dyDescent="0.25">
      <c r="A188" s="7">
        <f t="shared" ca="1" si="15"/>
        <v>161</v>
      </c>
      <c r="B188" s="66">
        <f t="shared" ca="1" si="16"/>
        <v>75.633105022830435</v>
      </c>
      <c r="C188" s="27">
        <f t="shared" ca="1" si="12"/>
        <v>52566</v>
      </c>
      <c r="D188" s="25">
        <f t="shared" ca="1" si="13"/>
        <v>1653.12</v>
      </c>
      <c r="E188" s="25">
        <f t="shared" ca="1" si="17"/>
        <v>6835.76</v>
      </c>
      <c r="F188" s="25"/>
      <c r="G188" s="25">
        <f t="shared" ca="1" si="14"/>
        <v>490753.27</v>
      </c>
      <c r="H188" s="1"/>
    </row>
    <row r="189" spans="1:8" x14ac:dyDescent="0.25">
      <c r="A189" s="7">
        <f t="shared" ca="1" si="15"/>
        <v>162</v>
      </c>
      <c r="B189" s="66">
        <f t="shared" ca="1" si="16"/>
        <v>75.716438356163764</v>
      </c>
      <c r="C189" s="27">
        <f t="shared" ca="1" si="12"/>
        <v>52597</v>
      </c>
      <c r="D189" s="25">
        <f t="shared" ca="1" si="13"/>
        <v>1635.84</v>
      </c>
      <c r="E189" s="25">
        <f t="shared" ca="1" si="17"/>
        <v>6850</v>
      </c>
      <c r="F189" s="25"/>
      <c r="G189" s="25">
        <f t="shared" ca="1" si="14"/>
        <v>485539.11</v>
      </c>
      <c r="H189" s="1"/>
    </row>
    <row r="190" spans="1:8" x14ac:dyDescent="0.25">
      <c r="A190" s="7">
        <f t="shared" ca="1" si="15"/>
        <v>163</v>
      </c>
      <c r="B190" s="66">
        <f t="shared" ca="1" si="16"/>
        <v>75.799771689497092</v>
      </c>
      <c r="C190" s="27">
        <f t="shared" ca="1" si="12"/>
        <v>52628</v>
      </c>
      <c r="D190" s="25">
        <f t="shared" ca="1" si="13"/>
        <v>1618.46</v>
      </c>
      <c r="E190" s="25">
        <f t="shared" ca="1" si="17"/>
        <v>6864.27</v>
      </c>
      <c r="F190" s="25"/>
      <c r="G190" s="25">
        <f t="shared" ca="1" si="14"/>
        <v>480293.3</v>
      </c>
      <c r="H190" s="1"/>
    </row>
    <row r="191" spans="1:8" x14ac:dyDescent="0.25">
      <c r="A191" s="7">
        <f t="shared" ca="1" si="15"/>
        <v>164</v>
      </c>
      <c r="B191" s="66">
        <f t="shared" ca="1" si="16"/>
        <v>75.883105022830421</v>
      </c>
      <c r="C191" s="27">
        <f t="shared" ca="1" si="12"/>
        <v>52657</v>
      </c>
      <c r="D191" s="25">
        <f t="shared" ca="1" si="13"/>
        <v>1600.98</v>
      </c>
      <c r="E191" s="25">
        <f t="shared" ca="1" si="17"/>
        <v>6878.57</v>
      </c>
      <c r="F191" s="25"/>
      <c r="G191" s="25">
        <f t="shared" ca="1" si="14"/>
        <v>475015.71</v>
      </c>
      <c r="H191" s="1"/>
    </row>
    <row r="192" spans="1:8" x14ac:dyDescent="0.25">
      <c r="A192" s="7">
        <f t="shared" ca="1" si="15"/>
        <v>165</v>
      </c>
      <c r="B192" s="66">
        <f t="shared" ca="1" si="16"/>
        <v>75.966438356163749</v>
      </c>
      <c r="C192" s="27">
        <f t="shared" ca="1" si="12"/>
        <v>52688</v>
      </c>
      <c r="D192" s="25">
        <f t="shared" ca="1" si="13"/>
        <v>1583.39</v>
      </c>
      <c r="E192" s="25">
        <f t="shared" ca="1" si="17"/>
        <v>6892.9</v>
      </c>
      <c r="F192" s="25"/>
      <c r="G192" s="25">
        <f t="shared" ca="1" si="14"/>
        <v>469706.2</v>
      </c>
      <c r="H192" s="1"/>
    </row>
    <row r="193" spans="1:8" x14ac:dyDescent="0.25">
      <c r="A193" s="7">
        <f t="shared" ca="1" si="15"/>
        <v>166</v>
      </c>
      <c r="B193" s="66">
        <f t="shared" ca="1" si="16"/>
        <v>76.049771689497078</v>
      </c>
      <c r="C193" s="27">
        <f t="shared" ca="1" si="12"/>
        <v>52718</v>
      </c>
      <c r="D193" s="25">
        <f t="shared" ca="1" si="13"/>
        <v>1565.69</v>
      </c>
      <c r="E193" s="25">
        <f t="shared" ca="1" si="17"/>
        <v>6907.26</v>
      </c>
      <c r="F193" s="25"/>
      <c r="G193" s="25">
        <f t="shared" ca="1" si="14"/>
        <v>464364.63</v>
      </c>
      <c r="H193" s="1"/>
    </row>
    <row r="194" spans="1:8" x14ac:dyDescent="0.25">
      <c r="A194" s="7">
        <f t="shared" ca="1" si="15"/>
        <v>167</v>
      </c>
      <c r="B194" s="66">
        <f t="shared" ca="1" si="16"/>
        <v>76.133105022830406</v>
      </c>
      <c r="C194" s="27">
        <f t="shared" ca="1" si="12"/>
        <v>52749</v>
      </c>
      <c r="D194" s="25">
        <f t="shared" ca="1" si="13"/>
        <v>1547.88</v>
      </c>
      <c r="E194" s="25">
        <f t="shared" ca="1" si="17"/>
        <v>6921.65</v>
      </c>
      <c r="F194" s="25"/>
      <c r="G194" s="25">
        <f t="shared" ca="1" si="14"/>
        <v>458990.86</v>
      </c>
      <c r="H194" s="1"/>
    </row>
    <row r="195" spans="1:8" x14ac:dyDescent="0.25">
      <c r="A195" s="7">
        <f t="shared" ca="1" si="15"/>
        <v>168</v>
      </c>
      <c r="B195" s="66">
        <f t="shared" ca="1" si="16"/>
        <v>76.216438356163735</v>
      </c>
      <c r="C195" s="27">
        <f t="shared" ca="1" si="12"/>
        <v>52779</v>
      </c>
      <c r="D195" s="25">
        <f t="shared" ca="1" si="13"/>
        <v>1529.97</v>
      </c>
      <c r="E195" s="25">
        <f t="shared" ca="1" si="17"/>
        <v>6936.07</v>
      </c>
      <c r="F195" s="25"/>
      <c r="G195" s="25">
        <f t="shared" ca="1" si="14"/>
        <v>453584.76</v>
      </c>
      <c r="H195" s="1"/>
    </row>
    <row r="196" spans="1:8" x14ac:dyDescent="0.25">
      <c r="A196" s="7">
        <f t="shared" ca="1" si="15"/>
        <v>169</v>
      </c>
      <c r="B196" s="66">
        <f t="shared" ca="1" si="16"/>
        <v>76.299771689497064</v>
      </c>
      <c r="C196" s="27">
        <f t="shared" ca="1" si="12"/>
        <v>52810</v>
      </c>
      <c r="D196" s="25">
        <f t="shared" ca="1" si="13"/>
        <v>1511.95</v>
      </c>
      <c r="E196" s="25">
        <f t="shared" ca="1" si="17"/>
        <v>6950.52</v>
      </c>
      <c r="F196" s="25"/>
      <c r="G196" s="25">
        <f t="shared" ca="1" si="14"/>
        <v>448146.19</v>
      </c>
      <c r="H196" s="1"/>
    </row>
    <row r="197" spans="1:8" x14ac:dyDescent="0.25">
      <c r="A197" s="7">
        <f t="shared" ca="1" si="15"/>
        <v>170</v>
      </c>
      <c r="B197" s="66">
        <f t="shared" ca="1" si="16"/>
        <v>76.383105022830392</v>
      </c>
      <c r="C197" s="27">
        <f t="shared" ca="1" si="12"/>
        <v>52841</v>
      </c>
      <c r="D197" s="25">
        <f t="shared" ca="1" si="13"/>
        <v>1493.82</v>
      </c>
      <c r="E197" s="25">
        <f t="shared" ca="1" si="17"/>
        <v>6965</v>
      </c>
      <c r="F197" s="25"/>
      <c r="G197" s="25">
        <f t="shared" ca="1" si="14"/>
        <v>442675.01</v>
      </c>
      <c r="H197" s="1"/>
    </row>
    <row r="198" spans="1:8" x14ac:dyDescent="0.25">
      <c r="A198" s="7">
        <f t="shared" ca="1" si="15"/>
        <v>171</v>
      </c>
      <c r="B198" s="66">
        <f t="shared" ca="1" si="16"/>
        <v>76.466438356163721</v>
      </c>
      <c r="C198" s="27">
        <f t="shared" ca="1" si="12"/>
        <v>52871</v>
      </c>
      <c r="D198" s="25">
        <f t="shared" ca="1" si="13"/>
        <v>1475.58</v>
      </c>
      <c r="E198" s="25">
        <f t="shared" ca="1" si="17"/>
        <v>6979.51</v>
      </c>
      <c r="F198" s="25"/>
      <c r="G198" s="25">
        <f t="shared" ca="1" si="14"/>
        <v>437171.08</v>
      </c>
      <c r="H198" s="1"/>
    </row>
    <row r="199" spans="1:8" x14ac:dyDescent="0.25">
      <c r="A199" s="7">
        <f t="shared" ca="1" si="15"/>
        <v>172</v>
      </c>
      <c r="B199" s="66">
        <f t="shared" ca="1" si="16"/>
        <v>76.549771689497049</v>
      </c>
      <c r="C199" s="27">
        <f t="shared" ca="1" si="12"/>
        <v>52902</v>
      </c>
      <c r="D199" s="25">
        <f t="shared" ca="1" si="13"/>
        <v>1457.24</v>
      </c>
      <c r="E199" s="25">
        <f t="shared" ca="1" si="17"/>
        <v>6994.05</v>
      </c>
      <c r="F199" s="25"/>
      <c r="G199" s="25">
        <f t="shared" ca="1" si="14"/>
        <v>431634.27</v>
      </c>
      <c r="H199" s="1"/>
    </row>
    <row r="200" spans="1:8" x14ac:dyDescent="0.25">
      <c r="A200" s="7">
        <f t="shared" ca="1" si="15"/>
        <v>173</v>
      </c>
      <c r="B200" s="66">
        <f t="shared" ca="1" si="16"/>
        <v>76.633105022830378</v>
      </c>
      <c r="C200" s="27">
        <f t="shared" ca="1" si="12"/>
        <v>52932</v>
      </c>
      <c r="D200" s="25">
        <f t="shared" ca="1" si="13"/>
        <v>1438.78</v>
      </c>
      <c r="E200" s="25">
        <f t="shared" ca="1" si="17"/>
        <v>7008.62</v>
      </c>
      <c r="F200" s="25"/>
      <c r="G200" s="25">
        <f t="shared" ca="1" si="14"/>
        <v>426064.43</v>
      </c>
      <c r="H200" s="1"/>
    </row>
    <row r="201" spans="1:8" x14ac:dyDescent="0.25">
      <c r="A201" s="7">
        <f t="shared" ca="1" si="15"/>
        <v>174</v>
      </c>
      <c r="B201" s="66">
        <f t="shared" ca="1" si="16"/>
        <v>76.716438356163707</v>
      </c>
      <c r="C201" s="27">
        <f t="shared" ca="1" si="12"/>
        <v>52963</v>
      </c>
      <c r="D201" s="25">
        <f t="shared" ca="1" si="13"/>
        <v>1420.21</v>
      </c>
      <c r="E201" s="25">
        <f t="shared" ca="1" si="17"/>
        <v>7023.22</v>
      </c>
      <c r="F201" s="25"/>
      <c r="G201" s="25">
        <f t="shared" ca="1" si="14"/>
        <v>420461.42</v>
      </c>
      <c r="H201" s="1"/>
    </row>
    <row r="202" spans="1:8" x14ac:dyDescent="0.25">
      <c r="A202" s="7">
        <f t="shared" ca="1" si="15"/>
        <v>175</v>
      </c>
      <c r="B202" s="66">
        <f t="shared" ca="1" si="16"/>
        <v>76.799771689497035</v>
      </c>
      <c r="C202" s="27">
        <f t="shared" ca="1" si="12"/>
        <v>52994</v>
      </c>
      <c r="D202" s="25">
        <f t="shared" ca="1" si="13"/>
        <v>1401.54</v>
      </c>
      <c r="E202" s="25">
        <f t="shared" ca="1" si="17"/>
        <v>7037.85</v>
      </c>
      <c r="F202" s="25"/>
      <c r="G202" s="25">
        <f t="shared" ca="1" si="14"/>
        <v>414825.11</v>
      </c>
      <c r="H202" s="1"/>
    </row>
    <row r="203" spans="1:8" x14ac:dyDescent="0.25">
      <c r="A203" s="7">
        <f t="shared" ca="1" si="15"/>
        <v>176</v>
      </c>
      <c r="B203" s="66">
        <f t="shared" ca="1" si="16"/>
        <v>76.883105022830364</v>
      </c>
      <c r="C203" s="27">
        <f t="shared" ca="1" si="12"/>
        <v>53022</v>
      </c>
      <c r="D203" s="25">
        <f t="shared" ca="1" si="13"/>
        <v>1382.75</v>
      </c>
      <c r="E203" s="25">
        <f t="shared" ca="1" si="17"/>
        <v>7052.51</v>
      </c>
      <c r="F203" s="25"/>
      <c r="G203" s="25">
        <f t="shared" ca="1" si="14"/>
        <v>409155.35</v>
      </c>
      <c r="H203" s="1"/>
    </row>
    <row r="204" spans="1:8" x14ac:dyDescent="0.25">
      <c r="A204" s="7">
        <f t="shared" ca="1" si="15"/>
        <v>177</v>
      </c>
      <c r="B204" s="66">
        <f t="shared" ca="1" si="16"/>
        <v>76.966438356163692</v>
      </c>
      <c r="C204" s="27">
        <f t="shared" ca="1" si="12"/>
        <v>53053</v>
      </c>
      <c r="D204" s="25">
        <f t="shared" ca="1" si="13"/>
        <v>1363.85</v>
      </c>
      <c r="E204" s="25">
        <f t="shared" ca="1" si="17"/>
        <v>7067.2</v>
      </c>
      <c r="F204" s="25"/>
      <c r="G204" s="25">
        <f t="shared" ca="1" si="14"/>
        <v>403452</v>
      </c>
      <c r="H204" s="1"/>
    </row>
    <row r="205" spans="1:8" x14ac:dyDescent="0.25">
      <c r="A205" s="7">
        <f t="shared" ca="1" si="15"/>
        <v>178</v>
      </c>
      <c r="B205" s="66">
        <f t="shared" ca="1" si="16"/>
        <v>77.049771689497021</v>
      </c>
      <c r="C205" s="27">
        <f t="shared" ca="1" si="12"/>
        <v>53083</v>
      </c>
      <c r="D205" s="25">
        <f t="shared" ca="1" si="13"/>
        <v>1344.84</v>
      </c>
      <c r="E205" s="25">
        <f t="shared" ca="1" si="17"/>
        <v>7081.92</v>
      </c>
      <c r="F205" s="25"/>
      <c r="G205" s="25">
        <f t="shared" ca="1" si="14"/>
        <v>397714.92</v>
      </c>
      <c r="H205" s="1"/>
    </row>
    <row r="206" spans="1:8" x14ac:dyDescent="0.25">
      <c r="A206" s="7">
        <f t="shared" ca="1" si="15"/>
        <v>179</v>
      </c>
      <c r="B206" s="66">
        <f t="shared" ca="1" si="16"/>
        <v>77.13310502283035</v>
      </c>
      <c r="C206" s="27">
        <f t="shared" ca="1" si="12"/>
        <v>53114</v>
      </c>
      <c r="D206" s="25">
        <f t="shared" ca="1" si="13"/>
        <v>1325.72</v>
      </c>
      <c r="E206" s="25">
        <f t="shared" ca="1" si="17"/>
        <v>7096.67</v>
      </c>
      <c r="F206" s="25"/>
      <c r="G206" s="25">
        <f t="shared" ca="1" si="14"/>
        <v>391943.97</v>
      </c>
      <c r="H206" s="1"/>
    </row>
    <row r="207" spans="1:8" x14ac:dyDescent="0.25">
      <c r="A207" s="7">
        <f t="shared" ca="1" si="15"/>
        <v>180</v>
      </c>
      <c r="B207" s="66">
        <f t="shared" ca="1" si="16"/>
        <v>77.216438356163678</v>
      </c>
      <c r="C207" s="27">
        <f t="shared" ca="1" si="12"/>
        <v>53144</v>
      </c>
      <c r="D207" s="25">
        <f t="shared" ca="1" si="13"/>
        <v>1306.48</v>
      </c>
      <c r="E207" s="25">
        <f t="shared" ca="1" si="17"/>
        <v>7111.45</v>
      </c>
      <c r="F207" s="25"/>
      <c r="G207" s="25">
        <f t="shared" ca="1" si="14"/>
        <v>386139</v>
      </c>
      <c r="H207" s="1"/>
    </row>
    <row r="208" spans="1:8" x14ac:dyDescent="0.25">
      <c r="A208" s="7">
        <f t="shared" ca="1" si="15"/>
        <v>181</v>
      </c>
      <c r="B208" s="66">
        <f t="shared" ca="1" si="16"/>
        <v>77.299771689497007</v>
      </c>
      <c r="C208" s="27">
        <f t="shared" ca="1" si="12"/>
        <v>53175</v>
      </c>
      <c r="D208" s="25">
        <f t="shared" ca="1" si="13"/>
        <v>1287.1300000000001</v>
      </c>
      <c r="E208" s="25">
        <f t="shared" ca="1" si="17"/>
        <v>7126.27</v>
      </c>
      <c r="F208" s="25"/>
      <c r="G208" s="25">
        <f t="shared" ca="1" si="14"/>
        <v>380299.86</v>
      </c>
      <c r="H208" s="1"/>
    </row>
    <row r="209" spans="1:8" x14ac:dyDescent="0.25">
      <c r="A209" s="7">
        <f t="shared" ca="1" si="15"/>
        <v>182</v>
      </c>
      <c r="B209" s="66">
        <f t="shared" ca="1" si="16"/>
        <v>77.383105022830335</v>
      </c>
      <c r="C209" s="27">
        <f t="shared" ca="1" si="12"/>
        <v>53206</v>
      </c>
      <c r="D209" s="25">
        <f t="shared" ca="1" si="13"/>
        <v>1267.67</v>
      </c>
      <c r="E209" s="25">
        <f t="shared" ca="1" si="17"/>
        <v>7141.12</v>
      </c>
      <c r="F209" s="25"/>
      <c r="G209" s="25">
        <f t="shared" ca="1" si="14"/>
        <v>374426.41</v>
      </c>
      <c r="H209" s="1"/>
    </row>
    <row r="210" spans="1:8" x14ac:dyDescent="0.25">
      <c r="A210" s="7">
        <f t="shared" ca="1" si="15"/>
        <v>183</v>
      </c>
      <c r="B210" s="66">
        <f t="shared" ca="1" si="16"/>
        <v>77.466438356163664</v>
      </c>
      <c r="C210" s="27">
        <f t="shared" ca="1" si="12"/>
        <v>53236</v>
      </c>
      <c r="D210" s="25">
        <f t="shared" ca="1" si="13"/>
        <v>1248.0899999999999</v>
      </c>
      <c r="E210" s="25">
        <f t="shared" ca="1" si="17"/>
        <v>7156</v>
      </c>
      <c r="F210" s="25"/>
      <c r="G210" s="25">
        <f t="shared" ca="1" si="14"/>
        <v>368518.5</v>
      </c>
      <c r="H210" s="1"/>
    </row>
    <row r="211" spans="1:8" x14ac:dyDescent="0.25">
      <c r="A211" s="7">
        <f t="shared" ca="1" si="15"/>
        <v>184</v>
      </c>
      <c r="B211" s="66">
        <f t="shared" ca="1" si="16"/>
        <v>77.549771689496993</v>
      </c>
      <c r="C211" s="27">
        <f t="shared" ca="1" si="12"/>
        <v>53267</v>
      </c>
      <c r="D211" s="25">
        <f t="shared" ca="1" si="13"/>
        <v>1228.4000000000001</v>
      </c>
      <c r="E211" s="25">
        <f t="shared" ca="1" si="17"/>
        <v>7170.91</v>
      </c>
      <c r="F211" s="25"/>
      <c r="G211" s="25">
        <f t="shared" ca="1" si="14"/>
        <v>362575.99</v>
      </c>
      <c r="H211" s="1"/>
    </row>
    <row r="212" spans="1:8" x14ac:dyDescent="0.25">
      <c r="A212" s="7">
        <f t="shared" ca="1" si="15"/>
        <v>185</v>
      </c>
      <c r="B212" s="66">
        <f t="shared" ca="1" si="16"/>
        <v>77.633105022830321</v>
      </c>
      <c r="C212" s="27">
        <f t="shared" ca="1" si="12"/>
        <v>53297</v>
      </c>
      <c r="D212" s="25">
        <f t="shared" ca="1" si="13"/>
        <v>1208.5899999999999</v>
      </c>
      <c r="E212" s="25">
        <f t="shared" ca="1" si="17"/>
        <v>7185.85</v>
      </c>
      <c r="F212" s="25"/>
      <c r="G212" s="25">
        <f t="shared" ca="1" si="14"/>
        <v>356598.73</v>
      </c>
      <c r="H212" s="1"/>
    </row>
    <row r="213" spans="1:8" x14ac:dyDescent="0.25">
      <c r="A213" s="7">
        <f t="shared" ca="1" si="15"/>
        <v>186</v>
      </c>
      <c r="B213" s="66">
        <f t="shared" ca="1" si="16"/>
        <v>77.71643835616365</v>
      </c>
      <c r="C213" s="27">
        <f t="shared" ca="1" si="12"/>
        <v>53328</v>
      </c>
      <c r="D213" s="25">
        <f t="shared" ca="1" si="13"/>
        <v>1188.6600000000001</v>
      </c>
      <c r="E213" s="25">
        <f t="shared" ca="1" si="17"/>
        <v>7200.82</v>
      </c>
      <c r="F213" s="25"/>
      <c r="G213" s="25">
        <f t="shared" ca="1" si="14"/>
        <v>350586.57</v>
      </c>
      <c r="H213" s="1"/>
    </row>
    <row r="214" spans="1:8" x14ac:dyDescent="0.25">
      <c r="A214" s="7">
        <f t="shared" ca="1" si="15"/>
        <v>187</v>
      </c>
      <c r="B214" s="66">
        <f t="shared" ca="1" si="16"/>
        <v>77.799771689496978</v>
      </c>
      <c r="C214" s="27">
        <f t="shared" ca="1" si="12"/>
        <v>53359</v>
      </c>
      <c r="D214" s="25">
        <f t="shared" ca="1" si="13"/>
        <v>1168.6199999999999</v>
      </c>
      <c r="E214" s="25">
        <f t="shared" ca="1" si="17"/>
        <v>7215.82</v>
      </c>
      <c r="F214" s="25"/>
      <c r="G214" s="25">
        <f t="shared" ca="1" si="14"/>
        <v>344539.37</v>
      </c>
      <c r="H214" s="1"/>
    </row>
    <row r="215" spans="1:8" x14ac:dyDescent="0.25">
      <c r="A215" s="7">
        <f t="shared" ca="1" si="15"/>
        <v>188</v>
      </c>
      <c r="B215" s="66">
        <f t="shared" ca="1" si="16"/>
        <v>77.883105022830307</v>
      </c>
      <c r="C215" s="27">
        <f t="shared" ca="1" si="12"/>
        <v>53387</v>
      </c>
      <c r="D215" s="25">
        <f t="shared" ca="1" si="13"/>
        <v>1148.46</v>
      </c>
      <c r="E215" s="25">
        <f t="shared" ca="1" si="17"/>
        <v>7230.85</v>
      </c>
      <c r="F215" s="25"/>
      <c r="G215" s="25">
        <f t="shared" ca="1" si="14"/>
        <v>338456.98</v>
      </c>
      <c r="H215" s="1"/>
    </row>
    <row r="216" spans="1:8" x14ac:dyDescent="0.25">
      <c r="A216" s="7">
        <f t="shared" ca="1" si="15"/>
        <v>189</v>
      </c>
      <c r="B216" s="66">
        <f t="shared" ca="1" si="16"/>
        <v>77.966438356163636</v>
      </c>
      <c r="C216" s="27">
        <f t="shared" ca="1" si="12"/>
        <v>53418</v>
      </c>
      <c r="D216" s="25">
        <f t="shared" ca="1" si="13"/>
        <v>1128.19</v>
      </c>
      <c r="E216" s="25">
        <f t="shared" ca="1" si="17"/>
        <v>7245.91</v>
      </c>
      <c r="F216" s="25"/>
      <c r="G216" s="25">
        <f t="shared" ca="1" si="14"/>
        <v>332339.26</v>
      </c>
      <c r="H216" s="1"/>
    </row>
    <row r="217" spans="1:8" x14ac:dyDescent="0.25">
      <c r="A217" s="7">
        <f t="shared" ca="1" si="15"/>
        <v>190</v>
      </c>
      <c r="B217" s="66">
        <f t="shared" ca="1" si="16"/>
        <v>78.049771689496964</v>
      </c>
      <c r="C217" s="27">
        <f t="shared" ca="1" si="12"/>
        <v>53448</v>
      </c>
      <c r="D217" s="25">
        <f t="shared" ca="1" si="13"/>
        <v>1107.8</v>
      </c>
      <c r="E217" s="25">
        <f t="shared" ca="1" si="17"/>
        <v>7261.01</v>
      </c>
      <c r="F217" s="25"/>
      <c r="G217" s="25">
        <f t="shared" ca="1" si="14"/>
        <v>326186.05</v>
      </c>
      <c r="H217" s="1"/>
    </row>
    <row r="218" spans="1:8" x14ac:dyDescent="0.25">
      <c r="A218" s="7">
        <f t="shared" ca="1" si="15"/>
        <v>191</v>
      </c>
      <c r="B218" s="66">
        <f t="shared" ca="1" si="16"/>
        <v>78.133105022830293</v>
      </c>
      <c r="C218" s="27">
        <f t="shared" ca="1" si="12"/>
        <v>53479</v>
      </c>
      <c r="D218" s="25">
        <f t="shared" ca="1" si="13"/>
        <v>1087.29</v>
      </c>
      <c r="E218" s="25">
        <f t="shared" ca="1" si="17"/>
        <v>7276.14</v>
      </c>
      <c r="F218" s="25"/>
      <c r="G218" s="25">
        <f t="shared" ca="1" si="14"/>
        <v>319997.2</v>
      </c>
      <c r="H218" s="1"/>
    </row>
    <row r="219" spans="1:8" x14ac:dyDescent="0.25">
      <c r="A219" s="7">
        <f t="shared" ca="1" si="15"/>
        <v>192</v>
      </c>
      <c r="B219" s="66">
        <f t="shared" ca="1" si="16"/>
        <v>78.216438356163621</v>
      </c>
      <c r="C219" s="27">
        <f t="shared" ca="1" si="12"/>
        <v>53509</v>
      </c>
      <c r="D219" s="25">
        <f t="shared" ca="1" si="13"/>
        <v>1066.6600000000001</v>
      </c>
      <c r="E219" s="25">
        <f t="shared" ca="1" si="17"/>
        <v>7291.3</v>
      </c>
      <c r="F219" s="25"/>
      <c r="G219" s="25">
        <f t="shared" ca="1" si="14"/>
        <v>313772.56</v>
      </c>
      <c r="H219" s="1"/>
    </row>
    <row r="220" spans="1:8" x14ac:dyDescent="0.25">
      <c r="A220" s="7">
        <f t="shared" ca="1" si="15"/>
        <v>193</v>
      </c>
      <c r="B220" s="66">
        <f t="shared" ca="1" si="16"/>
        <v>78.29977168949695</v>
      </c>
      <c r="C220" s="27">
        <f t="shared" ref="C220:C283" ca="1" si="18">IF(ISERROR(A220),"",IF($D$10="Annually",EDATE(C219,12),EDATE(C219,1)))</f>
        <v>53540</v>
      </c>
      <c r="D220" s="25">
        <f t="shared" ref="D220:D283" ca="1" si="19">IF(ISERROR(A220),"",ROUND(G219*rper,2))</f>
        <v>1045.9100000000001</v>
      </c>
      <c r="E220" s="25">
        <f t="shared" ca="1" si="17"/>
        <v>7306.49</v>
      </c>
      <c r="F220" s="25"/>
      <c r="G220" s="25">
        <f t="shared" ref="G220:G283" ca="1" si="20">IF(ISERROR(A220),"",ROUND(G219-E220-F220+D220,2))</f>
        <v>307511.98</v>
      </c>
      <c r="H220" s="1"/>
    </row>
    <row r="221" spans="1:8" x14ac:dyDescent="0.25">
      <c r="A221" s="7">
        <f t="shared" ref="A221:A284" ca="1" si="21">IF(OR(G220="",G220&lt;=0,B220&gt;110),NA(),A220+1)</f>
        <v>194</v>
      </c>
      <c r="B221" s="66">
        <f t="shared" ref="B221:B284" ca="1" si="22">IF(ISERROR(A221),NA(),B220+IF($D$10="Monthly",1/12,1))</f>
        <v>78.383105022830279</v>
      </c>
      <c r="C221" s="27">
        <f t="shared" ca="1" si="18"/>
        <v>53571</v>
      </c>
      <c r="D221" s="25">
        <f t="shared" ca="1" si="19"/>
        <v>1025.04</v>
      </c>
      <c r="E221" s="25">
        <f t="shared" ref="E221:E284" ca="1" si="23">IF(ISERROR(A221),"",MIN(ROUND(G220+D221,2),ROUND((1+gper)*E220,2)))</f>
        <v>7321.71</v>
      </c>
      <c r="F221" s="25"/>
      <c r="G221" s="25">
        <f t="shared" ca="1" si="20"/>
        <v>301215.31</v>
      </c>
      <c r="H221" s="1"/>
    </row>
    <row r="222" spans="1:8" x14ac:dyDescent="0.25">
      <c r="A222" s="7">
        <f t="shared" ca="1" si="21"/>
        <v>195</v>
      </c>
      <c r="B222" s="66">
        <f t="shared" ca="1" si="22"/>
        <v>78.466438356163607</v>
      </c>
      <c r="C222" s="27">
        <f t="shared" ca="1" si="18"/>
        <v>53601</v>
      </c>
      <c r="D222" s="25">
        <f t="shared" ca="1" si="19"/>
        <v>1004.05</v>
      </c>
      <c r="E222" s="25">
        <f t="shared" ca="1" si="23"/>
        <v>7336.96</v>
      </c>
      <c r="F222" s="25"/>
      <c r="G222" s="25">
        <f t="shared" ca="1" si="20"/>
        <v>294882.40000000002</v>
      </c>
      <c r="H222" s="1"/>
    </row>
    <row r="223" spans="1:8" x14ac:dyDescent="0.25">
      <c r="A223" s="7">
        <f t="shared" ca="1" si="21"/>
        <v>196</v>
      </c>
      <c r="B223" s="66">
        <f t="shared" ca="1" si="22"/>
        <v>78.549771689496936</v>
      </c>
      <c r="C223" s="27">
        <f t="shared" ca="1" si="18"/>
        <v>53632</v>
      </c>
      <c r="D223" s="25">
        <f t="shared" ca="1" si="19"/>
        <v>982.94</v>
      </c>
      <c r="E223" s="25">
        <f t="shared" ca="1" si="23"/>
        <v>7352.25</v>
      </c>
      <c r="F223" s="25"/>
      <c r="G223" s="25">
        <f t="shared" ca="1" si="20"/>
        <v>288513.09000000003</v>
      </c>
      <c r="H223" s="1"/>
    </row>
    <row r="224" spans="1:8" x14ac:dyDescent="0.25">
      <c r="A224" s="7">
        <f t="shared" ca="1" si="21"/>
        <v>197</v>
      </c>
      <c r="B224" s="66">
        <f t="shared" ca="1" si="22"/>
        <v>78.633105022830264</v>
      </c>
      <c r="C224" s="27">
        <f t="shared" ca="1" si="18"/>
        <v>53662</v>
      </c>
      <c r="D224" s="25">
        <f t="shared" ca="1" si="19"/>
        <v>961.71</v>
      </c>
      <c r="E224" s="25">
        <f t="shared" ca="1" si="23"/>
        <v>7367.57</v>
      </c>
      <c r="F224" s="25"/>
      <c r="G224" s="25">
        <f t="shared" ca="1" si="20"/>
        <v>282107.23</v>
      </c>
      <c r="H224" s="1"/>
    </row>
    <row r="225" spans="1:8" x14ac:dyDescent="0.25">
      <c r="A225" s="7">
        <f t="shared" ca="1" si="21"/>
        <v>198</v>
      </c>
      <c r="B225" s="66">
        <f t="shared" ca="1" si="22"/>
        <v>78.716438356163593</v>
      </c>
      <c r="C225" s="27">
        <f t="shared" ca="1" si="18"/>
        <v>53693</v>
      </c>
      <c r="D225" s="25">
        <f t="shared" ca="1" si="19"/>
        <v>940.36</v>
      </c>
      <c r="E225" s="25">
        <f t="shared" ca="1" si="23"/>
        <v>7382.92</v>
      </c>
      <c r="F225" s="25"/>
      <c r="G225" s="25">
        <f t="shared" ca="1" si="20"/>
        <v>275664.67</v>
      </c>
      <c r="H225" s="1"/>
    </row>
    <row r="226" spans="1:8" x14ac:dyDescent="0.25">
      <c r="A226" s="7">
        <f t="shared" ca="1" si="21"/>
        <v>199</v>
      </c>
      <c r="B226" s="66">
        <f t="shared" ca="1" si="22"/>
        <v>78.799771689496922</v>
      </c>
      <c r="C226" s="27">
        <f t="shared" ca="1" si="18"/>
        <v>53724</v>
      </c>
      <c r="D226" s="25">
        <f t="shared" ca="1" si="19"/>
        <v>918.88</v>
      </c>
      <c r="E226" s="25">
        <f t="shared" ca="1" si="23"/>
        <v>7398.3</v>
      </c>
      <c r="F226" s="25"/>
      <c r="G226" s="25">
        <f t="shared" ca="1" si="20"/>
        <v>269185.25</v>
      </c>
      <c r="H226" s="1"/>
    </row>
    <row r="227" spans="1:8" x14ac:dyDescent="0.25">
      <c r="A227" s="7">
        <f t="shared" ca="1" si="21"/>
        <v>200</v>
      </c>
      <c r="B227" s="66">
        <f t="shared" ca="1" si="22"/>
        <v>78.88310502283025</v>
      </c>
      <c r="C227" s="27">
        <f t="shared" ca="1" si="18"/>
        <v>53752</v>
      </c>
      <c r="D227" s="25">
        <f t="shared" ca="1" si="19"/>
        <v>897.28</v>
      </c>
      <c r="E227" s="25">
        <f t="shared" ca="1" si="23"/>
        <v>7413.71</v>
      </c>
      <c r="F227" s="25"/>
      <c r="G227" s="25">
        <f t="shared" ca="1" si="20"/>
        <v>262668.82</v>
      </c>
      <c r="H227" s="1"/>
    </row>
    <row r="228" spans="1:8" x14ac:dyDescent="0.25">
      <c r="A228" s="7">
        <f t="shared" ca="1" si="21"/>
        <v>201</v>
      </c>
      <c r="B228" s="66">
        <f t="shared" ca="1" si="22"/>
        <v>78.966438356163579</v>
      </c>
      <c r="C228" s="27">
        <f t="shared" ca="1" si="18"/>
        <v>53783</v>
      </c>
      <c r="D228" s="25">
        <f t="shared" ca="1" si="19"/>
        <v>875.56</v>
      </c>
      <c r="E228" s="25">
        <f t="shared" ca="1" si="23"/>
        <v>7429.16</v>
      </c>
      <c r="F228" s="25"/>
      <c r="G228" s="25">
        <f t="shared" ca="1" si="20"/>
        <v>256115.22</v>
      </c>
      <c r="H228" s="1"/>
    </row>
    <row r="229" spans="1:8" x14ac:dyDescent="0.25">
      <c r="A229" s="7">
        <f t="shared" ca="1" si="21"/>
        <v>202</v>
      </c>
      <c r="B229" s="66">
        <f t="shared" ca="1" si="22"/>
        <v>79.049771689496907</v>
      </c>
      <c r="C229" s="27">
        <f t="shared" ca="1" si="18"/>
        <v>53813</v>
      </c>
      <c r="D229" s="25">
        <f t="shared" ca="1" si="19"/>
        <v>853.72</v>
      </c>
      <c r="E229" s="25">
        <f t="shared" ca="1" si="23"/>
        <v>7444.64</v>
      </c>
      <c r="F229" s="25"/>
      <c r="G229" s="25">
        <f t="shared" ca="1" si="20"/>
        <v>249524.3</v>
      </c>
      <c r="H229" s="1"/>
    </row>
    <row r="230" spans="1:8" x14ac:dyDescent="0.25">
      <c r="A230" s="7">
        <f t="shared" ca="1" si="21"/>
        <v>203</v>
      </c>
      <c r="B230" s="66">
        <f t="shared" ca="1" si="22"/>
        <v>79.133105022830236</v>
      </c>
      <c r="C230" s="27">
        <f t="shared" ca="1" si="18"/>
        <v>53844</v>
      </c>
      <c r="D230" s="25">
        <f t="shared" ca="1" si="19"/>
        <v>831.75</v>
      </c>
      <c r="E230" s="25">
        <f t="shared" ca="1" si="23"/>
        <v>7460.15</v>
      </c>
      <c r="F230" s="25"/>
      <c r="G230" s="25">
        <f t="shared" ca="1" si="20"/>
        <v>242895.9</v>
      </c>
      <c r="H230" s="1"/>
    </row>
    <row r="231" spans="1:8" x14ac:dyDescent="0.25">
      <c r="A231" s="7">
        <f t="shared" ca="1" si="21"/>
        <v>204</v>
      </c>
      <c r="B231" s="66">
        <f t="shared" ca="1" si="22"/>
        <v>79.216438356163565</v>
      </c>
      <c r="C231" s="27">
        <f t="shared" ca="1" si="18"/>
        <v>53874</v>
      </c>
      <c r="D231" s="25">
        <f t="shared" ca="1" si="19"/>
        <v>809.65</v>
      </c>
      <c r="E231" s="25">
        <f t="shared" ca="1" si="23"/>
        <v>7475.69</v>
      </c>
      <c r="F231" s="25"/>
      <c r="G231" s="25">
        <f t="shared" ca="1" si="20"/>
        <v>236229.86</v>
      </c>
      <c r="H231" s="1"/>
    </row>
    <row r="232" spans="1:8" x14ac:dyDescent="0.25">
      <c r="A232" s="7">
        <f t="shared" ca="1" si="21"/>
        <v>205</v>
      </c>
      <c r="B232" s="66">
        <f t="shared" ca="1" si="22"/>
        <v>79.299771689496893</v>
      </c>
      <c r="C232" s="27">
        <f t="shared" ca="1" si="18"/>
        <v>53905</v>
      </c>
      <c r="D232" s="25">
        <f t="shared" ca="1" si="19"/>
        <v>787.43</v>
      </c>
      <c r="E232" s="25">
        <f t="shared" ca="1" si="23"/>
        <v>7491.26</v>
      </c>
      <c r="F232" s="25"/>
      <c r="G232" s="25">
        <f t="shared" ca="1" si="20"/>
        <v>229526.03</v>
      </c>
      <c r="H232" s="1"/>
    </row>
    <row r="233" spans="1:8" x14ac:dyDescent="0.25">
      <c r="A233" s="7">
        <f t="shared" ca="1" si="21"/>
        <v>206</v>
      </c>
      <c r="B233" s="66">
        <f t="shared" ca="1" si="22"/>
        <v>79.383105022830222</v>
      </c>
      <c r="C233" s="27">
        <f t="shared" ca="1" si="18"/>
        <v>53936</v>
      </c>
      <c r="D233" s="25">
        <f t="shared" ca="1" si="19"/>
        <v>765.09</v>
      </c>
      <c r="E233" s="25">
        <f t="shared" ca="1" si="23"/>
        <v>7506.87</v>
      </c>
      <c r="F233" s="25"/>
      <c r="G233" s="25">
        <f t="shared" ca="1" si="20"/>
        <v>222784.25</v>
      </c>
      <c r="H233" s="1"/>
    </row>
    <row r="234" spans="1:8" x14ac:dyDescent="0.25">
      <c r="A234" s="7">
        <f t="shared" ca="1" si="21"/>
        <v>207</v>
      </c>
      <c r="B234" s="66">
        <f t="shared" ca="1" si="22"/>
        <v>79.46643835616355</v>
      </c>
      <c r="C234" s="27">
        <f t="shared" ca="1" si="18"/>
        <v>53966</v>
      </c>
      <c r="D234" s="25">
        <f t="shared" ca="1" si="19"/>
        <v>742.61</v>
      </c>
      <c r="E234" s="25">
        <f t="shared" ca="1" si="23"/>
        <v>7522.51</v>
      </c>
      <c r="F234" s="25"/>
      <c r="G234" s="25">
        <f t="shared" ca="1" si="20"/>
        <v>216004.35</v>
      </c>
      <c r="H234" s="1"/>
    </row>
    <row r="235" spans="1:8" x14ac:dyDescent="0.25">
      <c r="A235" s="7">
        <f t="shared" ca="1" si="21"/>
        <v>208</v>
      </c>
      <c r="B235" s="66">
        <f t="shared" ca="1" si="22"/>
        <v>79.549771689496879</v>
      </c>
      <c r="C235" s="27">
        <f t="shared" ca="1" si="18"/>
        <v>53997</v>
      </c>
      <c r="D235" s="25">
        <f t="shared" ca="1" si="19"/>
        <v>720.01</v>
      </c>
      <c r="E235" s="25">
        <f t="shared" ca="1" si="23"/>
        <v>7538.18</v>
      </c>
      <c r="F235" s="25"/>
      <c r="G235" s="25">
        <f t="shared" ca="1" si="20"/>
        <v>209186.18</v>
      </c>
      <c r="H235" s="1"/>
    </row>
    <row r="236" spans="1:8" x14ac:dyDescent="0.25">
      <c r="A236" s="7">
        <f t="shared" ca="1" si="21"/>
        <v>209</v>
      </c>
      <c r="B236" s="66">
        <f t="shared" ca="1" si="22"/>
        <v>79.633105022830208</v>
      </c>
      <c r="C236" s="27">
        <f t="shared" ca="1" si="18"/>
        <v>54027</v>
      </c>
      <c r="D236" s="25">
        <f t="shared" ca="1" si="19"/>
        <v>697.29</v>
      </c>
      <c r="E236" s="25">
        <f t="shared" ca="1" si="23"/>
        <v>7553.88</v>
      </c>
      <c r="F236" s="25"/>
      <c r="G236" s="25">
        <f t="shared" ca="1" si="20"/>
        <v>202329.59</v>
      </c>
      <c r="H236" s="1"/>
    </row>
    <row r="237" spans="1:8" x14ac:dyDescent="0.25">
      <c r="A237" s="7">
        <f t="shared" ca="1" si="21"/>
        <v>210</v>
      </c>
      <c r="B237" s="66">
        <f t="shared" ca="1" si="22"/>
        <v>79.716438356163536</v>
      </c>
      <c r="C237" s="27">
        <f t="shared" ca="1" si="18"/>
        <v>54058</v>
      </c>
      <c r="D237" s="25">
        <f t="shared" ca="1" si="19"/>
        <v>674.43</v>
      </c>
      <c r="E237" s="25">
        <f t="shared" ca="1" si="23"/>
        <v>7569.62</v>
      </c>
      <c r="F237" s="25"/>
      <c r="G237" s="25">
        <f t="shared" ca="1" si="20"/>
        <v>195434.4</v>
      </c>
      <c r="H237" s="1"/>
    </row>
    <row r="238" spans="1:8" x14ac:dyDescent="0.25">
      <c r="A238" s="7">
        <f t="shared" ca="1" si="21"/>
        <v>211</v>
      </c>
      <c r="B238" s="66">
        <f t="shared" ca="1" si="22"/>
        <v>79.799771689496865</v>
      </c>
      <c r="C238" s="27">
        <f t="shared" ca="1" si="18"/>
        <v>54089</v>
      </c>
      <c r="D238" s="25">
        <f t="shared" ca="1" si="19"/>
        <v>651.45000000000005</v>
      </c>
      <c r="E238" s="25">
        <f t="shared" ca="1" si="23"/>
        <v>7585.39</v>
      </c>
      <c r="F238" s="25"/>
      <c r="G238" s="25">
        <f t="shared" ca="1" si="20"/>
        <v>188500.46</v>
      </c>
      <c r="H238" s="1"/>
    </row>
    <row r="239" spans="1:8" x14ac:dyDescent="0.25">
      <c r="A239" s="7">
        <f t="shared" ca="1" si="21"/>
        <v>212</v>
      </c>
      <c r="B239" s="66">
        <f t="shared" ca="1" si="22"/>
        <v>79.883105022830193</v>
      </c>
      <c r="C239" s="27">
        <f t="shared" ca="1" si="18"/>
        <v>54118</v>
      </c>
      <c r="D239" s="25">
        <f t="shared" ca="1" si="19"/>
        <v>628.33000000000004</v>
      </c>
      <c r="E239" s="25">
        <f t="shared" ca="1" si="23"/>
        <v>7601.19</v>
      </c>
      <c r="F239" s="25"/>
      <c r="G239" s="25">
        <f t="shared" ca="1" si="20"/>
        <v>181527.6</v>
      </c>
      <c r="H239" s="1"/>
    </row>
    <row r="240" spans="1:8" x14ac:dyDescent="0.25">
      <c r="A240" s="7">
        <f t="shared" ca="1" si="21"/>
        <v>213</v>
      </c>
      <c r="B240" s="66">
        <f t="shared" ca="1" si="22"/>
        <v>79.966438356163522</v>
      </c>
      <c r="C240" s="27">
        <f t="shared" ca="1" si="18"/>
        <v>54149</v>
      </c>
      <c r="D240" s="25">
        <f t="shared" ca="1" si="19"/>
        <v>605.09</v>
      </c>
      <c r="E240" s="25">
        <f t="shared" ca="1" si="23"/>
        <v>7617.03</v>
      </c>
      <c r="F240" s="25"/>
      <c r="G240" s="25">
        <f t="shared" ca="1" si="20"/>
        <v>174515.66</v>
      </c>
      <c r="H240" s="1"/>
    </row>
    <row r="241" spans="1:8" x14ac:dyDescent="0.25">
      <c r="A241" s="7">
        <f t="shared" ca="1" si="21"/>
        <v>214</v>
      </c>
      <c r="B241" s="66">
        <f t="shared" ca="1" si="22"/>
        <v>80.049771689496851</v>
      </c>
      <c r="C241" s="27">
        <f t="shared" ca="1" si="18"/>
        <v>54179</v>
      </c>
      <c r="D241" s="25">
        <f t="shared" ca="1" si="19"/>
        <v>581.72</v>
      </c>
      <c r="E241" s="25">
        <f t="shared" ca="1" si="23"/>
        <v>7632.9</v>
      </c>
      <c r="F241" s="25"/>
      <c r="G241" s="25">
        <f t="shared" ca="1" si="20"/>
        <v>167464.48000000001</v>
      </c>
      <c r="H241" s="1"/>
    </row>
    <row r="242" spans="1:8" x14ac:dyDescent="0.25">
      <c r="A242" s="7">
        <f t="shared" ca="1" si="21"/>
        <v>215</v>
      </c>
      <c r="B242" s="66">
        <f t="shared" ca="1" si="22"/>
        <v>80.133105022830179</v>
      </c>
      <c r="C242" s="27">
        <f t="shared" ca="1" si="18"/>
        <v>54210</v>
      </c>
      <c r="D242" s="25">
        <f t="shared" ca="1" si="19"/>
        <v>558.21</v>
      </c>
      <c r="E242" s="25">
        <f t="shared" ca="1" si="23"/>
        <v>7648.8</v>
      </c>
      <c r="F242" s="25"/>
      <c r="G242" s="25">
        <f t="shared" ca="1" si="20"/>
        <v>160373.89000000001</v>
      </c>
      <c r="H242" s="1"/>
    </row>
    <row r="243" spans="1:8" x14ac:dyDescent="0.25">
      <c r="A243" s="7">
        <f t="shared" ca="1" si="21"/>
        <v>216</v>
      </c>
      <c r="B243" s="66">
        <f t="shared" ca="1" si="22"/>
        <v>80.216438356163508</v>
      </c>
      <c r="C243" s="27">
        <f t="shared" ca="1" si="18"/>
        <v>54240</v>
      </c>
      <c r="D243" s="25">
        <f t="shared" ca="1" si="19"/>
        <v>534.58000000000004</v>
      </c>
      <c r="E243" s="25">
        <f t="shared" ca="1" si="23"/>
        <v>7664.74</v>
      </c>
      <c r="F243" s="25"/>
      <c r="G243" s="25">
        <f t="shared" ca="1" si="20"/>
        <v>153243.73000000001</v>
      </c>
      <c r="H243" s="1"/>
    </row>
    <row r="244" spans="1:8" x14ac:dyDescent="0.25">
      <c r="A244" s="7">
        <f t="shared" ca="1" si="21"/>
        <v>217</v>
      </c>
      <c r="B244" s="66">
        <f t="shared" ca="1" si="22"/>
        <v>80.299771689496836</v>
      </c>
      <c r="C244" s="27">
        <f t="shared" ca="1" si="18"/>
        <v>54271</v>
      </c>
      <c r="D244" s="25">
        <f t="shared" ca="1" si="19"/>
        <v>510.81</v>
      </c>
      <c r="E244" s="25">
        <f t="shared" ca="1" si="23"/>
        <v>7680.71</v>
      </c>
      <c r="F244" s="25"/>
      <c r="G244" s="25">
        <f t="shared" ca="1" si="20"/>
        <v>146073.82999999999</v>
      </c>
      <c r="H244" s="1"/>
    </row>
    <row r="245" spans="1:8" x14ac:dyDescent="0.25">
      <c r="A245" s="7">
        <f t="shared" ca="1" si="21"/>
        <v>218</v>
      </c>
      <c r="B245" s="66">
        <f t="shared" ca="1" si="22"/>
        <v>80.383105022830165</v>
      </c>
      <c r="C245" s="27">
        <f t="shared" ca="1" si="18"/>
        <v>54302</v>
      </c>
      <c r="D245" s="25">
        <f t="shared" ca="1" si="19"/>
        <v>486.91</v>
      </c>
      <c r="E245" s="25">
        <f t="shared" ca="1" si="23"/>
        <v>7696.71</v>
      </c>
      <c r="F245" s="25"/>
      <c r="G245" s="25">
        <f t="shared" ca="1" si="20"/>
        <v>138864.03</v>
      </c>
      <c r="H245" s="1"/>
    </row>
    <row r="246" spans="1:8" x14ac:dyDescent="0.25">
      <c r="A246" s="7">
        <f t="shared" ca="1" si="21"/>
        <v>219</v>
      </c>
      <c r="B246" s="66">
        <f t="shared" ca="1" si="22"/>
        <v>80.466438356163493</v>
      </c>
      <c r="C246" s="27">
        <f t="shared" ca="1" si="18"/>
        <v>54332</v>
      </c>
      <c r="D246" s="25">
        <f t="shared" ca="1" si="19"/>
        <v>462.88</v>
      </c>
      <c r="E246" s="25">
        <f t="shared" ca="1" si="23"/>
        <v>7712.74</v>
      </c>
      <c r="F246" s="25"/>
      <c r="G246" s="25">
        <f t="shared" ca="1" si="20"/>
        <v>131614.17000000001</v>
      </c>
      <c r="H246" s="1"/>
    </row>
    <row r="247" spans="1:8" x14ac:dyDescent="0.25">
      <c r="A247" s="7">
        <f t="shared" ca="1" si="21"/>
        <v>220</v>
      </c>
      <c r="B247" s="66">
        <f t="shared" ca="1" si="22"/>
        <v>80.549771689496822</v>
      </c>
      <c r="C247" s="27">
        <f t="shared" ca="1" si="18"/>
        <v>54363</v>
      </c>
      <c r="D247" s="25">
        <f t="shared" ca="1" si="19"/>
        <v>438.71</v>
      </c>
      <c r="E247" s="25">
        <f t="shared" ca="1" si="23"/>
        <v>7728.81</v>
      </c>
      <c r="F247" s="25"/>
      <c r="G247" s="25">
        <f t="shared" ca="1" si="20"/>
        <v>124324.07</v>
      </c>
      <c r="H247" s="1"/>
    </row>
    <row r="248" spans="1:8" x14ac:dyDescent="0.25">
      <c r="A248" s="7">
        <f t="shared" ca="1" si="21"/>
        <v>221</v>
      </c>
      <c r="B248" s="66">
        <f t="shared" ca="1" si="22"/>
        <v>80.633105022830151</v>
      </c>
      <c r="C248" s="27">
        <f t="shared" ca="1" si="18"/>
        <v>54393</v>
      </c>
      <c r="D248" s="25">
        <f t="shared" ca="1" si="19"/>
        <v>414.41</v>
      </c>
      <c r="E248" s="25">
        <f t="shared" ca="1" si="23"/>
        <v>7744.91</v>
      </c>
      <c r="F248" s="25"/>
      <c r="G248" s="25">
        <f t="shared" ca="1" si="20"/>
        <v>116993.57</v>
      </c>
      <c r="H248" s="1"/>
    </row>
    <row r="249" spans="1:8" x14ac:dyDescent="0.25">
      <c r="A249" s="7">
        <f t="shared" ca="1" si="21"/>
        <v>222</v>
      </c>
      <c r="B249" s="66">
        <f t="shared" ca="1" si="22"/>
        <v>80.716438356163479</v>
      </c>
      <c r="C249" s="27">
        <f t="shared" ca="1" si="18"/>
        <v>54424</v>
      </c>
      <c r="D249" s="25">
        <f t="shared" ca="1" si="19"/>
        <v>389.98</v>
      </c>
      <c r="E249" s="25">
        <f t="shared" ca="1" si="23"/>
        <v>7761.05</v>
      </c>
      <c r="F249" s="25"/>
      <c r="G249" s="25">
        <f t="shared" ca="1" si="20"/>
        <v>109622.5</v>
      </c>
      <c r="H249" s="1"/>
    </row>
    <row r="250" spans="1:8" x14ac:dyDescent="0.25">
      <c r="A250" s="7">
        <f t="shared" ca="1" si="21"/>
        <v>223</v>
      </c>
      <c r="B250" s="66">
        <f t="shared" ca="1" si="22"/>
        <v>80.799771689496808</v>
      </c>
      <c r="C250" s="27">
        <f t="shared" ca="1" si="18"/>
        <v>54455</v>
      </c>
      <c r="D250" s="25">
        <f t="shared" ca="1" si="19"/>
        <v>365.41</v>
      </c>
      <c r="E250" s="25">
        <f t="shared" ca="1" si="23"/>
        <v>7777.22</v>
      </c>
      <c r="F250" s="25"/>
      <c r="G250" s="25">
        <f t="shared" ca="1" si="20"/>
        <v>102210.69</v>
      </c>
      <c r="H250" s="1"/>
    </row>
    <row r="251" spans="1:8" x14ac:dyDescent="0.25">
      <c r="A251" s="7">
        <f t="shared" ca="1" si="21"/>
        <v>224</v>
      </c>
      <c r="B251" s="66">
        <f t="shared" ca="1" si="22"/>
        <v>80.883105022830136</v>
      </c>
      <c r="C251" s="27">
        <f t="shared" ca="1" si="18"/>
        <v>54483</v>
      </c>
      <c r="D251" s="25">
        <f t="shared" ca="1" si="19"/>
        <v>340.7</v>
      </c>
      <c r="E251" s="25">
        <f t="shared" ca="1" si="23"/>
        <v>7793.42</v>
      </c>
      <c r="F251" s="25"/>
      <c r="G251" s="25">
        <f t="shared" ca="1" si="20"/>
        <v>94757.97</v>
      </c>
      <c r="H251" s="1"/>
    </row>
    <row r="252" spans="1:8" x14ac:dyDescent="0.25">
      <c r="A252" s="7">
        <f t="shared" ca="1" si="21"/>
        <v>225</v>
      </c>
      <c r="B252" s="66">
        <f t="shared" ca="1" si="22"/>
        <v>80.966438356163465</v>
      </c>
      <c r="C252" s="27">
        <f t="shared" ca="1" si="18"/>
        <v>54514</v>
      </c>
      <c r="D252" s="25">
        <f t="shared" ca="1" si="19"/>
        <v>315.86</v>
      </c>
      <c r="E252" s="25">
        <f t="shared" ca="1" si="23"/>
        <v>7809.66</v>
      </c>
      <c r="F252" s="25"/>
      <c r="G252" s="25">
        <f t="shared" ca="1" si="20"/>
        <v>87264.17</v>
      </c>
      <c r="H252" s="1"/>
    </row>
    <row r="253" spans="1:8" x14ac:dyDescent="0.25">
      <c r="A253" s="7">
        <f t="shared" ca="1" si="21"/>
        <v>226</v>
      </c>
      <c r="B253" s="66">
        <f t="shared" ca="1" si="22"/>
        <v>81.049771689496794</v>
      </c>
      <c r="C253" s="27">
        <f t="shared" ca="1" si="18"/>
        <v>54544</v>
      </c>
      <c r="D253" s="25">
        <f t="shared" ca="1" si="19"/>
        <v>290.88</v>
      </c>
      <c r="E253" s="25">
        <f t="shared" ca="1" si="23"/>
        <v>7825.93</v>
      </c>
      <c r="F253" s="25"/>
      <c r="G253" s="25">
        <f t="shared" ca="1" si="20"/>
        <v>79729.119999999995</v>
      </c>
      <c r="H253" s="1"/>
    </row>
    <row r="254" spans="1:8" x14ac:dyDescent="0.25">
      <c r="A254" s="7">
        <f t="shared" ca="1" si="21"/>
        <v>227</v>
      </c>
      <c r="B254" s="66">
        <f t="shared" ca="1" si="22"/>
        <v>81.133105022830122</v>
      </c>
      <c r="C254" s="27">
        <f t="shared" ca="1" si="18"/>
        <v>54575</v>
      </c>
      <c r="D254" s="25">
        <f t="shared" ca="1" si="19"/>
        <v>265.76</v>
      </c>
      <c r="E254" s="25">
        <f t="shared" ca="1" si="23"/>
        <v>7842.23</v>
      </c>
      <c r="F254" s="25"/>
      <c r="G254" s="25">
        <f t="shared" ca="1" si="20"/>
        <v>72152.649999999994</v>
      </c>
      <c r="H254" s="1"/>
    </row>
    <row r="255" spans="1:8" x14ac:dyDescent="0.25">
      <c r="A255" s="7">
        <f t="shared" ca="1" si="21"/>
        <v>228</v>
      </c>
      <c r="B255" s="66">
        <f t="shared" ca="1" si="22"/>
        <v>81.216438356163451</v>
      </c>
      <c r="C255" s="27">
        <f t="shared" ca="1" si="18"/>
        <v>54605</v>
      </c>
      <c r="D255" s="25">
        <f t="shared" ca="1" si="19"/>
        <v>240.51</v>
      </c>
      <c r="E255" s="25">
        <f t="shared" ca="1" si="23"/>
        <v>7858.57</v>
      </c>
      <c r="F255" s="25"/>
      <c r="G255" s="25">
        <f t="shared" ca="1" si="20"/>
        <v>64534.59</v>
      </c>
      <c r="H255" s="1"/>
    </row>
    <row r="256" spans="1:8" x14ac:dyDescent="0.25">
      <c r="A256" s="7">
        <f t="shared" ca="1" si="21"/>
        <v>229</v>
      </c>
      <c r="B256" s="66">
        <f t="shared" ca="1" si="22"/>
        <v>81.299771689496779</v>
      </c>
      <c r="C256" s="27">
        <f t="shared" ca="1" si="18"/>
        <v>54636</v>
      </c>
      <c r="D256" s="25">
        <f t="shared" ca="1" si="19"/>
        <v>215.12</v>
      </c>
      <c r="E256" s="25">
        <f t="shared" ca="1" si="23"/>
        <v>7874.94</v>
      </c>
      <c r="F256" s="25"/>
      <c r="G256" s="25">
        <f t="shared" ca="1" si="20"/>
        <v>56874.77</v>
      </c>
      <c r="H256" s="1"/>
    </row>
    <row r="257" spans="1:8" x14ac:dyDescent="0.25">
      <c r="A257" s="7">
        <f t="shared" ca="1" si="21"/>
        <v>230</v>
      </c>
      <c r="B257" s="66">
        <f t="shared" ca="1" si="22"/>
        <v>81.383105022830108</v>
      </c>
      <c r="C257" s="27">
        <f t="shared" ca="1" si="18"/>
        <v>54667</v>
      </c>
      <c r="D257" s="25">
        <f t="shared" ca="1" si="19"/>
        <v>189.58</v>
      </c>
      <c r="E257" s="25">
        <f t="shared" ca="1" si="23"/>
        <v>7891.35</v>
      </c>
      <c r="F257" s="25"/>
      <c r="G257" s="25">
        <f t="shared" ca="1" si="20"/>
        <v>49173</v>
      </c>
      <c r="H257" s="1"/>
    </row>
    <row r="258" spans="1:8" x14ac:dyDescent="0.25">
      <c r="A258" s="7">
        <f t="shared" ca="1" si="21"/>
        <v>231</v>
      </c>
      <c r="B258" s="66">
        <f t="shared" ca="1" si="22"/>
        <v>81.466438356163437</v>
      </c>
      <c r="C258" s="27">
        <f t="shared" ca="1" si="18"/>
        <v>54697</v>
      </c>
      <c r="D258" s="25">
        <f t="shared" ca="1" si="19"/>
        <v>163.91</v>
      </c>
      <c r="E258" s="25">
        <f t="shared" ca="1" si="23"/>
        <v>7907.79</v>
      </c>
      <c r="F258" s="25"/>
      <c r="G258" s="25">
        <f t="shared" ca="1" si="20"/>
        <v>41429.120000000003</v>
      </c>
      <c r="H258" s="1"/>
    </row>
    <row r="259" spans="1:8" x14ac:dyDescent="0.25">
      <c r="A259" s="7">
        <f t="shared" ca="1" si="21"/>
        <v>232</v>
      </c>
      <c r="B259" s="66">
        <f t="shared" ca="1" si="22"/>
        <v>81.549771689496765</v>
      </c>
      <c r="C259" s="27">
        <f t="shared" ca="1" si="18"/>
        <v>54728</v>
      </c>
      <c r="D259" s="25">
        <f t="shared" ca="1" si="19"/>
        <v>138.1</v>
      </c>
      <c r="E259" s="25">
        <f t="shared" ca="1" si="23"/>
        <v>7924.26</v>
      </c>
      <c r="F259" s="25"/>
      <c r="G259" s="25">
        <f t="shared" ca="1" si="20"/>
        <v>33642.959999999999</v>
      </c>
      <c r="H259" s="1"/>
    </row>
    <row r="260" spans="1:8" x14ac:dyDescent="0.25">
      <c r="A260" s="7">
        <f t="shared" ca="1" si="21"/>
        <v>233</v>
      </c>
      <c r="B260" s="66">
        <f t="shared" ca="1" si="22"/>
        <v>81.633105022830094</v>
      </c>
      <c r="C260" s="27">
        <f t="shared" ca="1" si="18"/>
        <v>54758</v>
      </c>
      <c r="D260" s="25">
        <f t="shared" ca="1" si="19"/>
        <v>112.14</v>
      </c>
      <c r="E260" s="25">
        <f t="shared" ca="1" si="23"/>
        <v>7940.77</v>
      </c>
      <c r="F260" s="25"/>
      <c r="G260" s="25">
        <f t="shared" ca="1" si="20"/>
        <v>25814.33</v>
      </c>
      <c r="H260" s="1"/>
    </row>
    <row r="261" spans="1:8" x14ac:dyDescent="0.25">
      <c r="A261" s="7">
        <f t="shared" ca="1" si="21"/>
        <v>234</v>
      </c>
      <c r="B261" s="66">
        <f t="shared" ca="1" si="22"/>
        <v>81.716438356163422</v>
      </c>
      <c r="C261" s="27">
        <f t="shared" ca="1" si="18"/>
        <v>54789</v>
      </c>
      <c r="D261" s="25">
        <f t="shared" ca="1" si="19"/>
        <v>86.05</v>
      </c>
      <c r="E261" s="25">
        <f t="shared" ca="1" si="23"/>
        <v>7957.31</v>
      </c>
      <c r="F261" s="25"/>
      <c r="G261" s="25">
        <f t="shared" ca="1" si="20"/>
        <v>17943.07</v>
      </c>
      <c r="H261" s="1"/>
    </row>
    <row r="262" spans="1:8" x14ac:dyDescent="0.25">
      <c r="A262" s="7">
        <f t="shared" ca="1" si="21"/>
        <v>235</v>
      </c>
      <c r="B262" s="66">
        <f t="shared" ca="1" si="22"/>
        <v>81.799771689496751</v>
      </c>
      <c r="C262" s="27">
        <f t="shared" ca="1" si="18"/>
        <v>54820</v>
      </c>
      <c r="D262" s="25">
        <f t="shared" ca="1" si="19"/>
        <v>59.81</v>
      </c>
      <c r="E262" s="25">
        <f t="shared" ca="1" si="23"/>
        <v>7973.89</v>
      </c>
      <c r="F262" s="25"/>
      <c r="G262" s="25">
        <f t="shared" ca="1" si="20"/>
        <v>10028.99</v>
      </c>
      <c r="H262" s="1"/>
    </row>
    <row r="263" spans="1:8" x14ac:dyDescent="0.25">
      <c r="A263" s="7">
        <f t="shared" ca="1" si="21"/>
        <v>236</v>
      </c>
      <c r="B263" s="66">
        <f t="shared" ca="1" si="22"/>
        <v>81.88310502283008</v>
      </c>
      <c r="C263" s="27">
        <f t="shared" ca="1" si="18"/>
        <v>54848</v>
      </c>
      <c r="D263" s="25">
        <f t="shared" ca="1" si="19"/>
        <v>33.43</v>
      </c>
      <c r="E263" s="25">
        <f t="shared" ca="1" si="23"/>
        <v>7990.5</v>
      </c>
      <c r="F263" s="25"/>
      <c r="G263" s="25">
        <f t="shared" ca="1" si="20"/>
        <v>2071.92</v>
      </c>
      <c r="H263" s="1"/>
    </row>
    <row r="264" spans="1:8" x14ac:dyDescent="0.25">
      <c r="A264" s="7">
        <f t="shared" ca="1" si="21"/>
        <v>237</v>
      </c>
      <c r="B264" s="66">
        <f t="shared" ca="1" si="22"/>
        <v>81.966438356163408</v>
      </c>
      <c r="C264" s="27">
        <f t="shared" ca="1" si="18"/>
        <v>54879</v>
      </c>
      <c r="D264" s="25">
        <f t="shared" ca="1" si="19"/>
        <v>6.91</v>
      </c>
      <c r="E264" s="25">
        <f t="shared" ca="1" si="23"/>
        <v>2078.83</v>
      </c>
      <c r="F264" s="25"/>
      <c r="G264" s="25">
        <f t="shared" ca="1" si="20"/>
        <v>0</v>
      </c>
      <c r="H264" s="1"/>
    </row>
    <row r="265" spans="1:8" x14ac:dyDescent="0.25">
      <c r="A265" s="7" t="e">
        <f t="shared" ca="1" si="21"/>
        <v>#N/A</v>
      </c>
      <c r="B265" s="66" t="e">
        <f t="shared" ca="1" si="22"/>
        <v>#N/A</v>
      </c>
      <c r="C265" s="27" t="str">
        <f t="shared" ca="1" si="18"/>
        <v/>
      </c>
      <c r="D265" s="25" t="str">
        <f t="shared" ca="1" si="19"/>
        <v/>
      </c>
      <c r="E265" s="25" t="str">
        <f t="shared" ca="1" si="23"/>
        <v/>
      </c>
      <c r="F265" s="25"/>
      <c r="G265" s="25" t="str">
        <f t="shared" ca="1" si="20"/>
        <v/>
      </c>
      <c r="H265" s="1"/>
    </row>
    <row r="266" spans="1:8" x14ac:dyDescent="0.25">
      <c r="A266" s="7" t="e">
        <f t="shared" ca="1" si="21"/>
        <v>#N/A</v>
      </c>
      <c r="B266" s="66" t="e">
        <f t="shared" ca="1" si="22"/>
        <v>#N/A</v>
      </c>
      <c r="C266" s="27" t="str">
        <f t="shared" ca="1" si="18"/>
        <v/>
      </c>
      <c r="D266" s="25" t="str">
        <f t="shared" ca="1" si="19"/>
        <v/>
      </c>
      <c r="E266" s="25" t="str">
        <f t="shared" ca="1" si="23"/>
        <v/>
      </c>
      <c r="F266" s="25"/>
      <c r="G266" s="25" t="str">
        <f t="shared" ca="1" si="20"/>
        <v/>
      </c>
      <c r="H266" s="1"/>
    </row>
    <row r="267" spans="1:8" x14ac:dyDescent="0.25">
      <c r="A267" s="7" t="e">
        <f t="shared" ca="1" si="21"/>
        <v>#N/A</v>
      </c>
      <c r="B267" s="66" t="e">
        <f t="shared" ca="1" si="22"/>
        <v>#N/A</v>
      </c>
      <c r="C267" s="27" t="str">
        <f t="shared" ca="1" si="18"/>
        <v/>
      </c>
      <c r="D267" s="25" t="str">
        <f t="shared" ca="1" si="19"/>
        <v/>
      </c>
      <c r="E267" s="25" t="str">
        <f t="shared" ca="1" si="23"/>
        <v/>
      </c>
      <c r="F267" s="25"/>
      <c r="G267" s="25" t="str">
        <f t="shared" ca="1" si="20"/>
        <v/>
      </c>
      <c r="H267" s="1"/>
    </row>
    <row r="268" spans="1:8" x14ac:dyDescent="0.25">
      <c r="A268" s="7" t="e">
        <f t="shared" ca="1" si="21"/>
        <v>#N/A</v>
      </c>
      <c r="B268" s="66" t="e">
        <f t="shared" ca="1" si="22"/>
        <v>#N/A</v>
      </c>
      <c r="C268" s="27" t="str">
        <f t="shared" ca="1" si="18"/>
        <v/>
      </c>
      <c r="D268" s="25" t="str">
        <f t="shared" ca="1" si="19"/>
        <v/>
      </c>
      <c r="E268" s="25" t="str">
        <f t="shared" ca="1" si="23"/>
        <v/>
      </c>
      <c r="F268" s="25"/>
      <c r="G268" s="25" t="str">
        <f t="shared" ca="1" si="20"/>
        <v/>
      </c>
      <c r="H268" s="1"/>
    </row>
    <row r="269" spans="1:8" x14ac:dyDescent="0.25">
      <c r="A269" s="7" t="e">
        <f t="shared" ca="1" si="21"/>
        <v>#N/A</v>
      </c>
      <c r="B269" s="66" t="e">
        <f t="shared" ca="1" si="22"/>
        <v>#N/A</v>
      </c>
      <c r="C269" s="27" t="str">
        <f t="shared" ca="1" si="18"/>
        <v/>
      </c>
      <c r="D269" s="25" t="str">
        <f t="shared" ca="1" si="19"/>
        <v/>
      </c>
      <c r="E269" s="25" t="str">
        <f t="shared" ca="1" si="23"/>
        <v/>
      </c>
      <c r="F269" s="25"/>
      <c r="G269" s="25" t="str">
        <f t="shared" ca="1" si="20"/>
        <v/>
      </c>
      <c r="H269" s="1"/>
    </row>
    <row r="270" spans="1:8" x14ac:dyDescent="0.25">
      <c r="A270" s="7" t="e">
        <f t="shared" ca="1" si="21"/>
        <v>#N/A</v>
      </c>
      <c r="B270" s="66" t="e">
        <f t="shared" ca="1" si="22"/>
        <v>#N/A</v>
      </c>
      <c r="C270" s="27" t="str">
        <f t="shared" ca="1" si="18"/>
        <v/>
      </c>
      <c r="D270" s="25" t="str">
        <f t="shared" ca="1" si="19"/>
        <v/>
      </c>
      <c r="E270" s="25" t="str">
        <f t="shared" ca="1" si="23"/>
        <v/>
      </c>
      <c r="F270" s="25"/>
      <c r="G270" s="25" t="str">
        <f t="shared" ca="1" si="20"/>
        <v/>
      </c>
      <c r="H270" s="1"/>
    </row>
    <row r="271" spans="1:8" x14ac:dyDescent="0.25">
      <c r="A271" s="7" t="e">
        <f t="shared" ca="1" si="21"/>
        <v>#N/A</v>
      </c>
      <c r="B271" s="66" t="e">
        <f t="shared" ca="1" si="22"/>
        <v>#N/A</v>
      </c>
      <c r="C271" s="27" t="str">
        <f t="shared" ca="1" si="18"/>
        <v/>
      </c>
      <c r="D271" s="25" t="str">
        <f t="shared" ca="1" si="19"/>
        <v/>
      </c>
      <c r="E271" s="25" t="str">
        <f t="shared" ca="1" si="23"/>
        <v/>
      </c>
      <c r="F271" s="25"/>
      <c r="G271" s="25" t="str">
        <f t="shared" ca="1" si="20"/>
        <v/>
      </c>
      <c r="H271" s="1"/>
    </row>
    <row r="272" spans="1:8" x14ac:dyDescent="0.25">
      <c r="A272" s="7" t="e">
        <f t="shared" ca="1" si="21"/>
        <v>#N/A</v>
      </c>
      <c r="B272" s="66" t="e">
        <f t="shared" ca="1" si="22"/>
        <v>#N/A</v>
      </c>
      <c r="C272" s="27" t="str">
        <f t="shared" ca="1" si="18"/>
        <v/>
      </c>
      <c r="D272" s="25" t="str">
        <f t="shared" ca="1" si="19"/>
        <v/>
      </c>
      <c r="E272" s="25" t="str">
        <f t="shared" ca="1" si="23"/>
        <v/>
      </c>
      <c r="F272" s="25"/>
      <c r="G272" s="25" t="str">
        <f t="shared" ca="1" si="20"/>
        <v/>
      </c>
      <c r="H272" s="1"/>
    </row>
    <row r="273" spans="1:8" x14ac:dyDescent="0.25">
      <c r="A273" s="7" t="e">
        <f t="shared" ca="1" si="21"/>
        <v>#N/A</v>
      </c>
      <c r="B273" s="66" t="e">
        <f t="shared" ca="1" si="22"/>
        <v>#N/A</v>
      </c>
      <c r="C273" s="27" t="str">
        <f t="shared" ca="1" si="18"/>
        <v/>
      </c>
      <c r="D273" s="25" t="str">
        <f t="shared" ca="1" si="19"/>
        <v/>
      </c>
      <c r="E273" s="25" t="str">
        <f t="shared" ca="1" si="23"/>
        <v/>
      </c>
      <c r="F273" s="25"/>
      <c r="G273" s="25" t="str">
        <f t="shared" ca="1" si="20"/>
        <v/>
      </c>
      <c r="H273" s="1"/>
    </row>
    <row r="274" spans="1:8" x14ac:dyDescent="0.25">
      <c r="A274" s="7" t="e">
        <f t="shared" ca="1" si="21"/>
        <v>#N/A</v>
      </c>
      <c r="B274" s="66" t="e">
        <f t="shared" ca="1" si="22"/>
        <v>#N/A</v>
      </c>
      <c r="C274" s="27" t="str">
        <f t="shared" ca="1" si="18"/>
        <v/>
      </c>
      <c r="D274" s="25" t="str">
        <f t="shared" ca="1" si="19"/>
        <v/>
      </c>
      <c r="E274" s="25" t="str">
        <f t="shared" ca="1" si="23"/>
        <v/>
      </c>
      <c r="F274" s="25"/>
      <c r="G274" s="25" t="str">
        <f t="shared" ca="1" si="20"/>
        <v/>
      </c>
      <c r="H274" s="1"/>
    </row>
    <row r="275" spans="1:8" x14ac:dyDescent="0.25">
      <c r="A275" s="7" t="e">
        <f t="shared" ca="1" si="21"/>
        <v>#N/A</v>
      </c>
      <c r="B275" s="66" t="e">
        <f t="shared" ca="1" si="22"/>
        <v>#N/A</v>
      </c>
      <c r="C275" s="27" t="str">
        <f t="shared" ca="1" si="18"/>
        <v/>
      </c>
      <c r="D275" s="25" t="str">
        <f t="shared" ca="1" si="19"/>
        <v/>
      </c>
      <c r="E275" s="25" t="str">
        <f t="shared" ca="1" si="23"/>
        <v/>
      </c>
      <c r="F275" s="25"/>
      <c r="G275" s="25" t="str">
        <f t="shared" ca="1" si="20"/>
        <v/>
      </c>
      <c r="H275" s="1"/>
    </row>
    <row r="276" spans="1:8" x14ac:dyDescent="0.25">
      <c r="A276" s="7" t="e">
        <f t="shared" ca="1" si="21"/>
        <v>#N/A</v>
      </c>
      <c r="B276" s="66" t="e">
        <f t="shared" ca="1" si="22"/>
        <v>#N/A</v>
      </c>
      <c r="C276" s="27" t="str">
        <f t="shared" ca="1" si="18"/>
        <v/>
      </c>
      <c r="D276" s="25" t="str">
        <f t="shared" ca="1" si="19"/>
        <v/>
      </c>
      <c r="E276" s="25" t="str">
        <f t="shared" ca="1" si="23"/>
        <v/>
      </c>
      <c r="F276" s="25"/>
      <c r="G276" s="25" t="str">
        <f t="shared" ca="1" si="20"/>
        <v/>
      </c>
      <c r="H276" s="1"/>
    </row>
    <row r="277" spans="1:8" x14ac:dyDescent="0.25">
      <c r="A277" s="7" t="e">
        <f t="shared" ca="1" si="21"/>
        <v>#N/A</v>
      </c>
      <c r="B277" s="66" t="e">
        <f t="shared" ca="1" si="22"/>
        <v>#N/A</v>
      </c>
      <c r="C277" s="27" t="str">
        <f t="shared" ca="1" si="18"/>
        <v/>
      </c>
      <c r="D277" s="25" t="str">
        <f t="shared" ca="1" si="19"/>
        <v/>
      </c>
      <c r="E277" s="25" t="str">
        <f t="shared" ca="1" si="23"/>
        <v/>
      </c>
      <c r="F277" s="25"/>
      <c r="G277" s="25" t="str">
        <f t="shared" ca="1" si="20"/>
        <v/>
      </c>
      <c r="H277" s="1"/>
    </row>
    <row r="278" spans="1:8" x14ac:dyDescent="0.25">
      <c r="A278" s="7" t="e">
        <f t="shared" ca="1" si="21"/>
        <v>#N/A</v>
      </c>
      <c r="B278" s="66" t="e">
        <f t="shared" ca="1" si="22"/>
        <v>#N/A</v>
      </c>
      <c r="C278" s="27" t="str">
        <f t="shared" ca="1" si="18"/>
        <v/>
      </c>
      <c r="D278" s="25" t="str">
        <f t="shared" ca="1" si="19"/>
        <v/>
      </c>
      <c r="E278" s="25" t="str">
        <f t="shared" ca="1" si="23"/>
        <v/>
      </c>
      <c r="F278" s="25"/>
      <c r="G278" s="25" t="str">
        <f t="shared" ca="1" si="20"/>
        <v/>
      </c>
      <c r="H278" s="1"/>
    </row>
    <row r="279" spans="1:8" x14ac:dyDescent="0.25">
      <c r="A279" s="7" t="e">
        <f t="shared" ca="1" si="21"/>
        <v>#N/A</v>
      </c>
      <c r="B279" s="66" t="e">
        <f t="shared" ca="1" si="22"/>
        <v>#N/A</v>
      </c>
      <c r="C279" s="27" t="str">
        <f t="shared" ca="1" si="18"/>
        <v/>
      </c>
      <c r="D279" s="25" t="str">
        <f t="shared" ca="1" si="19"/>
        <v/>
      </c>
      <c r="E279" s="25" t="str">
        <f t="shared" ca="1" si="23"/>
        <v/>
      </c>
      <c r="F279" s="25"/>
      <c r="G279" s="25" t="str">
        <f t="shared" ca="1" si="20"/>
        <v/>
      </c>
      <c r="H279" s="1"/>
    </row>
    <row r="280" spans="1:8" x14ac:dyDescent="0.25">
      <c r="A280" s="7" t="e">
        <f t="shared" ca="1" si="21"/>
        <v>#N/A</v>
      </c>
      <c r="B280" s="66" t="e">
        <f t="shared" ca="1" si="22"/>
        <v>#N/A</v>
      </c>
      <c r="C280" s="27" t="str">
        <f t="shared" ca="1" si="18"/>
        <v/>
      </c>
      <c r="D280" s="25" t="str">
        <f t="shared" ca="1" si="19"/>
        <v/>
      </c>
      <c r="E280" s="25" t="str">
        <f t="shared" ca="1" si="23"/>
        <v/>
      </c>
      <c r="F280" s="25"/>
      <c r="G280" s="25" t="str">
        <f t="shared" ca="1" si="20"/>
        <v/>
      </c>
      <c r="H280" s="1"/>
    </row>
    <row r="281" spans="1:8" x14ac:dyDescent="0.25">
      <c r="A281" s="7" t="e">
        <f t="shared" ca="1" si="21"/>
        <v>#N/A</v>
      </c>
      <c r="B281" s="66" t="e">
        <f t="shared" ca="1" si="22"/>
        <v>#N/A</v>
      </c>
      <c r="C281" s="27" t="str">
        <f t="shared" ca="1" si="18"/>
        <v/>
      </c>
      <c r="D281" s="25" t="str">
        <f t="shared" ca="1" si="19"/>
        <v/>
      </c>
      <c r="E281" s="25" t="str">
        <f t="shared" ca="1" si="23"/>
        <v/>
      </c>
      <c r="F281" s="25"/>
      <c r="G281" s="25" t="str">
        <f t="shared" ca="1" si="20"/>
        <v/>
      </c>
      <c r="H281" s="1"/>
    </row>
    <row r="282" spans="1:8" x14ac:dyDescent="0.25">
      <c r="A282" s="7" t="e">
        <f t="shared" ca="1" si="21"/>
        <v>#N/A</v>
      </c>
      <c r="B282" s="66" t="e">
        <f t="shared" ca="1" si="22"/>
        <v>#N/A</v>
      </c>
      <c r="C282" s="27" t="str">
        <f t="shared" ca="1" si="18"/>
        <v/>
      </c>
      <c r="D282" s="25" t="str">
        <f t="shared" ca="1" si="19"/>
        <v/>
      </c>
      <c r="E282" s="25" t="str">
        <f t="shared" ca="1" si="23"/>
        <v/>
      </c>
      <c r="F282" s="25"/>
      <c r="G282" s="25" t="str">
        <f t="shared" ca="1" si="20"/>
        <v/>
      </c>
      <c r="H282" s="1"/>
    </row>
    <row r="283" spans="1:8" x14ac:dyDescent="0.25">
      <c r="A283" s="7" t="e">
        <f t="shared" ca="1" si="21"/>
        <v>#N/A</v>
      </c>
      <c r="B283" s="66" t="e">
        <f t="shared" ca="1" si="22"/>
        <v>#N/A</v>
      </c>
      <c r="C283" s="27" t="str">
        <f t="shared" ca="1" si="18"/>
        <v/>
      </c>
      <c r="D283" s="25" t="str">
        <f t="shared" ca="1" si="19"/>
        <v/>
      </c>
      <c r="E283" s="25" t="str">
        <f t="shared" ca="1" si="23"/>
        <v/>
      </c>
      <c r="F283" s="25"/>
      <c r="G283" s="25" t="str">
        <f t="shared" ca="1" si="20"/>
        <v/>
      </c>
      <c r="H283" s="1"/>
    </row>
    <row r="284" spans="1:8" x14ac:dyDescent="0.25">
      <c r="A284" s="7" t="e">
        <f t="shared" ca="1" si="21"/>
        <v>#N/A</v>
      </c>
      <c r="B284" s="66" t="e">
        <f t="shared" ca="1" si="22"/>
        <v>#N/A</v>
      </c>
      <c r="C284" s="27" t="str">
        <f t="shared" ref="C284:C347" ca="1" si="24">IF(ISERROR(A284),"",IF($D$10="Annually",EDATE(C283,12),EDATE(C283,1)))</f>
        <v/>
      </c>
      <c r="D284" s="25" t="str">
        <f t="shared" ref="D284:D347" ca="1" si="25">IF(ISERROR(A284),"",ROUND(G283*rper,2))</f>
        <v/>
      </c>
      <c r="E284" s="25" t="str">
        <f t="shared" ca="1" si="23"/>
        <v/>
      </c>
      <c r="F284" s="25"/>
      <c r="G284" s="25" t="str">
        <f t="shared" ref="G284:G347" ca="1" si="26">IF(ISERROR(A284),"",ROUND(G283-E284-F284+D284,2))</f>
        <v/>
      </c>
      <c r="H284" s="1"/>
    </row>
    <row r="285" spans="1:8" x14ac:dyDescent="0.25">
      <c r="A285" s="7" t="e">
        <f t="shared" ref="A285:A348" ca="1" si="27">IF(OR(G284="",G284&lt;=0,B284&gt;110),NA(),A284+1)</f>
        <v>#N/A</v>
      </c>
      <c r="B285" s="66" t="e">
        <f t="shared" ref="B285:B348" ca="1" si="28">IF(ISERROR(A285),NA(),B284+IF($D$10="Monthly",1/12,1))</f>
        <v>#N/A</v>
      </c>
      <c r="C285" s="27" t="str">
        <f t="shared" ca="1" si="24"/>
        <v/>
      </c>
      <c r="D285" s="25" t="str">
        <f t="shared" ca="1" si="25"/>
        <v/>
      </c>
      <c r="E285" s="25" t="str">
        <f t="shared" ref="E285:E348" ca="1" si="29">IF(ISERROR(A285),"",MIN(ROUND(G284+D285,2),ROUND((1+gper)*E284,2)))</f>
        <v/>
      </c>
      <c r="F285" s="25"/>
      <c r="G285" s="25" t="str">
        <f t="shared" ca="1" si="26"/>
        <v/>
      </c>
      <c r="H285" s="1"/>
    </row>
    <row r="286" spans="1:8" x14ac:dyDescent="0.25">
      <c r="A286" s="7" t="e">
        <f t="shared" ca="1" si="27"/>
        <v>#N/A</v>
      </c>
      <c r="B286" s="66" t="e">
        <f t="shared" ca="1" si="28"/>
        <v>#N/A</v>
      </c>
      <c r="C286" s="27" t="str">
        <f t="shared" ca="1" si="24"/>
        <v/>
      </c>
      <c r="D286" s="25" t="str">
        <f t="shared" ca="1" si="25"/>
        <v/>
      </c>
      <c r="E286" s="25" t="str">
        <f t="shared" ca="1" si="29"/>
        <v/>
      </c>
      <c r="F286" s="25"/>
      <c r="G286" s="25" t="str">
        <f t="shared" ca="1" si="26"/>
        <v/>
      </c>
      <c r="H286" s="1"/>
    </row>
    <row r="287" spans="1:8" x14ac:dyDescent="0.25">
      <c r="A287" s="7" t="e">
        <f t="shared" ca="1" si="27"/>
        <v>#N/A</v>
      </c>
      <c r="B287" s="66" t="e">
        <f t="shared" ca="1" si="28"/>
        <v>#N/A</v>
      </c>
      <c r="C287" s="27" t="str">
        <f t="shared" ca="1" si="24"/>
        <v/>
      </c>
      <c r="D287" s="25" t="str">
        <f t="shared" ca="1" si="25"/>
        <v/>
      </c>
      <c r="E287" s="25" t="str">
        <f t="shared" ca="1" si="29"/>
        <v/>
      </c>
      <c r="F287" s="25"/>
      <c r="G287" s="25" t="str">
        <f t="shared" ca="1" si="26"/>
        <v/>
      </c>
      <c r="H287" s="1"/>
    </row>
    <row r="288" spans="1:8" x14ac:dyDescent="0.25">
      <c r="A288" s="7" t="e">
        <f t="shared" ca="1" si="27"/>
        <v>#N/A</v>
      </c>
      <c r="B288" s="66" t="e">
        <f t="shared" ca="1" si="28"/>
        <v>#N/A</v>
      </c>
      <c r="C288" s="27" t="str">
        <f t="shared" ca="1" si="24"/>
        <v/>
      </c>
      <c r="D288" s="25" t="str">
        <f t="shared" ca="1" si="25"/>
        <v/>
      </c>
      <c r="E288" s="25" t="str">
        <f t="shared" ca="1" si="29"/>
        <v/>
      </c>
      <c r="F288" s="25"/>
      <c r="G288" s="25" t="str">
        <f t="shared" ca="1" si="26"/>
        <v/>
      </c>
      <c r="H288" s="1"/>
    </row>
    <row r="289" spans="1:8" x14ac:dyDescent="0.25">
      <c r="A289" s="7" t="e">
        <f t="shared" ca="1" si="27"/>
        <v>#N/A</v>
      </c>
      <c r="B289" s="66" t="e">
        <f t="shared" ca="1" si="28"/>
        <v>#N/A</v>
      </c>
      <c r="C289" s="27" t="str">
        <f t="shared" ca="1" si="24"/>
        <v/>
      </c>
      <c r="D289" s="25" t="str">
        <f t="shared" ca="1" si="25"/>
        <v/>
      </c>
      <c r="E289" s="25" t="str">
        <f t="shared" ca="1" si="29"/>
        <v/>
      </c>
      <c r="F289" s="25"/>
      <c r="G289" s="25" t="str">
        <f t="shared" ca="1" si="26"/>
        <v/>
      </c>
      <c r="H289" s="1"/>
    </row>
    <row r="290" spans="1:8" x14ac:dyDescent="0.25">
      <c r="A290" s="7" t="e">
        <f t="shared" ca="1" si="27"/>
        <v>#N/A</v>
      </c>
      <c r="B290" s="66" t="e">
        <f t="shared" ca="1" si="28"/>
        <v>#N/A</v>
      </c>
      <c r="C290" s="27" t="str">
        <f t="shared" ca="1" si="24"/>
        <v/>
      </c>
      <c r="D290" s="25" t="str">
        <f t="shared" ca="1" si="25"/>
        <v/>
      </c>
      <c r="E290" s="25" t="str">
        <f t="shared" ca="1" si="29"/>
        <v/>
      </c>
      <c r="F290" s="25"/>
      <c r="G290" s="25" t="str">
        <f t="shared" ca="1" si="26"/>
        <v/>
      </c>
      <c r="H290" s="1"/>
    </row>
    <row r="291" spans="1:8" x14ac:dyDescent="0.25">
      <c r="A291" s="7" t="e">
        <f t="shared" ca="1" si="27"/>
        <v>#N/A</v>
      </c>
      <c r="B291" s="66" t="e">
        <f t="shared" ca="1" si="28"/>
        <v>#N/A</v>
      </c>
      <c r="C291" s="27" t="str">
        <f t="shared" ca="1" si="24"/>
        <v/>
      </c>
      <c r="D291" s="25" t="str">
        <f t="shared" ca="1" si="25"/>
        <v/>
      </c>
      <c r="E291" s="25" t="str">
        <f t="shared" ca="1" si="29"/>
        <v/>
      </c>
      <c r="F291" s="25"/>
      <c r="G291" s="25" t="str">
        <f t="shared" ca="1" si="26"/>
        <v/>
      </c>
      <c r="H291" s="1"/>
    </row>
    <row r="292" spans="1:8" x14ac:dyDescent="0.25">
      <c r="A292" s="7" t="e">
        <f t="shared" ca="1" si="27"/>
        <v>#N/A</v>
      </c>
      <c r="B292" s="66" t="e">
        <f t="shared" ca="1" si="28"/>
        <v>#N/A</v>
      </c>
      <c r="C292" s="27" t="str">
        <f t="shared" ca="1" si="24"/>
        <v/>
      </c>
      <c r="D292" s="25" t="str">
        <f t="shared" ca="1" si="25"/>
        <v/>
      </c>
      <c r="E292" s="25" t="str">
        <f t="shared" ca="1" si="29"/>
        <v/>
      </c>
      <c r="F292" s="25"/>
      <c r="G292" s="25" t="str">
        <f t="shared" ca="1" si="26"/>
        <v/>
      </c>
      <c r="H292" s="1"/>
    </row>
    <row r="293" spans="1:8" x14ac:dyDescent="0.25">
      <c r="A293" s="7" t="e">
        <f t="shared" ca="1" si="27"/>
        <v>#N/A</v>
      </c>
      <c r="B293" s="66" t="e">
        <f t="shared" ca="1" si="28"/>
        <v>#N/A</v>
      </c>
      <c r="C293" s="27" t="str">
        <f t="shared" ca="1" si="24"/>
        <v/>
      </c>
      <c r="D293" s="25" t="str">
        <f t="shared" ca="1" si="25"/>
        <v/>
      </c>
      <c r="E293" s="25" t="str">
        <f t="shared" ca="1" si="29"/>
        <v/>
      </c>
      <c r="F293" s="25"/>
      <c r="G293" s="25" t="str">
        <f t="shared" ca="1" si="26"/>
        <v/>
      </c>
      <c r="H293" s="1"/>
    </row>
    <row r="294" spans="1:8" x14ac:dyDescent="0.25">
      <c r="A294" s="7" t="e">
        <f t="shared" ca="1" si="27"/>
        <v>#N/A</v>
      </c>
      <c r="B294" s="66" t="e">
        <f t="shared" ca="1" si="28"/>
        <v>#N/A</v>
      </c>
      <c r="C294" s="27" t="str">
        <f t="shared" ca="1" si="24"/>
        <v/>
      </c>
      <c r="D294" s="25" t="str">
        <f t="shared" ca="1" si="25"/>
        <v/>
      </c>
      <c r="E294" s="25" t="str">
        <f t="shared" ca="1" si="29"/>
        <v/>
      </c>
      <c r="F294" s="25"/>
      <c r="G294" s="25" t="str">
        <f t="shared" ca="1" si="26"/>
        <v/>
      </c>
      <c r="H294" s="1"/>
    </row>
    <row r="295" spans="1:8" x14ac:dyDescent="0.25">
      <c r="A295" s="7" t="e">
        <f t="shared" ca="1" si="27"/>
        <v>#N/A</v>
      </c>
      <c r="B295" s="66" t="e">
        <f t="shared" ca="1" si="28"/>
        <v>#N/A</v>
      </c>
      <c r="C295" s="27" t="str">
        <f t="shared" ca="1" si="24"/>
        <v/>
      </c>
      <c r="D295" s="25" t="str">
        <f t="shared" ca="1" si="25"/>
        <v/>
      </c>
      <c r="E295" s="25" t="str">
        <f t="shared" ca="1" si="29"/>
        <v/>
      </c>
      <c r="F295" s="25"/>
      <c r="G295" s="25" t="str">
        <f t="shared" ca="1" si="26"/>
        <v/>
      </c>
      <c r="H295" s="1"/>
    </row>
    <row r="296" spans="1:8" x14ac:dyDescent="0.25">
      <c r="A296" s="7" t="e">
        <f t="shared" ca="1" si="27"/>
        <v>#N/A</v>
      </c>
      <c r="B296" s="66" t="e">
        <f t="shared" ca="1" si="28"/>
        <v>#N/A</v>
      </c>
      <c r="C296" s="27" t="str">
        <f t="shared" ca="1" si="24"/>
        <v/>
      </c>
      <c r="D296" s="25" t="str">
        <f t="shared" ca="1" si="25"/>
        <v/>
      </c>
      <c r="E296" s="25" t="str">
        <f t="shared" ca="1" si="29"/>
        <v/>
      </c>
      <c r="F296" s="25"/>
      <c r="G296" s="25" t="str">
        <f t="shared" ca="1" si="26"/>
        <v/>
      </c>
      <c r="H296" s="1"/>
    </row>
    <row r="297" spans="1:8" x14ac:dyDescent="0.25">
      <c r="A297" s="7" t="e">
        <f t="shared" ca="1" si="27"/>
        <v>#N/A</v>
      </c>
      <c r="B297" s="66" t="e">
        <f t="shared" ca="1" si="28"/>
        <v>#N/A</v>
      </c>
      <c r="C297" s="27" t="str">
        <f t="shared" ca="1" si="24"/>
        <v/>
      </c>
      <c r="D297" s="25" t="str">
        <f t="shared" ca="1" si="25"/>
        <v/>
      </c>
      <c r="E297" s="25" t="str">
        <f t="shared" ca="1" si="29"/>
        <v/>
      </c>
      <c r="F297" s="25"/>
      <c r="G297" s="25" t="str">
        <f t="shared" ca="1" si="26"/>
        <v/>
      </c>
      <c r="H297" s="1"/>
    </row>
    <row r="298" spans="1:8" x14ac:dyDescent="0.25">
      <c r="A298" s="7" t="e">
        <f t="shared" ca="1" si="27"/>
        <v>#N/A</v>
      </c>
      <c r="B298" s="66" t="e">
        <f t="shared" ca="1" si="28"/>
        <v>#N/A</v>
      </c>
      <c r="C298" s="27" t="str">
        <f t="shared" ca="1" si="24"/>
        <v/>
      </c>
      <c r="D298" s="25" t="str">
        <f t="shared" ca="1" si="25"/>
        <v/>
      </c>
      <c r="E298" s="25" t="str">
        <f t="shared" ca="1" si="29"/>
        <v/>
      </c>
      <c r="F298" s="25"/>
      <c r="G298" s="25" t="str">
        <f t="shared" ca="1" si="26"/>
        <v/>
      </c>
      <c r="H298" s="1"/>
    </row>
    <row r="299" spans="1:8" x14ac:dyDescent="0.25">
      <c r="A299" s="7" t="e">
        <f t="shared" ca="1" si="27"/>
        <v>#N/A</v>
      </c>
      <c r="B299" s="66" t="e">
        <f t="shared" ca="1" si="28"/>
        <v>#N/A</v>
      </c>
      <c r="C299" s="27" t="str">
        <f t="shared" ca="1" si="24"/>
        <v/>
      </c>
      <c r="D299" s="25" t="str">
        <f t="shared" ca="1" si="25"/>
        <v/>
      </c>
      <c r="E299" s="25" t="str">
        <f t="shared" ca="1" si="29"/>
        <v/>
      </c>
      <c r="F299" s="25"/>
      <c r="G299" s="25" t="str">
        <f t="shared" ca="1" si="26"/>
        <v/>
      </c>
      <c r="H299" s="1"/>
    </row>
    <row r="300" spans="1:8" x14ac:dyDescent="0.25">
      <c r="A300" s="7" t="e">
        <f t="shared" ca="1" si="27"/>
        <v>#N/A</v>
      </c>
      <c r="B300" s="66" t="e">
        <f t="shared" ca="1" si="28"/>
        <v>#N/A</v>
      </c>
      <c r="C300" s="27" t="str">
        <f t="shared" ca="1" si="24"/>
        <v/>
      </c>
      <c r="D300" s="25" t="str">
        <f t="shared" ca="1" si="25"/>
        <v/>
      </c>
      <c r="E300" s="25" t="str">
        <f t="shared" ca="1" si="29"/>
        <v/>
      </c>
      <c r="F300" s="25"/>
      <c r="G300" s="25" t="str">
        <f t="shared" ca="1" si="26"/>
        <v/>
      </c>
      <c r="H300" s="1"/>
    </row>
    <row r="301" spans="1:8" x14ac:dyDescent="0.25">
      <c r="A301" s="7" t="e">
        <f t="shared" ca="1" si="27"/>
        <v>#N/A</v>
      </c>
      <c r="B301" s="66" t="e">
        <f t="shared" ca="1" si="28"/>
        <v>#N/A</v>
      </c>
      <c r="C301" s="27" t="str">
        <f t="shared" ca="1" si="24"/>
        <v/>
      </c>
      <c r="D301" s="25" t="str">
        <f t="shared" ca="1" si="25"/>
        <v/>
      </c>
      <c r="E301" s="25" t="str">
        <f t="shared" ca="1" si="29"/>
        <v/>
      </c>
      <c r="F301" s="25"/>
      <c r="G301" s="25" t="str">
        <f t="shared" ca="1" si="26"/>
        <v/>
      </c>
      <c r="H301" s="1"/>
    </row>
    <row r="302" spans="1:8" x14ac:dyDescent="0.25">
      <c r="A302" s="7" t="e">
        <f t="shared" ca="1" si="27"/>
        <v>#N/A</v>
      </c>
      <c r="B302" s="66" t="e">
        <f t="shared" ca="1" si="28"/>
        <v>#N/A</v>
      </c>
      <c r="C302" s="27" t="str">
        <f t="shared" ca="1" si="24"/>
        <v/>
      </c>
      <c r="D302" s="25" t="str">
        <f t="shared" ca="1" si="25"/>
        <v/>
      </c>
      <c r="E302" s="25" t="str">
        <f t="shared" ca="1" si="29"/>
        <v/>
      </c>
      <c r="F302" s="25"/>
      <c r="G302" s="25" t="str">
        <f t="shared" ca="1" si="26"/>
        <v/>
      </c>
      <c r="H302" s="1"/>
    </row>
    <row r="303" spans="1:8" x14ac:dyDescent="0.25">
      <c r="A303" s="7" t="e">
        <f t="shared" ca="1" si="27"/>
        <v>#N/A</v>
      </c>
      <c r="B303" s="66" t="e">
        <f t="shared" ca="1" si="28"/>
        <v>#N/A</v>
      </c>
      <c r="C303" s="27" t="str">
        <f t="shared" ca="1" si="24"/>
        <v/>
      </c>
      <c r="D303" s="25" t="str">
        <f t="shared" ca="1" si="25"/>
        <v/>
      </c>
      <c r="E303" s="25" t="str">
        <f t="shared" ca="1" si="29"/>
        <v/>
      </c>
      <c r="F303" s="25"/>
      <c r="G303" s="25" t="str">
        <f t="shared" ca="1" si="26"/>
        <v/>
      </c>
      <c r="H303" s="1"/>
    </row>
    <row r="304" spans="1:8" x14ac:dyDescent="0.25">
      <c r="A304" s="7" t="e">
        <f t="shared" ca="1" si="27"/>
        <v>#N/A</v>
      </c>
      <c r="B304" s="66" t="e">
        <f t="shared" ca="1" si="28"/>
        <v>#N/A</v>
      </c>
      <c r="C304" s="27" t="str">
        <f t="shared" ca="1" si="24"/>
        <v/>
      </c>
      <c r="D304" s="25" t="str">
        <f t="shared" ca="1" si="25"/>
        <v/>
      </c>
      <c r="E304" s="25" t="str">
        <f t="shared" ca="1" si="29"/>
        <v/>
      </c>
      <c r="F304" s="25"/>
      <c r="G304" s="25" t="str">
        <f t="shared" ca="1" si="26"/>
        <v/>
      </c>
      <c r="H304" s="1"/>
    </row>
    <row r="305" spans="1:8" x14ac:dyDescent="0.25">
      <c r="A305" s="7" t="e">
        <f t="shared" ca="1" si="27"/>
        <v>#N/A</v>
      </c>
      <c r="B305" s="66" t="e">
        <f t="shared" ca="1" si="28"/>
        <v>#N/A</v>
      </c>
      <c r="C305" s="27" t="str">
        <f t="shared" ca="1" si="24"/>
        <v/>
      </c>
      <c r="D305" s="25" t="str">
        <f t="shared" ca="1" si="25"/>
        <v/>
      </c>
      <c r="E305" s="25" t="str">
        <f t="shared" ca="1" si="29"/>
        <v/>
      </c>
      <c r="F305" s="25"/>
      <c r="G305" s="25" t="str">
        <f t="shared" ca="1" si="26"/>
        <v/>
      </c>
      <c r="H305" s="1"/>
    </row>
    <row r="306" spans="1:8" x14ac:dyDescent="0.25">
      <c r="A306" s="7" t="e">
        <f t="shared" ca="1" si="27"/>
        <v>#N/A</v>
      </c>
      <c r="B306" s="66" t="e">
        <f t="shared" ca="1" si="28"/>
        <v>#N/A</v>
      </c>
      <c r="C306" s="27" t="str">
        <f t="shared" ca="1" si="24"/>
        <v/>
      </c>
      <c r="D306" s="25" t="str">
        <f t="shared" ca="1" si="25"/>
        <v/>
      </c>
      <c r="E306" s="25" t="str">
        <f t="shared" ca="1" si="29"/>
        <v/>
      </c>
      <c r="F306" s="25"/>
      <c r="G306" s="25" t="str">
        <f t="shared" ca="1" si="26"/>
        <v/>
      </c>
      <c r="H306" s="1"/>
    </row>
    <row r="307" spans="1:8" x14ac:dyDescent="0.25">
      <c r="A307" s="7" t="e">
        <f t="shared" ca="1" si="27"/>
        <v>#N/A</v>
      </c>
      <c r="B307" s="66" t="e">
        <f t="shared" ca="1" si="28"/>
        <v>#N/A</v>
      </c>
      <c r="C307" s="27" t="str">
        <f t="shared" ca="1" si="24"/>
        <v/>
      </c>
      <c r="D307" s="25" t="str">
        <f t="shared" ca="1" si="25"/>
        <v/>
      </c>
      <c r="E307" s="25" t="str">
        <f t="shared" ca="1" si="29"/>
        <v/>
      </c>
      <c r="F307" s="25"/>
      <c r="G307" s="25" t="str">
        <f t="shared" ca="1" si="26"/>
        <v/>
      </c>
      <c r="H307" s="1"/>
    </row>
    <row r="308" spans="1:8" x14ac:dyDescent="0.25">
      <c r="A308" s="7" t="e">
        <f t="shared" ca="1" si="27"/>
        <v>#N/A</v>
      </c>
      <c r="B308" s="66" t="e">
        <f t="shared" ca="1" si="28"/>
        <v>#N/A</v>
      </c>
      <c r="C308" s="27" t="str">
        <f t="shared" ca="1" si="24"/>
        <v/>
      </c>
      <c r="D308" s="25" t="str">
        <f t="shared" ca="1" si="25"/>
        <v/>
      </c>
      <c r="E308" s="25" t="str">
        <f t="shared" ca="1" si="29"/>
        <v/>
      </c>
      <c r="F308" s="25"/>
      <c r="G308" s="25" t="str">
        <f t="shared" ca="1" si="26"/>
        <v/>
      </c>
      <c r="H308" s="1"/>
    </row>
    <row r="309" spans="1:8" x14ac:dyDescent="0.25">
      <c r="A309" s="7" t="e">
        <f t="shared" ca="1" si="27"/>
        <v>#N/A</v>
      </c>
      <c r="B309" s="66" t="e">
        <f t="shared" ca="1" si="28"/>
        <v>#N/A</v>
      </c>
      <c r="C309" s="27" t="str">
        <f t="shared" ca="1" si="24"/>
        <v/>
      </c>
      <c r="D309" s="25" t="str">
        <f t="shared" ca="1" si="25"/>
        <v/>
      </c>
      <c r="E309" s="25" t="str">
        <f t="shared" ca="1" si="29"/>
        <v/>
      </c>
      <c r="F309" s="25"/>
      <c r="G309" s="25" t="str">
        <f t="shared" ca="1" si="26"/>
        <v/>
      </c>
      <c r="H309" s="1"/>
    </row>
    <row r="310" spans="1:8" x14ac:dyDescent="0.25">
      <c r="A310" s="7" t="e">
        <f t="shared" ca="1" si="27"/>
        <v>#N/A</v>
      </c>
      <c r="B310" s="66" t="e">
        <f t="shared" ca="1" si="28"/>
        <v>#N/A</v>
      </c>
      <c r="C310" s="27" t="str">
        <f t="shared" ca="1" si="24"/>
        <v/>
      </c>
      <c r="D310" s="25" t="str">
        <f t="shared" ca="1" si="25"/>
        <v/>
      </c>
      <c r="E310" s="25" t="str">
        <f t="shared" ca="1" si="29"/>
        <v/>
      </c>
      <c r="F310" s="25"/>
      <c r="G310" s="25" t="str">
        <f t="shared" ca="1" si="26"/>
        <v/>
      </c>
      <c r="H310" s="1"/>
    </row>
    <row r="311" spans="1:8" x14ac:dyDescent="0.25">
      <c r="A311" s="7" t="e">
        <f t="shared" ca="1" si="27"/>
        <v>#N/A</v>
      </c>
      <c r="B311" s="66" t="e">
        <f t="shared" ca="1" si="28"/>
        <v>#N/A</v>
      </c>
      <c r="C311" s="27" t="str">
        <f t="shared" ca="1" si="24"/>
        <v/>
      </c>
      <c r="D311" s="25" t="str">
        <f t="shared" ca="1" si="25"/>
        <v/>
      </c>
      <c r="E311" s="25" t="str">
        <f t="shared" ca="1" si="29"/>
        <v/>
      </c>
      <c r="F311" s="25"/>
      <c r="G311" s="25" t="str">
        <f t="shared" ca="1" si="26"/>
        <v/>
      </c>
      <c r="H311" s="1"/>
    </row>
    <row r="312" spans="1:8" x14ac:dyDescent="0.25">
      <c r="A312" s="7" t="e">
        <f t="shared" ca="1" si="27"/>
        <v>#N/A</v>
      </c>
      <c r="B312" s="66" t="e">
        <f t="shared" ca="1" si="28"/>
        <v>#N/A</v>
      </c>
      <c r="C312" s="27" t="str">
        <f t="shared" ca="1" si="24"/>
        <v/>
      </c>
      <c r="D312" s="25" t="str">
        <f t="shared" ca="1" si="25"/>
        <v/>
      </c>
      <c r="E312" s="25" t="str">
        <f t="shared" ca="1" si="29"/>
        <v/>
      </c>
      <c r="F312" s="25"/>
      <c r="G312" s="25" t="str">
        <f t="shared" ca="1" si="26"/>
        <v/>
      </c>
      <c r="H312" s="1"/>
    </row>
    <row r="313" spans="1:8" x14ac:dyDescent="0.25">
      <c r="A313" s="7" t="e">
        <f t="shared" ca="1" si="27"/>
        <v>#N/A</v>
      </c>
      <c r="B313" s="66" t="e">
        <f t="shared" ca="1" si="28"/>
        <v>#N/A</v>
      </c>
      <c r="C313" s="27" t="str">
        <f t="shared" ca="1" si="24"/>
        <v/>
      </c>
      <c r="D313" s="25" t="str">
        <f t="shared" ca="1" si="25"/>
        <v/>
      </c>
      <c r="E313" s="25" t="str">
        <f t="shared" ca="1" si="29"/>
        <v/>
      </c>
      <c r="F313" s="25"/>
      <c r="G313" s="25" t="str">
        <f t="shared" ca="1" si="26"/>
        <v/>
      </c>
      <c r="H313" s="1"/>
    </row>
    <row r="314" spans="1:8" x14ac:dyDescent="0.25">
      <c r="A314" s="7" t="e">
        <f t="shared" ca="1" si="27"/>
        <v>#N/A</v>
      </c>
      <c r="B314" s="66" t="e">
        <f t="shared" ca="1" si="28"/>
        <v>#N/A</v>
      </c>
      <c r="C314" s="27" t="str">
        <f t="shared" ca="1" si="24"/>
        <v/>
      </c>
      <c r="D314" s="25" t="str">
        <f t="shared" ca="1" si="25"/>
        <v/>
      </c>
      <c r="E314" s="25" t="str">
        <f t="shared" ca="1" si="29"/>
        <v/>
      </c>
      <c r="F314" s="25"/>
      <c r="G314" s="25" t="str">
        <f t="shared" ca="1" si="26"/>
        <v/>
      </c>
      <c r="H314" s="1"/>
    </row>
    <row r="315" spans="1:8" x14ac:dyDescent="0.25">
      <c r="A315" s="7" t="e">
        <f t="shared" ca="1" si="27"/>
        <v>#N/A</v>
      </c>
      <c r="B315" s="66" t="e">
        <f t="shared" ca="1" si="28"/>
        <v>#N/A</v>
      </c>
      <c r="C315" s="27" t="str">
        <f t="shared" ca="1" si="24"/>
        <v/>
      </c>
      <c r="D315" s="25" t="str">
        <f t="shared" ca="1" si="25"/>
        <v/>
      </c>
      <c r="E315" s="25" t="str">
        <f t="shared" ca="1" si="29"/>
        <v/>
      </c>
      <c r="F315" s="25"/>
      <c r="G315" s="25" t="str">
        <f t="shared" ca="1" si="26"/>
        <v/>
      </c>
      <c r="H315" s="1"/>
    </row>
    <row r="316" spans="1:8" x14ac:dyDescent="0.25">
      <c r="A316" s="7" t="e">
        <f t="shared" ca="1" si="27"/>
        <v>#N/A</v>
      </c>
      <c r="B316" s="66" t="e">
        <f t="shared" ca="1" si="28"/>
        <v>#N/A</v>
      </c>
      <c r="C316" s="27" t="str">
        <f t="shared" ca="1" si="24"/>
        <v/>
      </c>
      <c r="D316" s="25" t="str">
        <f t="shared" ca="1" si="25"/>
        <v/>
      </c>
      <c r="E316" s="25" t="str">
        <f t="shared" ca="1" si="29"/>
        <v/>
      </c>
      <c r="F316" s="25"/>
      <c r="G316" s="25" t="str">
        <f t="shared" ca="1" si="26"/>
        <v/>
      </c>
      <c r="H316" s="1"/>
    </row>
    <row r="317" spans="1:8" x14ac:dyDescent="0.25">
      <c r="A317" s="7" t="e">
        <f t="shared" ca="1" si="27"/>
        <v>#N/A</v>
      </c>
      <c r="B317" s="66" t="e">
        <f t="shared" ca="1" si="28"/>
        <v>#N/A</v>
      </c>
      <c r="C317" s="27" t="str">
        <f t="shared" ca="1" si="24"/>
        <v/>
      </c>
      <c r="D317" s="25" t="str">
        <f t="shared" ca="1" si="25"/>
        <v/>
      </c>
      <c r="E317" s="25" t="str">
        <f t="shared" ca="1" si="29"/>
        <v/>
      </c>
      <c r="F317" s="25"/>
      <c r="G317" s="25" t="str">
        <f t="shared" ca="1" si="26"/>
        <v/>
      </c>
      <c r="H317" s="1"/>
    </row>
    <row r="318" spans="1:8" x14ac:dyDescent="0.25">
      <c r="A318" s="7" t="e">
        <f t="shared" ca="1" si="27"/>
        <v>#N/A</v>
      </c>
      <c r="B318" s="66" t="e">
        <f t="shared" ca="1" si="28"/>
        <v>#N/A</v>
      </c>
      <c r="C318" s="27" t="str">
        <f t="shared" ca="1" si="24"/>
        <v/>
      </c>
      <c r="D318" s="25" t="str">
        <f t="shared" ca="1" si="25"/>
        <v/>
      </c>
      <c r="E318" s="25" t="str">
        <f t="shared" ca="1" si="29"/>
        <v/>
      </c>
      <c r="F318" s="25"/>
      <c r="G318" s="25" t="str">
        <f t="shared" ca="1" si="26"/>
        <v/>
      </c>
      <c r="H318" s="1"/>
    </row>
    <row r="319" spans="1:8" x14ac:dyDescent="0.25">
      <c r="A319" s="7" t="e">
        <f t="shared" ca="1" si="27"/>
        <v>#N/A</v>
      </c>
      <c r="B319" s="66" t="e">
        <f t="shared" ca="1" si="28"/>
        <v>#N/A</v>
      </c>
      <c r="C319" s="27" t="str">
        <f t="shared" ca="1" si="24"/>
        <v/>
      </c>
      <c r="D319" s="25" t="str">
        <f t="shared" ca="1" si="25"/>
        <v/>
      </c>
      <c r="E319" s="25" t="str">
        <f t="shared" ca="1" si="29"/>
        <v/>
      </c>
      <c r="F319" s="25"/>
      <c r="G319" s="25" t="str">
        <f t="shared" ca="1" si="26"/>
        <v/>
      </c>
      <c r="H319" s="1"/>
    </row>
    <row r="320" spans="1:8" x14ac:dyDescent="0.25">
      <c r="A320" s="7" t="e">
        <f t="shared" ca="1" si="27"/>
        <v>#N/A</v>
      </c>
      <c r="B320" s="66" t="e">
        <f t="shared" ca="1" si="28"/>
        <v>#N/A</v>
      </c>
      <c r="C320" s="27" t="str">
        <f t="shared" ca="1" si="24"/>
        <v/>
      </c>
      <c r="D320" s="25" t="str">
        <f t="shared" ca="1" si="25"/>
        <v/>
      </c>
      <c r="E320" s="25" t="str">
        <f t="shared" ca="1" si="29"/>
        <v/>
      </c>
      <c r="F320" s="25"/>
      <c r="G320" s="25" t="str">
        <f t="shared" ca="1" si="26"/>
        <v/>
      </c>
      <c r="H320" s="1"/>
    </row>
    <row r="321" spans="1:8" x14ac:dyDescent="0.25">
      <c r="A321" s="7" t="e">
        <f t="shared" ca="1" si="27"/>
        <v>#N/A</v>
      </c>
      <c r="B321" s="66" t="e">
        <f t="shared" ca="1" si="28"/>
        <v>#N/A</v>
      </c>
      <c r="C321" s="27" t="str">
        <f t="shared" ca="1" si="24"/>
        <v/>
      </c>
      <c r="D321" s="25" t="str">
        <f t="shared" ca="1" si="25"/>
        <v/>
      </c>
      <c r="E321" s="25" t="str">
        <f t="shared" ca="1" si="29"/>
        <v/>
      </c>
      <c r="F321" s="25"/>
      <c r="G321" s="25" t="str">
        <f t="shared" ca="1" si="26"/>
        <v/>
      </c>
      <c r="H321" s="1"/>
    </row>
    <row r="322" spans="1:8" x14ac:dyDescent="0.25">
      <c r="A322" s="7" t="e">
        <f t="shared" ca="1" si="27"/>
        <v>#N/A</v>
      </c>
      <c r="B322" s="66" t="e">
        <f t="shared" ca="1" si="28"/>
        <v>#N/A</v>
      </c>
      <c r="C322" s="27" t="str">
        <f t="shared" ca="1" si="24"/>
        <v/>
      </c>
      <c r="D322" s="25" t="str">
        <f t="shared" ca="1" si="25"/>
        <v/>
      </c>
      <c r="E322" s="25" t="str">
        <f t="shared" ca="1" si="29"/>
        <v/>
      </c>
      <c r="F322" s="25"/>
      <c r="G322" s="25" t="str">
        <f t="shared" ca="1" si="26"/>
        <v/>
      </c>
      <c r="H322" s="1"/>
    </row>
    <row r="323" spans="1:8" x14ac:dyDescent="0.25">
      <c r="A323" s="7" t="e">
        <f t="shared" ca="1" si="27"/>
        <v>#N/A</v>
      </c>
      <c r="B323" s="66" t="e">
        <f t="shared" ca="1" si="28"/>
        <v>#N/A</v>
      </c>
      <c r="C323" s="27" t="str">
        <f t="shared" ca="1" si="24"/>
        <v/>
      </c>
      <c r="D323" s="25" t="str">
        <f t="shared" ca="1" si="25"/>
        <v/>
      </c>
      <c r="E323" s="25" t="str">
        <f t="shared" ca="1" si="29"/>
        <v/>
      </c>
      <c r="F323" s="25"/>
      <c r="G323" s="25" t="str">
        <f t="shared" ca="1" si="26"/>
        <v/>
      </c>
      <c r="H323" s="1"/>
    </row>
    <row r="324" spans="1:8" x14ac:dyDescent="0.25">
      <c r="A324" s="7" t="e">
        <f t="shared" ca="1" si="27"/>
        <v>#N/A</v>
      </c>
      <c r="B324" s="66" t="e">
        <f t="shared" ca="1" si="28"/>
        <v>#N/A</v>
      </c>
      <c r="C324" s="27" t="str">
        <f t="shared" ca="1" si="24"/>
        <v/>
      </c>
      <c r="D324" s="25" t="str">
        <f t="shared" ca="1" si="25"/>
        <v/>
      </c>
      <c r="E324" s="25" t="str">
        <f t="shared" ca="1" si="29"/>
        <v/>
      </c>
      <c r="F324" s="25"/>
      <c r="G324" s="25" t="str">
        <f t="shared" ca="1" si="26"/>
        <v/>
      </c>
      <c r="H324" s="1"/>
    </row>
    <row r="325" spans="1:8" x14ac:dyDescent="0.25">
      <c r="A325" s="7" t="e">
        <f t="shared" ca="1" si="27"/>
        <v>#N/A</v>
      </c>
      <c r="B325" s="66" t="e">
        <f t="shared" ca="1" si="28"/>
        <v>#N/A</v>
      </c>
      <c r="C325" s="27" t="str">
        <f t="shared" ca="1" si="24"/>
        <v/>
      </c>
      <c r="D325" s="25" t="str">
        <f t="shared" ca="1" si="25"/>
        <v/>
      </c>
      <c r="E325" s="25" t="str">
        <f t="shared" ca="1" si="29"/>
        <v/>
      </c>
      <c r="F325" s="25"/>
      <c r="G325" s="25" t="str">
        <f t="shared" ca="1" si="26"/>
        <v/>
      </c>
      <c r="H325" s="1"/>
    </row>
    <row r="326" spans="1:8" x14ac:dyDescent="0.25">
      <c r="A326" s="7" t="e">
        <f t="shared" ca="1" si="27"/>
        <v>#N/A</v>
      </c>
      <c r="B326" s="66" t="e">
        <f t="shared" ca="1" si="28"/>
        <v>#N/A</v>
      </c>
      <c r="C326" s="27" t="str">
        <f t="shared" ca="1" si="24"/>
        <v/>
      </c>
      <c r="D326" s="25" t="str">
        <f t="shared" ca="1" si="25"/>
        <v/>
      </c>
      <c r="E326" s="25" t="str">
        <f t="shared" ca="1" si="29"/>
        <v/>
      </c>
      <c r="F326" s="25"/>
      <c r="G326" s="25" t="str">
        <f t="shared" ca="1" si="26"/>
        <v/>
      </c>
      <c r="H326" s="1"/>
    </row>
    <row r="327" spans="1:8" x14ac:dyDescent="0.25">
      <c r="A327" s="7" t="e">
        <f t="shared" ca="1" si="27"/>
        <v>#N/A</v>
      </c>
      <c r="B327" s="66" t="e">
        <f t="shared" ca="1" si="28"/>
        <v>#N/A</v>
      </c>
      <c r="C327" s="27" t="str">
        <f t="shared" ca="1" si="24"/>
        <v/>
      </c>
      <c r="D327" s="25" t="str">
        <f t="shared" ca="1" si="25"/>
        <v/>
      </c>
      <c r="E327" s="25" t="str">
        <f t="shared" ca="1" si="29"/>
        <v/>
      </c>
      <c r="F327" s="25"/>
      <c r="G327" s="25" t="str">
        <f t="shared" ca="1" si="26"/>
        <v/>
      </c>
      <c r="H327" s="1"/>
    </row>
    <row r="328" spans="1:8" x14ac:dyDescent="0.25">
      <c r="A328" s="7" t="e">
        <f t="shared" ca="1" si="27"/>
        <v>#N/A</v>
      </c>
      <c r="B328" s="66" t="e">
        <f t="shared" ca="1" si="28"/>
        <v>#N/A</v>
      </c>
      <c r="C328" s="27" t="str">
        <f t="shared" ca="1" si="24"/>
        <v/>
      </c>
      <c r="D328" s="25" t="str">
        <f t="shared" ca="1" si="25"/>
        <v/>
      </c>
      <c r="E328" s="25" t="str">
        <f t="shared" ca="1" si="29"/>
        <v/>
      </c>
      <c r="F328" s="25"/>
      <c r="G328" s="25" t="str">
        <f t="shared" ca="1" si="26"/>
        <v/>
      </c>
      <c r="H328" s="1"/>
    </row>
    <row r="329" spans="1:8" x14ac:dyDescent="0.25">
      <c r="A329" s="7" t="e">
        <f t="shared" ca="1" si="27"/>
        <v>#N/A</v>
      </c>
      <c r="B329" s="66" t="e">
        <f t="shared" ca="1" si="28"/>
        <v>#N/A</v>
      </c>
      <c r="C329" s="27" t="str">
        <f t="shared" ca="1" si="24"/>
        <v/>
      </c>
      <c r="D329" s="25" t="str">
        <f t="shared" ca="1" si="25"/>
        <v/>
      </c>
      <c r="E329" s="25" t="str">
        <f t="shared" ca="1" si="29"/>
        <v/>
      </c>
      <c r="F329" s="25"/>
      <c r="G329" s="25" t="str">
        <f t="shared" ca="1" si="26"/>
        <v/>
      </c>
      <c r="H329" s="1"/>
    </row>
    <row r="330" spans="1:8" x14ac:dyDescent="0.25">
      <c r="A330" s="7" t="e">
        <f t="shared" ca="1" si="27"/>
        <v>#N/A</v>
      </c>
      <c r="B330" s="66" t="e">
        <f t="shared" ca="1" si="28"/>
        <v>#N/A</v>
      </c>
      <c r="C330" s="27" t="str">
        <f t="shared" ca="1" si="24"/>
        <v/>
      </c>
      <c r="D330" s="25" t="str">
        <f t="shared" ca="1" si="25"/>
        <v/>
      </c>
      <c r="E330" s="25" t="str">
        <f t="shared" ca="1" si="29"/>
        <v/>
      </c>
      <c r="F330" s="25"/>
      <c r="G330" s="25" t="str">
        <f t="shared" ca="1" si="26"/>
        <v/>
      </c>
      <c r="H330" s="1"/>
    </row>
    <row r="331" spans="1:8" x14ac:dyDescent="0.25">
      <c r="A331" s="7" t="e">
        <f t="shared" ca="1" si="27"/>
        <v>#N/A</v>
      </c>
      <c r="B331" s="66" t="e">
        <f t="shared" ca="1" si="28"/>
        <v>#N/A</v>
      </c>
      <c r="C331" s="27" t="str">
        <f t="shared" ca="1" si="24"/>
        <v/>
      </c>
      <c r="D331" s="25" t="str">
        <f t="shared" ca="1" si="25"/>
        <v/>
      </c>
      <c r="E331" s="25" t="str">
        <f t="shared" ca="1" si="29"/>
        <v/>
      </c>
      <c r="F331" s="25"/>
      <c r="G331" s="25" t="str">
        <f t="shared" ca="1" si="26"/>
        <v/>
      </c>
      <c r="H331" s="1"/>
    </row>
    <row r="332" spans="1:8" x14ac:dyDescent="0.25">
      <c r="A332" s="7" t="e">
        <f t="shared" ca="1" si="27"/>
        <v>#N/A</v>
      </c>
      <c r="B332" s="66" t="e">
        <f t="shared" ca="1" si="28"/>
        <v>#N/A</v>
      </c>
      <c r="C332" s="27" t="str">
        <f t="shared" ca="1" si="24"/>
        <v/>
      </c>
      <c r="D332" s="25" t="str">
        <f t="shared" ca="1" si="25"/>
        <v/>
      </c>
      <c r="E332" s="25" t="str">
        <f t="shared" ca="1" si="29"/>
        <v/>
      </c>
      <c r="F332" s="25"/>
      <c r="G332" s="25" t="str">
        <f t="shared" ca="1" si="26"/>
        <v/>
      </c>
      <c r="H332" s="1"/>
    </row>
    <row r="333" spans="1:8" x14ac:dyDescent="0.25">
      <c r="A333" s="7" t="e">
        <f t="shared" ca="1" si="27"/>
        <v>#N/A</v>
      </c>
      <c r="B333" s="66" t="e">
        <f t="shared" ca="1" si="28"/>
        <v>#N/A</v>
      </c>
      <c r="C333" s="27" t="str">
        <f t="shared" ca="1" si="24"/>
        <v/>
      </c>
      <c r="D333" s="25" t="str">
        <f t="shared" ca="1" si="25"/>
        <v/>
      </c>
      <c r="E333" s="25" t="str">
        <f t="shared" ca="1" si="29"/>
        <v/>
      </c>
      <c r="F333" s="25"/>
      <c r="G333" s="25" t="str">
        <f t="shared" ca="1" si="26"/>
        <v/>
      </c>
      <c r="H333" s="1"/>
    </row>
    <row r="334" spans="1:8" x14ac:dyDescent="0.25">
      <c r="A334" s="7" t="e">
        <f t="shared" ca="1" si="27"/>
        <v>#N/A</v>
      </c>
      <c r="B334" s="66" t="e">
        <f t="shared" ca="1" si="28"/>
        <v>#N/A</v>
      </c>
      <c r="C334" s="27" t="str">
        <f t="shared" ca="1" si="24"/>
        <v/>
      </c>
      <c r="D334" s="25" t="str">
        <f t="shared" ca="1" si="25"/>
        <v/>
      </c>
      <c r="E334" s="25" t="str">
        <f t="shared" ca="1" si="29"/>
        <v/>
      </c>
      <c r="F334" s="25"/>
      <c r="G334" s="25" t="str">
        <f t="shared" ca="1" si="26"/>
        <v/>
      </c>
      <c r="H334" s="1"/>
    </row>
    <row r="335" spans="1:8" x14ac:dyDescent="0.25">
      <c r="A335" s="7" t="e">
        <f t="shared" ca="1" si="27"/>
        <v>#N/A</v>
      </c>
      <c r="B335" s="66" t="e">
        <f t="shared" ca="1" si="28"/>
        <v>#N/A</v>
      </c>
      <c r="C335" s="27" t="str">
        <f t="shared" ca="1" si="24"/>
        <v/>
      </c>
      <c r="D335" s="25" t="str">
        <f t="shared" ca="1" si="25"/>
        <v/>
      </c>
      <c r="E335" s="25" t="str">
        <f t="shared" ca="1" si="29"/>
        <v/>
      </c>
      <c r="F335" s="25"/>
      <c r="G335" s="25" t="str">
        <f t="shared" ca="1" si="26"/>
        <v/>
      </c>
      <c r="H335" s="1"/>
    </row>
    <row r="336" spans="1:8" x14ac:dyDescent="0.25">
      <c r="A336" s="7" t="e">
        <f t="shared" ca="1" si="27"/>
        <v>#N/A</v>
      </c>
      <c r="B336" s="66" t="e">
        <f t="shared" ca="1" si="28"/>
        <v>#N/A</v>
      </c>
      <c r="C336" s="27" t="str">
        <f t="shared" ca="1" si="24"/>
        <v/>
      </c>
      <c r="D336" s="25" t="str">
        <f t="shared" ca="1" si="25"/>
        <v/>
      </c>
      <c r="E336" s="25" t="str">
        <f t="shared" ca="1" si="29"/>
        <v/>
      </c>
      <c r="F336" s="25"/>
      <c r="G336" s="25" t="str">
        <f t="shared" ca="1" si="26"/>
        <v/>
      </c>
      <c r="H336" s="1"/>
    </row>
    <row r="337" spans="1:8" x14ac:dyDescent="0.25">
      <c r="A337" s="7" t="e">
        <f t="shared" ca="1" si="27"/>
        <v>#N/A</v>
      </c>
      <c r="B337" s="66" t="e">
        <f t="shared" ca="1" si="28"/>
        <v>#N/A</v>
      </c>
      <c r="C337" s="27" t="str">
        <f t="shared" ca="1" si="24"/>
        <v/>
      </c>
      <c r="D337" s="25" t="str">
        <f t="shared" ca="1" si="25"/>
        <v/>
      </c>
      <c r="E337" s="25" t="str">
        <f t="shared" ca="1" si="29"/>
        <v/>
      </c>
      <c r="F337" s="25"/>
      <c r="G337" s="25" t="str">
        <f t="shared" ca="1" si="26"/>
        <v/>
      </c>
      <c r="H337" s="1"/>
    </row>
    <row r="338" spans="1:8" x14ac:dyDescent="0.25">
      <c r="A338" s="7" t="e">
        <f t="shared" ca="1" si="27"/>
        <v>#N/A</v>
      </c>
      <c r="B338" s="66" t="e">
        <f t="shared" ca="1" si="28"/>
        <v>#N/A</v>
      </c>
      <c r="C338" s="27" t="str">
        <f t="shared" ca="1" si="24"/>
        <v/>
      </c>
      <c r="D338" s="25" t="str">
        <f t="shared" ca="1" si="25"/>
        <v/>
      </c>
      <c r="E338" s="25" t="str">
        <f t="shared" ca="1" si="29"/>
        <v/>
      </c>
      <c r="F338" s="25"/>
      <c r="G338" s="25" t="str">
        <f t="shared" ca="1" si="26"/>
        <v/>
      </c>
      <c r="H338" s="1"/>
    </row>
    <row r="339" spans="1:8" x14ac:dyDescent="0.25">
      <c r="A339" s="7" t="e">
        <f t="shared" ca="1" si="27"/>
        <v>#N/A</v>
      </c>
      <c r="B339" s="66" t="e">
        <f t="shared" ca="1" si="28"/>
        <v>#N/A</v>
      </c>
      <c r="C339" s="27" t="str">
        <f t="shared" ca="1" si="24"/>
        <v/>
      </c>
      <c r="D339" s="25" t="str">
        <f t="shared" ca="1" si="25"/>
        <v/>
      </c>
      <c r="E339" s="25" t="str">
        <f t="shared" ca="1" si="29"/>
        <v/>
      </c>
      <c r="F339" s="25"/>
      <c r="G339" s="25" t="str">
        <f t="shared" ca="1" si="26"/>
        <v/>
      </c>
      <c r="H339" s="1"/>
    </row>
    <row r="340" spans="1:8" x14ac:dyDescent="0.25">
      <c r="A340" s="7" t="e">
        <f t="shared" ca="1" si="27"/>
        <v>#N/A</v>
      </c>
      <c r="B340" s="66" t="e">
        <f t="shared" ca="1" si="28"/>
        <v>#N/A</v>
      </c>
      <c r="C340" s="27" t="str">
        <f t="shared" ca="1" si="24"/>
        <v/>
      </c>
      <c r="D340" s="25" t="str">
        <f t="shared" ca="1" si="25"/>
        <v/>
      </c>
      <c r="E340" s="25" t="str">
        <f t="shared" ca="1" si="29"/>
        <v/>
      </c>
      <c r="F340" s="25"/>
      <c r="G340" s="25" t="str">
        <f t="shared" ca="1" si="26"/>
        <v/>
      </c>
      <c r="H340" s="1"/>
    </row>
    <row r="341" spans="1:8" x14ac:dyDescent="0.25">
      <c r="A341" s="7" t="e">
        <f t="shared" ca="1" si="27"/>
        <v>#N/A</v>
      </c>
      <c r="B341" s="66" t="e">
        <f t="shared" ca="1" si="28"/>
        <v>#N/A</v>
      </c>
      <c r="C341" s="27" t="str">
        <f t="shared" ca="1" si="24"/>
        <v/>
      </c>
      <c r="D341" s="25" t="str">
        <f t="shared" ca="1" si="25"/>
        <v/>
      </c>
      <c r="E341" s="25" t="str">
        <f t="shared" ca="1" si="29"/>
        <v/>
      </c>
      <c r="F341" s="25"/>
      <c r="G341" s="25" t="str">
        <f t="shared" ca="1" si="26"/>
        <v/>
      </c>
      <c r="H341" s="1"/>
    </row>
    <row r="342" spans="1:8" x14ac:dyDescent="0.25">
      <c r="A342" s="7" t="e">
        <f t="shared" ca="1" si="27"/>
        <v>#N/A</v>
      </c>
      <c r="B342" s="66" t="e">
        <f t="shared" ca="1" si="28"/>
        <v>#N/A</v>
      </c>
      <c r="C342" s="27" t="str">
        <f t="shared" ca="1" si="24"/>
        <v/>
      </c>
      <c r="D342" s="25" t="str">
        <f t="shared" ca="1" si="25"/>
        <v/>
      </c>
      <c r="E342" s="25" t="str">
        <f t="shared" ca="1" si="29"/>
        <v/>
      </c>
      <c r="F342" s="25"/>
      <c r="G342" s="25" t="str">
        <f t="shared" ca="1" si="26"/>
        <v/>
      </c>
      <c r="H342" s="1"/>
    </row>
    <row r="343" spans="1:8" x14ac:dyDescent="0.25">
      <c r="A343" s="7" t="e">
        <f t="shared" ca="1" si="27"/>
        <v>#N/A</v>
      </c>
      <c r="B343" s="66" t="e">
        <f t="shared" ca="1" si="28"/>
        <v>#N/A</v>
      </c>
      <c r="C343" s="27" t="str">
        <f t="shared" ca="1" si="24"/>
        <v/>
      </c>
      <c r="D343" s="25" t="str">
        <f t="shared" ca="1" si="25"/>
        <v/>
      </c>
      <c r="E343" s="25" t="str">
        <f t="shared" ca="1" si="29"/>
        <v/>
      </c>
      <c r="F343" s="25"/>
      <c r="G343" s="25" t="str">
        <f t="shared" ca="1" si="26"/>
        <v/>
      </c>
      <c r="H343" s="1"/>
    </row>
    <row r="344" spans="1:8" x14ac:dyDescent="0.25">
      <c r="A344" s="7" t="e">
        <f t="shared" ca="1" si="27"/>
        <v>#N/A</v>
      </c>
      <c r="B344" s="66" t="e">
        <f t="shared" ca="1" si="28"/>
        <v>#N/A</v>
      </c>
      <c r="C344" s="27" t="str">
        <f t="shared" ca="1" si="24"/>
        <v/>
      </c>
      <c r="D344" s="25" t="str">
        <f t="shared" ca="1" si="25"/>
        <v/>
      </c>
      <c r="E344" s="25" t="str">
        <f t="shared" ca="1" si="29"/>
        <v/>
      </c>
      <c r="F344" s="25"/>
      <c r="G344" s="25" t="str">
        <f t="shared" ca="1" si="26"/>
        <v/>
      </c>
      <c r="H344" s="1"/>
    </row>
    <row r="345" spans="1:8" x14ac:dyDescent="0.25">
      <c r="A345" s="7" t="e">
        <f t="shared" ca="1" si="27"/>
        <v>#N/A</v>
      </c>
      <c r="B345" s="66" t="e">
        <f t="shared" ca="1" si="28"/>
        <v>#N/A</v>
      </c>
      <c r="C345" s="27" t="str">
        <f t="shared" ca="1" si="24"/>
        <v/>
      </c>
      <c r="D345" s="25" t="str">
        <f t="shared" ca="1" si="25"/>
        <v/>
      </c>
      <c r="E345" s="25" t="str">
        <f t="shared" ca="1" si="29"/>
        <v/>
      </c>
      <c r="F345" s="25"/>
      <c r="G345" s="25" t="str">
        <f t="shared" ca="1" si="26"/>
        <v/>
      </c>
      <c r="H345" s="1"/>
    </row>
    <row r="346" spans="1:8" x14ac:dyDescent="0.25">
      <c r="A346" s="7" t="e">
        <f t="shared" ca="1" si="27"/>
        <v>#N/A</v>
      </c>
      <c r="B346" s="66" t="e">
        <f t="shared" ca="1" si="28"/>
        <v>#N/A</v>
      </c>
      <c r="C346" s="27" t="str">
        <f t="shared" ca="1" si="24"/>
        <v/>
      </c>
      <c r="D346" s="25" t="str">
        <f t="shared" ca="1" si="25"/>
        <v/>
      </c>
      <c r="E346" s="25" t="str">
        <f t="shared" ca="1" si="29"/>
        <v/>
      </c>
      <c r="F346" s="25"/>
      <c r="G346" s="25" t="str">
        <f t="shared" ca="1" si="26"/>
        <v/>
      </c>
      <c r="H346" s="1"/>
    </row>
    <row r="347" spans="1:8" x14ac:dyDescent="0.25">
      <c r="A347" s="7" t="e">
        <f t="shared" ca="1" si="27"/>
        <v>#N/A</v>
      </c>
      <c r="B347" s="66" t="e">
        <f t="shared" ca="1" si="28"/>
        <v>#N/A</v>
      </c>
      <c r="C347" s="27" t="str">
        <f t="shared" ca="1" si="24"/>
        <v/>
      </c>
      <c r="D347" s="25" t="str">
        <f t="shared" ca="1" si="25"/>
        <v/>
      </c>
      <c r="E347" s="25" t="str">
        <f t="shared" ca="1" si="29"/>
        <v/>
      </c>
      <c r="F347" s="25"/>
      <c r="G347" s="25" t="str">
        <f t="shared" ca="1" si="26"/>
        <v/>
      </c>
      <c r="H347" s="1"/>
    </row>
    <row r="348" spans="1:8" x14ac:dyDescent="0.25">
      <c r="A348" s="7" t="e">
        <f t="shared" ca="1" si="27"/>
        <v>#N/A</v>
      </c>
      <c r="B348" s="66" t="e">
        <f t="shared" ca="1" si="28"/>
        <v>#N/A</v>
      </c>
      <c r="C348" s="27" t="str">
        <f t="shared" ref="C348:C411" ca="1" si="30">IF(ISERROR(A348),"",IF($D$10="Annually",EDATE(C347,12),EDATE(C347,1)))</f>
        <v/>
      </c>
      <c r="D348" s="25" t="str">
        <f t="shared" ref="D348:D411" ca="1" si="31">IF(ISERROR(A348),"",ROUND(G347*rper,2))</f>
        <v/>
      </c>
      <c r="E348" s="25" t="str">
        <f t="shared" ca="1" si="29"/>
        <v/>
      </c>
      <c r="F348" s="25"/>
      <c r="G348" s="25" t="str">
        <f t="shared" ref="G348:G411" ca="1" si="32">IF(ISERROR(A348),"",ROUND(G347-E348-F348+D348,2))</f>
        <v/>
      </c>
      <c r="H348" s="1"/>
    </row>
    <row r="349" spans="1:8" x14ac:dyDescent="0.25">
      <c r="A349" s="7" t="e">
        <f t="shared" ref="A349:A412" ca="1" si="33">IF(OR(G348="",G348&lt;=0,B348&gt;110),NA(),A348+1)</f>
        <v>#N/A</v>
      </c>
      <c r="B349" s="66" t="e">
        <f t="shared" ref="B349:B412" ca="1" si="34">IF(ISERROR(A349),NA(),B348+IF($D$10="Monthly",1/12,1))</f>
        <v>#N/A</v>
      </c>
      <c r="C349" s="27" t="str">
        <f t="shared" ca="1" si="30"/>
        <v/>
      </c>
      <c r="D349" s="25" t="str">
        <f t="shared" ca="1" si="31"/>
        <v/>
      </c>
      <c r="E349" s="25" t="str">
        <f t="shared" ref="E349:E412" ca="1" si="35">IF(ISERROR(A349),"",MIN(ROUND(G348+D349,2),ROUND((1+gper)*E348,2)))</f>
        <v/>
      </c>
      <c r="F349" s="25"/>
      <c r="G349" s="25" t="str">
        <f t="shared" ca="1" si="32"/>
        <v/>
      </c>
      <c r="H349" s="1"/>
    </row>
    <row r="350" spans="1:8" x14ac:dyDescent="0.25">
      <c r="A350" s="7" t="e">
        <f t="shared" ca="1" si="33"/>
        <v>#N/A</v>
      </c>
      <c r="B350" s="66" t="e">
        <f t="shared" ca="1" si="34"/>
        <v>#N/A</v>
      </c>
      <c r="C350" s="27" t="str">
        <f t="shared" ca="1" si="30"/>
        <v/>
      </c>
      <c r="D350" s="25" t="str">
        <f t="shared" ca="1" si="31"/>
        <v/>
      </c>
      <c r="E350" s="25" t="str">
        <f t="shared" ca="1" si="35"/>
        <v/>
      </c>
      <c r="F350" s="25"/>
      <c r="G350" s="25" t="str">
        <f t="shared" ca="1" si="32"/>
        <v/>
      </c>
      <c r="H350" s="1"/>
    </row>
    <row r="351" spans="1:8" x14ac:dyDescent="0.25">
      <c r="A351" s="7" t="e">
        <f t="shared" ca="1" si="33"/>
        <v>#N/A</v>
      </c>
      <c r="B351" s="66" t="e">
        <f t="shared" ca="1" si="34"/>
        <v>#N/A</v>
      </c>
      <c r="C351" s="27" t="str">
        <f t="shared" ca="1" si="30"/>
        <v/>
      </c>
      <c r="D351" s="25" t="str">
        <f t="shared" ca="1" si="31"/>
        <v/>
      </c>
      <c r="E351" s="25" t="str">
        <f t="shared" ca="1" si="35"/>
        <v/>
      </c>
      <c r="F351" s="25"/>
      <c r="G351" s="25" t="str">
        <f t="shared" ca="1" si="32"/>
        <v/>
      </c>
      <c r="H351" s="1"/>
    </row>
    <row r="352" spans="1:8" x14ac:dyDescent="0.25">
      <c r="A352" s="7" t="e">
        <f t="shared" ca="1" si="33"/>
        <v>#N/A</v>
      </c>
      <c r="B352" s="66" t="e">
        <f t="shared" ca="1" si="34"/>
        <v>#N/A</v>
      </c>
      <c r="C352" s="27" t="str">
        <f t="shared" ca="1" si="30"/>
        <v/>
      </c>
      <c r="D352" s="25" t="str">
        <f t="shared" ca="1" si="31"/>
        <v/>
      </c>
      <c r="E352" s="25" t="str">
        <f t="shared" ca="1" si="35"/>
        <v/>
      </c>
      <c r="F352" s="25"/>
      <c r="G352" s="25" t="str">
        <f t="shared" ca="1" si="32"/>
        <v/>
      </c>
      <c r="H352" s="1"/>
    </row>
    <row r="353" spans="1:8" x14ac:dyDescent="0.25">
      <c r="A353" s="7" t="e">
        <f t="shared" ca="1" si="33"/>
        <v>#N/A</v>
      </c>
      <c r="B353" s="66" t="e">
        <f t="shared" ca="1" si="34"/>
        <v>#N/A</v>
      </c>
      <c r="C353" s="27" t="str">
        <f t="shared" ca="1" si="30"/>
        <v/>
      </c>
      <c r="D353" s="25" t="str">
        <f t="shared" ca="1" si="31"/>
        <v/>
      </c>
      <c r="E353" s="25" t="str">
        <f t="shared" ca="1" si="35"/>
        <v/>
      </c>
      <c r="F353" s="25"/>
      <c r="G353" s="25" t="str">
        <f t="shared" ca="1" si="32"/>
        <v/>
      </c>
      <c r="H353" s="1"/>
    </row>
    <row r="354" spans="1:8" x14ac:dyDescent="0.25">
      <c r="A354" s="7" t="e">
        <f t="shared" ca="1" si="33"/>
        <v>#N/A</v>
      </c>
      <c r="B354" s="66" t="e">
        <f t="shared" ca="1" si="34"/>
        <v>#N/A</v>
      </c>
      <c r="C354" s="27" t="str">
        <f t="shared" ca="1" si="30"/>
        <v/>
      </c>
      <c r="D354" s="25" t="str">
        <f t="shared" ca="1" si="31"/>
        <v/>
      </c>
      <c r="E354" s="25" t="str">
        <f t="shared" ca="1" si="35"/>
        <v/>
      </c>
      <c r="F354" s="25"/>
      <c r="G354" s="25" t="str">
        <f t="shared" ca="1" si="32"/>
        <v/>
      </c>
      <c r="H354" s="1"/>
    </row>
    <row r="355" spans="1:8" x14ac:dyDescent="0.25">
      <c r="A355" s="7" t="e">
        <f t="shared" ca="1" si="33"/>
        <v>#N/A</v>
      </c>
      <c r="B355" s="66" t="e">
        <f t="shared" ca="1" si="34"/>
        <v>#N/A</v>
      </c>
      <c r="C355" s="27" t="str">
        <f t="shared" ca="1" si="30"/>
        <v/>
      </c>
      <c r="D355" s="25" t="str">
        <f t="shared" ca="1" si="31"/>
        <v/>
      </c>
      <c r="E355" s="25" t="str">
        <f t="shared" ca="1" si="35"/>
        <v/>
      </c>
      <c r="F355" s="25"/>
      <c r="G355" s="25" t="str">
        <f t="shared" ca="1" si="32"/>
        <v/>
      </c>
      <c r="H355" s="1"/>
    </row>
    <row r="356" spans="1:8" x14ac:dyDescent="0.25">
      <c r="A356" s="7" t="e">
        <f t="shared" ca="1" si="33"/>
        <v>#N/A</v>
      </c>
      <c r="B356" s="66" t="e">
        <f t="shared" ca="1" si="34"/>
        <v>#N/A</v>
      </c>
      <c r="C356" s="27" t="str">
        <f t="shared" ca="1" si="30"/>
        <v/>
      </c>
      <c r="D356" s="25" t="str">
        <f t="shared" ca="1" si="31"/>
        <v/>
      </c>
      <c r="E356" s="25" t="str">
        <f t="shared" ca="1" si="35"/>
        <v/>
      </c>
      <c r="F356" s="25"/>
      <c r="G356" s="25" t="str">
        <f t="shared" ca="1" si="32"/>
        <v/>
      </c>
      <c r="H356" s="1"/>
    </row>
    <row r="357" spans="1:8" x14ac:dyDescent="0.25">
      <c r="A357" s="7" t="e">
        <f t="shared" ca="1" si="33"/>
        <v>#N/A</v>
      </c>
      <c r="B357" s="66" t="e">
        <f t="shared" ca="1" si="34"/>
        <v>#N/A</v>
      </c>
      <c r="C357" s="27" t="str">
        <f t="shared" ca="1" si="30"/>
        <v/>
      </c>
      <c r="D357" s="25" t="str">
        <f t="shared" ca="1" si="31"/>
        <v/>
      </c>
      <c r="E357" s="25" t="str">
        <f t="shared" ca="1" si="35"/>
        <v/>
      </c>
      <c r="F357" s="25"/>
      <c r="G357" s="25" t="str">
        <f t="shared" ca="1" si="32"/>
        <v/>
      </c>
      <c r="H357" s="1"/>
    </row>
    <row r="358" spans="1:8" x14ac:dyDescent="0.25">
      <c r="A358" s="7" t="e">
        <f t="shared" ca="1" si="33"/>
        <v>#N/A</v>
      </c>
      <c r="B358" s="66" t="e">
        <f t="shared" ca="1" si="34"/>
        <v>#N/A</v>
      </c>
      <c r="C358" s="27" t="str">
        <f t="shared" ca="1" si="30"/>
        <v/>
      </c>
      <c r="D358" s="25" t="str">
        <f t="shared" ca="1" si="31"/>
        <v/>
      </c>
      <c r="E358" s="25" t="str">
        <f t="shared" ca="1" si="35"/>
        <v/>
      </c>
      <c r="F358" s="25"/>
      <c r="G358" s="25" t="str">
        <f t="shared" ca="1" si="32"/>
        <v/>
      </c>
      <c r="H358" s="1"/>
    </row>
    <row r="359" spans="1:8" x14ac:dyDescent="0.25">
      <c r="A359" s="7" t="e">
        <f t="shared" ca="1" si="33"/>
        <v>#N/A</v>
      </c>
      <c r="B359" s="66" t="e">
        <f t="shared" ca="1" si="34"/>
        <v>#N/A</v>
      </c>
      <c r="C359" s="27" t="str">
        <f t="shared" ca="1" si="30"/>
        <v/>
      </c>
      <c r="D359" s="25" t="str">
        <f t="shared" ca="1" si="31"/>
        <v/>
      </c>
      <c r="E359" s="25" t="str">
        <f t="shared" ca="1" si="35"/>
        <v/>
      </c>
      <c r="F359" s="25"/>
      <c r="G359" s="25" t="str">
        <f t="shared" ca="1" si="32"/>
        <v/>
      </c>
      <c r="H359" s="1"/>
    </row>
    <row r="360" spans="1:8" x14ac:dyDescent="0.25">
      <c r="A360" s="7" t="e">
        <f t="shared" ca="1" si="33"/>
        <v>#N/A</v>
      </c>
      <c r="B360" s="66" t="e">
        <f t="shared" ca="1" si="34"/>
        <v>#N/A</v>
      </c>
      <c r="C360" s="27" t="str">
        <f t="shared" ca="1" si="30"/>
        <v/>
      </c>
      <c r="D360" s="25" t="str">
        <f t="shared" ca="1" si="31"/>
        <v/>
      </c>
      <c r="E360" s="25" t="str">
        <f t="shared" ca="1" si="35"/>
        <v/>
      </c>
      <c r="F360" s="25"/>
      <c r="G360" s="25" t="str">
        <f t="shared" ca="1" si="32"/>
        <v/>
      </c>
      <c r="H360" s="1"/>
    </row>
    <row r="361" spans="1:8" x14ac:dyDescent="0.25">
      <c r="A361" s="7" t="e">
        <f t="shared" ca="1" si="33"/>
        <v>#N/A</v>
      </c>
      <c r="B361" s="66" t="e">
        <f t="shared" ca="1" si="34"/>
        <v>#N/A</v>
      </c>
      <c r="C361" s="27" t="str">
        <f t="shared" ca="1" si="30"/>
        <v/>
      </c>
      <c r="D361" s="25" t="str">
        <f t="shared" ca="1" si="31"/>
        <v/>
      </c>
      <c r="E361" s="25" t="str">
        <f t="shared" ca="1" si="35"/>
        <v/>
      </c>
      <c r="F361" s="25"/>
      <c r="G361" s="25" t="str">
        <f t="shared" ca="1" si="32"/>
        <v/>
      </c>
      <c r="H361" s="1"/>
    </row>
    <row r="362" spans="1:8" x14ac:dyDescent="0.25">
      <c r="A362" s="7" t="e">
        <f t="shared" ca="1" si="33"/>
        <v>#N/A</v>
      </c>
      <c r="B362" s="66" t="e">
        <f t="shared" ca="1" si="34"/>
        <v>#N/A</v>
      </c>
      <c r="C362" s="27" t="str">
        <f t="shared" ca="1" si="30"/>
        <v/>
      </c>
      <c r="D362" s="25" t="str">
        <f t="shared" ca="1" si="31"/>
        <v/>
      </c>
      <c r="E362" s="25" t="str">
        <f t="shared" ca="1" si="35"/>
        <v/>
      </c>
      <c r="F362" s="25"/>
      <c r="G362" s="25" t="str">
        <f t="shared" ca="1" si="32"/>
        <v/>
      </c>
      <c r="H362" s="1"/>
    </row>
    <row r="363" spans="1:8" x14ac:dyDescent="0.25">
      <c r="A363" s="7" t="e">
        <f t="shared" ca="1" si="33"/>
        <v>#N/A</v>
      </c>
      <c r="B363" s="66" t="e">
        <f t="shared" ca="1" si="34"/>
        <v>#N/A</v>
      </c>
      <c r="C363" s="27" t="str">
        <f t="shared" ca="1" si="30"/>
        <v/>
      </c>
      <c r="D363" s="25" t="str">
        <f t="shared" ca="1" si="31"/>
        <v/>
      </c>
      <c r="E363" s="25" t="str">
        <f t="shared" ca="1" si="35"/>
        <v/>
      </c>
      <c r="F363" s="25"/>
      <c r="G363" s="25" t="str">
        <f t="shared" ca="1" si="32"/>
        <v/>
      </c>
      <c r="H363" s="1"/>
    </row>
    <row r="364" spans="1:8" x14ac:dyDescent="0.25">
      <c r="A364" s="7" t="e">
        <f t="shared" ca="1" si="33"/>
        <v>#N/A</v>
      </c>
      <c r="B364" s="66" t="e">
        <f t="shared" ca="1" si="34"/>
        <v>#N/A</v>
      </c>
      <c r="C364" s="27" t="str">
        <f t="shared" ca="1" si="30"/>
        <v/>
      </c>
      <c r="D364" s="25" t="str">
        <f t="shared" ca="1" si="31"/>
        <v/>
      </c>
      <c r="E364" s="25" t="str">
        <f t="shared" ca="1" si="35"/>
        <v/>
      </c>
      <c r="F364" s="25"/>
      <c r="G364" s="25" t="str">
        <f t="shared" ca="1" si="32"/>
        <v/>
      </c>
      <c r="H364" s="1"/>
    </row>
    <row r="365" spans="1:8" x14ac:dyDescent="0.25">
      <c r="A365" s="7" t="e">
        <f t="shared" ca="1" si="33"/>
        <v>#N/A</v>
      </c>
      <c r="B365" s="66" t="e">
        <f t="shared" ca="1" si="34"/>
        <v>#N/A</v>
      </c>
      <c r="C365" s="27" t="str">
        <f t="shared" ca="1" si="30"/>
        <v/>
      </c>
      <c r="D365" s="25" t="str">
        <f t="shared" ca="1" si="31"/>
        <v/>
      </c>
      <c r="E365" s="25" t="str">
        <f t="shared" ca="1" si="35"/>
        <v/>
      </c>
      <c r="F365" s="25"/>
      <c r="G365" s="25" t="str">
        <f t="shared" ca="1" si="32"/>
        <v/>
      </c>
      <c r="H365" s="1"/>
    </row>
    <row r="366" spans="1:8" x14ac:dyDescent="0.25">
      <c r="A366" s="7" t="e">
        <f t="shared" ca="1" si="33"/>
        <v>#N/A</v>
      </c>
      <c r="B366" s="66" t="e">
        <f t="shared" ca="1" si="34"/>
        <v>#N/A</v>
      </c>
      <c r="C366" s="27" t="str">
        <f t="shared" ca="1" si="30"/>
        <v/>
      </c>
      <c r="D366" s="25" t="str">
        <f t="shared" ca="1" si="31"/>
        <v/>
      </c>
      <c r="E366" s="25" t="str">
        <f t="shared" ca="1" si="35"/>
        <v/>
      </c>
      <c r="F366" s="25"/>
      <c r="G366" s="25" t="str">
        <f t="shared" ca="1" si="32"/>
        <v/>
      </c>
      <c r="H366" s="1"/>
    </row>
    <row r="367" spans="1:8" x14ac:dyDescent="0.25">
      <c r="A367" s="7" t="e">
        <f t="shared" ca="1" si="33"/>
        <v>#N/A</v>
      </c>
      <c r="B367" s="66" t="e">
        <f t="shared" ca="1" si="34"/>
        <v>#N/A</v>
      </c>
      <c r="C367" s="27" t="str">
        <f t="shared" ca="1" si="30"/>
        <v/>
      </c>
      <c r="D367" s="25" t="str">
        <f t="shared" ca="1" si="31"/>
        <v/>
      </c>
      <c r="E367" s="25" t="str">
        <f t="shared" ca="1" si="35"/>
        <v/>
      </c>
      <c r="F367" s="25"/>
      <c r="G367" s="25" t="str">
        <f t="shared" ca="1" si="32"/>
        <v/>
      </c>
      <c r="H367" s="1"/>
    </row>
    <row r="368" spans="1:8" x14ac:dyDescent="0.25">
      <c r="A368" s="7" t="e">
        <f t="shared" ca="1" si="33"/>
        <v>#N/A</v>
      </c>
      <c r="B368" s="66" t="e">
        <f t="shared" ca="1" si="34"/>
        <v>#N/A</v>
      </c>
      <c r="C368" s="27" t="str">
        <f t="shared" ca="1" si="30"/>
        <v/>
      </c>
      <c r="D368" s="25" t="str">
        <f t="shared" ca="1" si="31"/>
        <v/>
      </c>
      <c r="E368" s="25" t="str">
        <f t="shared" ca="1" si="35"/>
        <v/>
      </c>
      <c r="F368" s="25"/>
      <c r="G368" s="25" t="str">
        <f t="shared" ca="1" si="32"/>
        <v/>
      </c>
      <c r="H368" s="1"/>
    </row>
    <row r="369" spans="1:8" x14ac:dyDescent="0.25">
      <c r="A369" s="7" t="e">
        <f t="shared" ca="1" si="33"/>
        <v>#N/A</v>
      </c>
      <c r="B369" s="66" t="e">
        <f t="shared" ca="1" si="34"/>
        <v>#N/A</v>
      </c>
      <c r="C369" s="27" t="str">
        <f t="shared" ca="1" si="30"/>
        <v/>
      </c>
      <c r="D369" s="25" t="str">
        <f t="shared" ca="1" si="31"/>
        <v/>
      </c>
      <c r="E369" s="25" t="str">
        <f t="shared" ca="1" si="35"/>
        <v/>
      </c>
      <c r="F369" s="25"/>
      <c r="G369" s="25" t="str">
        <f t="shared" ca="1" si="32"/>
        <v/>
      </c>
      <c r="H369" s="1"/>
    </row>
    <row r="370" spans="1:8" x14ac:dyDescent="0.25">
      <c r="A370" s="7" t="e">
        <f t="shared" ca="1" si="33"/>
        <v>#N/A</v>
      </c>
      <c r="B370" s="66" t="e">
        <f t="shared" ca="1" si="34"/>
        <v>#N/A</v>
      </c>
      <c r="C370" s="27" t="str">
        <f t="shared" ca="1" si="30"/>
        <v/>
      </c>
      <c r="D370" s="25" t="str">
        <f t="shared" ca="1" si="31"/>
        <v/>
      </c>
      <c r="E370" s="25" t="str">
        <f t="shared" ca="1" si="35"/>
        <v/>
      </c>
      <c r="F370" s="25"/>
      <c r="G370" s="25" t="str">
        <f t="shared" ca="1" si="32"/>
        <v/>
      </c>
      <c r="H370" s="1"/>
    </row>
    <row r="371" spans="1:8" x14ac:dyDescent="0.25">
      <c r="A371" s="7" t="e">
        <f t="shared" ca="1" si="33"/>
        <v>#N/A</v>
      </c>
      <c r="B371" s="66" t="e">
        <f t="shared" ca="1" si="34"/>
        <v>#N/A</v>
      </c>
      <c r="C371" s="27" t="str">
        <f t="shared" ca="1" si="30"/>
        <v/>
      </c>
      <c r="D371" s="25" t="str">
        <f t="shared" ca="1" si="31"/>
        <v/>
      </c>
      <c r="E371" s="25" t="str">
        <f t="shared" ca="1" si="35"/>
        <v/>
      </c>
      <c r="F371" s="25"/>
      <c r="G371" s="25" t="str">
        <f t="shared" ca="1" si="32"/>
        <v/>
      </c>
      <c r="H371" s="1"/>
    </row>
    <row r="372" spans="1:8" x14ac:dyDescent="0.25">
      <c r="A372" s="7" t="e">
        <f t="shared" ca="1" si="33"/>
        <v>#N/A</v>
      </c>
      <c r="B372" s="66" t="e">
        <f t="shared" ca="1" si="34"/>
        <v>#N/A</v>
      </c>
      <c r="C372" s="27" t="str">
        <f t="shared" ca="1" si="30"/>
        <v/>
      </c>
      <c r="D372" s="25" t="str">
        <f t="shared" ca="1" si="31"/>
        <v/>
      </c>
      <c r="E372" s="25" t="str">
        <f t="shared" ca="1" si="35"/>
        <v/>
      </c>
      <c r="F372" s="25"/>
      <c r="G372" s="25" t="str">
        <f t="shared" ca="1" si="32"/>
        <v/>
      </c>
      <c r="H372" s="1"/>
    </row>
    <row r="373" spans="1:8" x14ac:dyDescent="0.25">
      <c r="A373" s="7" t="e">
        <f t="shared" ca="1" si="33"/>
        <v>#N/A</v>
      </c>
      <c r="B373" s="66" t="e">
        <f t="shared" ca="1" si="34"/>
        <v>#N/A</v>
      </c>
      <c r="C373" s="27" t="str">
        <f t="shared" ca="1" si="30"/>
        <v/>
      </c>
      <c r="D373" s="25" t="str">
        <f t="shared" ca="1" si="31"/>
        <v/>
      </c>
      <c r="E373" s="25" t="str">
        <f t="shared" ca="1" si="35"/>
        <v/>
      </c>
      <c r="F373" s="25"/>
      <c r="G373" s="25" t="str">
        <f t="shared" ca="1" si="32"/>
        <v/>
      </c>
      <c r="H373" s="1"/>
    </row>
    <row r="374" spans="1:8" x14ac:dyDescent="0.25">
      <c r="A374" s="7" t="e">
        <f t="shared" ca="1" si="33"/>
        <v>#N/A</v>
      </c>
      <c r="B374" s="66" t="e">
        <f t="shared" ca="1" si="34"/>
        <v>#N/A</v>
      </c>
      <c r="C374" s="27" t="str">
        <f t="shared" ca="1" si="30"/>
        <v/>
      </c>
      <c r="D374" s="25" t="str">
        <f t="shared" ca="1" si="31"/>
        <v/>
      </c>
      <c r="E374" s="25" t="str">
        <f t="shared" ca="1" si="35"/>
        <v/>
      </c>
      <c r="F374" s="25"/>
      <c r="G374" s="25" t="str">
        <f t="shared" ca="1" si="32"/>
        <v/>
      </c>
      <c r="H374" s="1"/>
    </row>
    <row r="375" spans="1:8" x14ac:dyDescent="0.25">
      <c r="A375" s="7" t="e">
        <f t="shared" ca="1" si="33"/>
        <v>#N/A</v>
      </c>
      <c r="B375" s="66" t="e">
        <f t="shared" ca="1" si="34"/>
        <v>#N/A</v>
      </c>
      <c r="C375" s="27" t="str">
        <f t="shared" ca="1" si="30"/>
        <v/>
      </c>
      <c r="D375" s="25" t="str">
        <f t="shared" ca="1" si="31"/>
        <v/>
      </c>
      <c r="E375" s="25" t="str">
        <f t="shared" ca="1" si="35"/>
        <v/>
      </c>
      <c r="F375" s="25"/>
      <c r="G375" s="25" t="str">
        <f t="shared" ca="1" si="32"/>
        <v/>
      </c>
      <c r="H375" s="1"/>
    </row>
    <row r="376" spans="1:8" x14ac:dyDescent="0.25">
      <c r="A376" s="7" t="e">
        <f t="shared" ca="1" si="33"/>
        <v>#N/A</v>
      </c>
      <c r="B376" s="66" t="e">
        <f t="shared" ca="1" si="34"/>
        <v>#N/A</v>
      </c>
      <c r="C376" s="27" t="str">
        <f t="shared" ca="1" si="30"/>
        <v/>
      </c>
      <c r="D376" s="25" t="str">
        <f t="shared" ca="1" si="31"/>
        <v/>
      </c>
      <c r="E376" s="25" t="str">
        <f t="shared" ca="1" si="35"/>
        <v/>
      </c>
      <c r="F376" s="25"/>
      <c r="G376" s="25" t="str">
        <f t="shared" ca="1" si="32"/>
        <v/>
      </c>
      <c r="H376" s="1"/>
    </row>
    <row r="377" spans="1:8" x14ac:dyDescent="0.25">
      <c r="A377" s="7" t="e">
        <f t="shared" ca="1" si="33"/>
        <v>#N/A</v>
      </c>
      <c r="B377" s="66" t="e">
        <f t="shared" ca="1" si="34"/>
        <v>#N/A</v>
      </c>
      <c r="C377" s="27" t="str">
        <f t="shared" ca="1" si="30"/>
        <v/>
      </c>
      <c r="D377" s="25" t="str">
        <f t="shared" ca="1" si="31"/>
        <v/>
      </c>
      <c r="E377" s="25" t="str">
        <f t="shared" ca="1" si="35"/>
        <v/>
      </c>
      <c r="F377" s="25"/>
      <c r="G377" s="25" t="str">
        <f t="shared" ca="1" si="32"/>
        <v/>
      </c>
      <c r="H377" s="1"/>
    </row>
    <row r="378" spans="1:8" x14ac:dyDescent="0.25">
      <c r="A378" s="7" t="e">
        <f t="shared" ca="1" si="33"/>
        <v>#N/A</v>
      </c>
      <c r="B378" s="66" t="e">
        <f t="shared" ca="1" si="34"/>
        <v>#N/A</v>
      </c>
      <c r="C378" s="27" t="str">
        <f t="shared" ca="1" si="30"/>
        <v/>
      </c>
      <c r="D378" s="25" t="str">
        <f t="shared" ca="1" si="31"/>
        <v/>
      </c>
      <c r="E378" s="25" t="str">
        <f t="shared" ca="1" si="35"/>
        <v/>
      </c>
      <c r="F378" s="25"/>
      <c r="G378" s="25" t="str">
        <f t="shared" ca="1" si="32"/>
        <v/>
      </c>
      <c r="H378" s="1"/>
    </row>
    <row r="379" spans="1:8" x14ac:dyDescent="0.25">
      <c r="A379" s="7" t="e">
        <f t="shared" ca="1" si="33"/>
        <v>#N/A</v>
      </c>
      <c r="B379" s="66" t="e">
        <f t="shared" ca="1" si="34"/>
        <v>#N/A</v>
      </c>
      <c r="C379" s="27" t="str">
        <f t="shared" ca="1" si="30"/>
        <v/>
      </c>
      <c r="D379" s="25" t="str">
        <f t="shared" ca="1" si="31"/>
        <v/>
      </c>
      <c r="E379" s="25" t="str">
        <f t="shared" ca="1" si="35"/>
        <v/>
      </c>
      <c r="F379" s="25"/>
      <c r="G379" s="25" t="str">
        <f t="shared" ca="1" si="32"/>
        <v/>
      </c>
      <c r="H379" s="1"/>
    </row>
    <row r="380" spans="1:8" x14ac:dyDescent="0.25">
      <c r="A380" s="7" t="e">
        <f t="shared" ca="1" si="33"/>
        <v>#N/A</v>
      </c>
      <c r="B380" s="66" t="e">
        <f t="shared" ca="1" si="34"/>
        <v>#N/A</v>
      </c>
      <c r="C380" s="27" t="str">
        <f t="shared" ca="1" si="30"/>
        <v/>
      </c>
      <c r="D380" s="25" t="str">
        <f t="shared" ca="1" si="31"/>
        <v/>
      </c>
      <c r="E380" s="25" t="str">
        <f t="shared" ca="1" si="35"/>
        <v/>
      </c>
      <c r="F380" s="25"/>
      <c r="G380" s="25" t="str">
        <f t="shared" ca="1" si="32"/>
        <v/>
      </c>
      <c r="H380" s="1"/>
    </row>
    <row r="381" spans="1:8" x14ac:dyDescent="0.25">
      <c r="A381" s="7" t="e">
        <f t="shared" ca="1" si="33"/>
        <v>#N/A</v>
      </c>
      <c r="B381" s="66" t="e">
        <f t="shared" ca="1" si="34"/>
        <v>#N/A</v>
      </c>
      <c r="C381" s="27" t="str">
        <f t="shared" ca="1" si="30"/>
        <v/>
      </c>
      <c r="D381" s="25" t="str">
        <f t="shared" ca="1" si="31"/>
        <v/>
      </c>
      <c r="E381" s="25" t="str">
        <f t="shared" ca="1" si="35"/>
        <v/>
      </c>
      <c r="F381" s="25"/>
      <c r="G381" s="25" t="str">
        <f t="shared" ca="1" si="32"/>
        <v/>
      </c>
      <c r="H381" s="1"/>
    </row>
    <row r="382" spans="1:8" x14ac:dyDescent="0.25">
      <c r="A382" s="7" t="e">
        <f t="shared" ca="1" si="33"/>
        <v>#N/A</v>
      </c>
      <c r="B382" s="66" t="e">
        <f t="shared" ca="1" si="34"/>
        <v>#N/A</v>
      </c>
      <c r="C382" s="27" t="str">
        <f t="shared" ca="1" si="30"/>
        <v/>
      </c>
      <c r="D382" s="25" t="str">
        <f t="shared" ca="1" si="31"/>
        <v/>
      </c>
      <c r="E382" s="25" t="str">
        <f t="shared" ca="1" si="35"/>
        <v/>
      </c>
      <c r="F382" s="25"/>
      <c r="G382" s="25" t="str">
        <f t="shared" ca="1" si="32"/>
        <v/>
      </c>
      <c r="H382" s="1"/>
    </row>
    <row r="383" spans="1:8" x14ac:dyDescent="0.25">
      <c r="A383" s="7" t="e">
        <f t="shared" ca="1" si="33"/>
        <v>#N/A</v>
      </c>
      <c r="B383" s="66" t="e">
        <f t="shared" ca="1" si="34"/>
        <v>#N/A</v>
      </c>
      <c r="C383" s="27" t="str">
        <f t="shared" ca="1" si="30"/>
        <v/>
      </c>
      <c r="D383" s="25" t="str">
        <f t="shared" ca="1" si="31"/>
        <v/>
      </c>
      <c r="E383" s="25" t="str">
        <f t="shared" ca="1" si="35"/>
        <v/>
      </c>
      <c r="F383" s="25"/>
      <c r="G383" s="25" t="str">
        <f t="shared" ca="1" si="32"/>
        <v/>
      </c>
      <c r="H383" s="1"/>
    </row>
    <row r="384" spans="1:8" x14ac:dyDescent="0.25">
      <c r="A384" s="7" t="e">
        <f t="shared" ca="1" si="33"/>
        <v>#N/A</v>
      </c>
      <c r="B384" s="66" t="e">
        <f t="shared" ca="1" si="34"/>
        <v>#N/A</v>
      </c>
      <c r="C384" s="27" t="str">
        <f t="shared" ca="1" si="30"/>
        <v/>
      </c>
      <c r="D384" s="25" t="str">
        <f t="shared" ca="1" si="31"/>
        <v/>
      </c>
      <c r="E384" s="25" t="str">
        <f t="shared" ca="1" si="35"/>
        <v/>
      </c>
      <c r="F384" s="25"/>
      <c r="G384" s="25" t="str">
        <f t="shared" ca="1" si="32"/>
        <v/>
      </c>
      <c r="H384" s="1"/>
    </row>
    <row r="385" spans="1:8" x14ac:dyDescent="0.25">
      <c r="A385" s="7" t="e">
        <f t="shared" ca="1" si="33"/>
        <v>#N/A</v>
      </c>
      <c r="B385" s="66" t="e">
        <f t="shared" ca="1" si="34"/>
        <v>#N/A</v>
      </c>
      <c r="C385" s="27" t="str">
        <f t="shared" ca="1" si="30"/>
        <v/>
      </c>
      <c r="D385" s="25" t="str">
        <f t="shared" ca="1" si="31"/>
        <v/>
      </c>
      <c r="E385" s="25" t="str">
        <f t="shared" ca="1" si="35"/>
        <v/>
      </c>
      <c r="F385" s="25"/>
      <c r="G385" s="25" t="str">
        <f t="shared" ca="1" si="32"/>
        <v/>
      </c>
      <c r="H385" s="1"/>
    </row>
    <row r="386" spans="1:8" x14ac:dyDescent="0.25">
      <c r="A386" s="7" t="e">
        <f t="shared" ca="1" si="33"/>
        <v>#N/A</v>
      </c>
      <c r="B386" s="66" t="e">
        <f t="shared" ca="1" si="34"/>
        <v>#N/A</v>
      </c>
      <c r="C386" s="27" t="str">
        <f t="shared" ca="1" si="30"/>
        <v/>
      </c>
      <c r="D386" s="25" t="str">
        <f t="shared" ca="1" si="31"/>
        <v/>
      </c>
      <c r="E386" s="25" t="str">
        <f t="shared" ca="1" si="35"/>
        <v/>
      </c>
      <c r="F386" s="25"/>
      <c r="G386" s="25" t="str">
        <f t="shared" ca="1" si="32"/>
        <v/>
      </c>
      <c r="H386" s="1"/>
    </row>
    <row r="387" spans="1:8" x14ac:dyDescent="0.25">
      <c r="A387" s="7" t="e">
        <f t="shared" ca="1" si="33"/>
        <v>#N/A</v>
      </c>
      <c r="B387" s="66" t="e">
        <f t="shared" ca="1" si="34"/>
        <v>#N/A</v>
      </c>
      <c r="C387" s="27" t="str">
        <f t="shared" ca="1" si="30"/>
        <v/>
      </c>
      <c r="D387" s="25" t="str">
        <f t="shared" ca="1" si="31"/>
        <v/>
      </c>
      <c r="E387" s="25" t="str">
        <f t="shared" ca="1" si="35"/>
        <v/>
      </c>
      <c r="F387" s="25"/>
      <c r="G387" s="25" t="str">
        <f t="shared" ca="1" si="32"/>
        <v/>
      </c>
      <c r="H387" s="1"/>
    </row>
    <row r="388" spans="1:8" x14ac:dyDescent="0.25">
      <c r="A388" s="7" t="e">
        <f t="shared" ca="1" si="33"/>
        <v>#N/A</v>
      </c>
      <c r="B388" s="66" t="e">
        <f t="shared" ca="1" si="34"/>
        <v>#N/A</v>
      </c>
      <c r="C388" s="27" t="str">
        <f t="shared" ca="1" si="30"/>
        <v/>
      </c>
      <c r="D388" s="25" t="str">
        <f t="shared" ca="1" si="31"/>
        <v/>
      </c>
      <c r="E388" s="25" t="str">
        <f t="shared" ca="1" si="35"/>
        <v/>
      </c>
      <c r="F388" s="25"/>
      <c r="G388" s="25" t="str">
        <f t="shared" ca="1" si="32"/>
        <v/>
      </c>
      <c r="H388" s="1"/>
    </row>
    <row r="389" spans="1:8" x14ac:dyDescent="0.25">
      <c r="A389" s="7" t="e">
        <f t="shared" ca="1" si="33"/>
        <v>#N/A</v>
      </c>
      <c r="B389" s="66" t="e">
        <f t="shared" ca="1" si="34"/>
        <v>#N/A</v>
      </c>
      <c r="C389" s="27" t="str">
        <f t="shared" ca="1" si="30"/>
        <v/>
      </c>
      <c r="D389" s="25" t="str">
        <f t="shared" ca="1" si="31"/>
        <v/>
      </c>
      <c r="E389" s="25" t="str">
        <f t="shared" ca="1" si="35"/>
        <v/>
      </c>
      <c r="F389" s="25"/>
      <c r="G389" s="25" t="str">
        <f t="shared" ca="1" si="32"/>
        <v/>
      </c>
      <c r="H389" s="1"/>
    </row>
    <row r="390" spans="1:8" x14ac:dyDescent="0.25">
      <c r="A390" s="7" t="e">
        <f t="shared" ca="1" si="33"/>
        <v>#N/A</v>
      </c>
      <c r="B390" s="66" t="e">
        <f t="shared" ca="1" si="34"/>
        <v>#N/A</v>
      </c>
      <c r="C390" s="27" t="str">
        <f t="shared" ca="1" si="30"/>
        <v/>
      </c>
      <c r="D390" s="25" t="str">
        <f t="shared" ca="1" si="31"/>
        <v/>
      </c>
      <c r="E390" s="25" t="str">
        <f t="shared" ca="1" si="35"/>
        <v/>
      </c>
      <c r="F390" s="25"/>
      <c r="G390" s="25" t="str">
        <f t="shared" ca="1" si="32"/>
        <v/>
      </c>
      <c r="H390" s="1"/>
    </row>
    <row r="391" spans="1:8" x14ac:dyDescent="0.25">
      <c r="A391" s="7" t="e">
        <f t="shared" ca="1" si="33"/>
        <v>#N/A</v>
      </c>
      <c r="B391" s="66" t="e">
        <f t="shared" ca="1" si="34"/>
        <v>#N/A</v>
      </c>
      <c r="C391" s="27" t="str">
        <f t="shared" ca="1" si="30"/>
        <v/>
      </c>
      <c r="D391" s="25" t="str">
        <f t="shared" ca="1" si="31"/>
        <v/>
      </c>
      <c r="E391" s="25" t="str">
        <f t="shared" ca="1" si="35"/>
        <v/>
      </c>
      <c r="F391" s="25"/>
      <c r="G391" s="25" t="str">
        <f t="shared" ca="1" si="32"/>
        <v/>
      </c>
      <c r="H391" s="1"/>
    </row>
    <row r="392" spans="1:8" x14ac:dyDescent="0.25">
      <c r="A392" s="7" t="e">
        <f t="shared" ca="1" si="33"/>
        <v>#N/A</v>
      </c>
      <c r="B392" s="66" t="e">
        <f t="shared" ca="1" si="34"/>
        <v>#N/A</v>
      </c>
      <c r="C392" s="27" t="str">
        <f t="shared" ca="1" si="30"/>
        <v/>
      </c>
      <c r="D392" s="25" t="str">
        <f t="shared" ca="1" si="31"/>
        <v/>
      </c>
      <c r="E392" s="25" t="str">
        <f t="shared" ca="1" si="35"/>
        <v/>
      </c>
      <c r="F392" s="25"/>
      <c r="G392" s="25" t="str">
        <f t="shared" ca="1" si="32"/>
        <v/>
      </c>
      <c r="H392" s="1"/>
    </row>
    <row r="393" spans="1:8" x14ac:dyDescent="0.25">
      <c r="A393" s="7" t="e">
        <f t="shared" ca="1" si="33"/>
        <v>#N/A</v>
      </c>
      <c r="B393" s="66" t="e">
        <f t="shared" ca="1" si="34"/>
        <v>#N/A</v>
      </c>
      <c r="C393" s="27" t="str">
        <f t="shared" ca="1" si="30"/>
        <v/>
      </c>
      <c r="D393" s="25" t="str">
        <f t="shared" ca="1" si="31"/>
        <v/>
      </c>
      <c r="E393" s="25" t="str">
        <f t="shared" ca="1" si="35"/>
        <v/>
      </c>
      <c r="F393" s="25"/>
      <c r="G393" s="25" t="str">
        <f t="shared" ca="1" si="32"/>
        <v/>
      </c>
      <c r="H393" s="1"/>
    </row>
    <row r="394" spans="1:8" x14ac:dyDescent="0.25">
      <c r="A394" s="7" t="e">
        <f t="shared" ca="1" si="33"/>
        <v>#N/A</v>
      </c>
      <c r="B394" s="66" t="e">
        <f t="shared" ca="1" si="34"/>
        <v>#N/A</v>
      </c>
      <c r="C394" s="27" t="str">
        <f t="shared" ca="1" si="30"/>
        <v/>
      </c>
      <c r="D394" s="25" t="str">
        <f t="shared" ca="1" si="31"/>
        <v/>
      </c>
      <c r="E394" s="25" t="str">
        <f t="shared" ca="1" si="35"/>
        <v/>
      </c>
      <c r="F394" s="25"/>
      <c r="G394" s="25" t="str">
        <f t="shared" ca="1" si="32"/>
        <v/>
      </c>
      <c r="H394" s="1"/>
    </row>
    <row r="395" spans="1:8" x14ac:dyDescent="0.25">
      <c r="A395" s="7" t="e">
        <f t="shared" ca="1" si="33"/>
        <v>#N/A</v>
      </c>
      <c r="B395" s="66" t="e">
        <f t="shared" ca="1" si="34"/>
        <v>#N/A</v>
      </c>
      <c r="C395" s="27" t="str">
        <f t="shared" ca="1" si="30"/>
        <v/>
      </c>
      <c r="D395" s="25" t="str">
        <f t="shared" ca="1" si="31"/>
        <v/>
      </c>
      <c r="E395" s="25" t="str">
        <f t="shared" ca="1" si="35"/>
        <v/>
      </c>
      <c r="F395" s="25"/>
      <c r="G395" s="25" t="str">
        <f t="shared" ca="1" si="32"/>
        <v/>
      </c>
      <c r="H395" s="1"/>
    </row>
    <row r="396" spans="1:8" x14ac:dyDescent="0.25">
      <c r="A396" s="7" t="e">
        <f t="shared" ca="1" si="33"/>
        <v>#N/A</v>
      </c>
      <c r="B396" s="66" t="e">
        <f t="shared" ca="1" si="34"/>
        <v>#N/A</v>
      </c>
      <c r="C396" s="27" t="str">
        <f t="shared" ca="1" si="30"/>
        <v/>
      </c>
      <c r="D396" s="25" t="str">
        <f t="shared" ca="1" si="31"/>
        <v/>
      </c>
      <c r="E396" s="25" t="str">
        <f t="shared" ca="1" si="35"/>
        <v/>
      </c>
      <c r="F396" s="25"/>
      <c r="G396" s="25" t="str">
        <f t="shared" ca="1" si="32"/>
        <v/>
      </c>
      <c r="H396" s="1"/>
    </row>
    <row r="397" spans="1:8" x14ac:dyDescent="0.25">
      <c r="A397" s="7" t="e">
        <f t="shared" ca="1" si="33"/>
        <v>#N/A</v>
      </c>
      <c r="B397" s="66" t="e">
        <f t="shared" ca="1" si="34"/>
        <v>#N/A</v>
      </c>
      <c r="C397" s="27" t="str">
        <f t="shared" ca="1" si="30"/>
        <v/>
      </c>
      <c r="D397" s="25" t="str">
        <f t="shared" ca="1" si="31"/>
        <v/>
      </c>
      <c r="E397" s="25" t="str">
        <f t="shared" ca="1" si="35"/>
        <v/>
      </c>
      <c r="F397" s="25"/>
      <c r="G397" s="25" t="str">
        <f t="shared" ca="1" si="32"/>
        <v/>
      </c>
      <c r="H397" s="1"/>
    </row>
    <row r="398" spans="1:8" x14ac:dyDescent="0.25">
      <c r="A398" s="7" t="e">
        <f t="shared" ca="1" si="33"/>
        <v>#N/A</v>
      </c>
      <c r="B398" s="66" t="e">
        <f t="shared" ca="1" si="34"/>
        <v>#N/A</v>
      </c>
      <c r="C398" s="27" t="str">
        <f t="shared" ca="1" si="30"/>
        <v/>
      </c>
      <c r="D398" s="25" t="str">
        <f t="shared" ca="1" si="31"/>
        <v/>
      </c>
      <c r="E398" s="25" t="str">
        <f t="shared" ca="1" si="35"/>
        <v/>
      </c>
      <c r="F398" s="25"/>
      <c r="G398" s="25" t="str">
        <f t="shared" ca="1" si="32"/>
        <v/>
      </c>
      <c r="H398" s="1"/>
    </row>
    <row r="399" spans="1:8" x14ac:dyDescent="0.25">
      <c r="A399" s="7" t="e">
        <f t="shared" ca="1" si="33"/>
        <v>#N/A</v>
      </c>
      <c r="B399" s="66" t="e">
        <f t="shared" ca="1" si="34"/>
        <v>#N/A</v>
      </c>
      <c r="C399" s="27" t="str">
        <f t="shared" ca="1" si="30"/>
        <v/>
      </c>
      <c r="D399" s="25" t="str">
        <f t="shared" ca="1" si="31"/>
        <v/>
      </c>
      <c r="E399" s="25" t="str">
        <f t="shared" ca="1" si="35"/>
        <v/>
      </c>
      <c r="F399" s="25"/>
      <c r="G399" s="25" t="str">
        <f t="shared" ca="1" si="32"/>
        <v/>
      </c>
      <c r="H399" s="1"/>
    </row>
    <row r="400" spans="1:8" x14ac:dyDescent="0.25">
      <c r="A400" s="7" t="e">
        <f t="shared" ca="1" si="33"/>
        <v>#N/A</v>
      </c>
      <c r="B400" s="66" t="e">
        <f t="shared" ca="1" si="34"/>
        <v>#N/A</v>
      </c>
      <c r="C400" s="27" t="str">
        <f t="shared" ca="1" si="30"/>
        <v/>
      </c>
      <c r="D400" s="25" t="str">
        <f t="shared" ca="1" si="31"/>
        <v/>
      </c>
      <c r="E400" s="25" t="str">
        <f t="shared" ca="1" si="35"/>
        <v/>
      </c>
      <c r="F400" s="25"/>
      <c r="G400" s="25" t="str">
        <f t="shared" ca="1" si="32"/>
        <v/>
      </c>
      <c r="H400" s="1"/>
    </row>
    <row r="401" spans="1:8" x14ac:dyDescent="0.25">
      <c r="A401" s="7" t="e">
        <f t="shared" ca="1" si="33"/>
        <v>#N/A</v>
      </c>
      <c r="B401" s="66" t="e">
        <f t="shared" ca="1" si="34"/>
        <v>#N/A</v>
      </c>
      <c r="C401" s="27" t="str">
        <f t="shared" ca="1" si="30"/>
        <v/>
      </c>
      <c r="D401" s="25" t="str">
        <f t="shared" ca="1" si="31"/>
        <v/>
      </c>
      <c r="E401" s="25" t="str">
        <f t="shared" ca="1" si="35"/>
        <v/>
      </c>
      <c r="F401" s="25"/>
      <c r="G401" s="25" t="str">
        <f t="shared" ca="1" si="32"/>
        <v/>
      </c>
      <c r="H401" s="1"/>
    </row>
    <row r="402" spans="1:8" x14ac:dyDescent="0.25">
      <c r="A402" s="7" t="e">
        <f t="shared" ca="1" si="33"/>
        <v>#N/A</v>
      </c>
      <c r="B402" s="66" t="e">
        <f t="shared" ca="1" si="34"/>
        <v>#N/A</v>
      </c>
      <c r="C402" s="27" t="str">
        <f t="shared" ca="1" si="30"/>
        <v/>
      </c>
      <c r="D402" s="25" t="str">
        <f t="shared" ca="1" si="31"/>
        <v/>
      </c>
      <c r="E402" s="25" t="str">
        <f t="shared" ca="1" si="35"/>
        <v/>
      </c>
      <c r="F402" s="25"/>
      <c r="G402" s="25" t="str">
        <f t="shared" ca="1" si="32"/>
        <v/>
      </c>
      <c r="H402" s="1"/>
    </row>
    <row r="403" spans="1:8" x14ac:dyDescent="0.25">
      <c r="A403" s="7" t="e">
        <f t="shared" ca="1" si="33"/>
        <v>#N/A</v>
      </c>
      <c r="B403" s="66" t="e">
        <f t="shared" ca="1" si="34"/>
        <v>#N/A</v>
      </c>
      <c r="C403" s="27" t="str">
        <f t="shared" ca="1" si="30"/>
        <v/>
      </c>
      <c r="D403" s="25" t="str">
        <f t="shared" ca="1" si="31"/>
        <v/>
      </c>
      <c r="E403" s="25" t="str">
        <f t="shared" ca="1" si="35"/>
        <v/>
      </c>
      <c r="F403" s="25"/>
      <c r="G403" s="25" t="str">
        <f t="shared" ca="1" si="32"/>
        <v/>
      </c>
      <c r="H403" s="1"/>
    </row>
    <row r="404" spans="1:8" x14ac:dyDescent="0.25">
      <c r="A404" s="7" t="e">
        <f t="shared" ca="1" si="33"/>
        <v>#N/A</v>
      </c>
      <c r="B404" s="66" t="e">
        <f t="shared" ca="1" si="34"/>
        <v>#N/A</v>
      </c>
      <c r="C404" s="27" t="str">
        <f t="shared" ca="1" si="30"/>
        <v/>
      </c>
      <c r="D404" s="25" t="str">
        <f t="shared" ca="1" si="31"/>
        <v/>
      </c>
      <c r="E404" s="25" t="str">
        <f t="shared" ca="1" si="35"/>
        <v/>
      </c>
      <c r="F404" s="25"/>
      <c r="G404" s="25" t="str">
        <f t="shared" ca="1" si="32"/>
        <v/>
      </c>
      <c r="H404" s="1"/>
    </row>
    <row r="405" spans="1:8" x14ac:dyDescent="0.25">
      <c r="A405" s="7" t="e">
        <f t="shared" ca="1" si="33"/>
        <v>#N/A</v>
      </c>
      <c r="B405" s="66" t="e">
        <f t="shared" ca="1" si="34"/>
        <v>#N/A</v>
      </c>
      <c r="C405" s="27" t="str">
        <f t="shared" ca="1" si="30"/>
        <v/>
      </c>
      <c r="D405" s="25" t="str">
        <f t="shared" ca="1" si="31"/>
        <v/>
      </c>
      <c r="E405" s="25" t="str">
        <f t="shared" ca="1" si="35"/>
        <v/>
      </c>
      <c r="F405" s="25"/>
      <c r="G405" s="25" t="str">
        <f t="shared" ca="1" si="32"/>
        <v/>
      </c>
      <c r="H405" s="1"/>
    </row>
    <row r="406" spans="1:8" x14ac:dyDescent="0.25">
      <c r="A406" s="7" t="e">
        <f t="shared" ca="1" si="33"/>
        <v>#N/A</v>
      </c>
      <c r="B406" s="66" t="e">
        <f t="shared" ca="1" si="34"/>
        <v>#N/A</v>
      </c>
      <c r="C406" s="27" t="str">
        <f t="shared" ca="1" si="30"/>
        <v/>
      </c>
      <c r="D406" s="25" t="str">
        <f t="shared" ca="1" si="31"/>
        <v/>
      </c>
      <c r="E406" s="25" t="str">
        <f t="shared" ca="1" si="35"/>
        <v/>
      </c>
      <c r="F406" s="25"/>
      <c r="G406" s="25" t="str">
        <f t="shared" ca="1" si="32"/>
        <v/>
      </c>
      <c r="H406" s="1"/>
    </row>
    <row r="407" spans="1:8" x14ac:dyDescent="0.25">
      <c r="A407" s="7" t="e">
        <f t="shared" ca="1" si="33"/>
        <v>#N/A</v>
      </c>
      <c r="B407" s="66" t="e">
        <f t="shared" ca="1" si="34"/>
        <v>#N/A</v>
      </c>
      <c r="C407" s="27" t="str">
        <f t="shared" ca="1" si="30"/>
        <v/>
      </c>
      <c r="D407" s="25" t="str">
        <f t="shared" ca="1" si="31"/>
        <v/>
      </c>
      <c r="E407" s="25" t="str">
        <f t="shared" ca="1" si="35"/>
        <v/>
      </c>
      <c r="F407" s="25"/>
      <c r="G407" s="25" t="str">
        <f t="shared" ca="1" si="32"/>
        <v/>
      </c>
      <c r="H407" s="1"/>
    </row>
    <row r="408" spans="1:8" x14ac:dyDescent="0.25">
      <c r="A408" s="7" t="e">
        <f t="shared" ca="1" si="33"/>
        <v>#N/A</v>
      </c>
      <c r="B408" s="66" t="e">
        <f t="shared" ca="1" si="34"/>
        <v>#N/A</v>
      </c>
      <c r="C408" s="27" t="str">
        <f t="shared" ca="1" si="30"/>
        <v/>
      </c>
      <c r="D408" s="25" t="str">
        <f t="shared" ca="1" si="31"/>
        <v/>
      </c>
      <c r="E408" s="25" t="str">
        <f t="shared" ca="1" si="35"/>
        <v/>
      </c>
      <c r="F408" s="25"/>
      <c r="G408" s="25" t="str">
        <f t="shared" ca="1" si="32"/>
        <v/>
      </c>
      <c r="H408" s="1"/>
    </row>
    <row r="409" spans="1:8" x14ac:dyDescent="0.25">
      <c r="A409" s="7" t="e">
        <f t="shared" ca="1" si="33"/>
        <v>#N/A</v>
      </c>
      <c r="B409" s="66" t="e">
        <f t="shared" ca="1" si="34"/>
        <v>#N/A</v>
      </c>
      <c r="C409" s="27" t="str">
        <f t="shared" ca="1" si="30"/>
        <v/>
      </c>
      <c r="D409" s="25" t="str">
        <f t="shared" ca="1" si="31"/>
        <v/>
      </c>
      <c r="E409" s="25" t="str">
        <f t="shared" ca="1" si="35"/>
        <v/>
      </c>
      <c r="F409" s="25"/>
      <c r="G409" s="25" t="str">
        <f t="shared" ca="1" si="32"/>
        <v/>
      </c>
      <c r="H409" s="1"/>
    </row>
    <row r="410" spans="1:8" x14ac:dyDescent="0.25">
      <c r="A410" s="7" t="e">
        <f t="shared" ca="1" si="33"/>
        <v>#N/A</v>
      </c>
      <c r="B410" s="66" t="e">
        <f t="shared" ca="1" si="34"/>
        <v>#N/A</v>
      </c>
      <c r="C410" s="27" t="str">
        <f t="shared" ca="1" si="30"/>
        <v/>
      </c>
      <c r="D410" s="25" t="str">
        <f t="shared" ca="1" si="31"/>
        <v/>
      </c>
      <c r="E410" s="25" t="str">
        <f t="shared" ca="1" si="35"/>
        <v/>
      </c>
      <c r="F410" s="25"/>
      <c r="G410" s="25" t="str">
        <f t="shared" ca="1" si="32"/>
        <v/>
      </c>
      <c r="H410" s="1"/>
    </row>
    <row r="411" spans="1:8" x14ac:dyDescent="0.25">
      <c r="A411" s="7" t="e">
        <f t="shared" ca="1" si="33"/>
        <v>#N/A</v>
      </c>
      <c r="B411" s="66" t="e">
        <f t="shared" ca="1" si="34"/>
        <v>#N/A</v>
      </c>
      <c r="C411" s="27" t="str">
        <f t="shared" ca="1" si="30"/>
        <v/>
      </c>
      <c r="D411" s="25" t="str">
        <f t="shared" ca="1" si="31"/>
        <v/>
      </c>
      <c r="E411" s="25" t="str">
        <f t="shared" ca="1" si="35"/>
        <v/>
      </c>
      <c r="F411" s="25"/>
      <c r="G411" s="25" t="str">
        <f t="shared" ca="1" si="32"/>
        <v/>
      </c>
      <c r="H411" s="1"/>
    </row>
    <row r="412" spans="1:8" x14ac:dyDescent="0.25">
      <c r="A412" s="7" t="e">
        <f t="shared" ca="1" si="33"/>
        <v>#N/A</v>
      </c>
      <c r="B412" s="66" t="e">
        <f t="shared" ca="1" si="34"/>
        <v>#N/A</v>
      </c>
      <c r="C412" s="27" t="str">
        <f t="shared" ref="C412:C475" ca="1" si="36">IF(ISERROR(A412),"",IF($D$10="Annually",EDATE(C411,12),EDATE(C411,1)))</f>
        <v/>
      </c>
      <c r="D412" s="25" t="str">
        <f t="shared" ref="D412:D475" ca="1" si="37">IF(ISERROR(A412),"",ROUND(G411*rper,2))</f>
        <v/>
      </c>
      <c r="E412" s="25" t="str">
        <f t="shared" ca="1" si="35"/>
        <v/>
      </c>
      <c r="F412" s="25"/>
      <c r="G412" s="25" t="str">
        <f t="shared" ref="G412:G475" ca="1" si="38">IF(ISERROR(A412),"",ROUND(G411-E412-F412+D412,2))</f>
        <v/>
      </c>
      <c r="H412" s="1"/>
    </row>
    <row r="413" spans="1:8" x14ac:dyDescent="0.25">
      <c r="A413" s="7" t="e">
        <f t="shared" ref="A413:A476" ca="1" si="39">IF(OR(G412="",G412&lt;=0,B412&gt;110),NA(),A412+1)</f>
        <v>#N/A</v>
      </c>
      <c r="B413" s="66" t="e">
        <f t="shared" ref="B413:B476" ca="1" si="40">IF(ISERROR(A413),NA(),B412+IF($D$10="Monthly",1/12,1))</f>
        <v>#N/A</v>
      </c>
      <c r="C413" s="27" t="str">
        <f t="shared" ca="1" si="36"/>
        <v/>
      </c>
      <c r="D413" s="25" t="str">
        <f t="shared" ca="1" si="37"/>
        <v/>
      </c>
      <c r="E413" s="25" t="str">
        <f t="shared" ref="E413:E476" ca="1" si="41">IF(ISERROR(A413),"",MIN(ROUND(G412+D413,2),ROUND((1+gper)*E412,2)))</f>
        <v/>
      </c>
      <c r="F413" s="25"/>
      <c r="G413" s="25" t="str">
        <f t="shared" ca="1" si="38"/>
        <v/>
      </c>
      <c r="H413" s="1"/>
    </row>
    <row r="414" spans="1:8" x14ac:dyDescent="0.25">
      <c r="A414" s="7" t="e">
        <f t="shared" ca="1" si="39"/>
        <v>#N/A</v>
      </c>
      <c r="B414" s="66" t="e">
        <f t="shared" ca="1" si="40"/>
        <v>#N/A</v>
      </c>
      <c r="C414" s="27" t="str">
        <f t="shared" ca="1" si="36"/>
        <v/>
      </c>
      <c r="D414" s="25" t="str">
        <f t="shared" ca="1" si="37"/>
        <v/>
      </c>
      <c r="E414" s="25" t="str">
        <f t="shared" ca="1" si="41"/>
        <v/>
      </c>
      <c r="F414" s="25"/>
      <c r="G414" s="25" t="str">
        <f t="shared" ca="1" si="38"/>
        <v/>
      </c>
      <c r="H414" s="1"/>
    </row>
    <row r="415" spans="1:8" x14ac:dyDescent="0.25">
      <c r="A415" s="7" t="e">
        <f t="shared" ca="1" si="39"/>
        <v>#N/A</v>
      </c>
      <c r="B415" s="66" t="e">
        <f t="shared" ca="1" si="40"/>
        <v>#N/A</v>
      </c>
      <c r="C415" s="27" t="str">
        <f t="shared" ca="1" si="36"/>
        <v/>
      </c>
      <c r="D415" s="25" t="str">
        <f t="shared" ca="1" si="37"/>
        <v/>
      </c>
      <c r="E415" s="25" t="str">
        <f t="shared" ca="1" si="41"/>
        <v/>
      </c>
      <c r="F415" s="25"/>
      <c r="G415" s="25" t="str">
        <f t="shared" ca="1" si="38"/>
        <v/>
      </c>
      <c r="H415" s="1"/>
    </row>
    <row r="416" spans="1:8" x14ac:dyDescent="0.25">
      <c r="A416" s="7" t="e">
        <f t="shared" ca="1" si="39"/>
        <v>#N/A</v>
      </c>
      <c r="B416" s="66" t="e">
        <f t="shared" ca="1" si="40"/>
        <v>#N/A</v>
      </c>
      <c r="C416" s="27" t="str">
        <f t="shared" ca="1" si="36"/>
        <v/>
      </c>
      <c r="D416" s="25" t="str">
        <f t="shared" ca="1" si="37"/>
        <v/>
      </c>
      <c r="E416" s="25" t="str">
        <f t="shared" ca="1" si="41"/>
        <v/>
      </c>
      <c r="F416" s="25"/>
      <c r="G416" s="25" t="str">
        <f t="shared" ca="1" si="38"/>
        <v/>
      </c>
      <c r="H416" s="1"/>
    </row>
    <row r="417" spans="1:8" x14ac:dyDescent="0.25">
      <c r="A417" s="7" t="e">
        <f t="shared" ca="1" si="39"/>
        <v>#N/A</v>
      </c>
      <c r="B417" s="66" t="e">
        <f t="shared" ca="1" si="40"/>
        <v>#N/A</v>
      </c>
      <c r="C417" s="27" t="str">
        <f t="shared" ca="1" si="36"/>
        <v/>
      </c>
      <c r="D417" s="25" t="str">
        <f t="shared" ca="1" si="37"/>
        <v/>
      </c>
      <c r="E417" s="25" t="str">
        <f t="shared" ca="1" si="41"/>
        <v/>
      </c>
      <c r="F417" s="25"/>
      <c r="G417" s="25" t="str">
        <f t="shared" ca="1" si="38"/>
        <v/>
      </c>
      <c r="H417" s="1"/>
    </row>
    <row r="418" spans="1:8" x14ac:dyDescent="0.25">
      <c r="A418" s="7" t="e">
        <f t="shared" ca="1" si="39"/>
        <v>#N/A</v>
      </c>
      <c r="B418" s="66" t="e">
        <f t="shared" ca="1" si="40"/>
        <v>#N/A</v>
      </c>
      <c r="C418" s="27" t="str">
        <f t="shared" ca="1" si="36"/>
        <v/>
      </c>
      <c r="D418" s="25" t="str">
        <f t="shared" ca="1" si="37"/>
        <v/>
      </c>
      <c r="E418" s="25" t="str">
        <f t="shared" ca="1" si="41"/>
        <v/>
      </c>
      <c r="F418" s="25"/>
      <c r="G418" s="25" t="str">
        <f t="shared" ca="1" si="38"/>
        <v/>
      </c>
      <c r="H418" s="1"/>
    </row>
    <row r="419" spans="1:8" x14ac:dyDescent="0.25">
      <c r="A419" s="7" t="e">
        <f t="shared" ca="1" si="39"/>
        <v>#N/A</v>
      </c>
      <c r="B419" s="66" t="e">
        <f t="shared" ca="1" si="40"/>
        <v>#N/A</v>
      </c>
      <c r="C419" s="27" t="str">
        <f t="shared" ca="1" si="36"/>
        <v/>
      </c>
      <c r="D419" s="25" t="str">
        <f t="shared" ca="1" si="37"/>
        <v/>
      </c>
      <c r="E419" s="25" t="str">
        <f t="shared" ca="1" si="41"/>
        <v/>
      </c>
      <c r="F419" s="25"/>
      <c r="G419" s="25" t="str">
        <f t="shared" ca="1" si="38"/>
        <v/>
      </c>
      <c r="H419" s="1"/>
    </row>
    <row r="420" spans="1:8" x14ac:dyDescent="0.25">
      <c r="A420" s="7" t="e">
        <f t="shared" ca="1" si="39"/>
        <v>#N/A</v>
      </c>
      <c r="B420" s="66" t="e">
        <f t="shared" ca="1" si="40"/>
        <v>#N/A</v>
      </c>
      <c r="C420" s="27" t="str">
        <f t="shared" ca="1" si="36"/>
        <v/>
      </c>
      <c r="D420" s="25" t="str">
        <f t="shared" ca="1" si="37"/>
        <v/>
      </c>
      <c r="E420" s="25" t="str">
        <f t="shared" ca="1" si="41"/>
        <v/>
      </c>
      <c r="F420" s="25"/>
      <c r="G420" s="25" t="str">
        <f t="shared" ca="1" si="38"/>
        <v/>
      </c>
      <c r="H420" s="1"/>
    </row>
    <row r="421" spans="1:8" x14ac:dyDescent="0.25">
      <c r="A421" s="7" t="e">
        <f t="shared" ca="1" si="39"/>
        <v>#N/A</v>
      </c>
      <c r="B421" s="66" t="e">
        <f t="shared" ca="1" si="40"/>
        <v>#N/A</v>
      </c>
      <c r="C421" s="27" t="str">
        <f t="shared" ca="1" si="36"/>
        <v/>
      </c>
      <c r="D421" s="25" t="str">
        <f t="shared" ca="1" si="37"/>
        <v/>
      </c>
      <c r="E421" s="25" t="str">
        <f t="shared" ca="1" si="41"/>
        <v/>
      </c>
      <c r="F421" s="25"/>
      <c r="G421" s="25" t="str">
        <f t="shared" ca="1" si="38"/>
        <v/>
      </c>
      <c r="H421" s="1"/>
    </row>
    <row r="422" spans="1:8" x14ac:dyDescent="0.25">
      <c r="A422" s="7" t="e">
        <f t="shared" ca="1" si="39"/>
        <v>#N/A</v>
      </c>
      <c r="B422" s="66" t="e">
        <f t="shared" ca="1" si="40"/>
        <v>#N/A</v>
      </c>
      <c r="C422" s="27" t="str">
        <f t="shared" ca="1" si="36"/>
        <v/>
      </c>
      <c r="D422" s="25" t="str">
        <f t="shared" ca="1" si="37"/>
        <v/>
      </c>
      <c r="E422" s="25" t="str">
        <f t="shared" ca="1" si="41"/>
        <v/>
      </c>
      <c r="F422" s="25"/>
      <c r="G422" s="25" t="str">
        <f t="shared" ca="1" si="38"/>
        <v/>
      </c>
      <c r="H422" s="1"/>
    </row>
    <row r="423" spans="1:8" x14ac:dyDescent="0.25">
      <c r="A423" s="7" t="e">
        <f t="shared" ca="1" si="39"/>
        <v>#N/A</v>
      </c>
      <c r="B423" s="66" t="e">
        <f t="shared" ca="1" si="40"/>
        <v>#N/A</v>
      </c>
      <c r="C423" s="27" t="str">
        <f t="shared" ca="1" si="36"/>
        <v/>
      </c>
      <c r="D423" s="25" t="str">
        <f t="shared" ca="1" si="37"/>
        <v/>
      </c>
      <c r="E423" s="25" t="str">
        <f t="shared" ca="1" si="41"/>
        <v/>
      </c>
      <c r="F423" s="25"/>
      <c r="G423" s="25" t="str">
        <f t="shared" ca="1" si="38"/>
        <v/>
      </c>
      <c r="H423" s="1"/>
    </row>
    <row r="424" spans="1:8" x14ac:dyDescent="0.25">
      <c r="A424" s="7" t="e">
        <f t="shared" ca="1" si="39"/>
        <v>#N/A</v>
      </c>
      <c r="B424" s="66" t="e">
        <f t="shared" ca="1" si="40"/>
        <v>#N/A</v>
      </c>
      <c r="C424" s="27" t="str">
        <f t="shared" ca="1" si="36"/>
        <v/>
      </c>
      <c r="D424" s="25" t="str">
        <f t="shared" ca="1" si="37"/>
        <v/>
      </c>
      <c r="E424" s="25" t="str">
        <f t="shared" ca="1" si="41"/>
        <v/>
      </c>
      <c r="F424" s="25"/>
      <c r="G424" s="25" t="str">
        <f t="shared" ca="1" si="38"/>
        <v/>
      </c>
      <c r="H424" s="1"/>
    </row>
    <row r="425" spans="1:8" x14ac:dyDescent="0.25">
      <c r="A425" s="7" t="e">
        <f t="shared" ca="1" si="39"/>
        <v>#N/A</v>
      </c>
      <c r="B425" s="66" t="e">
        <f t="shared" ca="1" si="40"/>
        <v>#N/A</v>
      </c>
      <c r="C425" s="27" t="str">
        <f t="shared" ca="1" si="36"/>
        <v/>
      </c>
      <c r="D425" s="25" t="str">
        <f t="shared" ca="1" si="37"/>
        <v/>
      </c>
      <c r="E425" s="25" t="str">
        <f t="shared" ca="1" si="41"/>
        <v/>
      </c>
      <c r="F425" s="25"/>
      <c r="G425" s="25" t="str">
        <f t="shared" ca="1" si="38"/>
        <v/>
      </c>
      <c r="H425" s="1"/>
    </row>
    <row r="426" spans="1:8" x14ac:dyDescent="0.25">
      <c r="A426" s="7" t="e">
        <f t="shared" ca="1" si="39"/>
        <v>#N/A</v>
      </c>
      <c r="B426" s="66" t="e">
        <f t="shared" ca="1" si="40"/>
        <v>#N/A</v>
      </c>
      <c r="C426" s="27" t="str">
        <f t="shared" ca="1" si="36"/>
        <v/>
      </c>
      <c r="D426" s="25" t="str">
        <f t="shared" ca="1" si="37"/>
        <v/>
      </c>
      <c r="E426" s="25" t="str">
        <f t="shared" ca="1" si="41"/>
        <v/>
      </c>
      <c r="F426" s="25"/>
      <c r="G426" s="25" t="str">
        <f t="shared" ca="1" si="38"/>
        <v/>
      </c>
      <c r="H426" s="1"/>
    </row>
    <row r="427" spans="1:8" x14ac:dyDescent="0.25">
      <c r="A427" s="7" t="e">
        <f t="shared" ca="1" si="39"/>
        <v>#N/A</v>
      </c>
      <c r="B427" s="66" t="e">
        <f t="shared" ca="1" si="40"/>
        <v>#N/A</v>
      </c>
      <c r="C427" s="27" t="str">
        <f t="shared" ca="1" si="36"/>
        <v/>
      </c>
      <c r="D427" s="25" t="str">
        <f t="shared" ca="1" si="37"/>
        <v/>
      </c>
      <c r="E427" s="25" t="str">
        <f t="shared" ca="1" si="41"/>
        <v/>
      </c>
      <c r="F427" s="25"/>
      <c r="G427" s="25" t="str">
        <f t="shared" ca="1" si="38"/>
        <v/>
      </c>
      <c r="H427" s="1"/>
    </row>
    <row r="428" spans="1:8" x14ac:dyDescent="0.25">
      <c r="A428" s="7" t="e">
        <f t="shared" ca="1" si="39"/>
        <v>#N/A</v>
      </c>
      <c r="B428" s="66" t="e">
        <f t="shared" ca="1" si="40"/>
        <v>#N/A</v>
      </c>
      <c r="C428" s="27" t="str">
        <f t="shared" ca="1" si="36"/>
        <v/>
      </c>
      <c r="D428" s="25" t="str">
        <f t="shared" ca="1" si="37"/>
        <v/>
      </c>
      <c r="E428" s="25" t="str">
        <f t="shared" ca="1" si="41"/>
        <v/>
      </c>
      <c r="F428" s="25"/>
      <c r="G428" s="25" t="str">
        <f t="shared" ca="1" si="38"/>
        <v/>
      </c>
      <c r="H428" s="1"/>
    </row>
    <row r="429" spans="1:8" x14ac:dyDescent="0.25">
      <c r="A429" s="7" t="e">
        <f t="shared" ca="1" si="39"/>
        <v>#N/A</v>
      </c>
      <c r="B429" s="66" t="e">
        <f t="shared" ca="1" si="40"/>
        <v>#N/A</v>
      </c>
      <c r="C429" s="27" t="str">
        <f t="shared" ca="1" si="36"/>
        <v/>
      </c>
      <c r="D429" s="25" t="str">
        <f t="shared" ca="1" si="37"/>
        <v/>
      </c>
      <c r="E429" s="25" t="str">
        <f t="shared" ca="1" si="41"/>
        <v/>
      </c>
      <c r="F429" s="25"/>
      <c r="G429" s="25" t="str">
        <f t="shared" ca="1" si="38"/>
        <v/>
      </c>
      <c r="H429" s="1"/>
    </row>
    <row r="430" spans="1:8" x14ac:dyDescent="0.25">
      <c r="A430" s="7" t="e">
        <f t="shared" ca="1" si="39"/>
        <v>#N/A</v>
      </c>
      <c r="B430" s="66" t="e">
        <f t="shared" ca="1" si="40"/>
        <v>#N/A</v>
      </c>
      <c r="C430" s="27" t="str">
        <f t="shared" ca="1" si="36"/>
        <v/>
      </c>
      <c r="D430" s="25" t="str">
        <f t="shared" ca="1" si="37"/>
        <v/>
      </c>
      <c r="E430" s="25" t="str">
        <f t="shared" ca="1" si="41"/>
        <v/>
      </c>
      <c r="F430" s="25"/>
      <c r="G430" s="25" t="str">
        <f t="shared" ca="1" si="38"/>
        <v/>
      </c>
      <c r="H430" s="1"/>
    </row>
    <row r="431" spans="1:8" x14ac:dyDescent="0.25">
      <c r="A431" s="7" t="e">
        <f t="shared" ca="1" si="39"/>
        <v>#N/A</v>
      </c>
      <c r="B431" s="66" t="e">
        <f t="shared" ca="1" si="40"/>
        <v>#N/A</v>
      </c>
      <c r="C431" s="27" t="str">
        <f t="shared" ca="1" si="36"/>
        <v/>
      </c>
      <c r="D431" s="25" t="str">
        <f t="shared" ca="1" si="37"/>
        <v/>
      </c>
      <c r="E431" s="25" t="str">
        <f t="shared" ca="1" si="41"/>
        <v/>
      </c>
      <c r="F431" s="25"/>
      <c r="G431" s="25" t="str">
        <f t="shared" ca="1" si="38"/>
        <v/>
      </c>
      <c r="H431" s="1"/>
    </row>
    <row r="432" spans="1:8" x14ac:dyDescent="0.25">
      <c r="A432" s="7" t="e">
        <f t="shared" ca="1" si="39"/>
        <v>#N/A</v>
      </c>
      <c r="B432" s="66" t="e">
        <f t="shared" ca="1" si="40"/>
        <v>#N/A</v>
      </c>
      <c r="C432" s="27" t="str">
        <f t="shared" ca="1" si="36"/>
        <v/>
      </c>
      <c r="D432" s="25" t="str">
        <f t="shared" ca="1" si="37"/>
        <v/>
      </c>
      <c r="E432" s="25" t="str">
        <f t="shared" ca="1" si="41"/>
        <v/>
      </c>
      <c r="F432" s="25"/>
      <c r="G432" s="25" t="str">
        <f t="shared" ca="1" si="38"/>
        <v/>
      </c>
      <c r="H432" s="1"/>
    </row>
    <row r="433" spans="1:8" x14ac:dyDescent="0.25">
      <c r="A433" s="7" t="e">
        <f t="shared" ca="1" si="39"/>
        <v>#N/A</v>
      </c>
      <c r="B433" s="66" t="e">
        <f t="shared" ca="1" si="40"/>
        <v>#N/A</v>
      </c>
      <c r="C433" s="27" t="str">
        <f t="shared" ca="1" si="36"/>
        <v/>
      </c>
      <c r="D433" s="25" t="str">
        <f t="shared" ca="1" si="37"/>
        <v/>
      </c>
      <c r="E433" s="25" t="str">
        <f t="shared" ca="1" si="41"/>
        <v/>
      </c>
      <c r="F433" s="25"/>
      <c r="G433" s="25" t="str">
        <f t="shared" ca="1" si="38"/>
        <v/>
      </c>
      <c r="H433" s="1"/>
    </row>
    <row r="434" spans="1:8" x14ac:dyDescent="0.25">
      <c r="A434" s="7" t="e">
        <f t="shared" ca="1" si="39"/>
        <v>#N/A</v>
      </c>
      <c r="B434" s="66" t="e">
        <f t="shared" ca="1" si="40"/>
        <v>#N/A</v>
      </c>
      <c r="C434" s="27" t="str">
        <f t="shared" ca="1" si="36"/>
        <v/>
      </c>
      <c r="D434" s="25" t="str">
        <f t="shared" ca="1" si="37"/>
        <v/>
      </c>
      <c r="E434" s="25" t="str">
        <f t="shared" ca="1" si="41"/>
        <v/>
      </c>
      <c r="F434" s="25"/>
      <c r="G434" s="25" t="str">
        <f t="shared" ca="1" si="38"/>
        <v/>
      </c>
      <c r="H434" s="1"/>
    </row>
    <row r="435" spans="1:8" x14ac:dyDescent="0.25">
      <c r="A435" s="7" t="e">
        <f t="shared" ca="1" si="39"/>
        <v>#N/A</v>
      </c>
      <c r="B435" s="66" t="e">
        <f t="shared" ca="1" si="40"/>
        <v>#N/A</v>
      </c>
      <c r="C435" s="27" t="str">
        <f t="shared" ca="1" si="36"/>
        <v/>
      </c>
      <c r="D435" s="25" t="str">
        <f t="shared" ca="1" si="37"/>
        <v/>
      </c>
      <c r="E435" s="25" t="str">
        <f t="shared" ca="1" si="41"/>
        <v/>
      </c>
      <c r="F435" s="25"/>
      <c r="G435" s="25" t="str">
        <f t="shared" ca="1" si="38"/>
        <v/>
      </c>
      <c r="H435" s="1"/>
    </row>
    <row r="436" spans="1:8" x14ac:dyDescent="0.25">
      <c r="A436" s="7" t="e">
        <f t="shared" ca="1" si="39"/>
        <v>#N/A</v>
      </c>
      <c r="B436" s="66" t="e">
        <f t="shared" ca="1" si="40"/>
        <v>#N/A</v>
      </c>
      <c r="C436" s="27" t="str">
        <f t="shared" ca="1" si="36"/>
        <v/>
      </c>
      <c r="D436" s="25" t="str">
        <f t="shared" ca="1" si="37"/>
        <v/>
      </c>
      <c r="E436" s="25" t="str">
        <f t="shared" ca="1" si="41"/>
        <v/>
      </c>
      <c r="F436" s="25"/>
      <c r="G436" s="25" t="str">
        <f t="shared" ca="1" si="38"/>
        <v/>
      </c>
      <c r="H436" s="1"/>
    </row>
    <row r="437" spans="1:8" x14ac:dyDescent="0.25">
      <c r="A437" s="7" t="e">
        <f t="shared" ca="1" si="39"/>
        <v>#N/A</v>
      </c>
      <c r="B437" s="66" t="e">
        <f t="shared" ca="1" si="40"/>
        <v>#N/A</v>
      </c>
      <c r="C437" s="27" t="str">
        <f t="shared" ca="1" si="36"/>
        <v/>
      </c>
      <c r="D437" s="25" t="str">
        <f t="shared" ca="1" si="37"/>
        <v/>
      </c>
      <c r="E437" s="25" t="str">
        <f t="shared" ca="1" si="41"/>
        <v/>
      </c>
      <c r="F437" s="25"/>
      <c r="G437" s="25" t="str">
        <f t="shared" ca="1" si="38"/>
        <v/>
      </c>
      <c r="H437" s="1"/>
    </row>
    <row r="438" spans="1:8" x14ac:dyDescent="0.25">
      <c r="A438" s="7" t="e">
        <f t="shared" ca="1" si="39"/>
        <v>#N/A</v>
      </c>
      <c r="B438" s="66" t="e">
        <f t="shared" ca="1" si="40"/>
        <v>#N/A</v>
      </c>
      <c r="C438" s="27" t="str">
        <f t="shared" ca="1" si="36"/>
        <v/>
      </c>
      <c r="D438" s="25" t="str">
        <f t="shared" ca="1" si="37"/>
        <v/>
      </c>
      <c r="E438" s="25" t="str">
        <f t="shared" ca="1" si="41"/>
        <v/>
      </c>
      <c r="F438" s="25"/>
      <c r="G438" s="25" t="str">
        <f t="shared" ca="1" si="38"/>
        <v/>
      </c>
      <c r="H438" s="1"/>
    </row>
    <row r="439" spans="1:8" x14ac:dyDescent="0.25">
      <c r="A439" s="7" t="e">
        <f t="shared" ca="1" si="39"/>
        <v>#N/A</v>
      </c>
      <c r="B439" s="66" t="e">
        <f t="shared" ca="1" si="40"/>
        <v>#N/A</v>
      </c>
      <c r="C439" s="27" t="str">
        <f t="shared" ca="1" si="36"/>
        <v/>
      </c>
      <c r="D439" s="25" t="str">
        <f t="shared" ca="1" si="37"/>
        <v/>
      </c>
      <c r="E439" s="25" t="str">
        <f t="shared" ca="1" si="41"/>
        <v/>
      </c>
      <c r="F439" s="25"/>
      <c r="G439" s="25" t="str">
        <f t="shared" ca="1" si="38"/>
        <v/>
      </c>
      <c r="H439" s="1"/>
    </row>
    <row r="440" spans="1:8" x14ac:dyDescent="0.25">
      <c r="A440" s="7" t="e">
        <f t="shared" ca="1" si="39"/>
        <v>#N/A</v>
      </c>
      <c r="B440" s="66" t="e">
        <f t="shared" ca="1" si="40"/>
        <v>#N/A</v>
      </c>
      <c r="C440" s="27" t="str">
        <f t="shared" ca="1" si="36"/>
        <v/>
      </c>
      <c r="D440" s="25" t="str">
        <f t="shared" ca="1" si="37"/>
        <v/>
      </c>
      <c r="E440" s="25" t="str">
        <f t="shared" ca="1" si="41"/>
        <v/>
      </c>
      <c r="F440" s="25"/>
      <c r="G440" s="25" t="str">
        <f t="shared" ca="1" si="38"/>
        <v/>
      </c>
      <c r="H440" s="1"/>
    </row>
    <row r="441" spans="1:8" x14ac:dyDescent="0.25">
      <c r="A441" s="7" t="e">
        <f t="shared" ca="1" si="39"/>
        <v>#N/A</v>
      </c>
      <c r="B441" s="66" t="e">
        <f t="shared" ca="1" si="40"/>
        <v>#N/A</v>
      </c>
      <c r="C441" s="27" t="str">
        <f t="shared" ca="1" si="36"/>
        <v/>
      </c>
      <c r="D441" s="25" t="str">
        <f t="shared" ca="1" si="37"/>
        <v/>
      </c>
      <c r="E441" s="25" t="str">
        <f t="shared" ca="1" si="41"/>
        <v/>
      </c>
      <c r="F441" s="25"/>
      <c r="G441" s="25" t="str">
        <f t="shared" ca="1" si="38"/>
        <v/>
      </c>
      <c r="H441" s="1"/>
    </row>
    <row r="442" spans="1:8" x14ac:dyDescent="0.25">
      <c r="A442" s="7" t="e">
        <f t="shared" ca="1" si="39"/>
        <v>#N/A</v>
      </c>
      <c r="B442" s="66" t="e">
        <f t="shared" ca="1" si="40"/>
        <v>#N/A</v>
      </c>
      <c r="C442" s="27" t="str">
        <f t="shared" ca="1" si="36"/>
        <v/>
      </c>
      <c r="D442" s="25" t="str">
        <f t="shared" ca="1" si="37"/>
        <v/>
      </c>
      <c r="E442" s="25" t="str">
        <f t="shared" ca="1" si="41"/>
        <v/>
      </c>
      <c r="F442" s="25"/>
      <c r="G442" s="25" t="str">
        <f t="shared" ca="1" si="38"/>
        <v/>
      </c>
      <c r="H442" s="1"/>
    </row>
    <row r="443" spans="1:8" x14ac:dyDescent="0.25">
      <c r="A443" s="7" t="e">
        <f t="shared" ca="1" si="39"/>
        <v>#N/A</v>
      </c>
      <c r="B443" s="66" t="e">
        <f t="shared" ca="1" si="40"/>
        <v>#N/A</v>
      </c>
      <c r="C443" s="27" t="str">
        <f t="shared" ca="1" si="36"/>
        <v/>
      </c>
      <c r="D443" s="25" t="str">
        <f t="shared" ca="1" si="37"/>
        <v/>
      </c>
      <c r="E443" s="25" t="str">
        <f t="shared" ca="1" si="41"/>
        <v/>
      </c>
      <c r="F443" s="25"/>
      <c r="G443" s="25" t="str">
        <f t="shared" ca="1" si="38"/>
        <v/>
      </c>
      <c r="H443" s="1"/>
    </row>
    <row r="444" spans="1:8" x14ac:dyDescent="0.25">
      <c r="A444" s="7" t="e">
        <f t="shared" ca="1" si="39"/>
        <v>#N/A</v>
      </c>
      <c r="B444" s="66" t="e">
        <f t="shared" ca="1" si="40"/>
        <v>#N/A</v>
      </c>
      <c r="C444" s="27" t="str">
        <f t="shared" ca="1" si="36"/>
        <v/>
      </c>
      <c r="D444" s="25" t="str">
        <f t="shared" ca="1" si="37"/>
        <v/>
      </c>
      <c r="E444" s="25" t="str">
        <f t="shared" ca="1" si="41"/>
        <v/>
      </c>
      <c r="F444" s="25"/>
      <c r="G444" s="25" t="str">
        <f t="shared" ca="1" si="38"/>
        <v/>
      </c>
      <c r="H444" s="1"/>
    </row>
    <row r="445" spans="1:8" x14ac:dyDescent="0.25">
      <c r="A445" s="7" t="e">
        <f t="shared" ca="1" si="39"/>
        <v>#N/A</v>
      </c>
      <c r="B445" s="66" t="e">
        <f t="shared" ca="1" si="40"/>
        <v>#N/A</v>
      </c>
      <c r="C445" s="27" t="str">
        <f t="shared" ca="1" si="36"/>
        <v/>
      </c>
      <c r="D445" s="25" t="str">
        <f t="shared" ca="1" si="37"/>
        <v/>
      </c>
      <c r="E445" s="25" t="str">
        <f t="shared" ca="1" si="41"/>
        <v/>
      </c>
      <c r="F445" s="25"/>
      <c r="G445" s="25" t="str">
        <f t="shared" ca="1" si="38"/>
        <v/>
      </c>
      <c r="H445" s="1"/>
    </row>
    <row r="446" spans="1:8" x14ac:dyDescent="0.25">
      <c r="A446" s="7" t="e">
        <f t="shared" ca="1" si="39"/>
        <v>#N/A</v>
      </c>
      <c r="B446" s="66" t="e">
        <f t="shared" ca="1" si="40"/>
        <v>#N/A</v>
      </c>
      <c r="C446" s="27" t="str">
        <f t="shared" ca="1" si="36"/>
        <v/>
      </c>
      <c r="D446" s="25" t="str">
        <f t="shared" ca="1" si="37"/>
        <v/>
      </c>
      <c r="E446" s="25" t="str">
        <f t="shared" ca="1" si="41"/>
        <v/>
      </c>
      <c r="F446" s="25"/>
      <c r="G446" s="25" t="str">
        <f t="shared" ca="1" si="38"/>
        <v/>
      </c>
      <c r="H446" s="1"/>
    </row>
    <row r="447" spans="1:8" x14ac:dyDescent="0.25">
      <c r="A447" s="7" t="e">
        <f t="shared" ca="1" si="39"/>
        <v>#N/A</v>
      </c>
      <c r="B447" s="66" t="e">
        <f t="shared" ca="1" si="40"/>
        <v>#N/A</v>
      </c>
      <c r="C447" s="27" t="str">
        <f t="shared" ca="1" si="36"/>
        <v/>
      </c>
      <c r="D447" s="25" t="str">
        <f t="shared" ca="1" si="37"/>
        <v/>
      </c>
      <c r="E447" s="25" t="str">
        <f t="shared" ca="1" si="41"/>
        <v/>
      </c>
      <c r="F447" s="25"/>
      <c r="G447" s="25" t="str">
        <f t="shared" ca="1" si="38"/>
        <v/>
      </c>
      <c r="H447" s="1"/>
    </row>
    <row r="448" spans="1:8" x14ac:dyDescent="0.25">
      <c r="A448" s="7" t="e">
        <f t="shared" ca="1" si="39"/>
        <v>#N/A</v>
      </c>
      <c r="B448" s="66" t="e">
        <f t="shared" ca="1" si="40"/>
        <v>#N/A</v>
      </c>
      <c r="C448" s="27" t="str">
        <f t="shared" ca="1" si="36"/>
        <v/>
      </c>
      <c r="D448" s="25" t="str">
        <f t="shared" ca="1" si="37"/>
        <v/>
      </c>
      <c r="E448" s="25" t="str">
        <f t="shared" ca="1" si="41"/>
        <v/>
      </c>
      <c r="F448" s="25"/>
      <c r="G448" s="25" t="str">
        <f t="shared" ca="1" si="38"/>
        <v/>
      </c>
      <c r="H448" s="1"/>
    </row>
    <row r="449" spans="1:8" x14ac:dyDescent="0.25">
      <c r="A449" s="7" t="e">
        <f t="shared" ca="1" si="39"/>
        <v>#N/A</v>
      </c>
      <c r="B449" s="66" t="e">
        <f t="shared" ca="1" si="40"/>
        <v>#N/A</v>
      </c>
      <c r="C449" s="27" t="str">
        <f t="shared" ca="1" si="36"/>
        <v/>
      </c>
      <c r="D449" s="25" t="str">
        <f t="shared" ca="1" si="37"/>
        <v/>
      </c>
      <c r="E449" s="25" t="str">
        <f t="shared" ca="1" si="41"/>
        <v/>
      </c>
      <c r="F449" s="25"/>
      <c r="G449" s="25" t="str">
        <f t="shared" ca="1" si="38"/>
        <v/>
      </c>
      <c r="H449" s="1"/>
    </row>
    <row r="450" spans="1:8" x14ac:dyDescent="0.25">
      <c r="A450" s="7" t="e">
        <f t="shared" ca="1" si="39"/>
        <v>#N/A</v>
      </c>
      <c r="B450" s="66" t="e">
        <f t="shared" ca="1" si="40"/>
        <v>#N/A</v>
      </c>
      <c r="C450" s="27" t="str">
        <f t="shared" ca="1" si="36"/>
        <v/>
      </c>
      <c r="D450" s="25" t="str">
        <f t="shared" ca="1" si="37"/>
        <v/>
      </c>
      <c r="E450" s="25" t="str">
        <f t="shared" ca="1" si="41"/>
        <v/>
      </c>
      <c r="F450" s="25"/>
      <c r="G450" s="25" t="str">
        <f t="shared" ca="1" si="38"/>
        <v/>
      </c>
      <c r="H450" s="1"/>
    </row>
    <row r="451" spans="1:8" x14ac:dyDescent="0.25">
      <c r="A451" s="7" t="e">
        <f t="shared" ca="1" si="39"/>
        <v>#N/A</v>
      </c>
      <c r="B451" s="66" t="e">
        <f t="shared" ca="1" si="40"/>
        <v>#N/A</v>
      </c>
      <c r="C451" s="27" t="str">
        <f t="shared" ca="1" si="36"/>
        <v/>
      </c>
      <c r="D451" s="25" t="str">
        <f t="shared" ca="1" si="37"/>
        <v/>
      </c>
      <c r="E451" s="25" t="str">
        <f t="shared" ca="1" si="41"/>
        <v/>
      </c>
      <c r="F451" s="25"/>
      <c r="G451" s="25" t="str">
        <f t="shared" ca="1" si="38"/>
        <v/>
      </c>
      <c r="H451" s="1"/>
    </row>
    <row r="452" spans="1:8" x14ac:dyDescent="0.25">
      <c r="A452" s="7" t="e">
        <f t="shared" ca="1" si="39"/>
        <v>#N/A</v>
      </c>
      <c r="B452" s="66" t="e">
        <f t="shared" ca="1" si="40"/>
        <v>#N/A</v>
      </c>
      <c r="C452" s="27" t="str">
        <f t="shared" ca="1" si="36"/>
        <v/>
      </c>
      <c r="D452" s="25" t="str">
        <f t="shared" ca="1" si="37"/>
        <v/>
      </c>
      <c r="E452" s="25" t="str">
        <f t="shared" ca="1" si="41"/>
        <v/>
      </c>
      <c r="F452" s="25"/>
      <c r="G452" s="25" t="str">
        <f t="shared" ca="1" si="38"/>
        <v/>
      </c>
      <c r="H452" s="1"/>
    </row>
    <row r="453" spans="1:8" x14ac:dyDescent="0.25">
      <c r="A453" s="7" t="e">
        <f t="shared" ca="1" si="39"/>
        <v>#N/A</v>
      </c>
      <c r="B453" s="66" t="e">
        <f t="shared" ca="1" si="40"/>
        <v>#N/A</v>
      </c>
      <c r="C453" s="27" t="str">
        <f t="shared" ca="1" si="36"/>
        <v/>
      </c>
      <c r="D453" s="25" t="str">
        <f t="shared" ca="1" si="37"/>
        <v/>
      </c>
      <c r="E453" s="25" t="str">
        <f t="shared" ca="1" si="41"/>
        <v/>
      </c>
      <c r="F453" s="25"/>
      <c r="G453" s="25" t="str">
        <f t="shared" ca="1" si="38"/>
        <v/>
      </c>
      <c r="H453" s="1"/>
    </row>
    <row r="454" spans="1:8" x14ac:dyDescent="0.25">
      <c r="A454" s="7" t="e">
        <f t="shared" ca="1" si="39"/>
        <v>#N/A</v>
      </c>
      <c r="B454" s="66" t="e">
        <f t="shared" ca="1" si="40"/>
        <v>#N/A</v>
      </c>
      <c r="C454" s="27" t="str">
        <f t="shared" ca="1" si="36"/>
        <v/>
      </c>
      <c r="D454" s="25" t="str">
        <f t="shared" ca="1" si="37"/>
        <v/>
      </c>
      <c r="E454" s="25" t="str">
        <f t="shared" ca="1" si="41"/>
        <v/>
      </c>
      <c r="F454" s="25"/>
      <c r="G454" s="25" t="str">
        <f t="shared" ca="1" si="38"/>
        <v/>
      </c>
      <c r="H454" s="1"/>
    </row>
    <row r="455" spans="1:8" x14ac:dyDescent="0.25">
      <c r="A455" s="7" t="e">
        <f t="shared" ca="1" si="39"/>
        <v>#N/A</v>
      </c>
      <c r="B455" s="66" t="e">
        <f t="shared" ca="1" si="40"/>
        <v>#N/A</v>
      </c>
      <c r="C455" s="27" t="str">
        <f t="shared" ca="1" si="36"/>
        <v/>
      </c>
      <c r="D455" s="25" t="str">
        <f t="shared" ca="1" si="37"/>
        <v/>
      </c>
      <c r="E455" s="25" t="str">
        <f t="shared" ca="1" si="41"/>
        <v/>
      </c>
      <c r="F455" s="25"/>
      <c r="G455" s="25" t="str">
        <f t="shared" ca="1" si="38"/>
        <v/>
      </c>
      <c r="H455" s="1"/>
    </row>
    <row r="456" spans="1:8" x14ac:dyDescent="0.25">
      <c r="A456" s="7" t="e">
        <f t="shared" ca="1" si="39"/>
        <v>#N/A</v>
      </c>
      <c r="B456" s="66" t="e">
        <f t="shared" ca="1" si="40"/>
        <v>#N/A</v>
      </c>
      <c r="C456" s="27" t="str">
        <f t="shared" ca="1" si="36"/>
        <v/>
      </c>
      <c r="D456" s="25" t="str">
        <f t="shared" ca="1" si="37"/>
        <v/>
      </c>
      <c r="E456" s="25" t="str">
        <f t="shared" ca="1" si="41"/>
        <v/>
      </c>
      <c r="F456" s="25"/>
      <c r="G456" s="25" t="str">
        <f t="shared" ca="1" si="38"/>
        <v/>
      </c>
      <c r="H456" s="1"/>
    </row>
    <row r="457" spans="1:8" x14ac:dyDescent="0.25">
      <c r="A457" s="7" t="e">
        <f t="shared" ca="1" si="39"/>
        <v>#N/A</v>
      </c>
      <c r="B457" s="66" t="e">
        <f t="shared" ca="1" si="40"/>
        <v>#N/A</v>
      </c>
      <c r="C457" s="27" t="str">
        <f t="shared" ca="1" si="36"/>
        <v/>
      </c>
      <c r="D457" s="25" t="str">
        <f t="shared" ca="1" si="37"/>
        <v/>
      </c>
      <c r="E457" s="25" t="str">
        <f t="shared" ca="1" si="41"/>
        <v/>
      </c>
      <c r="F457" s="25"/>
      <c r="G457" s="25" t="str">
        <f t="shared" ca="1" si="38"/>
        <v/>
      </c>
      <c r="H457" s="1"/>
    </row>
    <row r="458" spans="1:8" x14ac:dyDescent="0.25">
      <c r="A458" s="7" t="e">
        <f t="shared" ca="1" si="39"/>
        <v>#N/A</v>
      </c>
      <c r="B458" s="66" t="e">
        <f t="shared" ca="1" si="40"/>
        <v>#N/A</v>
      </c>
      <c r="C458" s="27" t="str">
        <f t="shared" ca="1" si="36"/>
        <v/>
      </c>
      <c r="D458" s="25" t="str">
        <f t="shared" ca="1" si="37"/>
        <v/>
      </c>
      <c r="E458" s="25" t="str">
        <f t="shared" ca="1" si="41"/>
        <v/>
      </c>
      <c r="F458" s="25"/>
      <c r="G458" s="25" t="str">
        <f t="shared" ca="1" si="38"/>
        <v/>
      </c>
      <c r="H458" s="1"/>
    </row>
    <row r="459" spans="1:8" x14ac:dyDescent="0.25">
      <c r="A459" s="7" t="e">
        <f t="shared" ca="1" si="39"/>
        <v>#N/A</v>
      </c>
      <c r="B459" s="66" t="e">
        <f t="shared" ca="1" si="40"/>
        <v>#N/A</v>
      </c>
      <c r="C459" s="27" t="str">
        <f t="shared" ca="1" si="36"/>
        <v/>
      </c>
      <c r="D459" s="25" t="str">
        <f t="shared" ca="1" si="37"/>
        <v/>
      </c>
      <c r="E459" s="25" t="str">
        <f t="shared" ca="1" si="41"/>
        <v/>
      </c>
      <c r="F459" s="25"/>
      <c r="G459" s="25" t="str">
        <f t="shared" ca="1" si="38"/>
        <v/>
      </c>
      <c r="H459" s="1"/>
    </row>
    <row r="460" spans="1:8" x14ac:dyDescent="0.25">
      <c r="A460" s="7" t="e">
        <f t="shared" ca="1" si="39"/>
        <v>#N/A</v>
      </c>
      <c r="B460" s="66" t="e">
        <f t="shared" ca="1" si="40"/>
        <v>#N/A</v>
      </c>
      <c r="C460" s="27" t="str">
        <f t="shared" ca="1" si="36"/>
        <v/>
      </c>
      <c r="D460" s="25" t="str">
        <f t="shared" ca="1" si="37"/>
        <v/>
      </c>
      <c r="E460" s="25" t="str">
        <f t="shared" ca="1" si="41"/>
        <v/>
      </c>
      <c r="F460" s="25"/>
      <c r="G460" s="25" t="str">
        <f t="shared" ca="1" si="38"/>
        <v/>
      </c>
      <c r="H460" s="1"/>
    </row>
    <row r="461" spans="1:8" x14ac:dyDescent="0.25">
      <c r="A461" s="7" t="e">
        <f t="shared" ca="1" si="39"/>
        <v>#N/A</v>
      </c>
      <c r="B461" s="66" t="e">
        <f t="shared" ca="1" si="40"/>
        <v>#N/A</v>
      </c>
      <c r="C461" s="27" t="str">
        <f t="shared" ca="1" si="36"/>
        <v/>
      </c>
      <c r="D461" s="25" t="str">
        <f t="shared" ca="1" si="37"/>
        <v/>
      </c>
      <c r="E461" s="25" t="str">
        <f t="shared" ca="1" si="41"/>
        <v/>
      </c>
      <c r="F461" s="25"/>
      <c r="G461" s="25" t="str">
        <f t="shared" ca="1" si="38"/>
        <v/>
      </c>
      <c r="H461" s="1"/>
    </row>
    <row r="462" spans="1:8" x14ac:dyDescent="0.25">
      <c r="A462" s="7" t="e">
        <f t="shared" ca="1" si="39"/>
        <v>#N/A</v>
      </c>
      <c r="B462" s="66" t="e">
        <f t="shared" ca="1" si="40"/>
        <v>#N/A</v>
      </c>
      <c r="C462" s="27" t="str">
        <f t="shared" ca="1" si="36"/>
        <v/>
      </c>
      <c r="D462" s="25" t="str">
        <f t="shared" ca="1" si="37"/>
        <v/>
      </c>
      <c r="E462" s="25" t="str">
        <f t="shared" ca="1" si="41"/>
        <v/>
      </c>
      <c r="F462" s="25"/>
      <c r="G462" s="25" t="str">
        <f t="shared" ca="1" si="38"/>
        <v/>
      </c>
      <c r="H462" s="1"/>
    </row>
    <row r="463" spans="1:8" x14ac:dyDescent="0.25">
      <c r="A463" s="7" t="e">
        <f t="shared" ca="1" si="39"/>
        <v>#N/A</v>
      </c>
      <c r="B463" s="66" t="e">
        <f t="shared" ca="1" si="40"/>
        <v>#N/A</v>
      </c>
      <c r="C463" s="27" t="str">
        <f t="shared" ca="1" si="36"/>
        <v/>
      </c>
      <c r="D463" s="25" t="str">
        <f t="shared" ca="1" si="37"/>
        <v/>
      </c>
      <c r="E463" s="25" t="str">
        <f t="shared" ca="1" si="41"/>
        <v/>
      </c>
      <c r="F463" s="25"/>
      <c r="G463" s="25" t="str">
        <f t="shared" ca="1" si="38"/>
        <v/>
      </c>
      <c r="H463" s="1"/>
    </row>
    <row r="464" spans="1:8" x14ac:dyDescent="0.25">
      <c r="A464" s="7" t="e">
        <f t="shared" ca="1" si="39"/>
        <v>#N/A</v>
      </c>
      <c r="B464" s="66" t="e">
        <f t="shared" ca="1" si="40"/>
        <v>#N/A</v>
      </c>
      <c r="C464" s="27" t="str">
        <f t="shared" ca="1" si="36"/>
        <v/>
      </c>
      <c r="D464" s="25" t="str">
        <f t="shared" ca="1" si="37"/>
        <v/>
      </c>
      <c r="E464" s="25" t="str">
        <f t="shared" ca="1" si="41"/>
        <v/>
      </c>
      <c r="F464" s="25"/>
      <c r="G464" s="25" t="str">
        <f t="shared" ca="1" si="38"/>
        <v/>
      </c>
      <c r="H464" s="1"/>
    </row>
    <row r="465" spans="1:8" x14ac:dyDescent="0.25">
      <c r="A465" s="7" t="e">
        <f t="shared" ca="1" si="39"/>
        <v>#N/A</v>
      </c>
      <c r="B465" s="66" t="e">
        <f t="shared" ca="1" si="40"/>
        <v>#N/A</v>
      </c>
      <c r="C465" s="27" t="str">
        <f t="shared" ca="1" si="36"/>
        <v/>
      </c>
      <c r="D465" s="25" t="str">
        <f t="shared" ca="1" si="37"/>
        <v/>
      </c>
      <c r="E465" s="25" t="str">
        <f t="shared" ca="1" si="41"/>
        <v/>
      </c>
      <c r="F465" s="25"/>
      <c r="G465" s="25" t="str">
        <f t="shared" ca="1" si="38"/>
        <v/>
      </c>
      <c r="H465" s="1"/>
    </row>
    <row r="466" spans="1:8" x14ac:dyDescent="0.25">
      <c r="A466" s="7" t="e">
        <f t="shared" ca="1" si="39"/>
        <v>#N/A</v>
      </c>
      <c r="B466" s="66" t="e">
        <f t="shared" ca="1" si="40"/>
        <v>#N/A</v>
      </c>
      <c r="C466" s="27" t="str">
        <f t="shared" ca="1" si="36"/>
        <v/>
      </c>
      <c r="D466" s="25" t="str">
        <f t="shared" ca="1" si="37"/>
        <v/>
      </c>
      <c r="E466" s="25" t="str">
        <f t="shared" ca="1" si="41"/>
        <v/>
      </c>
      <c r="F466" s="25"/>
      <c r="G466" s="25" t="str">
        <f t="shared" ca="1" si="38"/>
        <v/>
      </c>
      <c r="H466" s="1"/>
    </row>
    <row r="467" spans="1:8" x14ac:dyDescent="0.25">
      <c r="A467" s="7" t="e">
        <f t="shared" ca="1" si="39"/>
        <v>#N/A</v>
      </c>
      <c r="B467" s="66" t="e">
        <f t="shared" ca="1" si="40"/>
        <v>#N/A</v>
      </c>
      <c r="C467" s="27" t="str">
        <f t="shared" ca="1" si="36"/>
        <v/>
      </c>
      <c r="D467" s="25" t="str">
        <f t="shared" ca="1" si="37"/>
        <v/>
      </c>
      <c r="E467" s="25" t="str">
        <f t="shared" ca="1" si="41"/>
        <v/>
      </c>
      <c r="F467" s="25"/>
      <c r="G467" s="25" t="str">
        <f t="shared" ca="1" si="38"/>
        <v/>
      </c>
      <c r="H467" s="1"/>
    </row>
    <row r="468" spans="1:8" x14ac:dyDescent="0.25">
      <c r="A468" s="7" t="e">
        <f t="shared" ca="1" si="39"/>
        <v>#N/A</v>
      </c>
      <c r="B468" s="66" t="e">
        <f t="shared" ca="1" si="40"/>
        <v>#N/A</v>
      </c>
      <c r="C468" s="27" t="str">
        <f t="shared" ca="1" si="36"/>
        <v/>
      </c>
      <c r="D468" s="25" t="str">
        <f t="shared" ca="1" si="37"/>
        <v/>
      </c>
      <c r="E468" s="25" t="str">
        <f t="shared" ca="1" si="41"/>
        <v/>
      </c>
      <c r="F468" s="25"/>
      <c r="G468" s="25" t="str">
        <f t="shared" ca="1" si="38"/>
        <v/>
      </c>
      <c r="H468" s="1"/>
    </row>
    <row r="469" spans="1:8" x14ac:dyDescent="0.25">
      <c r="A469" s="7" t="e">
        <f t="shared" ca="1" si="39"/>
        <v>#N/A</v>
      </c>
      <c r="B469" s="66" t="e">
        <f t="shared" ca="1" si="40"/>
        <v>#N/A</v>
      </c>
      <c r="C469" s="27" t="str">
        <f t="shared" ca="1" si="36"/>
        <v/>
      </c>
      <c r="D469" s="25" t="str">
        <f t="shared" ca="1" si="37"/>
        <v/>
      </c>
      <c r="E469" s="25" t="str">
        <f t="shared" ca="1" si="41"/>
        <v/>
      </c>
      <c r="F469" s="25"/>
      <c r="G469" s="25" t="str">
        <f t="shared" ca="1" si="38"/>
        <v/>
      </c>
      <c r="H469" s="1"/>
    </row>
    <row r="470" spans="1:8" x14ac:dyDescent="0.25">
      <c r="A470" s="7" t="e">
        <f t="shared" ca="1" si="39"/>
        <v>#N/A</v>
      </c>
      <c r="B470" s="66" t="e">
        <f t="shared" ca="1" si="40"/>
        <v>#N/A</v>
      </c>
      <c r="C470" s="27" t="str">
        <f t="shared" ca="1" si="36"/>
        <v/>
      </c>
      <c r="D470" s="25" t="str">
        <f t="shared" ca="1" si="37"/>
        <v/>
      </c>
      <c r="E470" s="25" t="str">
        <f t="shared" ca="1" si="41"/>
        <v/>
      </c>
      <c r="F470" s="25"/>
      <c r="G470" s="25" t="str">
        <f t="shared" ca="1" si="38"/>
        <v/>
      </c>
      <c r="H470" s="1"/>
    </row>
    <row r="471" spans="1:8" x14ac:dyDescent="0.25">
      <c r="A471" s="7" t="e">
        <f t="shared" ca="1" si="39"/>
        <v>#N/A</v>
      </c>
      <c r="B471" s="66" t="e">
        <f t="shared" ca="1" si="40"/>
        <v>#N/A</v>
      </c>
      <c r="C471" s="27" t="str">
        <f t="shared" ca="1" si="36"/>
        <v/>
      </c>
      <c r="D471" s="25" t="str">
        <f t="shared" ca="1" si="37"/>
        <v/>
      </c>
      <c r="E471" s="25" t="str">
        <f t="shared" ca="1" si="41"/>
        <v/>
      </c>
      <c r="F471" s="25"/>
      <c r="G471" s="25" t="str">
        <f t="shared" ca="1" si="38"/>
        <v/>
      </c>
      <c r="H471" s="1"/>
    </row>
    <row r="472" spans="1:8" x14ac:dyDescent="0.25">
      <c r="A472" s="7" t="e">
        <f t="shared" ca="1" si="39"/>
        <v>#N/A</v>
      </c>
      <c r="B472" s="66" t="e">
        <f t="shared" ca="1" si="40"/>
        <v>#N/A</v>
      </c>
      <c r="C472" s="27" t="str">
        <f t="shared" ca="1" si="36"/>
        <v/>
      </c>
      <c r="D472" s="25" t="str">
        <f t="shared" ca="1" si="37"/>
        <v/>
      </c>
      <c r="E472" s="25" t="str">
        <f t="shared" ca="1" si="41"/>
        <v/>
      </c>
      <c r="F472" s="25"/>
      <c r="G472" s="25" t="str">
        <f t="shared" ca="1" si="38"/>
        <v/>
      </c>
      <c r="H472" s="1"/>
    </row>
    <row r="473" spans="1:8" x14ac:dyDescent="0.25">
      <c r="A473" s="7" t="e">
        <f t="shared" ca="1" si="39"/>
        <v>#N/A</v>
      </c>
      <c r="B473" s="66" t="e">
        <f t="shared" ca="1" si="40"/>
        <v>#N/A</v>
      </c>
      <c r="C473" s="27" t="str">
        <f t="shared" ca="1" si="36"/>
        <v/>
      </c>
      <c r="D473" s="25" t="str">
        <f t="shared" ca="1" si="37"/>
        <v/>
      </c>
      <c r="E473" s="25" t="str">
        <f t="shared" ca="1" si="41"/>
        <v/>
      </c>
      <c r="F473" s="25"/>
      <c r="G473" s="25" t="str">
        <f t="shared" ca="1" si="38"/>
        <v/>
      </c>
      <c r="H473" s="1"/>
    </row>
    <row r="474" spans="1:8" x14ac:dyDescent="0.25">
      <c r="A474" s="7" t="e">
        <f t="shared" ca="1" si="39"/>
        <v>#N/A</v>
      </c>
      <c r="B474" s="66" t="e">
        <f t="shared" ca="1" si="40"/>
        <v>#N/A</v>
      </c>
      <c r="C474" s="27" t="str">
        <f t="shared" ca="1" si="36"/>
        <v/>
      </c>
      <c r="D474" s="25" t="str">
        <f t="shared" ca="1" si="37"/>
        <v/>
      </c>
      <c r="E474" s="25" t="str">
        <f t="shared" ca="1" si="41"/>
        <v/>
      </c>
      <c r="F474" s="25"/>
      <c r="G474" s="25" t="str">
        <f t="shared" ca="1" si="38"/>
        <v/>
      </c>
      <c r="H474" s="1"/>
    </row>
    <row r="475" spans="1:8" x14ac:dyDescent="0.25">
      <c r="A475" s="7" t="e">
        <f t="shared" ca="1" si="39"/>
        <v>#N/A</v>
      </c>
      <c r="B475" s="66" t="e">
        <f t="shared" ca="1" si="40"/>
        <v>#N/A</v>
      </c>
      <c r="C475" s="27" t="str">
        <f t="shared" ca="1" si="36"/>
        <v/>
      </c>
      <c r="D475" s="25" t="str">
        <f t="shared" ca="1" si="37"/>
        <v/>
      </c>
      <c r="E475" s="25" t="str">
        <f t="shared" ca="1" si="41"/>
        <v/>
      </c>
      <c r="F475" s="25"/>
      <c r="G475" s="25" t="str">
        <f t="shared" ca="1" si="38"/>
        <v/>
      </c>
      <c r="H475" s="1"/>
    </row>
    <row r="476" spans="1:8" x14ac:dyDescent="0.25">
      <c r="A476" s="7" t="e">
        <f t="shared" ca="1" si="39"/>
        <v>#N/A</v>
      </c>
      <c r="B476" s="66" t="e">
        <f t="shared" ca="1" si="40"/>
        <v>#N/A</v>
      </c>
      <c r="C476" s="27" t="str">
        <f t="shared" ref="C476:C539" ca="1" si="42">IF(ISERROR(A476),"",IF($D$10="Annually",EDATE(C475,12),EDATE(C475,1)))</f>
        <v/>
      </c>
      <c r="D476" s="25" t="str">
        <f t="shared" ref="D476:D539" ca="1" si="43">IF(ISERROR(A476),"",ROUND(G475*rper,2))</f>
        <v/>
      </c>
      <c r="E476" s="25" t="str">
        <f t="shared" ca="1" si="41"/>
        <v/>
      </c>
      <c r="F476" s="25"/>
      <c r="G476" s="25" t="str">
        <f t="shared" ref="G476:G539" ca="1" si="44">IF(ISERROR(A476),"",ROUND(G475-E476-F476+D476,2))</f>
        <v/>
      </c>
      <c r="H476" s="1"/>
    </row>
    <row r="477" spans="1:8" x14ac:dyDescent="0.25">
      <c r="A477" s="7" t="e">
        <f t="shared" ref="A477:A540" ca="1" si="45">IF(OR(G476="",G476&lt;=0,B476&gt;110),NA(),A476+1)</f>
        <v>#N/A</v>
      </c>
      <c r="B477" s="66" t="e">
        <f t="shared" ref="B477:B540" ca="1" si="46">IF(ISERROR(A477),NA(),B476+IF($D$10="Monthly",1/12,1))</f>
        <v>#N/A</v>
      </c>
      <c r="C477" s="27" t="str">
        <f t="shared" ca="1" si="42"/>
        <v/>
      </c>
      <c r="D477" s="25" t="str">
        <f t="shared" ca="1" si="43"/>
        <v/>
      </c>
      <c r="E477" s="25" t="str">
        <f t="shared" ref="E477:E540" ca="1" si="47">IF(ISERROR(A477),"",MIN(ROUND(G476+D477,2),ROUND((1+gper)*E476,2)))</f>
        <v/>
      </c>
      <c r="F477" s="25"/>
      <c r="G477" s="25" t="str">
        <f t="shared" ca="1" si="44"/>
        <v/>
      </c>
      <c r="H477" s="1"/>
    </row>
    <row r="478" spans="1:8" x14ac:dyDescent="0.25">
      <c r="A478" s="7" t="e">
        <f t="shared" ca="1" si="45"/>
        <v>#N/A</v>
      </c>
      <c r="B478" s="66" t="e">
        <f t="shared" ca="1" si="46"/>
        <v>#N/A</v>
      </c>
      <c r="C478" s="27" t="str">
        <f t="shared" ca="1" si="42"/>
        <v/>
      </c>
      <c r="D478" s="25" t="str">
        <f t="shared" ca="1" si="43"/>
        <v/>
      </c>
      <c r="E478" s="25" t="str">
        <f t="shared" ca="1" si="47"/>
        <v/>
      </c>
      <c r="F478" s="25"/>
      <c r="G478" s="25" t="str">
        <f t="shared" ca="1" si="44"/>
        <v/>
      </c>
      <c r="H478" s="1"/>
    </row>
    <row r="479" spans="1:8" x14ac:dyDescent="0.25">
      <c r="A479" s="7" t="e">
        <f t="shared" ca="1" si="45"/>
        <v>#N/A</v>
      </c>
      <c r="B479" s="66" t="e">
        <f t="shared" ca="1" si="46"/>
        <v>#N/A</v>
      </c>
      <c r="C479" s="27" t="str">
        <f t="shared" ca="1" si="42"/>
        <v/>
      </c>
      <c r="D479" s="25" t="str">
        <f t="shared" ca="1" si="43"/>
        <v/>
      </c>
      <c r="E479" s="25" t="str">
        <f t="shared" ca="1" si="47"/>
        <v/>
      </c>
      <c r="F479" s="25"/>
      <c r="G479" s="25" t="str">
        <f t="shared" ca="1" si="44"/>
        <v/>
      </c>
      <c r="H479" s="1"/>
    </row>
    <row r="480" spans="1:8" x14ac:dyDescent="0.25">
      <c r="A480" s="7" t="e">
        <f t="shared" ca="1" si="45"/>
        <v>#N/A</v>
      </c>
      <c r="B480" s="66" t="e">
        <f t="shared" ca="1" si="46"/>
        <v>#N/A</v>
      </c>
      <c r="C480" s="27" t="str">
        <f t="shared" ca="1" si="42"/>
        <v/>
      </c>
      <c r="D480" s="25" t="str">
        <f t="shared" ca="1" si="43"/>
        <v/>
      </c>
      <c r="E480" s="25" t="str">
        <f t="shared" ca="1" si="47"/>
        <v/>
      </c>
      <c r="F480" s="25"/>
      <c r="G480" s="25" t="str">
        <f t="shared" ca="1" si="44"/>
        <v/>
      </c>
      <c r="H480" s="1"/>
    </row>
    <row r="481" spans="1:8" x14ac:dyDescent="0.25">
      <c r="A481" s="7" t="e">
        <f t="shared" ca="1" si="45"/>
        <v>#N/A</v>
      </c>
      <c r="B481" s="66" t="e">
        <f t="shared" ca="1" si="46"/>
        <v>#N/A</v>
      </c>
      <c r="C481" s="27" t="str">
        <f t="shared" ca="1" si="42"/>
        <v/>
      </c>
      <c r="D481" s="25" t="str">
        <f t="shared" ca="1" si="43"/>
        <v/>
      </c>
      <c r="E481" s="25" t="str">
        <f t="shared" ca="1" si="47"/>
        <v/>
      </c>
      <c r="F481" s="25"/>
      <c r="G481" s="25" t="str">
        <f t="shared" ca="1" si="44"/>
        <v/>
      </c>
      <c r="H481" s="1"/>
    </row>
    <row r="482" spans="1:8" x14ac:dyDescent="0.25">
      <c r="A482" s="7" t="e">
        <f t="shared" ca="1" si="45"/>
        <v>#N/A</v>
      </c>
      <c r="B482" s="66" t="e">
        <f t="shared" ca="1" si="46"/>
        <v>#N/A</v>
      </c>
      <c r="C482" s="27" t="str">
        <f t="shared" ca="1" si="42"/>
        <v/>
      </c>
      <c r="D482" s="25" t="str">
        <f t="shared" ca="1" si="43"/>
        <v/>
      </c>
      <c r="E482" s="25" t="str">
        <f t="shared" ca="1" si="47"/>
        <v/>
      </c>
      <c r="F482" s="25"/>
      <c r="G482" s="25" t="str">
        <f t="shared" ca="1" si="44"/>
        <v/>
      </c>
      <c r="H482" s="1"/>
    </row>
    <row r="483" spans="1:8" x14ac:dyDescent="0.25">
      <c r="A483" s="7" t="e">
        <f t="shared" ca="1" si="45"/>
        <v>#N/A</v>
      </c>
      <c r="B483" s="66" t="e">
        <f t="shared" ca="1" si="46"/>
        <v>#N/A</v>
      </c>
      <c r="C483" s="27" t="str">
        <f t="shared" ca="1" si="42"/>
        <v/>
      </c>
      <c r="D483" s="25" t="str">
        <f t="shared" ca="1" si="43"/>
        <v/>
      </c>
      <c r="E483" s="25" t="str">
        <f t="shared" ca="1" si="47"/>
        <v/>
      </c>
      <c r="F483" s="25"/>
      <c r="G483" s="25" t="str">
        <f t="shared" ca="1" si="44"/>
        <v/>
      </c>
      <c r="H483" s="1"/>
    </row>
    <row r="484" spans="1:8" x14ac:dyDescent="0.25">
      <c r="A484" s="7" t="e">
        <f t="shared" ca="1" si="45"/>
        <v>#N/A</v>
      </c>
      <c r="B484" s="66" t="e">
        <f t="shared" ca="1" si="46"/>
        <v>#N/A</v>
      </c>
      <c r="C484" s="27" t="str">
        <f t="shared" ca="1" si="42"/>
        <v/>
      </c>
      <c r="D484" s="25" t="str">
        <f t="shared" ca="1" si="43"/>
        <v/>
      </c>
      <c r="E484" s="25" t="str">
        <f t="shared" ca="1" si="47"/>
        <v/>
      </c>
      <c r="F484" s="25"/>
      <c r="G484" s="25" t="str">
        <f t="shared" ca="1" si="44"/>
        <v/>
      </c>
      <c r="H484" s="1"/>
    </row>
    <row r="485" spans="1:8" x14ac:dyDescent="0.25">
      <c r="A485" s="7" t="e">
        <f t="shared" ca="1" si="45"/>
        <v>#N/A</v>
      </c>
      <c r="B485" s="66" t="e">
        <f t="shared" ca="1" si="46"/>
        <v>#N/A</v>
      </c>
      <c r="C485" s="27" t="str">
        <f t="shared" ca="1" si="42"/>
        <v/>
      </c>
      <c r="D485" s="25" t="str">
        <f t="shared" ca="1" si="43"/>
        <v/>
      </c>
      <c r="E485" s="25" t="str">
        <f t="shared" ca="1" si="47"/>
        <v/>
      </c>
      <c r="F485" s="25"/>
      <c r="G485" s="25" t="str">
        <f t="shared" ca="1" si="44"/>
        <v/>
      </c>
      <c r="H485" s="1"/>
    </row>
    <row r="486" spans="1:8" x14ac:dyDescent="0.25">
      <c r="A486" s="7" t="e">
        <f t="shared" ca="1" si="45"/>
        <v>#N/A</v>
      </c>
      <c r="B486" s="66" t="e">
        <f t="shared" ca="1" si="46"/>
        <v>#N/A</v>
      </c>
      <c r="C486" s="27" t="str">
        <f t="shared" ca="1" si="42"/>
        <v/>
      </c>
      <c r="D486" s="25" t="str">
        <f t="shared" ca="1" si="43"/>
        <v/>
      </c>
      <c r="E486" s="25" t="str">
        <f t="shared" ca="1" si="47"/>
        <v/>
      </c>
      <c r="F486" s="25"/>
      <c r="G486" s="25" t="str">
        <f t="shared" ca="1" si="44"/>
        <v/>
      </c>
      <c r="H486" s="1"/>
    </row>
    <row r="487" spans="1:8" x14ac:dyDescent="0.25">
      <c r="A487" s="7" t="e">
        <f t="shared" ca="1" si="45"/>
        <v>#N/A</v>
      </c>
      <c r="B487" s="66" t="e">
        <f t="shared" ca="1" si="46"/>
        <v>#N/A</v>
      </c>
      <c r="C487" s="27" t="str">
        <f t="shared" ca="1" si="42"/>
        <v/>
      </c>
      <c r="D487" s="25" t="str">
        <f t="shared" ca="1" si="43"/>
        <v/>
      </c>
      <c r="E487" s="25" t="str">
        <f t="shared" ca="1" si="47"/>
        <v/>
      </c>
      <c r="F487" s="25"/>
      <c r="G487" s="25" t="str">
        <f t="shared" ca="1" si="44"/>
        <v/>
      </c>
      <c r="H487" s="1"/>
    </row>
    <row r="488" spans="1:8" x14ac:dyDescent="0.25">
      <c r="A488" s="7" t="e">
        <f t="shared" ca="1" si="45"/>
        <v>#N/A</v>
      </c>
      <c r="B488" s="66" t="e">
        <f t="shared" ca="1" si="46"/>
        <v>#N/A</v>
      </c>
      <c r="C488" s="27" t="str">
        <f t="shared" ca="1" si="42"/>
        <v/>
      </c>
      <c r="D488" s="25" t="str">
        <f t="shared" ca="1" si="43"/>
        <v/>
      </c>
      <c r="E488" s="25" t="str">
        <f t="shared" ca="1" si="47"/>
        <v/>
      </c>
      <c r="F488" s="25"/>
      <c r="G488" s="25" t="str">
        <f t="shared" ca="1" si="44"/>
        <v/>
      </c>
      <c r="H488" s="1"/>
    </row>
    <row r="489" spans="1:8" x14ac:dyDescent="0.25">
      <c r="A489" s="7" t="e">
        <f t="shared" ca="1" si="45"/>
        <v>#N/A</v>
      </c>
      <c r="B489" s="66" t="e">
        <f t="shared" ca="1" si="46"/>
        <v>#N/A</v>
      </c>
      <c r="C489" s="27" t="str">
        <f t="shared" ca="1" si="42"/>
        <v/>
      </c>
      <c r="D489" s="25" t="str">
        <f t="shared" ca="1" si="43"/>
        <v/>
      </c>
      <c r="E489" s="25" t="str">
        <f t="shared" ca="1" si="47"/>
        <v/>
      </c>
      <c r="F489" s="25"/>
      <c r="G489" s="25" t="str">
        <f t="shared" ca="1" si="44"/>
        <v/>
      </c>
      <c r="H489" s="1"/>
    </row>
    <row r="490" spans="1:8" x14ac:dyDescent="0.25">
      <c r="A490" s="7" t="e">
        <f t="shared" ca="1" si="45"/>
        <v>#N/A</v>
      </c>
      <c r="B490" s="66" t="e">
        <f t="shared" ca="1" si="46"/>
        <v>#N/A</v>
      </c>
      <c r="C490" s="27" t="str">
        <f t="shared" ca="1" si="42"/>
        <v/>
      </c>
      <c r="D490" s="25" t="str">
        <f t="shared" ca="1" si="43"/>
        <v/>
      </c>
      <c r="E490" s="25" t="str">
        <f t="shared" ca="1" si="47"/>
        <v/>
      </c>
      <c r="F490" s="25"/>
      <c r="G490" s="25" t="str">
        <f t="shared" ca="1" si="44"/>
        <v/>
      </c>
      <c r="H490" s="1"/>
    </row>
    <row r="491" spans="1:8" x14ac:dyDescent="0.25">
      <c r="A491" s="7" t="e">
        <f t="shared" ca="1" si="45"/>
        <v>#N/A</v>
      </c>
      <c r="B491" s="66" t="e">
        <f t="shared" ca="1" si="46"/>
        <v>#N/A</v>
      </c>
      <c r="C491" s="27" t="str">
        <f t="shared" ca="1" si="42"/>
        <v/>
      </c>
      <c r="D491" s="25" t="str">
        <f t="shared" ca="1" si="43"/>
        <v/>
      </c>
      <c r="E491" s="25" t="str">
        <f t="shared" ca="1" si="47"/>
        <v/>
      </c>
      <c r="F491" s="25"/>
      <c r="G491" s="25" t="str">
        <f t="shared" ca="1" si="44"/>
        <v/>
      </c>
      <c r="H491" s="1"/>
    </row>
    <row r="492" spans="1:8" x14ac:dyDescent="0.25">
      <c r="A492" s="7" t="e">
        <f t="shared" ca="1" si="45"/>
        <v>#N/A</v>
      </c>
      <c r="B492" s="66" t="e">
        <f t="shared" ca="1" si="46"/>
        <v>#N/A</v>
      </c>
      <c r="C492" s="27" t="str">
        <f t="shared" ca="1" si="42"/>
        <v/>
      </c>
      <c r="D492" s="25" t="str">
        <f t="shared" ca="1" si="43"/>
        <v/>
      </c>
      <c r="E492" s="25" t="str">
        <f t="shared" ca="1" si="47"/>
        <v/>
      </c>
      <c r="F492" s="25"/>
      <c r="G492" s="25" t="str">
        <f t="shared" ca="1" si="44"/>
        <v/>
      </c>
      <c r="H492" s="1"/>
    </row>
    <row r="493" spans="1:8" x14ac:dyDescent="0.25">
      <c r="A493" s="7" t="e">
        <f t="shared" ca="1" si="45"/>
        <v>#N/A</v>
      </c>
      <c r="B493" s="66" t="e">
        <f t="shared" ca="1" si="46"/>
        <v>#N/A</v>
      </c>
      <c r="C493" s="27" t="str">
        <f t="shared" ca="1" si="42"/>
        <v/>
      </c>
      <c r="D493" s="25" t="str">
        <f t="shared" ca="1" si="43"/>
        <v/>
      </c>
      <c r="E493" s="25" t="str">
        <f t="shared" ca="1" si="47"/>
        <v/>
      </c>
      <c r="F493" s="25"/>
      <c r="G493" s="25" t="str">
        <f t="shared" ca="1" si="44"/>
        <v/>
      </c>
      <c r="H493" s="1"/>
    </row>
    <row r="494" spans="1:8" x14ac:dyDescent="0.25">
      <c r="A494" s="7" t="e">
        <f t="shared" ca="1" si="45"/>
        <v>#N/A</v>
      </c>
      <c r="B494" s="66" t="e">
        <f t="shared" ca="1" si="46"/>
        <v>#N/A</v>
      </c>
      <c r="C494" s="27" t="str">
        <f t="shared" ca="1" si="42"/>
        <v/>
      </c>
      <c r="D494" s="25" t="str">
        <f t="shared" ca="1" si="43"/>
        <v/>
      </c>
      <c r="E494" s="25" t="str">
        <f t="shared" ca="1" si="47"/>
        <v/>
      </c>
      <c r="F494" s="25"/>
      <c r="G494" s="25" t="str">
        <f t="shared" ca="1" si="44"/>
        <v/>
      </c>
      <c r="H494" s="1"/>
    </row>
    <row r="495" spans="1:8" x14ac:dyDescent="0.25">
      <c r="A495" s="7" t="e">
        <f t="shared" ca="1" si="45"/>
        <v>#N/A</v>
      </c>
      <c r="B495" s="66" t="e">
        <f t="shared" ca="1" si="46"/>
        <v>#N/A</v>
      </c>
      <c r="C495" s="27" t="str">
        <f t="shared" ca="1" si="42"/>
        <v/>
      </c>
      <c r="D495" s="25" t="str">
        <f t="shared" ca="1" si="43"/>
        <v/>
      </c>
      <c r="E495" s="25" t="str">
        <f t="shared" ca="1" si="47"/>
        <v/>
      </c>
      <c r="F495" s="25"/>
      <c r="G495" s="25" t="str">
        <f t="shared" ca="1" si="44"/>
        <v/>
      </c>
      <c r="H495" s="1"/>
    </row>
    <row r="496" spans="1:8" x14ac:dyDescent="0.25">
      <c r="A496" s="7" t="e">
        <f t="shared" ca="1" si="45"/>
        <v>#N/A</v>
      </c>
      <c r="B496" s="66" t="e">
        <f t="shared" ca="1" si="46"/>
        <v>#N/A</v>
      </c>
      <c r="C496" s="27" t="str">
        <f t="shared" ca="1" si="42"/>
        <v/>
      </c>
      <c r="D496" s="25" t="str">
        <f t="shared" ca="1" si="43"/>
        <v/>
      </c>
      <c r="E496" s="25" t="str">
        <f t="shared" ca="1" si="47"/>
        <v/>
      </c>
      <c r="F496" s="25"/>
      <c r="G496" s="25" t="str">
        <f t="shared" ca="1" si="44"/>
        <v/>
      </c>
      <c r="H496" s="1"/>
    </row>
    <row r="497" spans="1:8" x14ac:dyDescent="0.25">
      <c r="A497" s="7" t="e">
        <f t="shared" ca="1" si="45"/>
        <v>#N/A</v>
      </c>
      <c r="B497" s="66" t="e">
        <f t="shared" ca="1" si="46"/>
        <v>#N/A</v>
      </c>
      <c r="C497" s="27" t="str">
        <f t="shared" ca="1" si="42"/>
        <v/>
      </c>
      <c r="D497" s="25" t="str">
        <f t="shared" ca="1" si="43"/>
        <v/>
      </c>
      <c r="E497" s="25" t="str">
        <f t="shared" ca="1" si="47"/>
        <v/>
      </c>
      <c r="F497" s="25"/>
      <c r="G497" s="25" t="str">
        <f t="shared" ca="1" si="44"/>
        <v/>
      </c>
      <c r="H497" s="1"/>
    </row>
    <row r="498" spans="1:8" x14ac:dyDescent="0.25">
      <c r="A498" s="7" t="e">
        <f t="shared" ca="1" si="45"/>
        <v>#N/A</v>
      </c>
      <c r="B498" s="66" t="e">
        <f t="shared" ca="1" si="46"/>
        <v>#N/A</v>
      </c>
      <c r="C498" s="27" t="str">
        <f t="shared" ca="1" si="42"/>
        <v/>
      </c>
      <c r="D498" s="25" t="str">
        <f t="shared" ca="1" si="43"/>
        <v/>
      </c>
      <c r="E498" s="25" t="str">
        <f t="shared" ca="1" si="47"/>
        <v/>
      </c>
      <c r="F498" s="25"/>
      <c r="G498" s="25" t="str">
        <f t="shared" ca="1" si="44"/>
        <v/>
      </c>
      <c r="H498" s="1"/>
    </row>
    <row r="499" spans="1:8" x14ac:dyDescent="0.25">
      <c r="A499" s="7" t="e">
        <f t="shared" ca="1" si="45"/>
        <v>#N/A</v>
      </c>
      <c r="B499" s="66" t="e">
        <f t="shared" ca="1" si="46"/>
        <v>#N/A</v>
      </c>
      <c r="C499" s="27" t="str">
        <f t="shared" ca="1" si="42"/>
        <v/>
      </c>
      <c r="D499" s="25" t="str">
        <f t="shared" ca="1" si="43"/>
        <v/>
      </c>
      <c r="E499" s="25" t="str">
        <f t="shared" ca="1" si="47"/>
        <v/>
      </c>
      <c r="F499" s="25"/>
      <c r="G499" s="25" t="str">
        <f t="shared" ca="1" si="44"/>
        <v/>
      </c>
      <c r="H499" s="1"/>
    </row>
    <row r="500" spans="1:8" x14ac:dyDescent="0.25">
      <c r="A500" s="7" t="e">
        <f t="shared" ca="1" si="45"/>
        <v>#N/A</v>
      </c>
      <c r="B500" s="66" t="e">
        <f t="shared" ca="1" si="46"/>
        <v>#N/A</v>
      </c>
      <c r="C500" s="27" t="str">
        <f t="shared" ca="1" si="42"/>
        <v/>
      </c>
      <c r="D500" s="25" t="str">
        <f t="shared" ca="1" si="43"/>
        <v/>
      </c>
      <c r="E500" s="25" t="str">
        <f t="shared" ca="1" si="47"/>
        <v/>
      </c>
      <c r="F500" s="25"/>
      <c r="G500" s="25" t="str">
        <f t="shared" ca="1" si="44"/>
        <v/>
      </c>
      <c r="H500" s="1"/>
    </row>
    <row r="501" spans="1:8" x14ac:dyDescent="0.25">
      <c r="A501" s="7" t="e">
        <f t="shared" ca="1" si="45"/>
        <v>#N/A</v>
      </c>
      <c r="B501" s="66" t="e">
        <f t="shared" ca="1" si="46"/>
        <v>#N/A</v>
      </c>
      <c r="C501" s="27" t="str">
        <f t="shared" ca="1" si="42"/>
        <v/>
      </c>
      <c r="D501" s="25" t="str">
        <f t="shared" ca="1" si="43"/>
        <v/>
      </c>
      <c r="E501" s="25" t="str">
        <f t="shared" ca="1" si="47"/>
        <v/>
      </c>
      <c r="F501" s="25"/>
      <c r="G501" s="25" t="str">
        <f t="shared" ca="1" si="44"/>
        <v/>
      </c>
      <c r="H501" s="1"/>
    </row>
    <row r="502" spans="1:8" x14ac:dyDescent="0.25">
      <c r="A502" s="7" t="e">
        <f t="shared" ca="1" si="45"/>
        <v>#N/A</v>
      </c>
      <c r="B502" s="66" t="e">
        <f t="shared" ca="1" si="46"/>
        <v>#N/A</v>
      </c>
      <c r="C502" s="27" t="str">
        <f t="shared" ca="1" si="42"/>
        <v/>
      </c>
      <c r="D502" s="25" t="str">
        <f t="shared" ca="1" si="43"/>
        <v/>
      </c>
      <c r="E502" s="25" t="str">
        <f t="shared" ca="1" si="47"/>
        <v/>
      </c>
      <c r="F502" s="25"/>
      <c r="G502" s="25" t="str">
        <f t="shared" ca="1" si="44"/>
        <v/>
      </c>
      <c r="H502" s="1"/>
    </row>
    <row r="503" spans="1:8" x14ac:dyDescent="0.25">
      <c r="A503" s="7" t="e">
        <f t="shared" ca="1" si="45"/>
        <v>#N/A</v>
      </c>
      <c r="B503" s="66" t="e">
        <f t="shared" ca="1" si="46"/>
        <v>#N/A</v>
      </c>
      <c r="C503" s="27" t="str">
        <f t="shared" ca="1" si="42"/>
        <v/>
      </c>
      <c r="D503" s="25" t="str">
        <f t="shared" ca="1" si="43"/>
        <v/>
      </c>
      <c r="E503" s="25" t="str">
        <f t="shared" ca="1" si="47"/>
        <v/>
      </c>
      <c r="F503" s="25"/>
      <c r="G503" s="25" t="str">
        <f t="shared" ca="1" si="44"/>
        <v/>
      </c>
      <c r="H503" s="1"/>
    </row>
    <row r="504" spans="1:8" x14ac:dyDescent="0.25">
      <c r="A504" s="7" t="e">
        <f t="shared" ca="1" si="45"/>
        <v>#N/A</v>
      </c>
      <c r="B504" s="66" t="e">
        <f t="shared" ca="1" si="46"/>
        <v>#N/A</v>
      </c>
      <c r="C504" s="27" t="str">
        <f t="shared" ca="1" si="42"/>
        <v/>
      </c>
      <c r="D504" s="25" t="str">
        <f t="shared" ca="1" si="43"/>
        <v/>
      </c>
      <c r="E504" s="25" t="str">
        <f t="shared" ca="1" si="47"/>
        <v/>
      </c>
      <c r="F504" s="25"/>
      <c r="G504" s="25" t="str">
        <f t="shared" ca="1" si="44"/>
        <v/>
      </c>
      <c r="H504" s="1"/>
    </row>
    <row r="505" spans="1:8" x14ac:dyDescent="0.25">
      <c r="A505" s="7" t="e">
        <f t="shared" ca="1" si="45"/>
        <v>#N/A</v>
      </c>
      <c r="B505" s="66" t="e">
        <f t="shared" ca="1" si="46"/>
        <v>#N/A</v>
      </c>
      <c r="C505" s="27" t="str">
        <f t="shared" ca="1" si="42"/>
        <v/>
      </c>
      <c r="D505" s="25" t="str">
        <f t="shared" ca="1" si="43"/>
        <v/>
      </c>
      <c r="E505" s="25" t="str">
        <f t="shared" ca="1" si="47"/>
        <v/>
      </c>
      <c r="F505" s="25"/>
      <c r="G505" s="25" t="str">
        <f t="shared" ca="1" si="44"/>
        <v/>
      </c>
      <c r="H505" s="1"/>
    </row>
    <row r="506" spans="1:8" x14ac:dyDescent="0.25">
      <c r="A506" s="7" t="e">
        <f t="shared" ca="1" si="45"/>
        <v>#N/A</v>
      </c>
      <c r="B506" s="66" t="e">
        <f t="shared" ca="1" si="46"/>
        <v>#N/A</v>
      </c>
      <c r="C506" s="27" t="str">
        <f t="shared" ca="1" si="42"/>
        <v/>
      </c>
      <c r="D506" s="25" t="str">
        <f t="shared" ca="1" si="43"/>
        <v/>
      </c>
      <c r="E506" s="25" t="str">
        <f t="shared" ca="1" si="47"/>
        <v/>
      </c>
      <c r="F506" s="25"/>
      <c r="G506" s="25" t="str">
        <f t="shared" ca="1" si="44"/>
        <v/>
      </c>
      <c r="H506" s="1"/>
    </row>
    <row r="507" spans="1:8" x14ac:dyDescent="0.25">
      <c r="A507" s="7" t="e">
        <f t="shared" ca="1" si="45"/>
        <v>#N/A</v>
      </c>
      <c r="B507" s="66" t="e">
        <f t="shared" ca="1" si="46"/>
        <v>#N/A</v>
      </c>
      <c r="C507" s="27" t="str">
        <f t="shared" ca="1" si="42"/>
        <v/>
      </c>
      <c r="D507" s="25" t="str">
        <f t="shared" ca="1" si="43"/>
        <v/>
      </c>
      <c r="E507" s="25" t="str">
        <f t="shared" ca="1" si="47"/>
        <v/>
      </c>
      <c r="F507" s="25"/>
      <c r="G507" s="25" t="str">
        <f t="shared" ca="1" si="44"/>
        <v/>
      </c>
      <c r="H507" s="1"/>
    </row>
    <row r="508" spans="1:8" x14ac:dyDescent="0.25">
      <c r="A508" s="7" t="e">
        <f t="shared" ca="1" si="45"/>
        <v>#N/A</v>
      </c>
      <c r="B508" s="66" t="e">
        <f t="shared" ca="1" si="46"/>
        <v>#N/A</v>
      </c>
      <c r="C508" s="27" t="str">
        <f t="shared" ca="1" si="42"/>
        <v/>
      </c>
      <c r="D508" s="25" t="str">
        <f t="shared" ca="1" si="43"/>
        <v/>
      </c>
      <c r="E508" s="25" t="str">
        <f t="shared" ca="1" si="47"/>
        <v/>
      </c>
      <c r="F508" s="25"/>
      <c r="G508" s="25" t="str">
        <f t="shared" ca="1" si="44"/>
        <v/>
      </c>
      <c r="H508" s="1"/>
    </row>
    <row r="509" spans="1:8" x14ac:dyDescent="0.25">
      <c r="A509" s="7" t="e">
        <f t="shared" ca="1" si="45"/>
        <v>#N/A</v>
      </c>
      <c r="B509" s="66" t="e">
        <f t="shared" ca="1" si="46"/>
        <v>#N/A</v>
      </c>
      <c r="C509" s="27" t="str">
        <f t="shared" ca="1" si="42"/>
        <v/>
      </c>
      <c r="D509" s="25" t="str">
        <f t="shared" ca="1" si="43"/>
        <v/>
      </c>
      <c r="E509" s="25" t="str">
        <f t="shared" ca="1" si="47"/>
        <v/>
      </c>
      <c r="F509" s="25"/>
      <c r="G509" s="25" t="str">
        <f t="shared" ca="1" si="44"/>
        <v/>
      </c>
      <c r="H509" s="1"/>
    </row>
    <row r="510" spans="1:8" x14ac:dyDescent="0.25">
      <c r="A510" s="7" t="e">
        <f t="shared" ca="1" si="45"/>
        <v>#N/A</v>
      </c>
      <c r="B510" s="66" t="e">
        <f t="shared" ca="1" si="46"/>
        <v>#N/A</v>
      </c>
      <c r="C510" s="27" t="str">
        <f t="shared" ca="1" si="42"/>
        <v/>
      </c>
      <c r="D510" s="25" t="str">
        <f t="shared" ca="1" si="43"/>
        <v/>
      </c>
      <c r="E510" s="25" t="str">
        <f t="shared" ca="1" si="47"/>
        <v/>
      </c>
      <c r="F510" s="25"/>
      <c r="G510" s="25" t="str">
        <f t="shared" ca="1" si="44"/>
        <v/>
      </c>
      <c r="H510" s="1"/>
    </row>
    <row r="511" spans="1:8" x14ac:dyDescent="0.25">
      <c r="A511" s="7" t="e">
        <f t="shared" ca="1" si="45"/>
        <v>#N/A</v>
      </c>
      <c r="B511" s="66" t="e">
        <f t="shared" ca="1" si="46"/>
        <v>#N/A</v>
      </c>
      <c r="C511" s="27" t="str">
        <f t="shared" ca="1" si="42"/>
        <v/>
      </c>
      <c r="D511" s="25" t="str">
        <f t="shared" ca="1" si="43"/>
        <v/>
      </c>
      <c r="E511" s="25" t="str">
        <f t="shared" ca="1" si="47"/>
        <v/>
      </c>
      <c r="F511" s="25"/>
      <c r="G511" s="25" t="str">
        <f t="shared" ca="1" si="44"/>
        <v/>
      </c>
      <c r="H511" s="1"/>
    </row>
    <row r="512" spans="1:8" x14ac:dyDescent="0.25">
      <c r="A512" s="7" t="e">
        <f t="shared" ca="1" si="45"/>
        <v>#N/A</v>
      </c>
      <c r="B512" s="66" t="e">
        <f t="shared" ca="1" si="46"/>
        <v>#N/A</v>
      </c>
      <c r="C512" s="27" t="str">
        <f t="shared" ca="1" si="42"/>
        <v/>
      </c>
      <c r="D512" s="25" t="str">
        <f t="shared" ca="1" si="43"/>
        <v/>
      </c>
      <c r="E512" s="25" t="str">
        <f t="shared" ca="1" si="47"/>
        <v/>
      </c>
      <c r="F512" s="25"/>
      <c r="G512" s="25" t="str">
        <f t="shared" ca="1" si="44"/>
        <v/>
      </c>
      <c r="H512" s="1"/>
    </row>
    <row r="513" spans="1:8" x14ac:dyDescent="0.25">
      <c r="A513" s="7" t="e">
        <f t="shared" ca="1" si="45"/>
        <v>#N/A</v>
      </c>
      <c r="B513" s="66" t="e">
        <f t="shared" ca="1" si="46"/>
        <v>#N/A</v>
      </c>
      <c r="C513" s="27" t="str">
        <f t="shared" ca="1" si="42"/>
        <v/>
      </c>
      <c r="D513" s="25" t="str">
        <f t="shared" ca="1" si="43"/>
        <v/>
      </c>
      <c r="E513" s="25" t="str">
        <f t="shared" ca="1" si="47"/>
        <v/>
      </c>
      <c r="F513" s="25"/>
      <c r="G513" s="25" t="str">
        <f t="shared" ca="1" si="44"/>
        <v/>
      </c>
      <c r="H513" s="1"/>
    </row>
    <row r="514" spans="1:8" x14ac:dyDescent="0.25">
      <c r="A514" s="7" t="e">
        <f t="shared" ca="1" si="45"/>
        <v>#N/A</v>
      </c>
      <c r="B514" s="66" t="e">
        <f t="shared" ca="1" si="46"/>
        <v>#N/A</v>
      </c>
      <c r="C514" s="27" t="str">
        <f t="shared" ca="1" si="42"/>
        <v/>
      </c>
      <c r="D514" s="25" t="str">
        <f t="shared" ca="1" si="43"/>
        <v/>
      </c>
      <c r="E514" s="25" t="str">
        <f t="shared" ca="1" si="47"/>
        <v/>
      </c>
      <c r="F514" s="25"/>
      <c r="G514" s="25" t="str">
        <f t="shared" ca="1" si="44"/>
        <v/>
      </c>
      <c r="H514" s="1"/>
    </row>
    <row r="515" spans="1:8" x14ac:dyDescent="0.25">
      <c r="A515" s="7" t="e">
        <f t="shared" ca="1" si="45"/>
        <v>#N/A</v>
      </c>
      <c r="B515" s="66" t="e">
        <f t="shared" ca="1" si="46"/>
        <v>#N/A</v>
      </c>
      <c r="C515" s="27" t="str">
        <f t="shared" ca="1" si="42"/>
        <v/>
      </c>
      <c r="D515" s="25" t="str">
        <f t="shared" ca="1" si="43"/>
        <v/>
      </c>
      <c r="E515" s="25" t="str">
        <f t="shared" ca="1" si="47"/>
        <v/>
      </c>
      <c r="F515" s="25"/>
      <c r="G515" s="25" t="str">
        <f t="shared" ca="1" si="44"/>
        <v/>
      </c>
      <c r="H515" s="1"/>
    </row>
    <row r="516" spans="1:8" x14ac:dyDescent="0.25">
      <c r="A516" s="7" t="e">
        <f t="shared" ca="1" si="45"/>
        <v>#N/A</v>
      </c>
      <c r="B516" s="66" t="e">
        <f t="shared" ca="1" si="46"/>
        <v>#N/A</v>
      </c>
      <c r="C516" s="27" t="str">
        <f t="shared" ca="1" si="42"/>
        <v/>
      </c>
      <c r="D516" s="25" t="str">
        <f t="shared" ca="1" si="43"/>
        <v/>
      </c>
      <c r="E516" s="25" t="str">
        <f t="shared" ca="1" si="47"/>
        <v/>
      </c>
      <c r="F516" s="25"/>
      <c r="G516" s="25" t="str">
        <f t="shared" ca="1" si="44"/>
        <v/>
      </c>
      <c r="H516" s="1"/>
    </row>
    <row r="517" spans="1:8" x14ac:dyDescent="0.25">
      <c r="A517" s="7" t="e">
        <f t="shared" ca="1" si="45"/>
        <v>#N/A</v>
      </c>
      <c r="B517" s="66" t="e">
        <f t="shared" ca="1" si="46"/>
        <v>#N/A</v>
      </c>
      <c r="C517" s="27" t="str">
        <f t="shared" ca="1" si="42"/>
        <v/>
      </c>
      <c r="D517" s="25" t="str">
        <f t="shared" ca="1" si="43"/>
        <v/>
      </c>
      <c r="E517" s="25" t="str">
        <f t="shared" ca="1" si="47"/>
        <v/>
      </c>
      <c r="F517" s="25"/>
      <c r="G517" s="25" t="str">
        <f t="shared" ca="1" si="44"/>
        <v/>
      </c>
      <c r="H517" s="1"/>
    </row>
    <row r="518" spans="1:8" x14ac:dyDescent="0.25">
      <c r="A518" s="7" t="e">
        <f t="shared" ca="1" si="45"/>
        <v>#N/A</v>
      </c>
      <c r="B518" s="66" t="e">
        <f t="shared" ca="1" si="46"/>
        <v>#N/A</v>
      </c>
      <c r="C518" s="27" t="str">
        <f t="shared" ca="1" si="42"/>
        <v/>
      </c>
      <c r="D518" s="25" t="str">
        <f t="shared" ca="1" si="43"/>
        <v/>
      </c>
      <c r="E518" s="25" t="str">
        <f t="shared" ca="1" si="47"/>
        <v/>
      </c>
      <c r="F518" s="25"/>
      <c r="G518" s="25" t="str">
        <f t="shared" ca="1" si="44"/>
        <v/>
      </c>
      <c r="H518" s="1"/>
    </row>
    <row r="519" spans="1:8" x14ac:dyDescent="0.25">
      <c r="A519" s="7" t="e">
        <f t="shared" ca="1" si="45"/>
        <v>#N/A</v>
      </c>
      <c r="B519" s="66" t="e">
        <f t="shared" ca="1" si="46"/>
        <v>#N/A</v>
      </c>
      <c r="C519" s="27" t="str">
        <f t="shared" ca="1" si="42"/>
        <v/>
      </c>
      <c r="D519" s="25" t="str">
        <f t="shared" ca="1" si="43"/>
        <v/>
      </c>
      <c r="E519" s="25" t="str">
        <f t="shared" ca="1" si="47"/>
        <v/>
      </c>
      <c r="F519" s="25"/>
      <c r="G519" s="25" t="str">
        <f t="shared" ca="1" si="44"/>
        <v/>
      </c>
      <c r="H519" s="1"/>
    </row>
    <row r="520" spans="1:8" x14ac:dyDescent="0.25">
      <c r="A520" s="7" t="e">
        <f t="shared" ca="1" si="45"/>
        <v>#N/A</v>
      </c>
      <c r="B520" s="66" t="e">
        <f t="shared" ca="1" si="46"/>
        <v>#N/A</v>
      </c>
      <c r="C520" s="27" t="str">
        <f t="shared" ca="1" si="42"/>
        <v/>
      </c>
      <c r="D520" s="25" t="str">
        <f t="shared" ca="1" si="43"/>
        <v/>
      </c>
      <c r="E520" s="25" t="str">
        <f t="shared" ca="1" si="47"/>
        <v/>
      </c>
      <c r="F520" s="25"/>
      <c r="G520" s="25" t="str">
        <f t="shared" ca="1" si="44"/>
        <v/>
      </c>
      <c r="H520" s="1"/>
    </row>
    <row r="521" spans="1:8" x14ac:dyDescent="0.25">
      <c r="A521" s="7" t="e">
        <f t="shared" ca="1" si="45"/>
        <v>#N/A</v>
      </c>
      <c r="B521" s="66" t="e">
        <f t="shared" ca="1" si="46"/>
        <v>#N/A</v>
      </c>
      <c r="C521" s="27" t="str">
        <f t="shared" ca="1" si="42"/>
        <v/>
      </c>
      <c r="D521" s="25" t="str">
        <f t="shared" ca="1" si="43"/>
        <v/>
      </c>
      <c r="E521" s="25" t="str">
        <f t="shared" ca="1" si="47"/>
        <v/>
      </c>
      <c r="F521" s="25"/>
      <c r="G521" s="25" t="str">
        <f t="shared" ca="1" si="44"/>
        <v/>
      </c>
      <c r="H521" s="1"/>
    </row>
    <row r="522" spans="1:8" x14ac:dyDescent="0.25">
      <c r="A522" s="7" t="e">
        <f t="shared" ca="1" si="45"/>
        <v>#N/A</v>
      </c>
      <c r="B522" s="66" t="e">
        <f t="shared" ca="1" si="46"/>
        <v>#N/A</v>
      </c>
      <c r="C522" s="27" t="str">
        <f t="shared" ca="1" si="42"/>
        <v/>
      </c>
      <c r="D522" s="25" t="str">
        <f t="shared" ca="1" si="43"/>
        <v/>
      </c>
      <c r="E522" s="25" t="str">
        <f t="shared" ca="1" si="47"/>
        <v/>
      </c>
      <c r="F522" s="25"/>
      <c r="G522" s="25" t="str">
        <f t="shared" ca="1" si="44"/>
        <v/>
      </c>
      <c r="H522" s="1"/>
    </row>
    <row r="523" spans="1:8" x14ac:dyDescent="0.25">
      <c r="A523" s="7" t="e">
        <f t="shared" ca="1" si="45"/>
        <v>#N/A</v>
      </c>
      <c r="B523" s="66" t="e">
        <f t="shared" ca="1" si="46"/>
        <v>#N/A</v>
      </c>
      <c r="C523" s="27" t="str">
        <f t="shared" ca="1" si="42"/>
        <v/>
      </c>
      <c r="D523" s="25" t="str">
        <f t="shared" ca="1" si="43"/>
        <v/>
      </c>
      <c r="E523" s="25" t="str">
        <f t="shared" ca="1" si="47"/>
        <v/>
      </c>
      <c r="F523" s="25"/>
      <c r="G523" s="25" t="str">
        <f t="shared" ca="1" si="44"/>
        <v/>
      </c>
      <c r="H523" s="1"/>
    </row>
    <row r="524" spans="1:8" x14ac:dyDescent="0.25">
      <c r="A524" s="7" t="e">
        <f t="shared" ca="1" si="45"/>
        <v>#N/A</v>
      </c>
      <c r="B524" s="66" t="e">
        <f t="shared" ca="1" si="46"/>
        <v>#N/A</v>
      </c>
      <c r="C524" s="27" t="str">
        <f t="shared" ca="1" si="42"/>
        <v/>
      </c>
      <c r="D524" s="25" t="str">
        <f t="shared" ca="1" si="43"/>
        <v/>
      </c>
      <c r="E524" s="25" t="str">
        <f t="shared" ca="1" si="47"/>
        <v/>
      </c>
      <c r="F524" s="25"/>
      <c r="G524" s="25" t="str">
        <f t="shared" ca="1" si="44"/>
        <v/>
      </c>
      <c r="H524" s="1"/>
    </row>
    <row r="525" spans="1:8" x14ac:dyDescent="0.25">
      <c r="A525" s="7" t="e">
        <f t="shared" ca="1" si="45"/>
        <v>#N/A</v>
      </c>
      <c r="B525" s="66" t="e">
        <f t="shared" ca="1" si="46"/>
        <v>#N/A</v>
      </c>
      <c r="C525" s="27" t="str">
        <f t="shared" ca="1" si="42"/>
        <v/>
      </c>
      <c r="D525" s="25" t="str">
        <f t="shared" ca="1" si="43"/>
        <v/>
      </c>
      <c r="E525" s="25" t="str">
        <f t="shared" ca="1" si="47"/>
        <v/>
      </c>
      <c r="F525" s="25"/>
      <c r="G525" s="25" t="str">
        <f t="shared" ca="1" si="44"/>
        <v/>
      </c>
      <c r="H525" s="1"/>
    </row>
    <row r="526" spans="1:8" x14ac:dyDescent="0.25">
      <c r="A526" s="7" t="e">
        <f t="shared" ca="1" si="45"/>
        <v>#N/A</v>
      </c>
      <c r="B526" s="66" t="e">
        <f t="shared" ca="1" si="46"/>
        <v>#N/A</v>
      </c>
      <c r="C526" s="27" t="str">
        <f t="shared" ca="1" si="42"/>
        <v/>
      </c>
      <c r="D526" s="25" t="str">
        <f t="shared" ca="1" si="43"/>
        <v/>
      </c>
      <c r="E526" s="25" t="str">
        <f t="shared" ca="1" si="47"/>
        <v/>
      </c>
      <c r="F526" s="25"/>
      <c r="G526" s="25" t="str">
        <f t="shared" ca="1" si="44"/>
        <v/>
      </c>
      <c r="H526" s="1"/>
    </row>
    <row r="527" spans="1:8" x14ac:dyDescent="0.25">
      <c r="A527" s="7" t="e">
        <f t="shared" ca="1" si="45"/>
        <v>#N/A</v>
      </c>
      <c r="B527" s="66" t="e">
        <f t="shared" ca="1" si="46"/>
        <v>#N/A</v>
      </c>
      <c r="C527" s="27" t="str">
        <f t="shared" ca="1" si="42"/>
        <v/>
      </c>
      <c r="D527" s="25" t="str">
        <f t="shared" ca="1" si="43"/>
        <v/>
      </c>
      <c r="E527" s="25" t="str">
        <f t="shared" ca="1" si="47"/>
        <v/>
      </c>
      <c r="F527" s="25"/>
      <c r="G527" s="25" t="str">
        <f t="shared" ca="1" si="44"/>
        <v/>
      </c>
      <c r="H527" s="1"/>
    </row>
    <row r="528" spans="1:8" x14ac:dyDescent="0.25">
      <c r="A528" s="7" t="e">
        <f t="shared" ca="1" si="45"/>
        <v>#N/A</v>
      </c>
      <c r="B528" s="66" t="e">
        <f t="shared" ca="1" si="46"/>
        <v>#N/A</v>
      </c>
      <c r="C528" s="27" t="str">
        <f t="shared" ca="1" si="42"/>
        <v/>
      </c>
      <c r="D528" s="25" t="str">
        <f t="shared" ca="1" si="43"/>
        <v/>
      </c>
      <c r="E528" s="25" t="str">
        <f t="shared" ca="1" si="47"/>
        <v/>
      </c>
      <c r="F528" s="25"/>
      <c r="G528" s="25" t="str">
        <f t="shared" ca="1" si="44"/>
        <v/>
      </c>
      <c r="H528" s="1"/>
    </row>
    <row r="529" spans="1:8" x14ac:dyDescent="0.25">
      <c r="A529" s="7" t="e">
        <f t="shared" ca="1" si="45"/>
        <v>#N/A</v>
      </c>
      <c r="B529" s="66" t="e">
        <f t="shared" ca="1" si="46"/>
        <v>#N/A</v>
      </c>
      <c r="C529" s="27" t="str">
        <f t="shared" ca="1" si="42"/>
        <v/>
      </c>
      <c r="D529" s="25" t="str">
        <f t="shared" ca="1" si="43"/>
        <v/>
      </c>
      <c r="E529" s="25" t="str">
        <f t="shared" ca="1" si="47"/>
        <v/>
      </c>
      <c r="F529" s="25"/>
      <c r="G529" s="25" t="str">
        <f t="shared" ca="1" si="44"/>
        <v/>
      </c>
      <c r="H529" s="1"/>
    </row>
    <row r="530" spans="1:8" x14ac:dyDescent="0.25">
      <c r="A530" s="7" t="e">
        <f t="shared" ca="1" si="45"/>
        <v>#N/A</v>
      </c>
      <c r="B530" s="66" t="e">
        <f t="shared" ca="1" si="46"/>
        <v>#N/A</v>
      </c>
      <c r="C530" s="27" t="str">
        <f t="shared" ca="1" si="42"/>
        <v/>
      </c>
      <c r="D530" s="25" t="str">
        <f t="shared" ca="1" si="43"/>
        <v/>
      </c>
      <c r="E530" s="25" t="str">
        <f t="shared" ca="1" si="47"/>
        <v/>
      </c>
      <c r="F530" s="25"/>
      <c r="G530" s="25" t="str">
        <f t="shared" ca="1" si="44"/>
        <v/>
      </c>
      <c r="H530" s="1"/>
    </row>
    <row r="531" spans="1:8" x14ac:dyDescent="0.25">
      <c r="A531" s="7" t="e">
        <f t="shared" ca="1" si="45"/>
        <v>#N/A</v>
      </c>
      <c r="B531" s="66" t="e">
        <f t="shared" ca="1" si="46"/>
        <v>#N/A</v>
      </c>
      <c r="C531" s="27" t="str">
        <f t="shared" ca="1" si="42"/>
        <v/>
      </c>
      <c r="D531" s="25" t="str">
        <f t="shared" ca="1" si="43"/>
        <v/>
      </c>
      <c r="E531" s="25" t="str">
        <f t="shared" ca="1" si="47"/>
        <v/>
      </c>
      <c r="F531" s="25"/>
      <c r="G531" s="25" t="str">
        <f t="shared" ca="1" si="44"/>
        <v/>
      </c>
      <c r="H531" s="1"/>
    </row>
    <row r="532" spans="1:8" x14ac:dyDescent="0.25">
      <c r="A532" s="7" t="e">
        <f t="shared" ca="1" si="45"/>
        <v>#N/A</v>
      </c>
      <c r="B532" s="66" t="e">
        <f t="shared" ca="1" si="46"/>
        <v>#N/A</v>
      </c>
      <c r="C532" s="27" t="str">
        <f t="shared" ca="1" si="42"/>
        <v/>
      </c>
      <c r="D532" s="25" t="str">
        <f t="shared" ca="1" si="43"/>
        <v/>
      </c>
      <c r="E532" s="25" t="str">
        <f t="shared" ca="1" si="47"/>
        <v/>
      </c>
      <c r="F532" s="25"/>
      <c r="G532" s="25" t="str">
        <f t="shared" ca="1" si="44"/>
        <v/>
      </c>
      <c r="H532" s="1"/>
    </row>
    <row r="533" spans="1:8" x14ac:dyDescent="0.25">
      <c r="A533" s="7" t="e">
        <f t="shared" ca="1" si="45"/>
        <v>#N/A</v>
      </c>
      <c r="B533" s="66" t="e">
        <f t="shared" ca="1" si="46"/>
        <v>#N/A</v>
      </c>
      <c r="C533" s="27" t="str">
        <f t="shared" ca="1" si="42"/>
        <v/>
      </c>
      <c r="D533" s="25" t="str">
        <f t="shared" ca="1" si="43"/>
        <v/>
      </c>
      <c r="E533" s="25" t="str">
        <f t="shared" ca="1" si="47"/>
        <v/>
      </c>
      <c r="F533" s="25"/>
      <c r="G533" s="25" t="str">
        <f t="shared" ca="1" si="44"/>
        <v/>
      </c>
      <c r="H533" s="1"/>
    </row>
    <row r="534" spans="1:8" x14ac:dyDescent="0.25">
      <c r="A534" s="7" t="e">
        <f t="shared" ca="1" si="45"/>
        <v>#N/A</v>
      </c>
      <c r="B534" s="66" t="e">
        <f t="shared" ca="1" si="46"/>
        <v>#N/A</v>
      </c>
      <c r="C534" s="27" t="str">
        <f t="shared" ca="1" si="42"/>
        <v/>
      </c>
      <c r="D534" s="25" t="str">
        <f t="shared" ca="1" si="43"/>
        <v/>
      </c>
      <c r="E534" s="25" t="str">
        <f t="shared" ca="1" si="47"/>
        <v/>
      </c>
      <c r="F534" s="25"/>
      <c r="G534" s="25" t="str">
        <f t="shared" ca="1" si="44"/>
        <v/>
      </c>
      <c r="H534" s="1"/>
    </row>
    <row r="535" spans="1:8" x14ac:dyDescent="0.25">
      <c r="A535" s="7" t="e">
        <f t="shared" ca="1" si="45"/>
        <v>#N/A</v>
      </c>
      <c r="B535" s="66" t="e">
        <f t="shared" ca="1" si="46"/>
        <v>#N/A</v>
      </c>
      <c r="C535" s="27" t="str">
        <f t="shared" ca="1" si="42"/>
        <v/>
      </c>
      <c r="D535" s="25" t="str">
        <f t="shared" ca="1" si="43"/>
        <v/>
      </c>
      <c r="E535" s="25" t="str">
        <f t="shared" ca="1" si="47"/>
        <v/>
      </c>
      <c r="F535" s="25"/>
      <c r="G535" s="25" t="str">
        <f t="shared" ca="1" si="44"/>
        <v/>
      </c>
      <c r="H535" s="1"/>
    </row>
    <row r="536" spans="1:8" x14ac:dyDescent="0.25">
      <c r="A536" s="7" t="e">
        <f t="shared" ca="1" si="45"/>
        <v>#N/A</v>
      </c>
      <c r="B536" s="66" t="e">
        <f t="shared" ca="1" si="46"/>
        <v>#N/A</v>
      </c>
      <c r="C536" s="27" t="str">
        <f t="shared" ca="1" si="42"/>
        <v/>
      </c>
      <c r="D536" s="25" t="str">
        <f t="shared" ca="1" si="43"/>
        <v/>
      </c>
      <c r="E536" s="25" t="str">
        <f t="shared" ca="1" si="47"/>
        <v/>
      </c>
      <c r="F536" s="25"/>
      <c r="G536" s="25" t="str">
        <f t="shared" ca="1" si="44"/>
        <v/>
      </c>
      <c r="H536" s="1"/>
    </row>
    <row r="537" spans="1:8" x14ac:dyDescent="0.25">
      <c r="A537" s="7" t="e">
        <f t="shared" ca="1" si="45"/>
        <v>#N/A</v>
      </c>
      <c r="B537" s="66" t="e">
        <f t="shared" ca="1" si="46"/>
        <v>#N/A</v>
      </c>
      <c r="C537" s="27" t="str">
        <f t="shared" ca="1" si="42"/>
        <v/>
      </c>
      <c r="D537" s="25" t="str">
        <f t="shared" ca="1" si="43"/>
        <v/>
      </c>
      <c r="E537" s="25" t="str">
        <f t="shared" ca="1" si="47"/>
        <v/>
      </c>
      <c r="F537" s="25"/>
      <c r="G537" s="25" t="str">
        <f t="shared" ca="1" si="44"/>
        <v/>
      </c>
      <c r="H537" s="1"/>
    </row>
    <row r="538" spans="1:8" x14ac:dyDescent="0.25">
      <c r="A538" s="7" t="e">
        <f t="shared" ca="1" si="45"/>
        <v>#N/A</v>
      </c>
      <c r="B538" s="66" t="e">
        <f t="shared" ca="1" si="46"/>
        <v>#N/A</v>
      </c>
      <c r="C538" s="27" t="str">
        <f t="shared" ca="1" si="42"/>
        <v/>
      </c>
      <c r="D538" s="25" t="str">
        <f t="shared" ca="1" si="43"/>
        <v/>
      </c>
      <c r="E538" s="25" t="str">
        <f t="shared" ca="1" si="47"/>
        <v/>
      </c>
      <c r="F538" s="25"/>
      <c r="G538" s="25" t="str">
        <f t="shared" ca="1" si="44"/>
        <v/>
      </c>
      <c r="H538" s="1"/>
    </row>
    <row r="539" spans="1:8" x14ac:dyDescent="0.25">
      <c r="A539" s="7" t="e">
        <f t="shared" ca="1" si="45"/>
        <v>#N/A</v>
      </c>
      <c r="B539" s="66" t="e">
        <f t="shared" ca="1" si="46"/>
        <v>#N/A</v>
      </c>
      <c r="C539" s="27" t="str">
        <f t="shared" ca="1" si="42"/>
        <v/>
      </c>
      <c r="D539" s="25" t="str">
        <f t="shared" ca="1" si="43"/>
        <v/>
      </c>
      <c r="E539" s="25" t="str">
        <f t="shared" ca="1" si="47"/>
        <v/>
      </c>
      <c r="F539" s="25"/>
      <c r="G539" s="25" t="str">
        <f t="shared" ca="1" si="44"/>
        <v/>
      </c>
      <c r="H539" s="1"/>
    </row>
    <row r="540" spans="1:8" x14ac:dyDescent="0.25">
      <c r="A540" s="7" t="e">
        <f t="shared" ca="1" si="45"/>
        <v>#N/A</v>
      </c>
      <c r="B540" s="66" t="e">
        <f t="shared" ca="1" si="46"/>
        <v>#N/A</v>
      </c>
      <c r="C540" s="27" t="str">
        <f t="shared" ref="C540:C603" ca="1" si="48">IF(ISERROR(A540),"",IF($D$10="Annually",EDATE(C539,12),EDATE(C539,1)))</f>
        <v/>
      </c>
      <c r="D540" s="25" t="str">
        <f t="shared" ref="D540:D603" ca="1" si="49">IF(ISERROR(A540),"",ROUND(G539*rper,2))</f>
        <v/>
      </c>
      <c r="E540" s="25" t="str">
        <f t="shared" ca="1" si="47"/>
        <v/>
      </c>
      <c r="F540" s="25"/>
      <c r="G540" s="25" t="str">
        <f t="shared" ref="G540:G603" ca="1" si="50">IF(ISERROR(A540),"",ROUND(G539-E540-F540+D540,2))</f>
        <v/>
      </c>
      <c r="H540" s="1"/>
    </row>
    <row r="541" spans="1:8" x14ac:dyDescent="0.25">
      <c r="A541" s="7" t="e">
        <f t="shared" ref="A541:A604" ca="1" si="51">IF(OR(G540="",G540&lt;=0,B540&gt;110),NA(),A540+1)</f>
        <v>#N/A</v>
      </c>
      <c r="B541" s="66" t="e">
        <f t="shared" ref="B541:B604" ca="1" si="52">IF(ISERROR(A541),NA(),B540+IF($D$10="Monthly",1/12,1))</f>
        <v>#N/A</v>
      </c>
      <c r="C541" s="27" t="str">
        <f t="shared" ca="1" si="48"/>
        <v/>
      </c>
      <c r="D541" s="25" t="str">
        <f t="shared" ca="1" si="49"/>
        <v/>
      </c>
      <c r="E541" s="25" t="str">
        <f t="shared" ref="E541:E604" ca="1" si="53">IF(ISERROR(A541),"",MIN(ROUND(G540+D541,2),ROUND((1+gper)*E540,2)))</f>
        <v/>
      </c>
      <c r="F541" s="25"/>
      <c r="G541" s="25" t="str">
        <f t="shared" ca="1" si="50"/>
        <v/>
      </c>
      <c r="H541" s="1"/>
    </row>
    <row r="542" spans="1:8" x14ac:dyDescent="0.25">
      <c r="A542" s="7" t="e">
        <f t="shared" ca="1" si="51"/>
        <v>#N/A</v>
      </c>
      <c r="B542" s="66" t="e">
        <f t="shared" ca="1" si="52"/>
        <v>#N/A</v>
      </c>
      <c r="C542" s="27" t="str">
        <f t="shared" ca="1" si="48"/>
        <v/>
      </c>
      <c r="D542" s="25" t="str">
        <f t="shared" ca="1" si="49"/>
        <v/>
      </c>
      <c r="E542" s="25" t="str">
        <f t="shared" ca="1" si="53"/>
        <v/>
      </c>
      <c r="F542" s="25"/>
      <c r="G542" s="25" t="str">
        <f t="shared" ca="1" si="50"/>
        <v/>
      </c>
      <c r="H542" s="1"/>
    </row>
    <row r="543" spans="1:8" x14ac:dyDescent="0.25">
      <c r="A543" s="7" t="e">
        <f t="shared" ca="1" si="51"/>
        <v>#N/A</v>
      </c>
      <c r="B543" s="66" t="e">
        <f t="shared" ca="1" si="52"/>
        <v>#N/A</v>
      </c>
      <c r="C543" s="27" t="str">
        <f t="shared" ca="1" si="48"/>
        <v/>
      </c>
      <c r="D543" s="25" t="str">
        <f t="shared" ca="1" si="49"/>
        <v/>
      </c>
      <c r="E543" s="25" t="str">
        <f t="shared" ca="1" si="53"/>
        <v/>
      </c>
      <c r="F543" s="25"/>
      <c r="G543" s="25" t="str">
        <f t="shared" ca="1" si="50"/>
        <v/>
      </c>
      <c r="H543" s="1"/>
    </row>
    <row r="544" spans="1:8" x14ac:dyDescent="0.25">
      <c r="A544" s="7" t="e">
        <f t="shared" ca="1" si="51"/>
        <v>#N/A</v>
      </c>
      <c r="B544" s="66" t="e">
        <f t="shared" ca="1" si="52"/>
        <v>#N/A</v>
      </c>
      <c r="C544" s="27" t="str">
        <f t="shared" ca="1" si="48"/>
        <v/>
      </c>
      <c r="D544" s="25" t="str">
        <f t="shared" ca="1" si="49"/>
        <v/>
      </c>
      <c r="E544" s="25" t="str">
        <f t="shared" ca="1" si="53"/>
        <v/>
      </c>
      <c r="F544" s="25"/>
      <c r="G544" s="25" t="str">
        <f t="shared" ca="1" si="50"/>
        <v/>
      </c>
      <c r="H544" s="1"/>
    </row>
    <row r="545" spans="1:8" x14ac:dyDescent="0.25">
      <c r="A545" s="7" t="e">
        <f t="shared" ca="1" si="51"/>
        <v>#N/A</v>
      </c>
      <c r="B545" s="66" t="e">
        <f t="shared" ca="1" si="52"/>
        <v>#N/A</v>
      </c>
      <c r="C545" s="27" t="str">
        <f t="shared" ca="1" si="48"/>
        <v/>
      </c>
      <c r="D545" s="25" t="str">
        <f t="shared" ca="1" si="49"/>
        <v/>
      </c>
      <c r="E545" s="25" t="str">
        <f t="shared" ca="1" si="53"/>
        <v/>
      </c>
      <c r="F545" s="25"/>
      <c r="G545" s="25" t="str">
        <f t="shared" ca="1" si="50"/>
        <v/>
      </c>
      <c r="H545" s="1"/>
    </row>
    <row r="546" spans="1:8" x14ac:dyDescent="0.25">
      <c r="A546" s="7" t="e">
        <f t="shared" ca="1" si="51"/>
        <v>#N/A</v>
      </c>
      <c r="B546" s="66" t="e">
        <f t="shared" ca="1" si="52"/>
        <v>#N/A</v>
      </c>
      <c r="C546" s="27" t="str">
        <f t="shared" ca="1" si="48"/>
        <v/>
      </c>
      <c r="D546" s="25" t="str">
        <f t="shared" ca="1" si="49"/>
        <v/>
      </c>
      <c r="E546" s="25" t="str">
        <f t="shared" ca="1" si="53"/>
        <v/>
      </c>
      <c r="F546" s="25"/>
      <c r="G546" s="25" t="str">
        <f t="shared" ca="1" si="50"/>
        <v/>
      </c>
      <c r="H546" s="1"/>
    </row>
    <row r="547" spans="1:8" x14ac:dyDescent="0.25">
      <c r="A547" s="7" t="e">
        <f t="shared" ca="1" si="51"/>
        <v>#N/A</v>
      </c>
      <c r="B547" s="66" t="e">
        <f t="shared" ca="1" si="52"/>
        <v>#N/A</v>
      </c>
      <c r="C547" s="27" t="str">
        <f t="shared" ca="1" si="48"/>
        <v/>
      </c>
      <c r="D547" s="25" t="str">
        <f t="shared" ca="1" si="49"/>
        <v/>
      </c>
      <c r="E547" s="25" t="str">
        <f t="shared" ca="1" si="53"/>
        <v/>
      </c>
      <c r="F547" s="25"/>
      <c r="G547" s="25" t="str">
        <f t="shared" ca="1" si="50"/>
        <v/>
      </c>
      <c r="H547" s="1"/>
    </row>
    <row r="548" spans="1:8" x14ac:dyDescent="0.25">
      <c r="A548" s="7" t="e">
        <f t="shared" ca="1" si="51"/>
        <v>#N/A</v>
      </c>
      <c r="B548" s="66" t="e">
        <f t="shared" ca="1" si="52"/>
        <v>#N/A</v>
      </c>
      <c r="C548" s="27" t="str">
        <f t="shared" ca="1" si="48"/>
        <v/>
      </c>
      <c r="D548" s="25" t="str">
        <f t="shared" ca="1" si="49"/>
        <v/>
      </c>
      <c r="E548" s="25" t="str">
        <f t="shared" ca="1" si="53"/>
        <v/>
      </c>
      <c r="F548" s="25"/>
      <c r="G548" s="25" t="str">
        <f t="shared" ca="1" si="50"/>
        <v/>
      </c>
      <c r="H548" s="1"/>
    </row>
    <row r="549" spans="1:8" x14ac:dyDescent="0.25">
      <c r="A549" s="7" t="e">
        <f t="shared" ca="1" si="51"/>
        <v>#N/A</v>
      </c>
      <c r="B549" s="66" t="e">
        <f t="shared" ca="1" si="52"/>
        <v>#N/A</v>
      </c>
      <c r="C549" s="27" t="str">
        <f t="shared" ca="1" si="48"/>
        <v/>
      </c>
      <c r="D549" s="25" t="str">
        <f t="shared" ca="1" si="49"/>
        <v/>
      </c>
      <c r="E549" s="25" t="str">
        <f t="shared" ca="1" si="53"/>
        <v/>
      </c>
      <c r="F549" s="25"/>
      <c r="G549" s="25" t="str">
        <f t="shared" ca="1" si="50"/>
        <v/>
      </c>
      <c r="H549" s="1"/>
    </row>
    <row r="550" spans="1:8" x14ac:dyDescent="0.25">
      <c r="A550" s="7" t="e">
        <f t="shared" ca="1" si="51"/>
        <v>#N/A</v>
      </c>
      <c r="B550" s="66" t="e">
        <f t="shared" ca="1" si="52"/>
        <v>#N/A</v>
      </c>
      <c r="C550" s="27" t="str">
        <f t="shared" ca="1" si="48"/>
        <v/>
      </c>
      <c r="D550" s="25" t="str">
        <f t="shared" ca="1" si="49"/>
        <v/>
      </c>
      <c r="E550" s="25" t="str">
        <f t="shared" ca="1" si="53"/>
        <v/>
      </c>
      <c r="F550" s="25"/>
      <c r="G550" s="25" t="str">
        <f t="shared" ca="1" si="50"/>
        <v/>
      </c>
      <c r="H550" s="1"/>
    </row>
    <row r="551" spans="1:8" x14ac:dyDescent="0.25">
      <c r="A551" s="7" t="e">
        <f t="shared" ca="1" si="51"/>
        <v>#N/A</v>
      </c>
      <c r="B551" s="66" t="e">
        <f t="shared" ca="1" si="52"/>
        <v>#N/A</v>
      </c>
      <c r="C551" s="27" t="str">
        <f t="shared" ca="1" si="48"/>
        <v/>
      </c>
      <c r="D551" s="25" t="str">
        <f t="shared" ca="1" si="49"/>
        <v/>
      </c>
      <c r="E551" s="25" t="str">
        <f t="shared" ca="1" si="53"/>
        <v/>
      </c>
      <c r="F551" s="25"/>
      <c r="G551" s="25" t="str">
        <f t="shared" ca="1" si="50"/>
        <v/>
      </c>
      <c r="H551" s="1"/>
    </row>
    <row r="552" spans="1:8" x14ac:dyDescent="0.25">
      <c r="A552" s="7" t="e">
        <f t="shared" ca="1" si="51"/>
        <v>#N/A</v>
      </c>
      <c r="B552" s="66" t="e">
        <f t="shared" ca="1" si="52"/>
        <v>#N/A</v>
      </c>
      <c r="C552" s="27" t="str">
        <f t="shared" ca="1" si="48"/>
        <v/>
      </c>
      <c r="D552" s="25" t="str">
        <f t="shared" ca="1" si="49"/>
        <v/>
      </c>
      <c r="E552" s="25" t="str">
        <f t="shared" ca="1" si="53"/>
        <v/>
      </c>
      <c r="F552" s="25"/>
      <c r="G552" s="25" t="str">
        <f t="shared" ca="1" si="50"/>
        <v/>
      </c>
      <c r="H552" s="1"/>
    </row>
    <row r="553" spans="1:8" x14ac:dyDescent="0.25">
      <c r="A553" s="7" t="e">
        <f t="shared" ca="1" si="51"/>
        <v>#N/A</v>
      </c>
      <c r="B553" s="66" t="e">
        <f t="shared" ca="1" si="52"/>
        <v>#N/A</v>
      </c>
      <c r="C553" s="27" t="str">
        <f t="shared" ca="1" si="48"/>
        <v/>
      </c>
      <c r="D553" s="25" t="str">
        <f t="shared" ca="1" si="49"/>
        <v/>
      </c>
      <c r="E553" s="25" t="str">
        <f t="shared" ca="1" si="53"/>
        <v/>
      </c>
      <c r="F553" s="25"/>
      <c r="G553" s="25" t="str">
        <f t="shared" ca="1" si="50"/>
        <v/>
      </c>
      <c r="H553" s="1"/>
    </row>
    <row r="554" spans="1:8" x14ac:dyDescent="0.25">
      <c r="A554" s="7" t="e">
        <f t="shared" ca="1" si="51"/>
        <v>#N/A</v>
      </c>
      <c r="B554" s="66" t="e">
        <f t="shared" ca="1" si="52"/>
        <v>#N/A</v>
      </c>
      <c r="C554" s="27" t="str">
        <f t="shared" ca="1" si="48"/>
        <v/>
      </c>
      <c r="D554" s="25" t="str">
        <f t="shared" ca="1" si="49"/>
        <v/>
      </c>
      <c r="E554" s="25" t="str">
        <f t="shared" ca="1" si="53"/>
        <v/>
      </c>
      <c r="F554" s="25"/>
      <c r="G554" s="25" t="str">
        <f t="shared" ca="1" si="50"/>
        <v/>
      </c>
      <c r="H554" s="1"/>
    </row>
    <row r="555" spans="1:8" x14ac:dyDescent="0.25">
      <c r="A555" s="7" t="e">
        <f t="shared" ca="1" si="51"/>
        <v>#N/A</v>
      </c>
      <c r="B555" s="66" t="e">
        <f t="shared" ca="1" si="52"/>
        <v>#N/A</v>
      </c>
      <c r="C555" s="27" t="str">
        <f t="shared" ca="1" si="48"/>
        <v/>
      </c>
      <c r="D555" s="25" t="str">
        <f t="shared" ca="1" si="49"/>
        <v/>
      </c>
      <c r="E555" s="25" t="str">
        <f t="shared" ca="1" si="53"/>
        <v/>
      </c>
      <c r="F555" s="25"/>
      <c r="G555" s="25" t="str">
        <f t="shared" ca="1" si="50"/>
        <v/>
      </c>
      <c r="H555" s="1"/>
    </row>
    <row r="556" spans="1:8" x14ac:dyDescent="0.25">
      <c r="A556" s="7" t="e">
        <f t="shared" ca="1" si="51"/>
        <v>#N/A</v>
      </c>
      <c r="B556" s="66" t="e">
        <f t="shared" ca="1" si="52"/>
        <v>#N/A</v>
      </c>
      <c r="C556" s="27" t="str">
        <f t="shared" ca="1" si="48"/>
        <v/>
      </c>
      <c r="D556" s="25" t="str">
        <f t="shared" ca="1" si="49"/>
        <v/>
      </c>
      <c r="E556" s="25" t="str">
        <f t="shared" ca="1" si="53"/>
        <v/>
      </c>
      <c r="F556" s="25"/>
      <c r="G556" s="25" t="str">
        <f t="shared" ca="1" si="50"/>
        <v/>
      </c>
      <c r="H556" s="1"/>
    </row>
    <row r="557" spans="1:8" x14ac:dyDescent="0.25">
      <c r="A557" s="7" t="e">
        <f t="shared" ca="1" si="51"/>
        <v>#N/A</v>
      </c>
      <c r="B557" s="66" t="e">
        <f t="shared" ca="1" si="52"/>
        <v>#N/A</v>
      </c>
      <c r="C557" s="27" t="str">
        <f t="shared" ca="1" si="48"/>
        <v/>
      </c>
      <c r="D557" s="25" t="str">
        <f t="shared" ca="1" si="49"/>
        <v/>
      </c>
      <c r="E557" s="25" t="str">
        <f t="shared" ca="1" si="53"/>
        <v/>
      </c>
      <c r="F557" s="25"/>
      <c r="G557" s="25" t="str">
        <f t="shared" ca="1" si="50"/>
        <v/>
      </c>
      <c r="H557" s="1"/>
    </row>
    <row r="558" spans="1:8" x14ac:dyDescent="0.25">
      <c r="A558" s="7" t="e">
        <f t="shared" ca="1" si="51"/>
        <v>#N/A</v>
      </c>
      <c r="B558" s="66" t="e">
        <f t="shared" ca="1" si="52"/>
        <v>#N/A</v>
      </c>
      <c r="C558" s="27" t="str">
        <f t="shared" ca="1" si="48"/>
        <v/>
      </c>
      <c r="D558" s="25" t="str">
        <f t="shared" ca="1" si="49"/>
        <v/>
      </c>
      <c r="E558" s="25" t="str">
        <f t="shared" ca="1" si="53"/>
        <v/>
      </c>
      <c r="F558" s="25"/>
      <c r="G558" s="25" t="str">
        <f t="shared" ca="1" si="50"/>
        <v/>
      </c>
      <c r="H558" s="1"/>
    </row>
    <row r="559" spans="1:8" x14ac:dyDescent="0.25">
      <c r="A559" s="7" t="e">
        <f t="shared" ca="1" si="51"/>
        <v>#N/A</v>
      </c>
      <c r="B559" s="66" t="e">
        <f t="shared" ca="1" si="52"/>
        <v>#N/A</v>
      </c>
      <c r="C559" s="27" t="str">
        <f t="shared" ca="1" si="48"/>
        <v/>
      </c>
      <c r="D559" s="25" t="str">
        <f t="shared" ca="1" si="49"/>
        <v/>
      </c>
      <c r="E559" s="25" t="str">
        <f t="shared" ca="1" si="53"/>
        <v/>
      </c>
      <c r="F559" s="25"/>
      <c r="G559" s="25" t="str">
        <f t="shared" ca="1" si="50"/>
        <v/>
      </c>
      <c r="H559" s="1"/>
    </row>
    <row r="560" spans="1:8" x14ac:dyDescent="0.25">
      <c r="A560" s="7" t="e">
        <f t="shared" ca="1" si="51"/>
        <v>#N/A</v>
      </c>
      <c r="B560" s="66" t="e">
        <f t="shared" ca="1" si="52"/>
        <v>#N/A</v>
      </c>
      <c r="C560" s="27" t="str">
        <f t="shared" ca="1" si="48"/>
        <v/>
      </c>
      <c r="D560" s="25" t="str">
        <f t="shared" ca="1" si="49"/>
        <v/>
      </c>
      <c r="E560" s="25" t="str">
        <f t="shared" ca="1" si="53"/>
        <v/>
      </c>
      <c r="F560" s="25"/>
      <c r="G560" s="25" t="str">
        <f t="shared" ca="1" si="50"/>
        <v/>
      </c>
      <c r="H560" s="1"/>
    </row>
    <row r="561" spans="1:8" x14ac:dyDescent="0.25">
      <c r="A561" s="7" t="e">
        <f t="shared" ca="1" si="51"/>
        <v>#N/A</v>
      </c>
      <c r="B561" s="66" t="e">
        <f t="shared" ca="1" si="52"/>
        <v>#N/A</v>
      </c>
      <c r="C561" s="27" t="str">
        <f t="shared" ca="1" si="48"/>
        <v/>
      </c>
      <c r="D561" s="25" t="str">
        <f t="shared" ca="1" si="49"/>
        <v/>
      </c>
      <c r="E561" s="25" t="str">
        <f t="shared" ca="1" si="53"/>
        <v/>
      </c>
      <c r="F561" s="25"/>
      <c r="G561" s="25" t="str">
        <f t="shared" ca="1" si="50"/>
        <v/>
      </c>
      <c r="H561" s="1"/>
    </row>
    <row r="562" spans="1:8" x14ac:dyDescent="0.25">
      <c r="A562" s="7" t="e">
        <f t="shared" ca="1" si="51"/>
        <v>#N/A</v>
      </c>
      <c r="B562" s="66" t="e">
        <f t="shared" ca="1" si="52"/>
        <v>#N/A</v>
      </c>
      <c r="C562" s="27" t="str">
        <f t="shared" ca="1" si="48"/>
        <v/>
      </c>
      <c r="D562" s="25" t="str">
        <f t="shared" ca="1" si="49"/>
        <v/>
      </c>
      <c r="E562" s="25" t="str">
        <f t="shared" ca="1" si="53"/>
        <v/>
      </c>
      <c r="F562" s="25"/>
      <c r="G562" s="25" t="str">
        <f t="shared" ca="1" si="50"/>
        <v/>
      </c>
      <c r="H562" s="1"/>
    </row>
    <row r="563" spans="1:8" x14ac:dyDescent="0.25">
      <c r="A563" s="7" t="e">
        <f t="shared" ca="1" si="51"/>
        <v>#N/A</v>
      </c>
      <c r="B563" s="66" t="e">
        <f t="shared" ca="1" si="52"/>
        <v>#N/A</v>
      </c>
      <c r="C563" s="27" t="str">
        <f t="shared" ca="1" si="48"/>
        <v/>
      </c>
      <c r="D563" s="25" t="str">
        <f t="shared" ca="1" si="49"/>
        <v/>
      </c>
      <c r="E563" s="25" t="str">
        <f t="shared" ca="1" si="53"/>
        <v/>
      </c>
      <c r="F563" s="25"/>
      <c r="G563" s="25" t="str">
        <f t="shared" ca="1" si="50"/>
        <v/>
      </c>
      <c r="H563" s="1"/>
    </row>
    <row r="564" spans="1:8" x14ac:dyDescent="0.25">
      <c r="A564" s="7" t="e">
        <f t="shared" ca="1" si="51"/>
        <v>#N/A</v>
      </c>
      <c r="B564" s="66" t="e">
        <f t="shared" ca="1" si="52"/>
        <v>#N/A</v>
      </c>
      <c r="C564" s="27" t="str">
        <f t="shared" ca="1" si="48"/>
        <v/>
      </c>
      <c r="D564" s="25" t="str">
        <f t="shared" ca="1" si="49"/>
        <v/>
      </c>
      <c r="E564" s="25" t="str">
        <f t="shared" ca="1" si="53"/>
        <v/>
      </c>
      <c r="F564" s="25"/>
      <c r="G564" s="25" t="str">
        <f t="shared" ca="1" si="50"/>
        <v/>
      </c>
      <c r="H564" s="1"/>
    </row>
    <row r="565" spans="1:8" x14ac:dyDescent="0.25">
      <c r="A565" s="7" t="e">
        <f t="shared" ca="1" si="51"/>
        <v>#N/A</v>
      </c>
      <c r="B565" s="66" t="e">
        <f t="shared" ca="1" si="52"/>
        <v>#N/A</v>
      </c>
      <c r="C565" s="27" t="str">
        <f t="shared" ca="1" si="48"/>
        <v/>
      </c>
      <c r="D565" s="25" t="str">
        <f t="shared" ca="1" si="49"/>
        <v/>
      </c>
      <c r="E565" s="25" t="str">
        <f t="shared" ca="1" si="53"/>
        <v/>
      </c>
      <c r="F565" s="25"/>
      <c r="G565" s="25" t="str">
        <f t="shared" ca="1" si="50"/>
        <v/>
      </c>
      <c r="H565" s="1"/>
    </row>
    <row r="566" spans="1:8" x14ac:dyDescent="0.25">
      <c r="A566" s="7" t="e">
        <f t="shared" ca="1" si="51"/>
        <v>#N/A</v>
      </c>
      <c r="B566" s="66" t="e">
        <f t="shared" ca="1" si="52"/>
        <v>#N/A</v>
      </c>
      <c r="C566" s="27" t="str">
        <f t="shared" ca="1" si="48"/>
        <v/>
      </c>
      <c r="D566" s="25" t="str">
        <f t="shared" ca="1" si="49"/>
        <v/>
      </c>
      <c r="E566" s="25" t="str">
        <f t="shared" ca="1" si="53"/>
        <v/>
      </c>
      <c r="F566" s="25"/>
      <c r="G566" s="25" t="str">
        <f t="shared" ca="1" si="50"/>
        <v/>
      </c>
      <c r="H566" s="1"/>
    </row>
    <row r="567" spans="1:8" x14ac:dyDescent="0.25">
      <c r="A567" s="7" t="e">
        <f t="shared" ca="1" si="51"/>
        <v>#N/A</v>
      </c>
      <c r="B567" s="66" t="e">
        <f t="shared" ca="1" si="52"/>
        <v>#N/A</v>
      </c>
      <c r="C567" s="27" t="str">
        <f t="shared" ca="1" si="48"/>
        <v/>
      </c>
      <c r="D567" s="25" t="str">
        <f t="shared" ca="1" si="49"/>
        <v/>
      </c>
      <c r="E567" s="25" t="str">
        <f t="shared" ca="1" si="53"/>
        <v/>
      </c>
      <c r="F567" s="25"/>
      <c r="G567" s="25" t="str">
        <f t="shared" ca="1" si="50"/>
        <v/>
      </c>
      <c r="H567" s="1"/>
    </row>
    <row r="568" spans="1:8" x14ac:dyDescent="0.25">
      <c r="A568" s="7" t="e">
        <f t="shared" ca="1" si="51"/>
        <v>#N/A</v>
      </c>
      <c r="B568" s="66" t="e">
        <f t="shared" ca="1" si="52"/>
        <v>#N/A</v>
      </c>
      <c r="C568" s="27" t="str">
        <f t="shared" ca="1" si="48"/>
        <v/>
      </c>
      <c r="D568" s="25" t="str">
        <f t="shared" ca="1" si="49"/>
        <v/>
      </c>
      <c r="E568" s="25" t="str">
        <f t="shared" ca="1" si="53"/>
        <v/>
      </c>
      <c r="F568" s="25"/>
      <c r="G568" s="25" t="str">
        <f t="shared" ca="1" si="50"/>
        <v/>
      </c>
      <c r="H568" s="1"/>
    </row>
    <row r="569" spans="1:8" x14ac:dyDescent="0.25">
      <c r="A569" s="7" t="e">
        <f t="shared" ca="1" si="51"/>
        <v>#N/A</v>
      </c>
      <c r="B569" s="66" t="e">
        <f t="shared" ca="1" si="52"/>
        <v>#N/A</v>
      </c>
      <c r="C569" s="27" t="str">
        <f t="shared" ca="1" si="48"/>
        <v/>
      </c>
      <c r="D569" s="25" t="str">
        <f t="shared" ca="1" si="49"/>
        <v/>
      </c>
      <c r="E569" s="25" t="str">
        <f t="shared" ca="1" si="53"/>
        <v/>
      </c>
      <c r="F569" s="25"/>
      <c r="G569" s="25" t="str">
        <f t="shared" ca="1" si="50"/>
        <v/>
      </c>
      <c r="H569" s="1"/>
    </row>
    <row r="570" spans="1:8" x14ac:dyDescent="0.25">
      <c r="A570" s="7" t="e">
        <f t="shared" ca="1" si="51"/>
        <v>#N/A</v>
      </c>
      <c r="B570" s="66" t="e">
        <f t="shared" ca="1" si="52"/>
        <v>#N/A</v>
      </c>
      <c r="C570" s="27" t="str">
        <f t="shared" ca="1" si="48"/>
        <v/>
      </c>
      <c r="D570" s="25" t="str">
        <f t="shared" ca="1" si="49"/>
        <v/>
      </c>
      <c r="E570" s="25" t="str">
        <f t="shared" ca="1" si="53"/>
        <v/>
      </c>
      <c r="F570" s="25"/>
      <c r="G570" s="25" t="str">
        <f t="shared" ca="1" si="50"/>
        <v/>
      </c>
      <c r="H570" s="1"/>
    </row>
    <row r="571" spans="1:8" x14ac:dyDescent="0.25">
      <c r="A571" s="7" t="e">
        <f t="shared" ca="1" si="51"/>
        <v>#N/A</v>
      </c>
      <c r="B571" s="66" t="e">
        <f t="shared" ca="1" si="52"/>
        <v>#N/A</v>
      </c>
      <c r="C571" s="27" t="str">
        <f t="shared" ca="1" si="48"/>
        <v/>
      </c>
      <c r="D571" s="25" t="str">
        <f t="shared" ca="1" si="49"/>
        <v/>
      </c>
      <c r="E571" s="25" t="str">
        <f t="shared" ca="1" si="53"/>
        <v/>
      </c>
      <c r="F571" s="25"/>
      <c r="G571" s="25" t="str">
        <f t="shared" ca="1" si="50"/>
        <v/>
      </c>
      <c r="H571" s="1"/>
    </row>
    <row r="572" spans="1:8" x14ac:dyDescent="0.25">
      <c r="A572" s="7" t="e">
        <f t="shared" ca="1" si="51"/>
        <v>#N/A</v>
      </c>
      <c r="B572" s="66" t="e">
        <f t="shared" ca="1" si="52"/>
        <v>#N/A</v>
      </c>
      <c r="C572" s="27" t="str">
        <f t="shared" ca="1" si="48"/>
        <v/>
      </c>
      <c r="D572" s="25" t="str">
        <f t="shared" ca="1" si="49"/>
        <v/>
      </c>
      <c r="E572" s="25" t="str">
        <f t="shared" ca="1" si="53"/>
        <v/>
      </c>
      <c r="F572" s="25"/>
      <c r="G572" s="25" t="str">
        <f t="shared" ca="1" si="50"/>
        <v/>
      </c>
      <c r="H572" s="1"/>
    </row>
    <row r="573" spans="1:8" x14ac:dyDescent="0.25">
      <c r="A573" s="7" t="e">
        <f t="shared" ca="1" si="51"/>
        <v>#N/A</v>
      </c>
      <c r="B573" s="66" t="e">
        <f t="shared" ca="1" si="52"/>
        <v>#N/A</v>
      </c>
      <c r="C573" s="27" t="str">
        <f t="shared" ca="1" si="48"/>
        <v/>
      </c>
      <c r="D573" s="25" t="str">
        <f t="shared" ca="1" si="49"/>
        <v/>
      </c>
      <c r="E573" s="25" t="str">
        <f t="shared" ca="1" si="53"/>
        <v/>
      </c>
      <c r="F573" s="25"/>
      <c r="G573" s="25" t="str">
        <f t="shared" ca="1" si="50"/>
        <v/>
      </c>
      <c r="H573" s="1"/>
    </row>
    <row r="574" spans="1:8" x14ac:dyDescent="0.25">
      <c r="A574" s="7" t="e">
        <f t="shared" ca="1" si="51"/>
        <v>#N/A</v>
      </c>
      <c r="B574" s="66" t="e">
        <f t="shared" ca="1" si="52"/>
        <v>#N/A</v>
      </c>
      <c r="C574" s="27" t="str">
        <f t="shared" ca="1" si="48"/>
        <v/>
      </c>
      <c r="D574" s="25" t="str">
        <f t="shared" ca="1" si="49"/>
        <v/>
      </c>
      <c r="E574" s="25" t="str">
        <f t="shared" ca="1" si="53"/>
        <v/>
      </c>
      <c r="F574" s="25"/>
      <c r="G574" s="25" t="str">
        <f t="shared" ca="1" si="50"/>
        <v/>
      </c>
      <c r="H574" s="1"/>
    </row>
    <row r="575" spans="1:8" x14ac:dyDescent="0.25">
      <c r="A575" s="7" t="e">
        <f t="shared" ca="1" si="51"/>
        <v>#N/A</v>
      </c>
      <c r="B575" s="66" t="e">
        <f t="shared" ca="1" si="52"/>
        <v>#N/A</v>
      </c>
      <c r="C575" s="27" t="str">
        <f t="shared" ca="1" si="48"/>
        <v/>
      </c>
      <c r="D575" s="25" t="str">
        <f t="shared" ca="1" si="49"/>
        <v/>
      </c>
      <c r="E575" s="25" t="str">
        <f t="shared" ca="1" si="53"/>
        <v/>
      </c>
      <c r="F575" s="25"/>
      <c r="G575" s="25" t="str">
        <f t="shared" ca="1" si="50"/>
        <v/>
      </c>
      <c r="H575" s="1"/>
    </row>
    <row r="576" spans="1:8" x14ac:dyDescent="0.25">
      <c r="A576" s="7" t="e">
        <f t="shared" ca="1" si="51"/>
        <v>#N/A</v>
      </c>
      <c r="B576" s="66" t="e">
        <f t="shared" ca="1" si="52"/>
        <v>#N/A</v>
      </c>
      <c r="C576" s="27" t="str">
        <f t="shared" ca="1" si="48"/>
        <v/>
      </c>
      <c r="D576" s="25" t="str">
        <f t="shared" ca="1" si="49"/>
        <v/>
      </c>
      <c r="E576" s="25" t="str">
        <f t="shared" ca="1" si="53"/>
        <v/>
      </c>
      <c r="F576" s="25"/>
      <c r="G576" s="25" t="str">
        <f t="shared" ca="1" si="50"/>
        <v/>
      </c>
      <c r="H576" s="1"/>
    </row>
    <row r="577" spans="1:8" x14ac:dyDescent="0.25">
      <c r="A577" s="7" t="e">
        <f t="shared" ca="1" si="51"/>
        <v>#N/A</v>
      </c>
      <c r="B577" s="66" t="e">
        <f t="shared" ca="1" si="52"/>
        <v>#N/A</v>
      </c>
      <c r="C577" s="27" t="str">
        <f t="shared" ca="1" si="48"/>
        <v/>
      </c>
      <c r="D577" s="25" t="str">
        <f t="shared" ca="1" si="49"/>
        <v/>
      </c>
      <c r="E577" s="25" t="str">
        <f t="shared" ca="1" si="53"/>
        <v/>
      </c>
      <c r="F577" s="25"/>
      <c r="G577" s="25" t="str">
        <f t="shared" ca="1" si="50"/>
        <v/>
      </c>
      <c r="H577" s="1"/>
    </row>
    <row r="578" spans="1:8" x14ac:dyDescent="0.25">
      <c r="A578" s="7" t="e">
        <f t="shared" ca="1" si="51"/>
        <v>#N/A</v>
      </c>
      <c r="B578" s="66" t="e">
        <f t="shared" ca="1" si="52"/>
        <v>#N/A</v>
      </c>
      <c r="C578" s="27" t="str">
        <f t="shared" ca="1" si="48"/>
        <v/>
      </c>
      <c r="D578" s="25" t="str">
        <f t="shared" ca="1" si="49"/>
        <v/>
      </c>
      <c r="E578" s="25" t="str">
        <f t="shared" ca="1" si="53"/>
        <v/>
      </c>
      <c r="F578" s="25"/>
      <c r="G578" s="25" t="str">
        <f t="shared" ca="1" si="50"/>
        <v/>
      </c>
      <c r="H578" s="1"/>
    </row>
    <row r="579" spans="1:8" x14ac:dyDescent="0.25">
      <c r="A579" s="7" t="e">
        <f t="shared" ca="1" si="51"/>
        <v>#N/A</v>
      </c>
      <c r="B579" s="66" t="e">
        <f t="shared" ca="1" si="52"/>
        <v>#N/A</v>
      </c>
      <c r="C579" s="27" t="str">
        <f t="shared" ca="1" si="48"/>
        <v/>
      </c>
      <c r="D579" s="25" t="str">
        <f t="shared" ca="1" si="49"/>
        <v/>
      </c>
      <c r="E579" s="25" t="str">
        <f t="shared" ca="1" si="53"/>
        <v/>
      </c>
      <c r="F579" s="25"/>
      <c r="G579" s="25" t="str">
        <f t="shared" ca="1" si="50"/>
        <v/>
      </c>
      <c r="H579" s="1"/>
    </row>
    <row r="580" spans="1:8" x14ac:dyDescent="0.25">
      <c r="A580" s="7" t="e">
        <f t="shared" ca="1" si="51"/>
        <v>#N/A</v>
      </c>
      <c r="B580" s="66" t="e">
        <f t="shared" ca="1" si="52"/>
        <v>#N/A</v>
      </c>
      <c r="C580" s="27" t="str">
        <f t="shared" ca="1" si="48"/>
        <v/>
      </c>
      <c r="D580" s="25" t="str">
        <f t="shared" ca="1" si="49"/>
        <v/>
      </c>
      <c r="E580" s="25" t="str">
        <f t="shared" ca="1" si="53"/>
        <v/>
      </c>
      <c r="F580" s="25"/>
      <c r="G580" s="25" t="str">
        <f t="shared" ca="1" si="50"/>
        <v/>
      </c>
      <c r="H580" s="1"/>
    </row>
    <row r="581" spans="1:8" x14ac:dyDescent="0.25">
      <c r="A581" s="7" t="e">
        <f t="shared" ca="1" si="51"/>
        <v>#N/A</v>
      </c>
      <c r="B581" s="66" t="e">
        <f t="shared" ca="1" si="52"/>
        <v>#N/A</v>
      </c>
      <c r="C581" s="27" t="str">
        <f t="shared" ca="1" si="48"/>
        <v/>
      </c>
      <c r="D581" s="25" t="str">
        <f t="shared" ca="1" si="49"/>
        <v/>
      </c>
      <c r="E581" s="25" t="str">
        <f t="shared" ca="1" si="53"/>
        <v/>
      </c>
      <c r="F581" s="25"/>
      <c r="G581" s="25" t="str">
        <f t="shared" ca="1" si="50"/>
        <v/>
      </c>
      <c r="H581" s="1"/>
    </row>
    <row r="582" spans="1:8" x14ac:dyDescent="0.25">
      <c r="A582" s="7" t="e">
        <f t="shared" ca="1" si="51"/>
        <v>#N/A</v>
      </c>
      <c r="B582" s="66" t="e">
        <f t="shared" ca="1" si="52"/>
        <v>#N/A</v>
      </c>
      <c r="C582" s="27" t="str">
        <f t="shared" ca="1" si="48"/>
        <v/>
      </c>
      <c r="D582" s="25" t="str">
        <f t="shared" ca="1" si="49"/>
        <v/>
      </c>
      <c r="E582" s="25" t="str">
        <f t="shared" ca="1" si="53"/>
        <v/>
      </c>
      <c r="F582" s="25"/>
      <c r="G582" s="25" t="str">
        <f t="shared" ca="1" si="50"/>
        <v/>
      </c>
      <c r="H582" s="1"/>
    </row>
    <row r="583" spans="1:8" x14ac:dyDescent="0.25">
      <c r="A583" s="7" t="e">
        <f t="shared" ca="1" si="51"/>
        <v>#N/A</v>
      </c>
      <c r="B583" s="66" t="e">
        <f t="shared" ca="1" si="52"/>
        <v>#N/A</v>
      </c>
      <c r="C583" s="27" t="str">
        <f t="shared" ca="1" si="48"/>
        <v/>
      </c>
      <c r="D583" s="25" t="str">
        <f t="shared" ca="1" si="49"/>
        <v/>
      </c>
      <c r="E583" s="25" t="str">
        <f t="shared" ca="1" si="53"/>
        <v/>
      </c>
      <c r="F583" s="25"/>
      <c r="G583" s="25" t="str">
        <f t="shared" ca="1" si="50"/>
        <v/>
      </c>
      <c r="H583" s="1"/>
    </row>
    <row r="584" spans="1:8" x14ac:dyDescent="0.25">
      <c r="A584" s="7" t="e">
        <f t="shared" ca="1" si="51"/>
        <v>#N/A</v>
      </c>
      <c r="B584" s="66" t="e">
        <f t="shared" ca="1" si="52"/>
        <v>#N/A</v>
      </c>
      <c r="C584" s="27" t="str">
        <f t="shared" ca="1" si="48"/>
        <v/>
      </c>
      <c r="D584" s="25" t="str">
        <f t="shared" ca="1" si="49"/>
        <v/>
      </c>
      <c r="E584" s="25" t="str">
        <f t="shared" ca="1" si="53"/>
        <v/>
      </c>
      <c r="F584" s="25"/>
      <c r="G584" s="25" t="str">
        <f t="shared" ca="1" si="50"/>
        <v/>
      </c>
      <c r="H584" s="1"/>
    </row>
    <row r="585" spans="1:8" x14ac:dyDescent="0.25">
      <c r="A585" s="7" t="e">
        <f t="shared" ca="1" si="51"/>
        <v>#N/A</v>
      </c>
      <c r="B585" s="66" t="e">
        <f t="shared" ca="1" si="52"/>
        <v>#N/A</v>
      </c>
      <c r="C585" s="27" t="str">
        <f t="shared" ca="1" si="48"/>
        <v/>
      </c>
      <c r="D585" s="25" t="str">
        <f t="shared" ca="1" si="49"/>
        <v/>
      </c>
      <c r="E585" s="25" t="str">
        <f t="shared" ca="1" si="53"/>
        <v/>
      </c>
      <c r="F585" s="25"/>
      <c r="G585" s="25" t="str">
        <f t="shared" ca="1" si="50"/>
        <v/>
      </c>
      <c r="H585" s="1"/>
    </row>
    <row r="586" spans="1:8" x14ac:dyDescent="0.25">
      <c r="A586" s="7" t="e">
        <f t="shared" ca="1" si="51"/>
        <v>#N/A</v>
      </c>
      <c r="B586" s="66" t="e">
        <f t="shared" ca="1" si="52"/>
        <v>#N/A</v>
      </c>
      <c r="C586" s="27" t="str">
        <f t="shared" ca="1" si="48"/>
        <v/>
      </c>
      <c r="D586" s="25" t="str">
        <f t="shared" ca="1" si="49"/>
        <v/>
      </c>
      <c r="E586" s="25" t="str">
        <f t="shared" ca="1" si="53"/>
        <v/>
      </c>
      <c r="F586" s="25"/>
      <c r="G586" s="25" t="str">
        <f t="shared" ca="1" si="50"/>
        <v/>
      </c>
      <c r="H586" s="1"/>
    </row>
    <row r="587" spans="1:8" x14ac:dyDescent="0.25">
      <c r="A587" s="7" t="e">
        <f t="shared" ca="1" si="51"/>
        <v>#N/A</v>
      </c>
      <c r="B587" s="66" t="e">
        <f t="shared" ca="1" si="52"/>
        <v>#N/A</v>
      </c>
      <c r="C587" s="27" t="str">
        <f t="shared" ca="1" si="48"/>
        <v/>
      </c>
      <c r="D587" s="25" t="str">
        <f t="shared" ca="1" si="49"/>
        <v/>
      </c>
      <c r="E587" s="25" t="str">
        <f t="shared" ca="1" si="53"/>
        <v/>
      </c>
      <c r="F587" s="25"/>
      <c r="G587" s="25" t="str">
        <f t="shared" ca="1" si="50"/>
        <v/>
      </c>
      <c r="H587" s="1"/>
    </row>
    <row r="588" spans="1:8" x14ac:dyDescent="0.25">
      <c r="A588" s="7" t="e">
        <f t="shared" ca="1" si="51"/>
        <v>#N/A</v>
      </c>
      <c r="B588" s="66" t="e">
        <f t="shared" ca="1" si="52"/>
        <v>#N/A</v>
      </c>
      <c r="C588" s="27" t="str">
        <f t="shared" ca="1" si="48"/>
        <v/>
      </c>
      <c r="D588" s="25" t="str">
        <f t="shared" ca="1" si="49"/>
        <v/>
      </c>
      <c r="E588" s="25" t="str">
        <f t="shared" ca="1" si="53"/>
        <v/>
      </c>
      <c r="F588" s="25"/>
      <c r="G588" s="25" t="str">
        <f t="shared" ca="1" si="50"/>
        <v/>
      </c>
      <c r="H588" s="1"/>
    </row>
    <row r="589" spans="1:8" x14ac:dyDescent="0.25">
      <c r="A589" s="7" t="e">
        <f t="shared" ca="1" si="51"/>
        <v>#N/A</v>
      </c>
      <c r="B589" s="66" t="e">
        <f t="shared" ca="1" si="52"/>
        <v>#N/A</v>
      </c>
      <c r="C589" s="27" t="str">
        <f t="shared" ca="1" si="48"/>
        <v/>
      </c>
      <c r="D589" s="25" t="str">
        <f t="shared" ca="1" si="49"/>
        <v/>
      </c>
      <c r="E589" s="25" t="str">
        <f t="shared" ca="1" si="53"/>
        <v/>
      </c>
      <c r="F589" s="25"/>
      <c r="G589" s="25" t="str">
        <f t="shared" ca="1" si="50"/>
        <v/>
      </c>
      <c r="H589" s="1"/>
    </row>
    <row r="590" spans="1:8" x14ac:dyDescent="0.25">
      <c r="A590" s="7" t="e">
        <f t="shared" ca="1" si="51"/>
        <v>#N/A</v>
      </c>
      <c r="B590" s="66" t="e">
        <f t="shared" ca="1" si="52"/>
        <v>#N/A</v>
      </c>
      <c r="C590" s="27" t="str">
        <f t="shared" ca="1" si="48"/>
        <v/>
      </c>
      <c r="D590" s="25" t="str">
        <f t="shared" ca="1" si="49"/>
        <v/>
      </c>
      <c r="E590" s="25" t="str">
        <f t="shared" ca="1" si="53"/>
        <v/>
      </c>
      <c r="F590" s="25"/>
      <c r="G590" s="25" t="str">
        <f t="shared" ca="1" si="50"/>
        <v/>
      </c>
      <c r="H590" s="1"/>
    </row>
    <row r="591" spans="1:8" x14ac:dyDescent="0.25">
      <c r="A591" s="7" t="e">
        <f t="shared" ca="1" si="51"/>
        <v>#N/A</v>
      </c>
      <c r="B591" s="66" t="e">
        <f t="shared" ca="1" si="52"/>
        <v>#N/A</v>
      </c>
      <c r="C591" s="27" t="str">
        <f t="shared" ca="1" si="48"/>
        <v/>
      </c>
      <c r="D591" s="25" t="str">
        <f t="shared" ca="1" si="49"/>
        <v/>
      </c>
      <c r="E591" s="25" t="str">
        <f t="shared" ca="1" si="53"/>
        <v/>
      </c>
      <c r="F591" s="25"/>
      <c r="G591" s="25" t="str">
        <f t="shared" ca="1" si="50"/>
        <v/>
      </c>
      <c r="H591" s="1"/>
    </row>
    <row r="592" spans="1:8" x14ac:dyDescent="0.25">
      <c r="A592" s="7" t="e">
        <f t="shared" ca="1" si="51"/>
        <v>#N/A</v>
      </c>
      <c r="B592" s="66" t="e">
        <f t="shared" ca="1" si="52"/>
        <v>#N/A</v>
      </c>
      <c r="C592" s="27" t="str">
        <f t="shared" ca="1" si="48"/>
        <v/>
      </c>
      <c r="D592" s="25" t="str">
        <f t="shared" ca="1" si="49"/>
        <v/>
      </c>
      <c r="E592" s="25" t="str">
        <f t="shared" ca="1" si="53"/>
        <v/>
      </c>
      <c r="F592" s="25"/>
      <c r="G592" s="25" t="str">
        <f t="shared" ca="1" si="50"/>
        <v/>
      </c>
      <c r="H592" s="1"/>
    </row>
    <row r="593" spans="1:8" x14ac:dyDescent="0.25">
      <c r="A593" s="7" t="e">
        <f t="shared" ca="1" si="51"/>
        <v>#N/A</v>
      </c>
      <c r="B593" s="66" t="e">
        <f t="shared" ca="1" si="52"/>
        <v>#N/A</v>
      </c>
      <c r="C593" s="27" t="str">
        <f t="shared" ca="1" si="48"/>
        <v/>
      </c>
      <c r="D593" s="25" t="str">
        <f t="shared" ca="1" si="49"/>
        <v/>
      </c>
      <c r="E593" s="25" t="str">
        <f t="shared" ca="1" si="53"/>
        <v/>
      </c>
      <c r="F593" s="25"/>
      <c r="G593" s="25" t="str">
        <f t="shared" ca="1" si="50"/>
        <v/>
      </c>
      <c r="H593" s="1"/>
    </row>
    <row r="594" spans="1:8" x14ac:dyDescent="0.25">
      <c r="A594" s="7" t="e">
        <f t="shared" ca="1" si="51"/>
        <v>#N/A</v>
      </c>
      <c r="B594" s="66" t="e">
        <f t="shared" ca="1" si="52"/>
        <v>#N/A</v>
      </c>
      <c r="C594" s="27" t="str">
        <f t="shared" ca="1" si="48"/>
        <v/>
      </c>
      <c r="D594" s="25" t="str">
        <f t="shared" ca="1" si="49"/>
        <v/>
      </c>
      <c r="E594" s="25" t="str">
        <f t="shared" ca="1" si="53"/>
        <v/>
      </c>
      <c r="F594" s="25"/>
      <c r="G594" s="25" t="str">
        <f t="shared" ca="1" si="50"/>
        <v/>
      </c>
      <c r="H594" s="1"/>
    </row>
    <row r="595" spans="1:8" x14ac:dyDescent="0.25">
      <c r="A595" s="7" t="e">
        <f t="shared" ca="1" si="51"/>
        <v>#N/A</v>
      </c>
      <c r="B595" s="66" t="e">
        <f t="shared" ca="1" si="52"/>
        <v>#N/A</v>
      </c>
      <c r="C595" s="27" t="str">
        <f t="shared" ca="1" si="48"/>
        <v/>
      </c>
      <c r="D595" s="25" t="str">
        <f t="shared" ca="1" si="49"/>
        <v/>
      </c>
      <c r="E595" s="25" t="str">
        <f t="shared" ca="1" si="53"/>
        <v/>
      </c>
      <c r="F595" s="25"/>
      <c r="G595" s="25" t="str">
        <f t="shared" ca="1" si="50"/>
        <v/>
      </c>
      <c r="H595" s="1"/>
    </row>
    <row r="596" spans="1:8" x14ac:dyDescent="0.25">
      <c r="A596" s="7" t="e">
        <f t="shared" ca="1" si="51"/>
        <v>#N/A</v>
      </c>
      <c r="B596" s="66" t="e">
        <f t="shared" ca="1" si="52"/>
        <v>#N/A</v>
      </c>
      <c r="C596" s="27" t="str">
        <f t="shared" ca="1" si="48"/>
        <v/>
      </c>
      <c r="D596" s="25" t="str">
        <f t="shared" ca="1" si="49"/>
        <v/>
      </c>
      <c r="E596" s="25" t="str">
        <f t="shared" ca="1" si="53"/>
        <v/>
      </c>
      <c r="F596" s="25"/>
      <c r="G596" s="25" t="str">
        <f t="shared" ca="1" si="50"/>
        <v/>
      </c>
      <c r="H596" s="1"/>
    </row>
    <row r="597" spans="1:8" x14ac:dyDescent="0.25">
      <c r="A597" s="7" t="e">
        <f t="shared" ca="1" si="51"/>
        <v>#N/A</v>
      </c>
      <c r="B597" s="66" t="e">
        <f t="shared" ca="1" si="52"/>
        <v>#N/A</v>
      </c>
      <c r="C597" s="27" t="str">
        <f t="shared" ca="1" si="48"/>
        <v/>
      </c>
      <c r="D597" s="25" t="str">
        <f t="shared" ca="1" si="49"/>
        <v/>
      </c>
      <c r="E597" s="25" t="str">
        <f t="shared" ca="1" si="53"/>
        <v/>
      </c>
      <c r="F597" s="25"/>
      <c r="G597" s="25" t="str">
        <f t="shared" ca="1" si="50"/>
        <v/>
      </c>
      <c r="H597" s="1"/>
    </row>
    <row r="598" spans="1:8" x14ac:dyDescent="0.25">
      <c r="A598" s="7" t="e">
        <f t="shared" ca="1" si="51"/>
        <v>#N/A</v>
      </c>
      <c r="B598" s="66" t="e">
        <f t="shared" ca="1" si="52"/>
        <v>#N/A</v>
      </c>
      <c r="C598" s="27" t="str">
        <f t="shared" ca="1" si="48"/>
        <v/>
      </c>
      <c r="D598" s="25" t="str">
        <f t="shared" ca="1" si="49"/>
        <v/>
      </c>
      <c r="E598" s="25" t="str">
        <f t="shared" ca="1" si="53"/>
        <v/>
      </c>
      <c r="F598" s="25"/>
      <c r="G598" s="25" t="str">
        <f t="shared" ca="1" si="50"/>
        <v/>
      </c>
      <c r="H598" s="1"/>
    </row>
    <row r="599" spans="1:8" x14ac:dyDescent="0.25">
      <c r="A599" s="7" t="e">
        <f t="shared" ca="1" si="51"/>
        <v>#N/A</v>
      </c>
      <c r="B599" s="66" t="e">
        <f t="shared" ca="1" si="52"/>
        <v>#N/A</v>
      </c>
      <c r="C599" s="27" t="str">
        <f t="shared" ca="1" si="48"/>
        <v/>
      </c>
      <c r="D599" s="25" t="str">
        <f t="shared" ca="1" si="49"/>
        <v/>
      </c>
      <c r="E599" s="25" t="str">
        <f t="shared" ca="1" si="53"/>
        <v/>
      </c>
      <c r="F599" s="25"/>
      <c r="G599" s="25" t="str">
        <f t="shared" ca="1" si="50"/>
        <v/>
      </c>
      <c r="H599" s="1"/>
    </row>
    <row r="600" spans="1:8" x14ac:dyDescent="0.25">
      <c r="A600" s="7" t="e">
        <f t="shared" ca="1" si="51"/>
        <v>#N/A</v>
      </c>
      <c r="B600" s="66" t="e">
        <f t="shared" ca="1" si="52"/>
        <v>#N/A</v>
      </c>
      <c r="C600" s="27" t="str">
        <f t="shared" ca="1" si="48"/>
        <v/>
      </c>
      <c r="D600" s="25" t="str">
        <f t="shared" ca="1" si="49"/>
        <v/>
      </c>
      <c r="E600" s="25" t="str">
        <f t="shared" ca="1" si="53"/>
        <v/>
      </c>
      <c r="F600" s="25"/>
      <c r="G600" s="25" t="str">
        <f t="shared" ca="1" si="50"/>
        <v/>
      </c>
      <c r="H600" s="1"/>
    </row>
    <row r="601" spans="1:8" x14ac:dyDescent="0.25">
      <c r="A601" s="7" t="e">
        <f t="shared" ca="1" si="51"/>
        <v>#N/A</v>
      </c>
      <c r="B601" s="66" t="e">
        <f t="shared" ca="1" si="52"/>
        <v>#N/A</v>
      </c>
      <c r="C601" s="27" t="str">
        <f t="shared" ca="1" si="48"/>
        <v/>
      </c>
      <c r="D601" s="25" t="str">
        <f t="shared" ca="1" si="49"/>
        <v/>
      </c>
      <c r="E601" s="25" t="str">
        <f t="shared" ca="1" si="53"/>
        <v/>
      </c>
      <c r="F601" s="25"/>
      <c r="G601" s="25" t="str">
        <f t="shared" ca="1" si="50"/>
        <v/>
      </c>
      <c r="H601" s="1"/>
    </row>
    <row r="602" spans="1:8" x14ac:dyDescent="0.25">
      <c r="A602" s="7" t="e">
        <f t="shared" ca="1" si="51"/>
        <v>#N/A</v>
      </c>
      <c r="B602" s="66" t="e">
        <f t="shared" ca="1" si="52"/>
        <v>#N/A</v>
      </c>
      <c r="C602" s="27" t="str">
        <f t="shared" ca="1" si="48"/>
        <v/>
      </c>
      <c r="D602" s="25" t="str">
        <f t="shared" ca="1" si="49"/>
        <v/>
      </c>
      <c r="E602" s="25" t="str">
        <f t="shared" ca="1" si="53"/>
        <v/>
      </c>
      <c r="F602" s="25"/>
      <c r="G602" s="25" t="str">
        <f t="shared" ca="1" si="50"/>
        <v/>
      </c>
      <c r="H602" s="1"/>
    </row>
    <row r="603" spans="1:8" x14ac:dyDescent="0.25">
      <c r="A603" s="7" t="e">
        <f t="shared" ca="1" si="51"/>
        <v>#N/A</v>
      </c>
      <c r="B603" s="66" t="e">
        <f t="shared" ca="1" si="52"/>
        <v>#N/A</v>
      </c>
      <c r="C603" s="27" t="str">
        <f t="shared" ca="1" si="48"/>
        <v/>
      </c>
      <c r="D603" s="25" t="str">
        <f t="shared" ca="1" si="49"/>
        <v/>
      </c>
      <c r="E603" s="25" t="str">
        <f t="shared" ca="1" si="53"/>
        <v/>
      </c>
      <c r="F603" s="25"/>
      <c r="G603" s="25" t="str">
        <f t="shared" ca="1" si="50"/>
        <v/>
      </c>
      <c r="H603" s="1"/>
    </row>
    <row r="604" spans="1:8" x14ac:dyDescent="0.25">
      <c r="A604" s="7" t="e">
        <f t="shared" ca="1" si="51"/>
        <v>#N/A</v>
      </c>
      <c r="B604" s="66" t="e">
        <f t="shared" ca="1" si="52"/>
        <v>#N/A</v>
      </c>
      <c r="C604" s="27" t="str">
        <f t="shared" ref="C604:C667" ca="1" si="54">IF(ISERROR(A604),"",IF($D$10="Annually",EDATE(C603,12),EDATE(C603,1)))</f>
        <v/>
      </c>
      <c r="D604" s="25" t="str">
        <f t="shared" ref="D604:D667" ca="1" si="55">IF(ISERROR(A604),"",ROUND(G603*rper,2))</f>
        <v/>
      </c>
      <c r="E604" s="25" t="str">
        <f t="shared" ca="1" si="53"/>
        <v/>
      </c>
      <c r="F604" s="25"/>
      <c r="G604" s="25" t="str">
        <f t="shared" ref="G604:G667" ca="1" si="56">IF(ISERROR(A604),"",ROUND(G603-E604-F604+D604,2))</f>
        <v/>
      </c>
      <c r="H604" s="1"/>
    </row>
    <row r="605" spans="1:8" x14ac:dyDescent="0.25">
      <c r="A605" s="7" t="e">
        <f t="shared" ref="A605:A668" ca="1" si="57">IF(OR(G604="",G604&lt;=0,B604&gt;110),NA(),A604+1)</f>
        <v>#N/A</v>
      </c>
      <c r="B605" s="66" t="e">
        <f t="shared" ref="B605:B668" ca="1" si="58">IF(ISERROR(A605),NA(),B604+IF($D$10="Monthly",1/12,1))</f>
        <v>#N/A</v>
      </c>
      <c r="C605" s="27" t="str">
        <f t="shared" ca="1" si="54"/>
        <v/>
      </c>
      <c r="D605" s="25" t="str">
        <f t="shared" ca="1" si="55"/>
        <v/>
      </c>
      <c r="E605" s="25" t="str">
        <f t="shared" ref="E605:E668" ca="1" si="59">IF(ISERROR(A605),"",MIN(ROUND(G604+D605,2),ROUND((1+gper)*E604,2)))</f>
        <v/>
      </c>
      <c r="F605" s="25"/>
      <c r="G605" s="25" t="str">
        <f t="shared" ca="1" si="56"/>
        <v/>
      </c>
      <c r="H605" s="1"/>
    </row>
    <row r="606" spans="1:8" x14ac:dyDescent="0.25">
      <c r="A606" s="7" t="e">
        <f t="shared" ca="1" si="57"/>
        <v>#N/A</v>
      </c>
      <c r="B606" s="66" t="e">
        <f t="shared" ca="1" si="58"/>
        <v>#N/A</v>
      </c>
      <c r="C606" s="27" t="str">
        <f t="shared" ca="1" si="54"/>
        <v/>
      </c>
      <c r="D606" s="25" t="str">
        <f t="shared" ca="1" si="55"/>
        <v/>
      </c>
      <c r="E606" s="25" t="str">
        <f t="shared" ca="1" si="59"/>
        <v/>
      </c>
      <c r="F606" s="25"/>
      <c r="G606" s="25" t="str">
        <f t="shared" ca="1" si="56"/>
        <v/>
      </c>
      <c r="H606" s="1"/>
    </row>
    <row r="607" spans="1:8" x14ac:dyDescent="0.25">
      <c r="A607" s="7" t="e">
        <f t="shared" ca="1" si="57"/>
        <v>#N/A</v>
      </c>
      <c r="B607" s="66" t="e">
        <f t="shared" ca="1" si="58"/>
        <v>#N/A</v>
      </c>
      <c r="C607" s="27" t="str">
        <f t="shared" ca="1" si="54"/>
        <v/>
      </c>
      <c r="D607" s="25" t="str">
        <f t="shared" ca="1" si="55"/>
        <v/>
      </c>
      <c r="E607" s="25" t="str">
        <f t="shared" ca="1" si="59"/>
        <v/>
      </c>
      <c r="F607" s="25"/>
      <c r="G607" s="25" t="str">
        <f t="shared" ca="1" si="56"/>
        <v/>
      </c>
      <c r="H607" s="1"/>
    </row>
    <row r="608" spans="1:8" x14ac:dyDescent="0.25">
      <c r="A608" s="7" t="e">
        <f t="shared" ca="1" si="57"/>
        <v>#N/A</v>
      </c>
      <c r="B608" s="66" t="e">
        <f t="shared" ca="1" si="58"/>
        <v>#N/A</v>
      </c>
      <c r="C608" s="27" t="str">
        <f t="shared" ca="1" si="54"/>
        <v/>
      </c>
      <c r="D608" s="25" t="str">
        <f t="shared" ca="1" si="55"/>
        <v/>
      </c>
      <c r="E608" s="25" t="str">
        <f t="shared" ca="1" si="59"/>
        <v/>
      </c>
      <c r="F608" s="25"/>
      <c r="G608" s="25" t="str">
        <f t="shared" ca="1" si="56"/>
        <v/>
      </c>
      <c r="H608" s="1"/>
    </row>
    <row r="609" spans="1:8" x14ac:dyDescent="0.25">
      <c r="A609" s="7" t="e">
        <f t="shared" ca="1" si="57"/>
        <v>#N/A</v>
      </c>
      <c r="B609" s="66" t="e">
        <f t="shared" ca="1" si="58"/>
        <v>#N/A</v>
      </c>
      <c r="C609" s="27" t="str">
        <f t="shared" ca="1" si="54"/>
        <v/>
      </c>
      <c r="D609" s="25" t="str">
        <f t="shared" ca="1" si="55"/>
        <v/>
      </c>
      <c r="E609" s="25" t="str">
        <f t="shared" ca="1" si="59"/>
        <v/>
      </c>
      <c r="F609" s="25"/>
      <c r="G609" s="25" t="str">
        <f t="shared" ca="1" si="56"/>
        <v/>
      </c>
      <c r="H609" s="1"/>
    </row>
    <row r="610" spans="1:8" x14ac:dyDescent="0.25">
      <c r="A610" s="7" t="e">
        <f t="shared" ca="1" si="57"/>
        <v>#N/A</v>
      </c>
      <c r="B610" s="66" t="e">
        <f t="shared" ca="1" si="58"/>
        <v>#N/A</v>
      </c>
      <c r="C610" s="27" t="str">
        <f t="shared" ca="1" si="54"/>
        <v/>
      </c>
      <c r="D610" s="25" t="str">
        <f t="shared" ca="1" si="55"/>
        <v/>
      </c>
      <c r="E610" s="25" t="str">
        <f t="shared" ca="1" si="59"/>
        <v/>
      </c>
      <c r="F610" s="25"/>
      <c r="G610" s="25" t="str">
        <f t="shared" ca="1" si="56"/>
        <v/>
      </c>
      <c r="H610" s="1"/>
    </row>
    <row r="611" spans="1:8" x14ac:dyDescent="0.25">
      <c r="A611" s="7" t="e">
        <f t="shared" ca="1" si="57"/>
        <v>#N/A</v>
      </c>
      <c r="B611" s="66" t="e">
        <f t="shared" ca="1" si="58"/>
        <v>#N/A</v>
      </c>
      <c r="C611" s="27" t="str">
        <f t="shared" ca="1" si="54"/>
        <v/>
      </c>
      <c r="D611" s="25" t="str">
        <f t="shared" ca="1" si="55"/>
        <v/>
      </c>
      <c r="E611" s="25" t="str">
        <f t="shared" ca="1" si="59"/>
        <v/>
      </c>
      <c r="F611" s="25"/>
      <c r="G611" s="25" t="str">
        <f t="shared" ca="1" si="56"/>
        <v/>
      </c>
      <c r="H611" s="1"/>
    </row>
    <row r="612" spans="1:8" x14ac:dyDescent="0.25">
      <c r="A612" s="7" t="e">
        <f t="shared" ca="1" si="57"/>
        <v>#N/A</v>
      </c>
      <c r="B612" s="66" t="e">
        <f t="shared" ca="1" si="58"/>
        <v>#N/A</v>
      </c>
      <c r="C612" s="27" t="str">
        <f t="shared" ca="1" si="54"/>
        <v/>
      </c>
      <c r="D612" s="25" t="str">
        <f t="shared" ca="1" si="55"/>
        <v/>
      </c>
      <c r="E612" s="25" t="str">
        <f t="shared" ca="1" si="59"/>
        <v/>
      </c>
      <c r="F612" s="25"/>
      <c r="G612" s="25" t="str">
        <f t="shared" ca="1" si="56"/>
        <v/>
      </c>
      <c r="H612" s="1"/>
    </row>
    <row r="613" spans="1:8" x14ac:dyDescent="0.25">
      <c r="A613" s="7" t="e">
        <f t="shared" ca="1" si="57"/>
        <v>#N/A</v>
      </c>
      <c r="B613" s="66" t="e">
        <f t="shared" ca="1" si="58"/>
        <v>#N/A</v>
      </c>
      <c r="C613" s="27" t="str">
        <f t="shared" ca="1" si="54"/>
        <v/>
      </c>
      <c r="D613" s="25" t="str">
        <f t="shared" ca="1" si="55"/>
        <v/>
      </c>
      <c r="E613" s="25" t="str">
        <f t="shared" ca="1" si="59"/>
        <v/>
      </c>
      <c r="F613" s="25"/>
      <c r="G613" s="25" t="str">
        <f t="shared" ca="1" si="56"/>
        <v/>
      </c>
      <c r="H613" s="1"/>
    </row>
    <row r="614" spans="1:8" x14ac:dyDescent="0.25">
      <c r="A614" s="7" t="e">
        <f t="shared" ca="1" si="57"/>
        <v>#N/A</v>
      </c>
      <c r="B614" s="66" t="e">
        <f t="shared" ca="1" si="58"/>
        <v>#N/A</v>
      </c>
      <c r="C614" s="27" t="str">
        <f t="shared" ca="1" si="54"/>
        <v/>
      </c>
      <c r="D614" s="25" t="str">
        <f t="shared" ca="1" si="55"/>
        <v/>
      </c>
      <c r="E614" s="25" t="str">
        <f t="shared" ca="1" si="59"/>
        <v/>
      </c>
      <c r="F614" s="25"/>
      <c r="G614" s="25" t="str">
        <f t="shared" ca="1" si="56"/>
        <v/>
      </c>
      <c r="H614" s="1"/>
    </row>
    <row r="615" spans="1:8" x14ac:dyDescent="0.25">
      <c r="A615" s="7" t="e">
        <f t="shared" ca="1" si="57"/>
        <v>#N/A</v>
      </c>
      <c r="B615" s="66" t="e">
        <f t="shared" ca="1" si="58"/>
        <v>#N/A</v>
      </c>
      <c r="C615" s="27" t="str">
        <f t="shared" ca="1" si="54"/>
        <v/>
      </c>
      <c r="D615" s="25" t="str">
        <f t="shared" ca="1" si="55"/>
        <v/>
      </c>
      <c r="E615" s="25" t="str">
        <f t="shared" ca="1" si="59"/>
        <v/>
      </c>
      <c r="F615" s="25"/>
      <c r="G615" s="25" t="str">
        <f t="shared" ca="1" si="56"/>
        <v/>
      </c>
      <c r="H615" s="1"/>
    </row>
    <row r="616" spans="1:8" x14ac:dyDescent="0.25">
      <c r="A616" s="7" t="e">
        <f t="shared" ca="1" si="57"/>
        <v>#N/A</v>
      </c>
      <c r="B616" s="66" t="e">
        <f t="shared" ca="1" si="58"/>
        <v>#N/A</v>
      </c>
      <c r="C616" s="27" t="str">
        <f t="shared" ca="1" si="54"/>
        <v/>
      </c>
      <c r="D616" s="25" t="str">
        <f t="shared" ca="1" si="55"/>
        <v/>
      </c>
      <c r="E616" s="25" t="str">
        <f t="shared" ca="1" si="59"/>
        <v/>
      </c>
      <c r="F616" s="25"/>
      <c r="G616" s="25" t="str">
        <f t="shared" ca="1" si="56"/>
        <v/>
      </c>
      <c r="H616" s="1"/>
    </row>
    <row r="617" spans="1:8" x14ac:dyDescent="0.25">
      <c r="A617" s="7" t="e">
        <f t="shared" ca="1" si="57"/>
        <v>#N/A</v>
      </c>
      <c r="B617" s="66" t="e">
        <f t="shared" ca="1" si="58"/>
        <v>#N/A</v>
      </c>
      <c r="C617" s="27" t="str">
        <f t="shared" ca="1" si="54"/>
        <v/>
      </c>
      <c r="D617" s="25" t="str">
        <f t="shared" ca="1" si="55"/>
        <v/>
      </c>
      <c r="E617" s="25" t="str">
        <f t="shared" ca="1" si="59"/>
        <v/>
      </c>
      <c r="F617" s="25"/>
      <c r="G617" s="25" t="str">
        <f t="shared" ca="1" si="56"/>
        <v/>
      </c>
      <c r="H617" s="1"/>
    </row>
    <row r="618" spans="1:8" x14ac:dyDescent="0.25">
      <c r="A618" s="7" t="e">
        <f t="shared" ca="1" si="57"/>
        <v>#N/A</v>
      </c>
      <c r="B618" s="66" t="e">
        <f t="shared" ca="1" si="58"/>
        <v>#N/A</v>
      </c>
      <c r="C618" s="27" t="str">
        <f t="shared" ca="1" si="54"/>
        <v/>
      </c>
      <c r="D618" s="25" t="str">
        <f t="shared" ca="1" si="55"/>
        <v/>
      </c>
      <c r="E618" s="25" t="str">
        <f t="shared" ca="1" si="59"/>
        <v/>
      </c>
      <c r="F618" s="25"/>
      <c r="G618" s="25" t="str">
        <f t="shared" ca="1" si="56"/>
        <v/>
      </c>
      <c r="H618" s="1"/>
    </row>
    <row r="619" spans="1:8" x14ac:dyDescent="0.25">
      <c r="A619" s="7" t="e">
        <f t="shared" ca="1" si="57"/>
        <v>#N/A</v>
      </c>
      <c r="B619" s="66" t="e">
        <f t="shared" ca="1" si="58"/>
        <v>#N/A</v>
      </c>
      <c r="C619" s="27" t="str">
        <f t="shared" ca="1" si="54"/>
        <v/>
      </c>
      <c r="D619" s="25" t="str">
        <f t="shared" ca="1" si="55"/>
        <v/>
      </c>
      <c r="E619" s="25" t="str">
        <f t="shared" ca="1" si="59"/>
        <v/>
      </c>
      <c r="F619" s="25"/>
      <c r="G619" s="25" t="str">
        <f t="shared" ca="1" si="56"/>
        <v/>
      </c>
      <c r="H619" s="1"/>
    </row>
    <row r="620" spans="1:8" x14ac:dyDescent="0.25">
      <c r="A620" s="7" t="e">
        <f t="shared" ca="1" si="57"/>
        <v>#N/A</v>
      </c>
      <c r="B620" s="66" t="e">
        <f t="shared" ca="1" si="58"/>
        <v>#N/A</v>
      </c>
      <c r="C620" s="27" t="str">
        <f t="shared" ca="1" si="54"/>
        <v/>
      </c>
      <c r="D620" s="25" t="str">
        <f t="shared" ca="1" si="55"/>
        <v/>
      </c>
      <c r="E620" s="25" t="str">
        <f t="shared" ca="1" si="59"/>
        <v/>
      </c>
      <c r="F620" s="25"/>
      <c r="G620" s="25" t="str">
        <f t="shared" ca="1" si="56"/>
        <v/>
      </c>
      <c r="H620" s="1"/>
    </row>
    <row r="621" spans="1:8" x14ac:dyDescent="0.25">
      <c r="A621" s="7" t="e">
        <f t="shared" ca="1" si="57"/>
        <v>#N/A</v>
      </c>
      <c r="B621" s="66" t="e">
        <f t="shared" ca="1" si="58"/>
        <v>#N/A</v>
      </c>
      <c r="C621" s="27" t="str">
        <f t="shared" ca="1" si="54"/>
        <v/>
      </c>
      <c r="D621" s="25" t="str">
        <f t="shared" ca="1" si="55"/>
        <v/>
      </c>
      <c r="E621" s="25" t="str">
        <f t="shared" ca="1" si="59"/>
        <v/>
      </c>
      <c r="F621" s="25"/>
      <c r="G621" s="25" t="str">
        <f t="shared" ca="1" si="56"/>
        <v/>
      </c>
      <c r="H621" s="1"/>
    </row>
    <row r="622" spans="1:8" x14ac:dyDescent="0.25">
      <c r="A622" s="7" t="e">
        <f t="shared" ca="1" si="57"/>
        <v>#N/A</v>
      </c>
      <c r="B622" s="66" t="e">
        <f t="shared" ca="1" si="58"/>
        <v>#N/A</v>
      </c>
      <c r="C622" s="27" t="str">
        <f t="shared" ca="1" si="54"/>
        <v/>
      </c>
      <c r="D622" s="25" t="str">
        <f t="shared" ca="1" si="55"/>
        <v/>
      </c>
      <c r="E622" s="25" t="str">
        <f t="shared" ca="1" si="59"/>
        <v/>
      </c>
      <c r="F622" s="25"/>
      <c r="G622" s="25" t="str">
        <f t="shared" ca="1" si="56"/>
        <v/>
      </c>
      <c r="H622" s="1"/>
    </row>
    <row r="623" spans="1:8" x14ac:dyDescent="0.25">
      <c r="A623" s="7" t="e">
        <f t="shared" ca="1" si="57"/>
        <v>#N/A</v>
      </c>
      <c r="B623" s="66" t="e">
        <f t="shared" ca="1" si="58"/>
        <v>#N/A</v>
      </c>
      <c r="C623" s="27" t="str">
        <f t="shared" ca="1" si="54"/>
        <v/>
      </c>
      <c r="D623" s="25" t="str">
        <f t="shared" ca="1" si="55"/>
        <v/>
      </c>
      <c r="E623" s="25" t="str">
        <f t="shared" ca="1" si="59"/>
        <v/>
      </c>
      <c r="F623" s="25"/>
      <c r="G623" s="25" t="str">
        <f t="shared" ca="1" si="56"/>
        <v/>
      </c>
      <c r="H623" s="1"/>
    </row>
    <row r="624" spans="1:8" x14ac:dyDescent="0.25">
      <c r="A624" s="7" t="e">
        <f t="shared" ca="1" si="57"/>
        <v>#N/A</v>
      </c>
      <c r="B624" s="66" t="e">
        <f t="shared" ca="1" si="58"/>
        <v>#N/A</v>
      </c>
      <c r="C624" s="27" t="str">
        <f t="shared" ca="1" si="54"/>
        <v/>
      </c>
      <c r="D624" s="25" t="str">
        <f t="shared" ca="1" si="55"/>
        <v/>
      </c>
      <c r="E624" s="25" t="str">
        <f t="shared" ca="1" si="59"/>
        <v/>
      </c>
      <c r="F624" s="25"/>
      <c r="G624" s="25" t="str">
        <f t="shared" ca="1" si="56"/>
        <v/>
      </c>
      <c r="H624" s="1"/>
    </row>
    <row r="625" spans="1:8" x14ac:dyDescent="0.25">
      <c r="A625" s="7" t="e">
        <f t="shared" ca="1" si="57"/>
        <v>#N/A</v>
      </c>
      <c r="B625" s="66" t="e">
        <f t="shared" ca="1" si="58"/>
        <v>#N/A</v>
      </c>
      <c r="C625" s="27" t="str">
        <f t="shared" ca="1" si="54"/>
        <v/>
      </c>
      <c r="D625" s="25" t="str">
        <f t="shared" ca="1" si="55"/>
        <v/>
      </c>
      <c r="E625" s="25" t="str">
        <f t="shared" ca="1" si="59"/>
        <v/>
      </c>
      <c r="F625" s="25"/>
      <c r="G625" s="25" t="str">
        <f t="shared" ca="1" si="56"/>
        <v/>
      </c>
      <c r="H625" s="1"/>
    </row>
    <row r="626" spans="1:8" x14ac:dyDescent="0.25">
      <c r="A626" s="7" t="e">
        <f t="shared" ca="1" si="57"/>
        <v>#N/A</v>
      </c>
      <c r="B626" s="66" t="e">
        <f t="shared" ca="1" si="58"/>
        <v>#N/A</v>
      </c>
      <c r="C626" s="27" t="str">
        <f t="shared" ca="1" si="54"/>
        <v/>
      </c>
      <c r="D626" s="25" t="str">
        <f t="shared" ca="1" si="55"/>
        <v/>
      </c>
      <c r="E626" s="25" t="str">
        <f t="shared" ca="1" si="59"/>
        <v/>
      </c>
      <c r="F626" s="25"/>
      <c r="G626" s="25" t="str">
        <f t="shared" ca="1" si="56"/>
        <v/>
      </c>
      <c r="H626" s="1"/>
    </row>
    <row r="627" spans="1:8" x14ac:dyDescent="0.25">
      <c r="A627" s="7" t="e">
        <f t="shared" ca="1" si="57"/>
        <v>#N/A</v>
      </c>
      <c r="B627" s="66" t="e">
        <f t="shared" ca="1" si="58"/>
        <v>#N/A</v>
      </c>
      <c r="C627" s="27" t="str">
        <f t="shared" ca="1" si="54"/>
        <v/>
      </c>
      <c r="D627" s="25" t="str">
        <f t="shared" ca="1" si="55"/>
        <v/>
      </c>
      <c r="E627" s="25" t="str">
        <f t="shared" ca="1" si="59"/>
        <v/>
      </c>
      <c r="F627" s="25"/>
      <c r="G627" s="25" t="str">
        <f t="shared" ca="1" si="56"/>
        <v/>
      </c>
      <c r="H627" s="1"/>
    </row>
    <row r="628" spans="1:8" x14ac:dyDescent="0.25">
      <c r="A628" s="7" t="e">
        <f t="shared" ca="1" si="57"/>
        <v>#N/A</v>
      </c>
      <c r="B628" s="66" t="e">
        <f t="shared" ca="1" si="58"/>
        <v>#N/A</v>
      </c>
      <c r="C628" s="27" t="str">
        <f t="shared" ca="1" si="54"/>
        <v/>
      </c>
      <c r="D628" s="25" t="str">
        <f t="shared" ca="1" si="55"/>
        <v/>
      </c>
      <c r="E628" s="25" t="str">
        <f t="shared" ca="1" si="59"/>
        <v/>
      </c>
      <c r="F628" s="25"/>
      <c r="G628" s="25" t="str">
        <f t="shared" ca="1" si="56"/>
        <v/>
      </c>
      <c r="H628" s="1"/>
    </row>
    <row r="629" spans="1:8" x14ac:dyDescent="0.25">
      <c r="A629" s="7" t="e">
        <f t="shared" ca="1" si="57"/>
        <v>#N/A</v>
      </c>
      <c r="B629" s="66" t="e">
        <f t="shared" ca="1" si="58"/>
        <v>#N/A</v>
      </c>
      <c r="C629" s="27" t="str">
        <f t="shared" ca="1" si="54"/>
        <v/>
      </c>
      <c r="D629" s="25" t="str">
        <f t="shared" ca="1" si="55"/>
        <v/>
      </c>
      <c r="E629" s="25" t="str">
        <f t="shared" ca="1" si="59"/>
        <v/>
      </c>
      <c r="F629" s="25"/>
      <c r="G629" s="25" t="str">
        <f t="shared" ca="1" si="56"/>
        <v/>
      </c>
      <c r="H629" s="1"/>
    </row>
    <row r="630" spans="1:8" x14ac:dyDescent="0.25">
      <c r="A630" s="7" t="e">
        <f t="shared" ca="1" si="57"/>
        <v>#N/A</v>
      </c>
      <c r="B630" s="66" t="e">
        <f t="shared" ca="1" si="58"/>
        <v>#N/A</v>
      </c>
      <c r="C630" s="27" t="str">
        <f t="shared" ca="1" si="54"/>
        <v/>
      </c>
      <c r="D630" s="25" t="str">
        <f t="shared" ca="1" si="55"/>
        <v/>
      </c>
      <c r="E630" s="25" t="str">
        <f t="shared" ca="1" si="59"/>
        <v/>
      </c>
      <c r="F630" s="25"/>
      <c r="G630" s="25" t="str">
        <f t="shared" ca="1" si="56"/>
        <v/>
      </c>
      <c r="H630" s="1"/>
    </row>
    <row r="631" spans="1:8" x14ac:dyDescent="0.25">
      <c r="A631" s="7" t="e">
        <f t="shared" ca="1" si="57"/>
        <v>#N/A</v>
      </c>
      <c r="B631" s="66" t="e">
        <f t="shared" ca="1" si="58"/>
        <v>#N/A</v>
      </c>
      <c r="C631" s="27" t="str">
        <f t="shared" ca="1" si="54"/>
        <v/>
      </c>
      <c r="D631" s="25" t="str">
        <f t="shared" ca="1" si="55"/>
        <v/>
      </c>
      <c r="E631" s="25" t="str">
        <f t="shared" ca="1" si="59"/>
        <v/>
      </c>
      <c r="F631" s="25"/>
      <c r="G631" s="25" t="str">
        <f t="shared" ca="1" si="56"/>
        <v/>
      </c>
      <c r="H631" s="1"/>
    </row>
    <row r="632" spans="1:8" x14ac:dyDescent="0.25">
      <c r="A632" s="7" t="e">
        <f t="shared" ca="1" si="57"/>
        <v>#N/A</v>
      </c>
      <c r="B632" s="66" t="e">
        <f t="shared" ca="1" si="58"/>
        <v>#N/A</v>
      </c>
      <c r="C632" s="27" t="str">
        <f t="shared" ca="1" si="54"/>
        <v/>
      </c>
      <c r="D632" s="25" t="str">
        <f t="shared" ca="1" si="55"/>
        <v/>
      </c>
      <c r="E632" s="25" t="str">
        <f t="shared" ca="1" si="59"/>
        <v/>
      </c>
      <c r="F632" s="25"/>
      <c r="G632" s="25" t="str">
        <f t="shared" ca="1" si="56"/>
        <v/>
      </c>
      <c r="H632" s="1"/>
    </row>
    <row r="633" spans="1:8" x14ac:dyDescent="0.25">
      <c r="A633" s="7" t="e">
        <f t="shared" ca="1" si="57"/>
        <v>#N/A</v>
      </c>
      <c r="B633" s="66" t="e">
        <f t="shared" ca="1" si="58"/>
        <v>#N/A</v>
      </c>
      <c r="C633" s="27" t="str">
        <f t="shared" ca="1" si="54"/>
        <v/>
      </c>
      <c r="D633" s="25" t="str">
        <f t="shared" ca="1" si="55"/>
        <v/>
      </c>
      <c r="E633" s="25" t="str">
        <f t="shared" ca="1" si="59"/>
        <v/>
      </c>
      <c r="F633" s="25"/>
      <c r="G633" s="25" t="str">
        <f t="shared" ca="1" si="56"/>
        <v/>
      </c>
      <c r="H633" s="1"/>
    </row>
    <row r="634" spans="1:8" x14ac:dyDescent="0.25">
      <c r="A634" s="7" t="e">
        <f t="shared" ca="1" si="57"/>
        <v>#N/A</v>
      </c>
      <c r="B634" s="66" t="e">
        <f t="shared" ca="1" si="58"/>
        <v>#N/A</v>
      </c>
      <c r="C634" s="27" t="str">
        <f t="shared" ca="1" si="54"/>
        <v/>
      </c>
      <c r="D634" s="25" t="str">
        <f t="shared" ca="1" si="55"/>
        <v/>
      </c>
      <c r="E634" s="25" t="str">
        <f t="shared" ca="1" si="59"/>
        <v/>
      </c>
      <c r="F634" s="25"/>
      <c r="G634" s="25" t="str">
        <f t="shared" ca="1" si="56"/>
        <v/>
      </c>
      <c r="H634" s="1"/>
    </row>
    <row r="635" spans="1:8" x14ac:dyDescent="0.25">
      <c r="A635" s="7" t="e">
        <f t="shared" ca="1" si="57"/>
        <v>#N/A</v>
      </c>
      <c r="B635" s="66" t="e">
        <f t="shared" ca="1" si="58"/>
        <v>#N/A</v>
      </c>
      <c r="C635" s="27" t="str">
        <f t="shared" ca="1" si="54"/>
        <v/>
      </c>
      <c r="D635" s="25" t="str">
        <f t="shared" ca="1" si="55"/>
        <v/>
      </c>
      <c r="E635" s="25" t="str">
        <f t="shared" ca="1" si="59"/>
        <v/>
      </c>
      <c r="F635" s="25"/>
      <c r="G635" s="25" t="str">
        <f t="shared" ca="1" si="56"/>
        <v/>
      </c>
      <c r="H635" s="1"/>
    </row>
    <row r="636" spans="1:8" x14ac:dyDescent="0.25">
      <c r="A636" s="7" t="e">
        <f t="shared" ca="1" si="57"/>
        <v>#N/A</v>
      </c>
      <c r="B636" s="66" t="e">
        <f t="shared" ca="1" si="58"/>
        <v>#N/A</v>
      </c>
      <c r="C636" s="27" t="str">
        <f t="shared" ca="1" si="54"/>
        <v/>
      </c>
      <c r="D636" s="25" t="str">
        <f t="shared" ca="1" si="55"/>
        <v/>
      </c>
      <c r="E636" s="25" t="str">
        <f t="shared" ca="1" si="59"/>
        <v/>
      </c>
      <c r="F636" s="25"/>
      <c r="G636" s="25" t="str">
        <f t="shared" ca="1" si="56"/>
        <v/>
      </c>
      <c r="H636" s="1"/>
    </row>
    <row r="637" spans="1:8" x14ac:dyDescent="0.25">
      <c r="A637" s="7" t="e">
        <f t="shared" ca="1" si="57"/>
        <v>#N/A</v>
      </c>
      <c r="B637" s="66" t="e">
        <f t="shared" ca="1" si="58"/>
        <v>#N/A</v>
      </c>
      <c r="C637" s="27" t="str">
        <f t="shared" ca="1" si="54"/>
        <v/>
      </c>
      <c r="D637" s="25" t="str">
        <f t="shared" ca="1" si="55"/>
        <v/>
      </c>
      <c r="E637" s="25" t="str">
        <f t="shared" ca="1" si="59"/>
        <v/>
      </c>
      <c r="F637" s="25"/>
      <c r="G637" s="25" t="str">
        <f t="shared" ca="1" si="56"/>
        <v/>
      </c>
      <c r="H637" s="1"/>
    </row>
    <row r="638" spans="1:8" x14ac:dyDescent="0.25">
      <c r="A638" s="7" t="e">
        <f t="shared" ca="1" si="57"/>
        <v>#N/A</v>
      </c>
      <c r="B638" s="66" t="e">
        <f t="shared" ca="1" si="58"/>
        <v>#N/A</v>
      </c>
      <c r="C638" s="27" t="str">
        <f t="shared" ca="1" si="54"/>
        <v/>
      </c>
      <c r="D638" s="25" t="str">
        <f t="shared" ca="1" si="55"/>
        <v/>
      </c>
      <c r="E638" s="25" t="str">
        <f t="shared" ca="1" si="59"/>
        <v/>
      </c>
      <c r="F638" s="25"/>
      <c r="G638" s="25" t="str">
        <f t="shared" ca="1" si="56"/>
        <v/>
      </c>
      <c r="H638" s="1"/>
    </row>
    <row r="639" spans="1:8" x14ac:dyDescent="0.25">
      <c r="A639" s="7" t="e">
        <f t="shared" ca="1" si="57"/>
        <v>#N/A</v>
      </c>
      <c r="B639" s="66" t="e">
        <f t="shared" ca="1" si="58"/>
        <v>#N/A</v>
      </c>
      <c r="C639" s="27" t="str">
        <f t="shared" ca="1" si="54"/>
        <v/>
      </c>
      <c r="D639" s="25" t="str">
        <f t="shared" ca="1" si="55"/>
        <v/>
      </c>
      <c r="E639" s="25" t="str">
        <f t="shared" ca="1" si="59"/>
        <v/>
      </c>
      <c r="F639" s="25"/>
      <c r="G639" s="25" t="str">
        <f t="shared" ca="1" si="56"/>
        <v/>
      </c>
      <c r="H639" s="1"/>
    </row>
    <row r="640" spans="1:8" x14ac:dyDescent="0.25">
      <c r="A640" s="7" t="e">
        <f t="shared" ca="1" si="57"/>
        <v>#N/A</v>
      </c>
      <c r="B640" s="66" t="e">
        <f t="shared" ca="1" si="58"/>
        <v>#N/A</v>
      </c>
      <c r="C640" s="27" t="str">
        <f t="shared" ca="1" si="54"/>
        <v/>
      </c>
      <c r="D640" s="25" t="str">
        <f t="shared" ca="1" si="55"/>
        <v/>
      </c>
      <c r="E640" s="25" t="str">
        <f t="shared" ca="1" si="59"/>
        <v/>
      </c>
      <c r="F640" s="25"/>
      <c r="G640" s="25" t="str">
        <f t="shared" ca="1" si="56"/>
        <v/>
      </c>
      <c r="H640" s="1"/>
    </row>
    <row r="641" spans="1:8" x14ac:dyDescent="0.25">
      <c r="A641" s="7" t="e">
        <f t="shared" ca="1" si="57"/>
        <v>#N/A</v>
      </c>
      <c r="B641" s="66" t="e">
        <f t="shared" ca="1" si="58"/>
        <v>#N/A</v>
      </c>
      <c r="C641" s="27" t="str">
        <f t="shared" ca="1" si="54"/>
        <v/>
      </c>
      <c r="D641" s="25" t="str">
        <f t="shared" ca="1" si="55"/>
        <v/>
      </c>
      <c r="E641" s="25" t="str">
        <f t="shared" ca="1" si="59"/>
        <v/>
      </c>
      <c r="F641" s="25"/>
      <c r="G641" s="25" t="str">
        <f t="shared" ca="1" si="56"/>
        <v/>
      </c>
      <c r="H641" s="1"/>
    </row>
    <row r="642" spans="1:8" x14ac:dyDescent="0.25">
      <c r="A642" s="7" t="e">
        <f t="shared" ca="1" si="57"/>
        <v>#N/A</v>
      </c>
      <c r="B642" s="66" t="e">
        <f t="shared" ca="1" si="58"/>
        <v>#N/A</v>
      </c>
      <c r="C642" s="27" t="str">
        <f t="shared" ca="1" si="54"/>
        <v/>
      </c>
      <c r="D642" s="25" t="str">
        <f t="shared" ca="1" si="55"/>
        <v/>
      </c>
      <c r="E642" s="25" t="str">
        <f t="shared" ca="1" si="59"/>
        <v/>
      </c>
      <c r="F642" s="25"/>
      <c r="G642" s="25" t="str">
        <f t="shared" ca="1" si="56"/>
        <v/>
      </c>
      <c r="H642" s="1"/>
    </row>
    <row r="643" spans="1:8" x14ac:dyDescent="0.25">
      <c r="A643" s="7" t="e">
        <f t="shared" ca="1" si="57"/>
        <v>#N/A</v>
      </c>
      <c r="B643" s="66" t="e">
        <f t="shared" ca="1" si="58"/>
        <v>#N/A</v>
      </c>
      <c r="C643" s="27" t="str">
        <f t="shared" ca="1" si="54"/>
        <v/>
      </c>
      <c r="D643" s="25" t="str">
        <f t="shared" ca="1" si="55"/>
        <v/>
      </c>
      <c r="E643" s="25" t="str">
        <f t="shared" ca="1" si="59"/>
        <v/>
      </c>
      <c r="F643" s="25"/>
      <c r="G643" s="25" t="str">
        <f t="shared" ca="1" si="56"/>
        <v/>
      </c>
      <c r="H643" s="1"/>
    </row>
    <row r="644" spans="1:8" x14ac:dyDescent="0.25">
      <c r="A644" s="7" t="e">
        <f t="shared" ca="1" si="57"/>
        <v>#N/A</v>
      </c>
      <c r="B644" s="66" t="e">
        <f t="shared" ca="1" si="58"/>
        <v>#N/A</v>
      </c>
      <c r="C644" s="27" t="str">
        <f t="shared" ca="1" si="54"/>
        <v/>
      </c>
      <c r="D644" s="25" t="str">
        <f t="shared" ca="1" si="55"/>
        <v/>
      </c>
      <c r="E644" s="25" t="str">
        <f t="shared" ca="1" si="59"/>
        <v/>
      </c>
      <c r="F644" s="25"/>
      <c r="G644" s="25" t="str">
        <f t="shared" ca="1" si="56"/>
        <v/>
      </c>
      <c r="H644" s="1"/>
    </row>
    <row r="645" spans="1:8" x14ac:dyDescent="0.25">
      <c r="A645" s="7" t="e">
        <f t="shared" ca="1" si="57"/>
        <v>#N/A</v>
      </c>
      <c r="B645" s="66" t="e">
        <f t="shared" ca="1" si="58"/>
        <v>#N/A</v>
      </c>
      <c r="C645" s="27" t="str">
        <f t="shared" ca="1" si="54"/>
        <v/>
      </c>
      <c r="D645" s="25" t="str">
        <f t="shared" ca="1" si="55"/>
        <v/>
      </c>
      <c r="E645" s="25" t="str">
        <f t="shared" ca="1" si="59"/>
        <v/>
      </c>
      <c r="F645" s="25"/>
      <c r="G645" s="25" t="str">
        <f t="shared" ca="1" si="56"/>
        <v/>
      </c>
      <c r="H645" s="1"/>
    </row>
    <row r="646" spans="1:8" x14ac:dyDescent="0.25">
      <c r="A646" s="7" t="e">
        <f t="shared" ca="1" si="57"/>
        <v>#N/A</v>
      </c>
      <c r="B646" s="66" t="e">
        <f t="shared" ca="1" si="58"/>
        <v>#N/A</v>
      </c>
      <c r="C646" s="27" t="str">
        <f t="shared" ca="1" si="54"/>
        <v/>
      </c>
      <c r="D646" s="25" t="str">
        <f t="shared" ca="1" si="55"/>
        <v/>
      </c>
      <c r="E646" s="25" t="str">
        <f t="shared" ca="1" si="59"/>
        <v/>
      </c>
      <c r="F646" s="25"/>
      <c r="G646" s="25" t="str">
        <f t="shared" ca="1" si="56"/>
        <v/>
      </c>
      <c r="H646" s="1"/>
    </row>
    <row r="647" spans="1:8" x14ac:dyDescent="0.25">
      <c r="A647" s="7" t="e">
        <f t="shared" ca="1" si="57"/>
        <v>#N/A</v>
      </c>
      <c r="B647" s="66" t="e">
        <f t="shared" ca="1" si="58"/>
        <v>#N/A</v>
      </c>
      <c r="C647" s="27" t="str">
        <f t="shared" ca="1" si="54"/>
        <v/>
      </c>
      <c r="D647" s="25" t="str">
        <f t="shared" ca="1" si="55"/>
        <v/>
      </c>
      <c r="E647" s="25" t="str">
        <f t="shared" ca="1" si="59"/>
        <v/>
      </c>
      <c r="F647" s="25"/>
      <c r="G647" s="25" t="str">
        <f t="shared" ca="1" si="56"/>
        <v/>
      </c>
      <c r="H647" s="1"/>
    </row>
    <row r="648" spans="1:8" x14ac:dyDescent="0.25">
      <c r="A648" s="7" t="e">
        <f t="shared" ca="1" si="57"/>
        <v>#N/A</v>
      </c>
      <c r="B648" s="66" t="e">
        <f t="shared" ca="1" si="58"/>
        <v>#N/A</v>
      </c>
      <c r="C648" s="27" t="str">
        <f t="shared" ca="1" si="54"/>
        <v/>
      </c>
      <c r="D648" s="25" t="str">
        <f t="shared" ca="1" si="55"/>
        <v/>
      </c>
      <c r="E648" s="25" t="str">
        <f t="shared" ca="1" si="59"/>
        <v/>
      </c>
      <c r="F648" s="25"/>
      <c r="G648" s="25" t="str">
        <f t="shared" ca="1" si="56"/>
        <v/>
      </c>
      <c r="H648" s="1"/>
    </row>
    <row r="649" spans="1:8" x14ac:dyDescent="0.25">
      <c r="A649" s="7" t="e">
        <f t="shared" ca="1" si="57"/>
        <v>#N/A</v>
      </c>
      <c r="B649" s="66" t="e">
        <f t="shared" ca="1" si="58"/>
        <v>#N/A</v>
      </c>
      <c r="C649" s="27" t="str">
        <f t="shared" ca="1" si="54"/>
        <v/>
      </c>
      <c r="D649" s="25" t="str">
        <f t="shared" ca="1" si="55"/>
        <v/>
      </c>
      <c r="E649" s="25" t="str">
        <f t="shared" ca="1" si="59"/>
        <v/>
      </c>
      <c r="F649" s="25"/>
      <c r="G649" s="25" t="str">
        <f t="shared" ca="1" si="56"/>
        <v/>
      </c>
      <c r="H649" s="1"/>
    </row>
    <row r="650" spans="1:8" x14ac:dyDescent="0.25">
      <c r="A650" s="7" t="e">
        <f t="shared" ca="1" si="57"/>
        <v>#N/A</v>
      </c>
      <c r="B650" s="66" t="e">
        <f t="shared" ca="1" si="58"/>
        <v>#N/A</v>
      </c>
      <c r="C650" s="27" t="str">
        <f t="shared" ca="1" si="54"/>
        <v/>
      </c>
      <c r="D650" s="25" t="str">
        <f t="shared" ca="1" si="55"/>
        <v/>
      </c>
      <c r="E650" s="25" t="str">
        <f t="shared" ca="1" si="59"/>
        <v/>
      </c>
      <c r="F650" s="25"/>
      <c r="G650" s="25" t="str">
        <f t="shared" ca="1" si="56"/>
        <v/>
      </c>
      <c r="H650" s="1"/>
    </row>
    <row r="651" spans="1:8" x14ac:dyDescent="0.25">
      <c r="A651" s="7" t="e">
        <f t="shared" ca="1" si="57"/>
        <v>#N/A</v>
      </c>
      <c r="B651" s="66" t="e">
        <f t="shared" ca="1" si="58"/>
        <v>#N/A</v>
      </c>
      <c r="C651" s="27" t="str">
        <f t="shared" ca="1" si="54"/>
        <v/>
      </c>
      <c r="D651" s="25" t="str">
        <f t="shared" ca="1" si="55"/>
        <v/>
      </c>
      <c r="E651" s="25" t="str">
        <f t="shared" ca="1" si="59"/>
        <v/>
      </c>
      <c r="F651" s="25"/>
      <c r="G651" s="25" t="str">
        <f t="shared" ca="1" si="56"/>
        <v/>
      </c>
      <c r="H651" s="1"/>
    </row>
    <row r="652" spans="1:8" x14ac:dyDescent="0.25">
      <c r="A652" s="7" t="e">
        <f t="shared" ca="1" si="57"/>
        <v>#N/A</v>
      </c>
      <c r="B652" s="66" t="e">
        <f t="shared" ca="1" si="58"/>
        <v>#N/A</v>
      </c>
      <c r="C652" s="27" t="str">
        <f t="shared" ca="1" si="54"/>
        <v/>
      </c>
      <c r="D652" s="25" t="str">
        <f t="shared" ca="1" si="55"/>
        <v/>
      </c>
      <c r="E652" s="25" t="str">
        <f t="shared" ca="1" si="59"/>
        <v/>
      </c>
      <c r="F652" s="25"/>
      <c r="G652" s="25" t="str">
        <f t="shared" ca="1" si="56"/>
        <v/>
      </c>
      <c r="H652" s="1"/>
    </row>
    <row r="653" spans="1:8" x14ac:dyDescent="0.25">
      <c r="A653" s="7" t="e">
        <f t="shared" ca="1" si="57"/>
        <v>#N/A</v>
      </c>
      <c r="B653" s="66" t="e">
        <f t="shared" ca="1" si="58"/>
        <v>#N/A</v>
      </c>
      <c r="C653" s="27" t="str">
        <f t="shared" ca="1" si="54"/>
        <v/>
      </c>
      <c r="D653" s="25" t="str">
        <f t="shared" ca="1" si="55"/>
        <v/>
      </c>
      <c r="E653" s="25" t="str">
        <f t="shared" ca="1" si="59"/>
        <v/>
      </c>
      <c r="F653" s="25"/>
      <c r="G653" s="25" t="str">
        <f t="shared" ca="1" si="56"/>
        <v/>
      </c>
      <c r="H653" s="1"/>
    </row>
    <row r="654" spans="1:8" x14ac:dyDescent="0.25">
      <c r="A654" s="7" t="e">
        <f t="shared" ca="1" si="57"/>
        <v>#N/A</v>
      </c>
      <c r="B654" s="66" t="e">
        <f t="shared" ca="1" si="58"/>
        <v>#N/A</v>
      </c>
      <c r="C654" s="27" t="str">
        <f t="shared" ca="1" si="54"/>
        <v/>
      </c>
      <c r="D654" s="25" t="str">
        <f t="shared" ca="1" si="55"/>
        <v/>
      </c>
      <c r="E654" s="25" t="str">
        <f t="shared" ca="1" si="59"/>
        <v/>
      </c>
      <c r="F654" s="25"/>
      <c r="G654" s="25" t="str">
        <f t="shared" ca="1" si="56"/>
        <v/>
      </c>
      <c r="H654" s="1"/>
    </row>
    <row r="655" spans="1:8" x14ac:dyDescent="0.25">
      <c r="A655" s="7" t="e">
        <f t="shared" ca="1" si="57"/>
        <v>#N/A</v>
      </c>
      <c r="B655" s="66" t="e">
        <f t="shared" ca="1" si="58"/>
        <v>#N/A</v>
      </c>
      <c r="C655" s="27" t="str">
        <f t="shared" ca="1" si="54"/>
        <v/>
      </c>
      <c r="D655" s="25" t="str">
        <f t="shared" ca="1" si="55"/>
        <v/>
      </c>
      <c r="E655" s="25" t="str">
        <f t="shared" ca="1" si="59"/>
        <v/>
      </c>
      <c r="F655" s="25"/>
      <c r="G655" s="25" t="str">
        <f t="shared" ca="1" si="56"/>
        <v/>
      </c>
      <c r="H655" s="1"/>
    </row>
    <row r="656" spans="1:8" x14ac:dyDescent="0.25">
      <c r="A656" s="7" t="e">
        <f t="shared" ca="1" si="57"/>
        <v>#N/A</v>
      </c>
      <c r="B656" s="66" t="e">
        <f t="shared" ca="1" si="58"/>
        <v>#N/A</v>
      </c>
      <c r="C656" s="27" t="str">
        <f t="shared" ca="1" si="54"/>
        <v/>
      </c>
      <c r="D656" s="25" t="str">
        <f t="shared" ca="1" si="55"/>
        <v/>
      </c>
      <c r="E656" s="25" t="str">
        <f t="shared" ca="1" si="59"/>
        <v/>
      </c>
      <c r="F656" s="25"/>
      <c r="G656" s="25" t="str">
        <f t="shared" ca="1" si="56"/>
        <v/>
      </c>
      <c r="H656" s="1"/>
    </row>
    <row r="657" spans="1:8" x14ac:dyDescent="0.25">
      <c r="A657" s="7" t="e">
        <f t="shared" ca="1" si="57"/>
        <v>#N/A</v>
      </c>
      <c r="B657" s="66" t="e">
        <f t="shared" ca="1" si="58"/>
        <v>#N/A</v>
      </c>
      <c r="C657" s="27" t="str">
        <f t="shared" ca="1" si="54"/>
        <v/>
      </c>
      <c r="D657" s="25" t="str">
        <f t="shared" ca="1" si="55"/>
        <v/>
      </c>
      <c r="E657" s="25" t="str">
        <f t="shared" ca="1" si="59"/>
        <v/>
      </c>
      <c r="F657" s="25"/>
      <c r="G657" s="25" t="str">
        <f t="shared" ca="1" si="56"/>
        <v/>
      </c>
      <c r="H657" s="1"/>
    </row>
    <row r="658" spans="1:8" x14ac:dyDescent="0.25">
      <c r="A658" s="7" t="e">
        <f t="shared" ca="1" si="57"/>
        <v>#N/A</v>
      </c>
      <c r="B658" s="66" t="e">
        <f t="shared" ca="1" si="58"/>
        <v>#N/A</v>
      </c>
      <c r="C658" s="27" t="str">
        <f t="shared" ca="1" si="54"/>
        <v/>
      </c>
      <c r="D658" s="25" t="str">
        <f t="shared" ca="1" si="55"/>
        <v/>
      </c>
      <c r="E658" s="25" t="str">
        <f t="shared" ca="1" si="59"/>
        <v/>
      </c>
      <c r="F658" s="25"/>
      <c r="G658" s="25" t="str">
        <f t="shared" ca="1" si="56"/>
        <v/>
      </c>
      <c r="H658" s="1"/>
    </row>
    <row r="659" spans="1:8" x14ac:dyDescent="0.25">
      <c r="A659" s="7" t="e">
        <f t="shared" ca="1" si="57"/>
        <v>#N/A</v>
      </c>
      <c r="B659" s="66" t="e">
        <f t="shared" ca="1" si="58"/>
        <v>#N/A</v>
      </c>
      <c r="C659" s="27" t="str">
        <f t="shared" ca="1" si="54"/>
        <v/>
      </c>
      <c r="D659" s="25" t="str">
        <f t="shared" ca="1" si="55"/>
        <v/>
      </c>
      <c r="E659" s="25" t="str">
        <f t="shared" ca="1" si="59"/>
        <v/>
      </c>
      <c r="F659" s="25"/>
      <c r="G659" s="25" t="str">
        <f t="shared" ca="1" si="56"/>
        <v/>
      </c>
      <c r="H659" s="1"/>
    </row>
    <row r="660" spans="1:8" x14ac:dyDescent="0.25">
      <c r="A660" s="7" t="e">
        <f t="shared" ca="1" si="57"/>
        <v>#N/A</v>
      </c>
      <c r="B660" s="66" t="e">
        <f t="shared" ca="1" si="58"/>
        <v>#N/A</v>
      </c>
      <c r="C660" s="27" t="str">
        <f t="shared" ca="1" si="54"/>
        <v/>
      </c>
      <c r="D660" s="25" t="str">
        <f t="shared" ca="1" si="55"/>
        <v/>
      </c>
      <c r="E660" s="25" t="str">
        <f t="shared" ca="1" si="59"/>
        <v/>
      </c>
      <c r="F660" s="25"/>
      <c r="G660" s="25" t="str">
        <f t="shared" ca="1" si="56"/>
        <v/>
      </c>
      <c r="H660" s="1"/>
    </row>
    <row r="661" spans="1:8" x14ac:dyDescent="0.25">
      <c r="A661" s="7" t="e">
        <f t="shared" ca="1" si="57"/>
        <v>#N/A</v>
      </c>
      <c r="B661" s="66" t="e">
        <f t="shared" ca="1" si="58"/>
        <v>#N/A</v>
      </c>
      <c r="C661" s="27" t="str">
        <f t="shared" ca="1" si="54"/>
        <v/>
      </c>
      <c r="D661" s="25" t="str">
        <f t="shared" ca="1" si="55"/>
        <v/>
      </c>
      <c r="E661" s="25" t="str">
        <f t="shared" ca="1" si="59"/>
        <v/>
      </c>
      <c r="F661" s="25"/>
      <c r="G661" s="25" t="str">
        <f t="shared" ca="1" si="56"/>
        <v/>
      </c>
      <c r="H661" s="1"/>
    </row>
    <row r="662" spans="1:8" x14ac:dyDescent="0.25">
      <c r="A662" s="7" t="e">
        <f t="shared" ca="1" si="57"/>
        <v>#N/A</v>
      </c>
      <c r="B662" s="66" t="e">
        <f t="shared" ca="1" si="58"/>
        <v>#N/A</v>
      </c>
      <c r="C662" s="27" t="str">
        <f t="shared" ca="1" si="54"/>
        <v/>
      </c>
      <c r="D662" s="25" t="str">
        <f t="shared" ca="1" si="55"/>
        <v/>
      </c>
      <c r="E662" s="25" t="str">
        <f t="shared" ca="1" si="59"/>
        <v/>
      </c>
      <c r="F662" s="25"/>
      <c r="G662" s="25" t="str">
        <f t="shared" ca="1" si="56"/>
        <v/>
      </c>
      <c r="H662" s="1"/>
    </row>
    <row r="663" spans="1:8" x14ac:dyDescent="0.25">
      <c r="A663" s="7" t="e">
        <f t="shared" ca="1" si="57"/>
        <v>#N/A</v>
      </c>
      <c r="B663" s="66" t="e">
        <f t="shared" ca="1" si="58"/>
        <v>#N/A</v>
      </c>
      <c r="C663" s="27" t="str">
        <f t="shared" ca="1" si="54"/>
        <v/>
      </c>
      <c r="D663" s="25" t="str">
        <f t="shared" ca="1" si="55"/>
        <v/>
      </c>
      <c r="E663" s="25" t="str">
        <f t="shared" ca="1" si="59"/>
        <v/>
      </c>
      <c r="F663" s="25"/>
      <c r="G663" s="25" t="str">
        <f t="shared" ca="1" si="56"/>
        <v/>
      </c>
      <c r="H663" s="1"/>
    </row>
    <row r="664" spans="1:8" x14ac:dyDescent="0.25">
      <c r="A664" s="7" t="e">
        <f t="shared" ca="1" si="57"/>
        <v>#N/A</v>
      </c>
      <c r="B664" s="66" t="e">
        <f t="shared" ca="1" si="58"/>
        <v>#N/A</v>
      </c>
      <c r="C664" s="27" t="str">
        <f t="shared" ca="1" si="54"/>
        <v/>
      </c>
      <c r="D664" s="25" t="str">
        <f t="shared" ca="1" si="55"/>
        <v/>
      </c>
      <c r="E664" s="25" t="str">
        <f t="shared" ca="1" si="59"/>
        <v/>
      </c>
      <c r="F664" s="25"/>
      <c r="G664" s="25" t="str">
        <f t="shared" ca="1" si="56"/>
        <v/>
      </c>
      <c r="H664" s="1"/>
    </row>
    <row r="665" spans="1:8" x14ac:dyDescent="0.25">
      <c r="A665" s="7" t="e">
        <f t="shared" ca="1" si="57"/>
        <v>#N/A</v>
      </c>
      <c r="B665" s="66" t="e">
        <f t="shared" ca="1" si="58"/>
        <v>#N/A</v>
      </c>
      <c r="C665" s="27" t="str">
        <f t="shared" ca="1" si="54"/>
        <v/>
      </c>
      <c r="D665" s="25" t="str">
        <f t="shared" ca="1" si="55"/>
        <v/>
      </c>
      <c r="E665" s="25" t="str">
        <f t="shared" ca="1" si="59"/>
        <v/>
      </c>
      <c r="F665" s="25"/>
      <c r="G665" s="25" t="str">
        <f t="shared" ca="1" si="56"/>
        <v/>
      </c>
      <c r="H665" s="1"/>
    </row>
    <row r="666" spans="1:8" x14ac:dyDescent="0.25">
      <c r="A666" s="7" t="e">
        <f t="shared" ca="1" si="57"/>
        <v>#N/A</v>
      </c>
      <c r="B666" s="66" t="e">
        <f t="shared" ca="1" si="58"/>
        <v>#N/A</v>
      </c>
      <c r="C666" s="27" t="str">
        <f t="shared" ca="1" si="54"/>
        <v/>
      </c>
      <c r="D666" s="25" t="str">
        <f t="shared" ca="1" si="55"/>
        <v/>
      </c>
      <c r="E666" s="25" t="str">
        <f t="shared" ca="1" si="59"/>
        <v/>
      </c>
      <c r="F666" s="25"/>
      <c r="G666" s="25" t="str">
        <f t="shared" ca="1" si="56"/>
        <v/>
      </c>
      <c r="H666" s="1"/>
    </row>
    <row r="667" spans="1:8" x14ac:dyDescent="0.25">
      <c r="A667" s="7" t="e">
        <f t="shared" ca="1" si="57"/>
        <v>#N/A</v>
      </c>
      <c r="B667" s="66" t="e">
        <f t="shared" ca="1" si="58"/>
        <v>#N/A</v>
      </c>
      <c r="C667" s="27" t="str">
        <f t="shared" ca="1" si="54"/>
        <v/>
      </c>
      <c r="D667" s="25" t="str">
        <f t="shared" ca="1" si="55"/>
        <v/>
      </c>
      <c r="E667" s="25" t="str">
        <f t="shared" ca="1" si="59"/>
        <v/>
      </c>
      <c r="F667" s="25"/>
      <c r="G667" s="25" t="str">
        <f t="shared" ca="1" si="56"/>
        <v/>
      </c>
      <c r="H667" s="1"/>
    </row>
    <row r="668" spans="1:8" x14ac:dyDescent="0.25">
      <c r="A668" s="7" t="e">
        <f t="shared" ca="1" si="57"/>
        <v>#N/A</v>
      </c>
      <c r="B668" s="66" t="e">
        <f t="shared" ca="1" si="58"/>
        <v>#N/A</v>
      </c>
      <c r="C668" s="27" t="str">
        <f t="shared" ref="C668:C731" ca="1" si="60">IF(ISERROR(A668),"",IF($D$10="Annually",EDATE(C667,12),EDATE(C667,1)))</f>
        <v/>
      </c>
      <c r="D668" s="25" t="str">
        <f t="shared" ref="D668:D731" ca="1" si="61">IF(ISERROR(A668),"",ROUND(G667*rper,2))</f>
        <v/>
      </c>
      <c r="E668" s="25" t="str">
        <f t="shared" ca="1" si="59"/>
        <v/>
      </c>
      <c r="F668" s="25"/>
      <c r="G668" s="25" t="str">
        <f t="shared" ref="G668:G731" ca="1" si="62">IF(ISERROR(A668),"",ROUND(G667-E668-F668+D668,2))</f>
        <v/>
      </c>
      <c r="H668" s="1"/>
    </row>
    <row r="669" spans="1:8" x14ac:dyDescent="0.25">
      <c r="A669" s="7" t="e">
        <f t="shared" ref="A669:A732" ca="1" si="63">IF(OR(G668="",G668&lt;=0,B668&gt;110),NA(),A668+1)</f>
        <v>#N/A</v>
      </c>
      <c r="B669" s="66" t="e">
        <f t="shared" ref="B669:B732" ca="1" si="64">IF(ISERROR(A669),NA(),B668+IF($D$10="Monthly",1/12,1))</f>
        <v>#N/A</v>
      </c>
      <c r="C669" s="27" t="str">
        <f t="shared" ca="1" si="60"/>
        <v/>
      </c>
      <c r="D669" s="25" t="str">
        <f t="shared" ca="1" si="61"/>
        <v/>
      </c>
      <c r="E669" s="25" t="str">
        <f t="shared" ref="E669:E732" ca="1" si="65">IF(ISERROR(A669),"",MIN(ROUND(G668+D669,2),ROUND((1+gper)*E668,2)))</f>
        <v/>
      </c>
      <c r="F669" s="25"/>
      <c r="G669" s="25" t="str">
        <f t="shared" ca="1" si="62"/>
        <v/>
      </c>
      <c r="H669" s="1"/>
    </row>
    <row r="670" spans="1:8" x14ac:dyDescent="0.25">
      <c r="A670" s="7" t="e">
        <f t="shared" ca="1" si="63"/>
        <v>#N/A</v>
      </c>
      <c r="B670" s="66" t="e">
        <f t="shared" ca="1" si="64"/>
        <v>#N/A</v>
      </c>
      <c r="C670" s="27" t="str">
        <f t="shared" ca="1" si="60"/>
        <v/>
      </c>
      <c r="D670" s="25" t="str">
        <f t="shared" ca="1" si="61"/>
        <v/>
      </c>
      <c r="E670" s="25" t="str">
        <f t="shared" ca="1" si="65"/>
        <v/>
      </c>
      <c r="F670" s="25"/>
      <c r="G670" s="25" t="str">
        <f t="shared" ca="1" si="62"/>
        <v/>
      </c>
      <c r="H670" s="1"/>
    </row>
    <row r="671" spans="1:8" x14ac:dyDescent="0.25">
      <c r="A671" s="7" t="e">
        <f t="shared" ca="1" si="63"/>
        <v>#N/A</v>
      </c>
      <c r="B671" s="66" t="e">
        <f t="shared" ca="1" si="64"/>
        <v>#N/A</v>
      </c>
      <c r="C671" s="27" t="str">
        <f t="shared" ca="1" si="60"/>
        <v/>
      </c>
      <c r="D671" s="25" t="str">
        <f t="shared" ca="1" si="61"/>
        <v/>
      </c>
      <c r="E671" s="25" t="str">
        <f t="shared" ca="1" si="65"/>
        <v/>
      </c>
      <c r="F671" s="25"/>
      <c r="G671" s="25" t="str">
        <f t="shared" ca="1" si="62"/>
        <v/>
      </c>
      <c r="H671" s="1"/>
    </row>
    <row r="672" spans="1:8" x14ac:dyDescent="0.25">
      <c r="A672" s="7" t="e">
        <f t="shared" ca="1" si="63"/>
        <v>#N/A</v>
      </c>
      <c r="B672" s="66" t="e">
        <f t="shared" ca="1" si="64"/>
        <v>#N/A</v>
      </c>
      <c r="C672" s="27" t="str">
        <f t="shared" ca="1" si="60"/>
        <v/>
      </c>
      <c r="D672" s="25" t="str">
        <f t="shared" ca="1" si="61"/>
        <v/>
      </c>
      <c r="E672" s="25" t="str">
        <f t="shared" ca="1" si="65"/>
        <v/>
      </c>
      <c r="F672" s="25"/>
      <c r="G672" s="25" t="str">
        <f t="shared" ca="1" si="62"/>
        <v/>
      </c>
      <c r="H672" s="1"/>
    </row>
    <row r="673" spans="1:8" x14ac:dyDescent="0.25">
      <c r="A673" s="7" t="e">
        <f t="shared" ca="1" si="63"/>
        <v>#N/A</v>
      </c>
      <c r="B673" s="66" t="e">
        <f t="shared" ca="1" si="64"/>
        <v>#N/A</v>
      </c>
      <c r="C673" s="27" t="str">
        <f t="shared" ca="1" si="60"/>
        <v/>
      </c>
      <c r="D673" s="25" t="str">
        <f t="shared" ca="1" si="61"/>
        <v/>
      </c>
      <c r="E673" s="25" t="str">
        <f t="shared" ca="1" si="65"/>
        <v/>
      </c>
      <c r="F673" s="25"/>
      <c r="G673" s="25" t="str">
        <f t="shared" ca="1" si="62"/>
        <v/>
      </c>
      <c r="H673" s="1"/>
    </row>
    <row r="674" spans="1:8" x14ac:dyDescent="0.25">
      <c r="A674" s="7" t="e">
        <f t="shared" ca="1" si="63"/>
        <v>#N/A</v>
      </c>
      <c r="B674" s="66" t="e">
        <f t="shared" ca="1" si="64"/>
        <v>#N/A</v>
      </c>
      <c r="C674" s="27" t="str">
        <f t="shared" ca="1" si="60"/>
        <v/>
      </c>
      <c r="D674" s="25" t="str">
        <f t="shared" ca="1" si="61"/>
        <v/>
      </c>
      <c r="E674" s="25" t="str">
        <f t="shared" ca="1" si="65"/>
        <v/>
      </c>
      <c r="F674" s="25"/>
      <c r="G674" s="25" t="str">
        <f t="shared" ca="1" si="62"/>
        <v/>
      </c>
      <c r="H674" s="1"/>
    </row>
    <row r="675" spans="1:8" x14ac:dyDescent="0.25">
      <c r="A675" s="7" t="e">
        <f t="shared" ca="1" si="63"/>
        <v>#N/A</v>
      </c>
      <c r="B675" s="66" t="e">
        <f t="shared" ca="1" si="64"/>
        <v>#N/A</v>
      </c>
      <c r="C675" s="27" t="str">
        <f t="shared" ca="1" si="60"/>
        <v/>
      </c>
      <c r="D675" s="25" t="str">
        <f t="shared" ca="1" si="61"/>
        <v/>
      </c>
      <c r="E675" s="25" t="str">
        <f t="shared" ca="1" si="65"/>
        <v/>
      </c>
      <c r="F675" s="25"/>
      <c r="G675" s="25" t="str">
        <f t="shared" ca="1" si="62"/>
        <v/>
      </c>
      <c r="H675" s="1"/>
    </row>
    <row r="676" spans="1:8" x14ac:dyDescent="0.25">
      <c r="A676" s="7" t="e">
        <f t="shared" ca="1" si="63"/>
        <v>#N/A</v>
      </c>
      <c r="B676" s="66" t="e">
        <f t="shared" ca="1" si="64"/>
        <v>#N/A</v>
      </c>
      <c r="C676" s="27" t="str">
        <f t="shared" ca="1" si="60"/>
        <v/>
      </c>
      <c r="D676" s="25" t="str">
        <f t="shared" ca="1" si="61"/>
        <v/>
      </c>
      <c r="E676" s="25" t="str">
        <f t="shared" ca="1" si="65"/>
        <v/>
      </c>
      <c r="F676" s="25"/>
      <c r="G676" s="25" t="str">
        <f t="shared" ca="1" si="62"/>
        <v/>
      </c>
      <c r="H676" s="1"/>
    </row>
    <row r="677" spans="1:8" x14ac:dyDescent="0.25">
      <c r="A677" s="7" t="e">
        <f t="shared" ca="1" si="63"/>
        <v>#N/A</v>
      </c>
      <c r="B677" s="66" t="e">
        <f t="shared" ca="1" si="64"/>
        <v>#N/A</v>
      </c>
      <c r="C677" s="27" t="str">
        <f t="shared" ca="1" si="60"/>
        <v/>
      </c>
      <c r="D677" s="25" t="str">
        <f t="shared" ca="1" si="61"/>
        <v/>
      </c>
      <c r="E677" s="25" t="str">
        <f t="shared" ca="1" si="65"/>
        <v/>
      </c>
      <c r="F677" s="25"/>
      <c r="G677" s="25" t="str">
        <f t="shared" ca="1" si="62"/>
        <v/>
      </c>
      <c r="H677" s="1"/>
    </row>
    <row r="678" spans="1:8" x14ac:dyDescent="0.25">
      <c r="A678" s="7" t="e">
        <f t="shared" ca="1" si="63"/>
        <v>#N/A</v>
      </c>
      <c r="B678" s="66" t="e">
        <f t="shared" ca="1" si="64"/>
        <v>#N/A</v>
      </c>
      <c r="C678" s="27" t="str">
        <f t="shared" ca="1" si="60"/>
        <v/>
      </c>
      <c r="D678" s="25" t="str">
        <f t="shared" ca="1" si="61"/>
        <v/>
      </c>
      <c r="E678" s="25" t="str">
        <f t="shared" ca="1" si="65"/>
        <v/>
      </c>
      <c r="F678" s="25"/>
      <c r="G678" s="25" t="str">
        <f t="shared" ca="1" si="62"/>
        <v/>
      </c>
      <c r="H678" s="1"/>
    </row>
    <row r="679" spans="1:8" x14ac:dyDescent="0.25">
      <c r="A679" s="7" t="e">
        <f t="shared" ca="1" si="63"/>
        <v>#N/A</v>
      </c>
      <c r="B679" s="66" t="e">
        <f t="shared" ca="1" si="64"/>
        <v>#N/A</v>
      </c>
      <c r="C679" s="27" t="str">
        <f t="shared" ca="1" si="60"/>
        <v/>
      </c>
      <c r="D679" s="25" t="str">
        <f t="shared" ca="1" si="61"/>
        <v/>
      </c>
      <c r="E679" s="25" t="str">
        <f t="shared" ca="1" si="65"/>
        <v/>
      </c>
      <c r="F679" s="25"/>
      <c r="G679" s="25" t="str">
        <f t="shared" ca="1" si="62"/>
        <v/>
      </c>
      <c r="H679" s="1"/>
    </row>
    <row r="680" spans="1:8" x14ac:dyDescent="0.25">
      <c r="A680" s="7" t="e">
        <f t="shared" ca="1" si="63"/>
        <v>#N/A</v>
      </c>
      <c r="B680" s="66" t="e">
        <f t="shared" ca="1" si="64"/>
        <v>#N/A</v>
      </c>
      <c r="C680" s="27" t="str">
        <f t="shared" ca="1" si="60"/>
        <v/>
      </c>
      <c r="D680" s="25" t="str">
        <f t="shared" ca="1" si="61"/>
        <v/>
      </c>
      <c r="E680" s="25" t="str">
        <f t="shared" ca="1" si="65"/>
        <v/>
      </c>
      <c r="F680" s="25"/>
      <c r="G680" s="25" t="str">
        <f t="shared" ca="1" si="62"/>
        <v/>
      </c>
      <c r="H680" s="1"/>
    </row>
    <row r="681" spans="1:8" x14ac:dyDescent="0.25">
      <c r="A681" s="7" t="e">
        <f t="shared" ca="1" si="63"/>
        <v>#N/A</v>
      </c>
      <c r="B681" s="66" t="e">
        <f t="shared" ca="1" si="64"/>
        <v>#N/A</v>
      </c>
      <c r="C681" s="27" t="str">
        <f t="shared" ca="1" si="60"/>
        <v/>
      </c>
      <c r="D681" s="25" t="str">
        <f t="shared" ca="1" si="61"/>
        <v/>
      </c>
      <c r="E681" s="25" t="str">
        <f t="shared" ca="1" si="65"/>
        <v/>
      </c>
      <c r="F681" s="25"/>
      <c r="G681" s="25" t="str">
        <f t="shared" ca="1" si="62"/>
        <v/>
      </c>
      <c r="H681" s="1"/>
    </row>
    <row r="682" spans="1:8" x14ac:dyDescent="0.25">
      <c r="A682" s="7" t="e">
        <f t="shared" ca="1" si="63"/>
        <v>#N/A</v>
      </c>
      <c r="B682" s="66" t="e">
        <f t="shared" ca="1" si="64"/>
        <v>#N/A</v>
      </c>
      <c r="C682" s="27" t="str">
        <f t="shared" ca="1" si="60"/>
        <v/>
      </c>
      <c r="D682" s="25" t="str">
        <f t="shared" ca="1" si="61"/>
        <v/>
      </c>
      <c r="E682" s="25" t="str">
        <f t="shared" ca="1" si="65"/>
        <v/>
      </c>
      <c r="F682" s="25"/>
      <c r="G682" s="25" t="str">
        <f t="shared" ca="1" si="62"/>
        <v/>
      </c>
      <c r="H682" s="1"/>
    </row>
    <row r="683" spans="1:8" x14ac:dyDescent="0.25">
      <c r="A683" s="7" t="e">
        <f t="shared" ca="1" si="63"/>
        <v>#N/A</v>
      </c>
      <c r="B683" s="66" t="e">
        <f t="shared" ca="1" si="64"/>
        <v>#N/A</v>
      </c>
      <c r="C683" s="27" t="str">
        <f t="shared" ca="1" si="60"/>
        <v/>
      </c>
      <c r="D683" s="25" t="str">
        <f t="shared" ca="1" si="61"/>
        <v/>
      </c>
      <c r="E683" s="25" t="str">
        <f t="shared" ca="1" si="65"/>
        <v/>
      </c>
      <c r="F683" s="25"/>
      <c r="G683" s="25" t="str">
        <f t="shared" ca="1" si="62"/>
        <v/>
      </c>
      <c r="H683" s="1"/>
    </row>
    <row r="684" spans="1:8" x14ac:dyDescent="0.25">
      <c r="A684" s="7" t="e">
        <f t="shared" ca="1" si="63"/>
        <v>#N/A</v>
      </c>
      <c r="B684" s="66" t="e">
        <f t="shared" ca="1" si="64"/>
        <v>#N/A</v>
      </c>
      <c r="C684" s="27" t="str">
        <f t="shared" ca="1" si="60"/>
        <v/>
      </c>
      <c r="D684" s="25" t="str">
        <f t="shared" ca="1" si="61"/>
        <v/>
      </c>
      <c r="E684" s="25" t="str">
        <f t="shared" ca="1" si="65"/>
        <v/>
      </c>
      <c r="F684" s="25"/>
      <c r="G684" s="25" t="str">
        <f t="shared" ca="1" si="62"/>
        <v/>
      </c>
      <c r="H684" s="1"/>
    </row>
    <row r="685" spans="1:8" x14ac:dyDescent="0.25">
      <c r="A685" s="7" t="e">
        <f t="shared" ca="1" si="63"/>
        <v>#N/A</v>
      </c>
      <c r="B685" s="66" t="e">
        <f t="shared" ca="1" si="64"/>
        <v>#N/A</v>
      </c>
      <c r="C685" s="27" t="str">
        <f t="shared" ca="1" si="60"/>
        <v/>
      </c>
      <c r="D685" s="25" t="str">
        <f t="shared" ca="1" si="61"/>
        <v/>
      </c>
      <c r="E685" s="25" t="str">
        <f t="shared" ca="1" si="65"/>
        <v/>
      </c>
      <c r="F685" s="25"/>
      <c r="G685" s="25" t="str">
        <f t="shared" ca="1" si="62"/>
        <v/>
      </c>
      <c r="H685" s="1"/>
    </row>
    <row r="686" spans="1:8" x14ac:dyDescent="0.25">
      <c r="A686" s="7" t="e">
        <f t="shared" ca="1" si="63"/>
        <v>#N/A</v>
      </c>
      <c r="B686" s="66" t="e">
        <f t="shared" ca="1" si="64"/>
        <v>#N/A</v>
      </c>
      <c r="C686" s="27" t="str">
        <f t="shared" ca="1" si="60"/>
        <v/>
      </c>
      <c r="D686" s="25" t="str">
        <f t="shared" ca="1" si="61"/>
        <v/>
      </c>
      <c r="E686" s="25" t="str">
        <f t="shared" ca="1" si="65"/>
        <v/>
      </c>
      <c r="F686" s="25"/>
      <c r="G686" s="25" t="str">
        <f t="shared" ca="1" si="62"/>
        <v/>
      </c>
      <c r="H686" s="1"/>
    </row>
    <row r="687" spans="1:8" x14ac:dyDescent="0.25">
      <c r="A687" s="7" t="e">
        <f t="shared" ca="1" si="63"/>
        <v>#N/A</v>
      </c>
      <c r="B687" s="66" t="e">
        <f t="shared" ca="1" si="64"/>
        <v>#N/A</v>
      </c>
      <c r="C687" s="27" t="str">
        <f t="shared" ca="1" si="60"/>
        <v/>
      </c>
      <c r="D687" s="25" t="str">
        <f t="shared" ca="1" si="61"/>
        <v/>
      </c>
      <c r="E687" s="25" t="str">
        <f t="shared" ca="1" si="65"/>
        <v/>
      </c>
      <c r="F687" s="25"/>
      <c r="G687" s="25" t="str">
        <f t="shared" ca="1" si="62"/>
        <v/>
      </c>
      <c r="H687" s="1"/>
    </row>
    <row r="688" spans="1:8" x14ac:dyDescent="0.25">
      <c r="A688" s="7" t="e">
        <f t="shared" ca="1" si="63"/>
        <v>#N/A</v>
      </c>
      <c r="B688" s="66" t="e">
        <f t="shared" ca="1" si="64"/>
        <v>#N/A</v>
      </c>
      <c r="C688" s="27" t="str">
        <f t="shared" ca="1" si="60"/>
        <v/>
      </c>
      <c r="D688" s="25" t="str">
        <f t="shared" ca="1" si="61"/>
        <v/>
      </c>
      <c r="E688" s="25" t="str">
        <f t="shared" ca="1" si="65"/>
        <v/>
      </c>
      <c r="F688" s="25"/>
      <c r="G688" s="25" t="str">
        <f t="shared" ca="1" si="62"/>
        <v/>
      </c>
      <c r="H688" s="1"/>
    </row>
    <row r="689" spans="1:8" x14ac:dyDescent="0.25">
      <c r="A689" s="7" t="e">
        <f t="shared" ca="1" si="63"/>
        <v>#N/A</v>
      </c>
      <c r="B689" s="66" t="e">
        <f t="shared" ca="1" si="64"/>
        <v>#N/A</v>
      </c>
      <c r="C689" s="27" t="str">
        <f t="shared" ca="1" si="60"/>
        <v/>
      </c>
      <c r="D689" s="25" t="str">
        <f t="shared" ca="1" si="61"/>
        <v/>
      </c>
      <c r="E689" s="25" t="str">
        <f t="shared" ca="1" si="65"/>
        <v/>
      </c>
      <c r="F689" s="25"/>
      <c r="G689" s="25" t="str">
        <f t="shared" ca="1" si="62"/>
        <v/>
      </c>
      <c r="H689" s="1"/>
    </row>
    <row r="690" spans="1:8" x14ac:dyDescent="0.25">
      <c r="A690" s="7" t="e">
        <f t="shared" ca="1" si="63"/>
        <v>#N/A</v>
      </c>
      <c r="B690" s="66" t="e">
        <f t="shared" ca="1" si="64"/>
        <v>#N/A</v>
      </c>
      <c r="C690" s="27" t="str">
        <f t="shared" ca="1" si="60"/>
        <v/>
      </c>
      <c r="D690" s="25" t="str">
        <f t="shared" ca="1" si="61"/>
        <v/>
      </c>
      <c r="E690" s="25" t="str">
        <f t="shared" ca="1" si="65"/>
        <v/>
      </c>
      <c r="F690" s="25"/>
      <c r="G690" s="25" t="str">
        <f t="shared" ca="1" si="62"/>
        <v/>
      </c>
      <c r="H690" s="1"/>
    </row>
    <row r="691" spans="1:8" x14ac:dyDescent="0.25">
      <c r="A691" s="7" t="e">
        <f t="shared" ca="1" si="63"/>
        <v>#N/A</v>
      </c>
      <c r="B691" s="66" t="e">
        <f t="shared" ca="1" si="64"/>
        <v>#N/A</v>
      </c>
      <c r="C691" s="27" t="str">
        <f t="shared" ca="1" si="60"/>
        <v/>
      </c>
      <c r="D691" s="25" t="str">
        <f t="shared" ca="1" si="61"/>
        <v/>
      </c>
      <c r="E691" s="25" t="str">
        <f t="shared" ca="1" si="65"/>
        <v/>
      </c>
      <c r="F691" s="25"/>
      <c r="G691" s="25" t="str">
        <f t="shared" ca="1" si="62"/>
        <v/>
      </c>
      <c r="H691" s="1"/>
    </row>
    <row r="692" spans="1:8" x14ac:dyDescent="0.25">
      <c r="A692" s="7" t="e">
        <f t="shared" ca="1" si="63"/>
        <v>#N/A</v>
      </c>
      <c r="B692" s="66" t="e">
        <f t="shared" ca="1" si="64"/>
        <v>#N/A</v>
      </c>
      <c r="C692" s="27" t="str">
        <f t="shared" ca="1" si="60"/>
        <v/>
      </c>
      <c r="D692" s="25" t="str">
        <f t="shared" ca="1" si="61"/>
        <v/>
      </c>
      <c r="E692" s="25" t="str">
        <f t="shared" ca="1" si="65"/>
        <v/>
      </c>
      <c r="F692" s="25"/>
      <c r="G692" s="25" t="str">
        <f t="shared" ca="1" si="62"/>
        <v/>
      </c>
      <c r="H692" s="1"/>
    </row>
    <row r="693" spans="1:8" x14ac:dyDescent="0.25">
      <c r="A693" s="7" t="e">
        <f t="shared" ca="1" si="63"/>
        <v>#N/A</v>
      </c>
      <c r="B693" s="66" t="e">
        <f t="shared" ca="1" si="64"/>
        <v>#N/A</v>
      </c>
      <c r="C693" s="27" t="str">
        <f t="shared" ca="1" si="60"/>
        <v/>
      </c>
      <c r="D693" s="25" t="str">
        <f t="shared" ca="1" si="61"/>
        <v/>
      </c>
      <c r="E693" s="25" t="str">
        <f t="shared" ca="1" si="65"/>
        <v/>
      </c>
      <c r="F693" s="25"/>
      <c r="G693" s="25" t="str">
        <f t="shared" ca="1" si="62"/>
        <v/>
      </c>
      <c r="H693" s="1"/>
    </row>
    <row r="694" spans="1:8" x14ac:dyDescent="0.25">
      <c r="A694" s="7" t="e">
        <f t="shared" ca="1" si="63"/>
        <v>#N/A</v>
      </c>
      <c r="B694" s="66" t="e">
        <f t="shared" ca="1" si="64"/>
        <v>#N/A</v>
      </c>
      <c r="C694" s="27" t="str">
        <f t="shared" ca="1" si="60"/>
        <v/>
      </c>
      <c r="D694" s="25" t="str">
        <f t="shared" ca="1" si="61"/>
        <v/>
      </c>
      <c r="E694" s="25" t="str">
        <f t="shared" ca="1" si="65"/>
        <v/>
      </c>
      <c r="F694" s="25"/>
      <c r="G694" s="25" t="str">
        <f t="shared" ca="1" si="62"/>
        <v/>
      </c>
      <c r="H694" s="1"/>
    </row>
    <row r="695" spans="1:8" x14ac:dyDescent="0.25">
      <c r="A695" s="7" t="e">
        <f t="shared" ca="1" si="63"/>
        <v>#N/A</v>
      </c>
      <c r="B695" s="66" t="e">
        <f t="shared" ca="1" si="64"/>
        <v>#N/A</v>
      </c>
      <c r="C695" s="27" t="str">
        <f t="shared" ca="1" si="60"/>
        <v/>
      </c>
      <c r="D695" s="25" t="str">
        <f t="shared" ca="1" si="61"/>
        <v/>
      </c>
      <c r="E695" s="25" t="str">
        <f t="shared" ca="1" si="65"/>
        <v/>
      </c>
      <c r="F695" s="25"/>
      <c r="G695" s="25" t="str">
        <f t="shared" ca="1" si="62"/>
        <v/>
      </c>
      <c r="H695" s="1"/>
    </row>
    <row r="696" spans="1:8" x14ac:dyDescent="0.25">
      <c r="A696" s="7" t="e">
        <f t="shared" ca="1" si="63"/>
        <v>#N/A</v>
      </c>
      <c r="B696" s="66" t="e">
        <f t="shared" ca="1" si="64"/>
        <v>#N/A</v>
      </c>
      <c r="C696" s="27" t="str">
        <f t="shared" ca="1" si="60"/>
        <v/>
      </c>
      <c r="D696" s="25" t="str">
        <f t="shared" ca="1" si="61"/>
        <v/>
      </c>
      <c r="E696" s="25" t="str">
        <f t="shared" ca="1" si="65"/>
        <v/>
      </c>
      <c r="F696" s="25"/>
      <c r="G696" s="25" t="str">
        <f t="shared" ca="1" si="62"/>
        <v/>
      </c>
      <c r="H696" s="1"/>
    </row>
    <row r="697" spans="1:8" x14ac:dyDescent="0.25">
      <c r="A697" s="7" t="e">
        <f t="shared" ca="1" si="63"/>
        <v>#N/A</v>
      </c>
      <c r="B697" s="66" t="e">
        <f t="shared" ca="1" si="64"/>
        <v>#N/A</v>
      </c>
      <c r="C697" s="27" t="str">
        <f t="shared" ca="1" si="60"/>
        <v/>
      </c>
      <c r="D697" s="25" t="str">
        <f t="shared" ca="1" si="61"/>
        <v/>
      </c>
      <c r="E697" s="25" t="str">
        <f t="shared" ca="1" si="65"/>
        <v/>
      </c>
      <c r="F697" s="25"/>
      <c r="G697" s="25" t="str">
        <f t="shared" ca="1" si="62"/>
        <v/>
      </c>
      <c r="H697" s="1"/>
    </row>
    <row r="698" spans="1:8" x14ac:dyDescent="0.25">
      <c r="A698" s="7" t="e">
        <f t="shared" ca="1" si="63"/>
        <v>#N/A</v>
      </c>
      <c r="B698" s="66" t="e">
        <f t="shared" ca="1" si="64"/>
        <v>#N/A</v>
      </c>
      <c r="C698" s="27" t="str">
        <f t="shared" ca="1" si="60"/>
        <v/>
      </c>
      <c r="D698" s="25" t="str">
        <f t="shared" ca="1" si="61"/>
        <v/>
      </c>
      <c r="E698" s="25" t="str">
        <f t="shared" ca="1" si="65"/>
        <v/>
      </c>
      <c r="F698" s="25"/>
      <c r="G698" s="25" t="str">
        <f t="shared" ca="1" si="62"/>
        <v/>
      </c>
      <c r="H698" s="1"/>
    </row>
    <row r="699" spans="1:8" x14ac:dyDescent="0.25">
      <c r="A699" s="7" t="e">
        <f t="shared" ca="1" si="63"/>
        <v>#N/A</v>
      </c>
      <c r="B699" s="66" t="e">
        <f t="shared" ca="1" si="64"/>
        <v>#N/A</v>
      </c>
      <c r="C699" s="27" t="str">
        <f t="shared" ca="1" si="60"/>
        <v/>
      </c>
      <c r="D699" s="25" t="str">
        <f t="shared" ca="1" si="61"/>
        <v/>
      </c>
      <c r="E699" s="25" t="str">
        <f t="shared" ca="1" si="65"/>
        <v/>
      </c>
      <c r="F699" s="25"/>
      <c r="G699" s="25" t="str">
        <f t="shared" ca="1" si="62"/>
        <v/>
      </c>
      <c r="H699" s="1"/>
    </row>
    <row r="700" spans="1:8" x14ac:dyDescent="0.25">
      <c r="A700" s="7" t="e">
        <f t="shared" ca="1" si="63"/>
        <v>#N/A</v>
      </c>
      <c r="B700" s="66" t="e">
        <f t="shared" ca="1" si="64"/>
        <v>#N/A</v>
      </c>
      <c r="C700" s="27" t="str">
        <f t="shared" ca="1" si="60"/>
        <v/>
      </c>
      <c r="D700" s="25" t="str">
        <f t="shared" ca="1" si="61"/>
        <v/>
      </c>
      <c r="E700" s="25" t="str">
        <f t="shared" ca="1" si="65"/>
        <v/>
      </c>
      <c r="F700" s="25"/>
      <c r="G700" s="25" t="str">
        <f t="shared" ca="1" si="62"/>
        <v/>
      </c>
      <c r="H700" s="1"/>
    </row>
    <row r="701" spans="1:8" x14ac:dyDescent="0.25">
      <c r="A701" s="7" t="e">
        <f t="shared" ca="1" si="63"/>
        <v>#N/A</v>
      </c>
      <c r="B701" s="66" t="e">
        <f t="shared" ca="1" si="64"/>
        <v>#N/A</v>
      </c>
      <c r="C701" s="27" t="str">
        <f t="shared" ca="1" si="60"/>
        <v/>
      </c>
      <c r="D701" s="25" t="str">
        <f t="shared" ca="1" si="61"/>
        <v/>
      </c>
      <c r="E701" s="25" t="str">
        <f t="shared" ca="1" si="65"/>
        <v/>
      </c>
      <c r="F701" s="25"/>
      <c r="G701" s="25" t="str">
        <f t="shared" ca="1" si="62"/>
        <v/>
      </c>
      <c r="H701" s="1"/>
    </row>
    <row r="702" spans="1:8" x14ac:dyDescent="0.25">
      <c r="A702" s="7" t="e">
        <f t="shared" ca="1" si="63"/>
        <v>#N/A</v>
      </c>
      <c r="B702" s="66" t="e">
        <f t="shared" ca="1" si="64"/>
        <v>#N/A</v>
      </c>
      <c r="C702" s="27" t="str">
        <f t="shared" ca="1" si="60"/>
        <v/>
      </c>
      <c r="D702" s="25" t="str">
        <f t="shared" ca="1" si="61"/>
        <v/>
      </c>
      <c r="E702" s="25" t="str">
        <f t="shared" ca="1" si="65"/>
        <v/>
      </c>
      <c r="F702" s="25"/>
      <c r="G702" s="25" t="str">
        <f t="shared" ca="1" si="62"/>
        <v/>
      </c>
      <c r="H702" s="1"/>
    </row>
    <row r="703" spans="1:8" x14ac:dyDescent="0.25">
      <c r="A703" s="7" t="e">
        <f t="shared" ca="1" si="63"/>
        <v>#N/A</v>
      </c>
      <c r="B703" s="66" t="e">
        <f t="shared" ca="1" si="64"/>
        <v>#N/A</v>
      </c>
      <c r="C703" s="27" t="str">
        <f t="shared" ca="1" si="60"/>
        <v/>
      </c>
      <c r="D703" s="25" t="str">
        <f t="shared" ca="1" si="61"/>
        <v/>
      </c>
      <c r="E703" s="25" t="str">
        <f t="shared" ca="1" si="65"/>
        <v/>
      </c>
      <c r="F703" s="25"/>
      <c r="G703" s="25" t="str">
        <f t="shared" ca="1" si="62"/>
        <v/>
      </c>
      <c r="H703" s="1"/>
    </row>
    <row r="704" spans="1:8" x14ac:dyDescent="0.25">
      <c r="A704" s="7" t="e">
        <f t="shared" ca="1" si="63"/>
        <v>#N/A</v>
      </c>
      <c r="B704" s="66" t="e">
        <f t="shared" ca="1" si="64"/>
        <v>#N/A</v>
      </c>
      <c r="C704" s="27" t="str">
        <f t="shared" ca="1" si="60"/>
        <v/>
      </c>
      <c r="D704" s="25" t="str">
        <f t="shared" ca="1" si="61"/>
        <v/>
      </c>
      <c r="E704" s="25" t="str">
        <f t="shared" ca="1" si="65"/>
        <v/>
      </c>
      <c r="F704" s="25"/>
      <c r="G704" s="25" t="str">
        <f t="shared" ca="1" si="62"/>
        <v/>
      </c>
      <c r="H704" s="1"/>
    </row>
    <row r="705" spans="1:8" x14ac:dyDescent="0.25">
      <c r="A705" s="7" t="e">
        <f t="shared" ca="1" si="63"/>
        <v>#N/A</v>
      </c>
      <c r="B705" s="66" t="e">
        <f t="shared" ca="1" si="64"/>
        <v>#N/A</v>
      </c>
      <c r="C705" s="27" t="str">
        <f t="shared" ca="1" si="60"/>
        <v/>
      </c>
      <c r="D705" s="25" t="str">
        <f t="shared" ca="1" si="61"/>
        <v/>
      </c>
      <c r="E705" s="25" t="str">
        <f t="shared" ca="1" si="65"/>
        <v/>
      </c>
      <c r="F705" s="25"/>
      <c r="G705" s="25" t="str">
        <f t="shared" ca="1" si="62"/>
        <v/>
      </c>
      <c r="H705" s="1"/>
    </row>
    <row r="706" spans="1:8" x14ac:dyDescent="0.25">
      <c r="A706" s="7" t="e">
        <f t="shared" ca="1" si="63"/>
        <v>#N/A</v>
      </c>
      <c r="B706" s="66" t="e">
        <f t="shared" ca="1" si="64"/>
        <v>#N/A</v>
      </c>
      <c r="C706" s="27" t="str">
        <f t="shared" ca="1" si="60"/>
        <v/>
      </c>
      <c r="D706" s="25" t="str">
        <f t="shared" ca="1" si="61"/>
        <v/>
      </c>
      <c r="E706" s="25" t="str">
        <f t="shared" ca="1" si="65"/>
        <v/>
      </c>
      <c r="F706" s="25"/>
      <c r="G706" s="25" t="str">
        <f t="shared" ca="1" si="62"/>
        <v/>
      </c>
      <c r="H706" s="1"/>
    </row>
    <row r="707" spans="1:8" x14ac:dyDescent="0.25">
      <c r="A707" s="7" t="e">
        <f t="shared" ca="1" si="63"/>
        <v>#N/A</v>
      </c>
      <c r="B707" s="66" t="e">
        <f t="shared" ca="1" si="64"/>
        <v>#N/A</v>
      </c>
      <c r="C707" s="27" t="str">
        <f t="shared" ca="1" si="60"/>
        <v/>
      </c>
      <c r="D707" s="25" t="str">
        <f t="shared" ca="1" si="61"/>
        <v/>
      </c>
      <c r="E707" s="25" t="str">
        <f t="shared" ca="1" si="65"/>
        <v/>
      </c>
      <c r="F707" s="25"/>
      <c r="G707" s="25" t="str">
        <f t="shared" ca="1" si="62"/>
        <v/>
      </c>
      <c r="H707" s="1"/>
    </row>
    <row r="708" spans="1:8" x14ac:dyDescent="0.25">
      <c r="A708" s="7" t="e">
        <f t="shared" ca="1" si="63"/>
        <v>#N/A</v>
      </c>
      <c r="B708" s="66" t="e">
        <f t="shared" ca="1" si="64"/>
        <v>#N/A</v>
      </c>
      <c r="C708" s="27" t="str">
        <f t="shared" ca="1" si="60"/>
        <v/>
      </c>
      <c r="D708" s="25" t="str">
        <f t="shared" ca="1" si="61"/>
        <v/>
      </c>
      <c r="E708" s="25" t="str">
        <f t="shared" ca="1" si="65"/>
        <v/>
      </c>
      <c r="F708" s="25"/>
      <c r="G708" s="25" t="str">
        <f t="shared" ca="1" si="62"/>
        <v/>
      </c>
      <c r="H708" s="1"/>
    </row>
    <row r="709" spans="1:8" x14ac:dyDescent="0.25">
      <c r="A709" s="7" t="e">
        <f t="shared" ca="1" si="63"/>
        <v>#N/A</v>
      </c>
      <c r="B709" s="66" t="e">
        <f t="shared" ca="1" si="64"/>
        <v>#N/A</v>
      </c>
      <c r="C709" s="27" t="str">
        <f t="shared" ca="1" si="60"/>
        <v/>
      </c>
      <c r="D709" s="25" t="str">
        <f t="shared" ca="1" si="61"/>
        <v/>
      </c>
      <c r="E709" s="25" t="str">
        <f t="shared" ca="1" si="65"/>
        <v/>
      </c>
      <c r="F709" s="25"/>
      <c r="G709" s="25" t="str">
        <f t="shared" ca="1" si="62"/>
        <v/>
      </c>
      <c r="H709" s="1"/>
    </row>
    <row r="710" spans="1:8" x14ac:dyDescent="0.25">
      <c r="A710" s="7" t="e">
        <f t="shared" ca="1" si="63"/>
        <v>#N/A</v>
      </c>
      <c r="B710" s="66" t="e">
        <f t="shared" ca="1" si="64"/>
        <v>#N/A</v>
      </c>
      <c r="C710" s="27" t="str">
        <f t="shared" ca="1" si="60"/>
        <v/>
      </c>
      <c r="D710" s="25" t="str">
        <f t="shared" ca="1" si="61"/>
        <v/>
      </c>
      <c r="E710" s="25" t="str">
        <f t="shared" ca="1" si="65"/>
        <v/>
      </c>
      <c r="F710" s="25"/>
      <c r="G710" s="25" t="str">
        <f t="shared" ca="1" si="62"/>
        <v/>
      </c>
      <c r="H710" s="1"/>
    </row>
    <row r="711" spans="1:8" x14ac:dyDescent="0.25">
      <c r="A711" s="7" t="e">
        <f t="shared" ca="1" si="63"/>
        <v>#N/A</v>
      </c>
      <c r="B711" s="66" t="e">
        <f t="shared" ca="1" si="64"/>
        <v>#N/A</v>
      </c>
      <c r="C711" s="27" t="str">
        <f t="shared" ca="1" si="60"/>
        <v/>
      </c>
      <c r="D711" s="25" t="str">
        <f t="shared" ca="1" si="61"/>
        <v/>
      </c>
      <c r="E711" s="25" t="str">
        <f t="shared" ca="1" si="65"/>
        <v/>
      </c>
      <c r="F711" s="25"/>
      <c r="G711" s="25" t="str">
        <f t="shared" ca="1" si="62"/>
        <v/>
      </c>
      <c r="H711" s="1"/>
    </row>
    <row r="712" spans="1:8" x14ac:dyDescent="0.25">
      <c r="A712" s="7" t="e">
        <f t="shared" ca="1" si="63"/>
        <v>#N/A</v>
      </c>
      <c r="B712" s="66" t="e">
        <f t="shared" ca="1" si="64"/>
        <v>#N/A</v>
      </c>
      <c r="C712" s="27" t="str">
        <f t="shared" ca="1" si="60"/>
        <v/>
      </c>
      <c r="D712" s="25" t="str">
        <f t="shared" ca="1" si="61"/>
        <v/>
      </c>
      <c r="E712" s="25" t="str">
        <f t="shared" ca="1" si="65"/>
        <v/>
      </c>
      <c r="F712" s="25"/>
      <c r="G712" s="25" t="str">
        <f t="shared" ca="1" si="62"/>
        <v/>
      </c>
      <c r="H712" s="1"/>
    </row>
    <row r="713" spans="1:8" x14ac:dyDescent="0.25">
      <c r="A713" s="7" t="e">
        <f t="shared" ca="1" si="63"/>
        <v>#N/A</v>
      </c>
      <c r="B713" s="66" t="e">
        <f t="shared" ca="1" si="64"/>
        <v>#N/A</v>
      </c>
      <c r="C713" s="27" t="str">
        <f t="shared" ca="1" si="60"/>
        <v/>
      </c>
      <c r="D713" s="25" t="str">
        <f t="shared" ca="1" si="61"/>
        <v/>
      </c>
      <c r="E713" s="25" t="str">
        <f t="shared" ca="1" si="65"/>
        <v/>
      </c>
      <c r="F713" s="25"/>
      <c r="G713" s="25" t="str">
        <f t="shared" ca="1" si="62"/>
        <v/>
      </c>
      <c r="H713" s="1"/>
    </row>
    <row r="714" spans="1:8" x14ac:dyDescent="0.25">
      <c r="A714" s="7" t="e">
        <f t="shared" ca="1" si="63"/>
        <v>#N/A</v>
      </c>
      <c r="B714" s="66" t="e">
        <f t="shared" ca="1" si="64"/>
        <v>#N/A</v>
      </c>
      <c r="C714" s="27" t="str">
        <f t="shared" ca="1" si="60"/>
        <v/>
      </c>
      <c r="D714" s="25" t="str">
        <f t="shared" ca="1" si="61"/>
        <v/>
      </c>
      <c r="E714" s="25" t="str">
        <f t="shared" ca="1" si="65"/>
        <v/>
      </c>
      <c r="F714" s="25"/>
      <c r="G714" s="25" t="str">
        <f t="shared" ca="1" si="62"/>
        <v/>
      </c>
      <c r="H714" s="1"/>
    </row>
    <row r="715" spans="1:8" x14ac:dyDescent="0.25">
      <c r="A715" s="7" t="e">
        <f t="shared" ca="1" si="63"/>
        <v>#N/A</v>
      </c>
      <c r="B715" s="66" t="e">
        <f t="shared" ca="1" si="64"/>
        <v>#N/A</v>
      </c>
      <c r="C715" s="27" t="str">
        <f t="shared" ca="1" si="60"/>
        <v/>
      </c>
      <c r="D715" s="25" t="str">
        <f t="shared" ca="1" si="61"/>
        <v/>
      </c>
      <c r="E715" s="25" t="str">
        <f t="shared" ca="1" si="65"/>
        <v/>
      </c>
      <c r="F715" s="25"/>
      <c r="G715" s="25" t="str">
        <f t="shared" ca="1" si="62"/>
        <v/>
      </c>
      <c r="H715" s="1"/>
    </row>
    <row r="716" spans="1:8" x14ac:dyDescent="0.25">
      <c r="A716" s="7" t="e">
        <f t="shared" ca="1" si="63"/>
        <v>#N/A</v>
      </c>
      <c r="B716" s="66" t="e">
        <f t="shared" ca="1" si="64"/>
        <v>#N/A</v>
      </c>
      <c r="C716" s="27" t="str">
        <f t="shared" ca="1" si="60"/>
        <v/>
      </c>
      <c r="D716" s="25" t="str">
        <f t="shared" ca="1" si="61"/>
        <v/>
      </c>
      <c r="E716" s="25" t="str">
        <f t="shared" ca="1" si="65"/>
        <v/>
      </c>
      <c r="F716" s="25"/>
      <c r="G716" s="25" t="str">
        <f t="shared" ca="1" si="62"/>
        <v/>
      </c>
      <c r="H716" s="1"/>
    </row>
    <row r="717" spans="1:8" x14ac:dyDescent="0.25">
      <c r="A717" s="7" t="e">
        <f t="shared" ca="1" si="63"/>
        <v>#N/A</v>
      </c>
      <c r="B717" s="66" t="e">
        <f t="shared" ca="1" si="64"/>
        <v>#N/A</v>
      </c>
      <c r="C717" s="27" t="str">
        <f t="shared" ca="1" si="60"/>
        <v/>
      </c>
      <c r="D717" s="25" t="str">
        <f t="shared" ca="1" si="61"/>
        <v/>
      </c>
      <c r="E717" s="25" t="str">
        <f t="shared" ca="1" si="65"/>
        <v/>
      </c>
      <c r="F717" s="25"/>
      <c r="G717" s="25" t="str">
        <f t="shared" ca="1" si="62"/>
        <v/>
      </c>
      <c r="H717" s="1"/>
    </row>
    <row r="718" spans="1:8" x14ac:dyDescent="0.25">
      <c r="A718" s="7" t="e">
        <f t="shared" ca="1" si="63"/>
        <v>#N/A</v>
      </c>
      <c r="B718" s="66" t="e">
        <f t="shared" ca="1" si="64"/>
        <v>#N/A</v>
      </c>
      <c r="C718" s="27" t="str">
        <f t="shared" ca="1" si="60"/>
        <v/>
      </c>
      <c r="D718" s="25" t="str">
        <f t="shared" ca="1" si="61"/>
        <v/>
      </c>
      <c r="E718" s="25" t="str">
        <f t="shared" ca="1" si="65"/>
        <v/>
      </c>
      <c r="F718" s="25"/>
      <c r="G718" s="25" t="str">
        <f t="shared" ca="1" si="62"/>
        <v/>
      </c>
      <c r="H718" s="1"/>
    </row>
    <row r="719" spans="1:8" x14ac:dyDescent="0.25">
      <c r="A719" s="7" t="e">
        <f t="shared" ca="1" si="63"/>
        <v>#N/A</v>
      </c>
      <c r="B719" s="66" t="e">
        <f t="shared" ca="1" si="64"/>
        <v>#N/A</v>
      </c>
      <c r="C719" s="27" t="str">
        <f t="shared" ca="1" si="60"/>
        <v/>
      </c>
      <c r="D719" s="25" t="str">
        <f t="shared" ca="1" si="61"/>
        <v/>
      </c>
      <c r="E719" s="25" t="str">
        <f t="shared" ca="1" si="65"/>
        <v/>
      </c>
      <c r="F719" s="25"/>
      <c r="G719" s="25" t="str">
        <f t="shared" ca="1" si="62"/>
        <v/>
      </c>
      <c r="H719" s="1"/>
    </row>
    <row r="720" spans="1:8" x14ac:dyDescent="0.25">
      <c r="A720" s="7" t="e">
        <f t="shared" ca="1" si="63"/>
        <v>#N/A</v>
      </c>
      <c r="B720" s="66" t="e">
        <f t="shared" ca="1" si="64"/>
        <v>#N/A</v>
      </c>
      <c r="C720" s="27" t="str">
        <f t="shared" ca="1" si="60"/>
        <v/>
      </c>
      <c r="D720" s="25" t="str">
        <f t="shared" ca="1" si="61"/>
        <v/>
      </c>
      <c r="E720" s="25" t="str">
        <f t="shared" ca="1" si="65"/>
        <v/>
      </c>
      <c r="F720" s="25"/>
      <c r="G720" s="25" t="str">
        <f t="shared" ca="1" si="62"/>
        <v/>
      </c>
      <c r="H720" s="1"/>
    </row>
    <row r="721" spans="1:8" x14ac:dyDescent="0.25">
      <c r="A721" s="7" t="e">
        <f t="shared" ca="1" si="63"/>
        <v>#N/A</v>
      </c>
      <c r="B721" s="66" t="e">
        <f t="shared" ca="1" si="64"/>
        <v>#N/A</v>
      </c>
      <c r="C721" s="27" t="str">
        <f t="shared" ca="1" si="60"/>
        <v/>
      </c>
      <c r="D721" s="25" t="str">
        <f t="shared" ca="1" si="61"/>
        <v/>
      </c>
      <c r="E721" s="25" t="str">
        <f t="shared" ca="1" si="65"/>
        <v/>
      </c>
      <c r="F721" s="25"/>
      <c r="G721" s="25" t="str">
        <f t="shared" ca="1" si="62"/>
        <v/>
      </c>
      <c r="H721" s="1"/>
    </row>
    <row r="722" spans="1:8" x14ac:dyDescent="0.25">
      <c r="A722" s="7" t="e">
        <f t="shared" ca="1" si="63"/>
        <v>#N/A</v>
      </c>
      <c r="B722" s="66" t="e">
        <f t="shared" ca="1" si="64"/>
        <v>#N/A</v>
      </c>
      <c r="C722" s="27" t="str">
        <f t="shared" ca="1" si="60"/>
        <v/>
      </c>
      <c r="D722" s="25" t="str">
        <f t="shared" ca="1" si="61"/>
        <v/>
      </c>
      <c r="E722" s="25" t="str">
        <f t="shared" ca="1" si="65"/>
        <v/>
      </c>
      <c r="F722" s="25"/>
      <c r="G722" s="25" t="str">
        <f t="shared" ca="1" si="62"/>
        <v/>
      </c>
      <c r="H722" s="1"/>
    </row>
    <row r="723" spans="1:8" x14ac:dyDescent="0.25">
      <c r="A723" s="7" t="e">
        <f t="shared" ca="1" si="63"/>
        <v>#N/A</v>
      </c>
      <c r="B723" s="66" t="e">
        <f t="shared" ca="1" si="64"/>
        <v>#N/A</v>
      </c>
      <c r="C723" s="27" t="str">
        <f t="shared" ca="1" si="60"/>
        <v/>
      </c>
      <c r="D723" s="25" t="str">
        <f t="shared" ca="1" si="61"/>
        <v/>
      </c>
      <c r="E723" s="25" t="str">
        <f t="shared" ca="1" si="65"/>
        <v/>
      </c>
      <c r="F723" s="25"/>
      <c r="G723" s="25" t="str">
        <f t="shared" ca="1" si="62"/>
        <v/>
      </c>
      <c r="H723" s="1"/>
    </row>
    <row r="724" spans="1:8" x14ac:dyDescent="0.25">
      <c r="A724" s="7" t="e">
        <f t="shared" ca="1" si="63"/>
        <v>#N/A</v>
      </c>
      <c r="B724" s="66" t="e">
        <f t="shared" ca="1" si="64"/>
        <v>#N/A</v>
      </c>
      <c r="C724" s="27" t="str">
        <f t="shared" ca="1" si="60"/>
        <v/>
      </c>
      <c r="D724" s="25" t="str">
        <f t="shared" ca="1" si="61"/>
        <v/>
      </c>
      <c r="E724" s="25" t="str">
        <f t="shared" ca="1" si="65"/>
        <v/>
      </c>
      <c r="F724" s="25"/>
      <c r="G724" s="25" t="str">
        <f t="shared" ca="1" si="62"/>
        <v/>
      </c>
      <c r="H724" s="1"/>
    </row>
    <row r="725" spans="1:8" x14ac:dyDescent="0.25">
      <c r="A725" s="7" t="e">
        <f t="shared" ca="1" si="63"/>
        <v>#N/A</v>
      </c>
      <c r="B725" s="66" t="e">
        <f t="shared" ca="1" si="64"/>
        <v>#N/A</v>
      </c>
      <c r="C725" s="27" t="str">
        <f t="shared" ca="1" si="60"/>
        <v/>
      </c>
      <c r="D725" s="25" t="str">
        <f t="shared" ca="1" si="61"/>
        <v/>
      </c>
      <c r="E725" s="25" t="str">
        <f t="shared" ca="1" si="65"/>
        <v/>
      </c>
      <c r="F725" s="25"/>
      <c r="G725" s="25" t="str">
        <f t="shared" ca="1" si="62"/>
        <v/>
      </c>
      <c r="H725" s="1"/>
    </row>
    <row r="726" spans="1:8" x14ac:dyDescent="0.25">
      <c r="A726" s="7" t="e">
        <f t="shared" ca="1" si="63"/>
        <v>#N/A</v>
      </c>
      <c r="B726" s="66" t="e">
        <f t="shared" ca="1" si="64"/>
        <v>#N/A</v>
      </c>
      <c r="C726" s="27" t="str">
        <f t="shared" ca="1" si="60"/>
        <v/>
      </c>
      <c r="D726" s="25" t="str">
        <f t="shared" ca="1" si="61"/>
        <v/>
      </c>
      <c r="E726" s="25" t="str">
        <f t="shared" ca="1" si="65"/>
        <v/>
      </c>
      <c r="F726" s="25"/>
      <c r="G726" s="25" t="str">
        <f t="shared" ca="1" si="62"/>
        <v/>
      </c>
      <c r="H726" s="1"/>
    </row>
    <row r="727" spans="1:8" x14ac:dyDescent="0.25">
      <c r="A727" s="7" t="e">
        <f t="shared" ca="1" si="63"/>
        <v>#N/A</v>
      </c>
      <c r="B727" s="66" t="e">
        <f t="shared" ca="1" si="64"/>
        <v>#N/A</v>
      </c>
      <c r="C727" s="27" t="str">
        <f t="shared" ca="1" si="60"/>
        <v/>
      </c>
      <c r="D727" s="25" t="str">
        <f t="shared" ca="1" si="61"/>
        <v/>
      </c>
      <c r="E727" s="25" t="str">
        <f t="shared" ca="1" si="65"/>
        <v/>
      </c>
      <c r="F727" s="25"/>
      <c r="G727" s="25" t="str">
        <f t="shared" ca="1" si="62"/>
        <v/>
      </c>
      <c r="H727" s="1"/>
    </row>
    <row r="728" spans="1:8" x14ac:dyDescent="0.25">
      <c r="A728" s="7" t="e">
        <f t="shared" ca="1" si="63"/>
        <v>#N/A</v>
      </c>
      <c r="B728" s="66" t="e">
        <f t="shared" ca="1" si="64"/>
        <v>#N/A</v>
      </c>
      <c r="C728" s="27" t="str">
        <f t="shared" ca="1" si="60"/>
        <v/>
      </c>
      <c r="D728" s="25" t="str">
        <f t="shared" ca="1" si="61"/>
        <v/>
      </c>
      <c r="E728" s="25" t="str">
        <f t="shared" ca="1" si="65"/>
        <v/>
      </c>
      <c r="F728" s="25"/>
      <c r="G728" s="25" t="str">
        <f t="shared" ca="1" si="62"/>
        <v/>
      </c>
      <c r="H728" s="1"/>
    </row>
    <row r="729" spans="1:8" x14ac:dyDescent="0.25">
      <c r="A729" s="7" t="e">
        <f t="shared" ca="1" si="63"/>
        <v>#N/A</v>
      </c>
      <c r="B729" s="66" t="e">
        <f t="shared" ca="1" si="64"/>
        <v>#N/A</v>
      </c>
      <c r="C729" s="27" t="str">
        <f t="shared" ca="1" si="60"/>
        <v/>
      </c>
      <c r="D729" s="25" t="str">
        <f t="shared" ca="1" si="61"/>
        <v/>
      </c>
      <c r="E729" s="25" t="str">
        <f t="shared" ca="1" si="65"/>
        <v/>
      </c>
      <c r="F729" s="25"/>
      <c r="G729" s="25" t="str">
        <f t="shared" ca="1" si="62"/>
        <v/>
      </c>
      <c r="H729" s="1"/>
    </row>
    <row r="730" spans="1:8" x14ac:dyDescent="0.25">
      <c r="A730" s="7" t="e">
        <f t="shared" ca="1" si="63"/>
        <v>#N/A</v>
      </c>
      <c r="B730" s="66" t="e">
        <f t="shared" ca="1" si="64"/>
        <v>#N/A</v>
      </c>
      <c r="C730" s="27" t="str">
        <f t="shared" ca="1" si="60"/>
        <v/>
      </c>
      <c r="D730" s="25" t="str">
        <f t="shared" ca="1" si="61"/>
        <v/>
      </c>
      <c r="E730" s="25" t="str">
        <f t="shared" ca="1" si="65"/>
        <v/>
      </c>
      <c r="F730" s="25"/>
      <c r="G730" s="25" t="str">
        <f t="shared" ca="1" si="62"/>
        <v/>
      </c>
      <c r="H730" s="1"/>
    </row>
    <row r="731" spans="1:8" x14ac:dyDescent="0.25">
      <c r="A731" s="7" t="e">
        <f t="shared" ca="1" si="63"/>
        <v>#N/A</v>
      </c>
      <c r="B731" s="66" t="e">
        <f t="shared" ca="1" si="64"/>
        <v>#N/A</v>
      </c>
      <c r="C731" s="27" t="str">
        <f t="shared" ca="1" si="60"/>
        <v/>
      </c>
      <c r="D731" s="25" t="str">
        <f t="shared" ca="1" si="61"/>
        <v/>
      </c>
      <c r="E731" s="25" t="str">
        <f t="shared" ca="1" si="65"/>
        <v/>
      </c>
      <c r="F731" s="25"/>
      <c r="G731" s="25" t="str">
        <f t="shared" ca="1" si="62"/>
        <v/>
      </c>
      <c r="H731" s="1"/>
    </row>
    <row r="732" spans="1:8" x14ac:dyDescent="0.25">
      <c r="A732" s="7" t="e">
        <f t="shared" ca="1" si="63"/>
        <v>#N/A</v>
      </c>
      <c r="B732" s="66" t="e">
        <f t="shared" ca="1" si="64"/>
        <v>#N/A</v>
      </c>
      <c r="C732" s="27" t="str">
        <f t="shared" ref="C732:C747" ca="1" si="66">IF(ISERROR(A732),"",IF($D$10="Annually",EDATE(C731,12),EDATE(C731,1)))</f>
        <v/>
      </c>
      <c r="D732" s="25" t="str">
        <f t="shared" ref="D732:D747" ca="1" si="67">IF(ISERROR(A732),"",ROUND(G731*rper,2))</f>
        <v/>
      </c>
      <c r="E732" s="25" t="str">
        <f t="shared" ca="1" si="65"/>
        <v/>
      </c>
      <c r="F732" s="25"/>
      <c r="G732" s="25" t="str">
        <f t="shared" ref="G732:G747" ca="1" si="68">IF(ISERROR(A732),"",ROUND(G731-E732-F732+D732,2))</f>
        <v/>
      </c>
      <c r="H732" s="1"/>
    </row>
    <row r="733" spans="1:8" x14ac:dyDescent="0.25">
      <c r="A733" s="7" t="e">
        <f t="shared" ref="A733:A747" ca="1" si="69">IF(OR(G732="",G732&lt;=0,B732&gt;110),NA(),A732+1)</f>
        <v>#N/A</v>
      </c>
      <c r="B733" s="66" t="e">
        <f t="shared" ref="B733:B747" ca="1" si="70">IF(ISERROR(A733),NA(),B732+IF($D$10="Monthly",1/12,1))</f>
        <v>#N/A</v>
      </c>
      <c r="C733" s="27" t="str">
        <f t="shared" ca="1" si="66"/>
        <v/>
      </c>
      <c r="D733" s="25" t="str">
        <f t="shared" ca="1" si="67"/>
        <v/>
      </c>
      <c r="E733" s="25" t="str">
        <f t="shared" ref="E733:E747" ca="1" si="71">IF(ISERROR(A733),"",MIN(ROUND(G732+D733,2),ROUND((1+gper)*E732,2)))</f>
        <v/>
      </c>
      <c r="F733" s="25"/>
      <c r="G733" s="25" t="str">
        <f t="shared" ca="1" si="68"/>
        <v/>
      </c>
      <c r="H733" s="1"/>
    </row>
    <row r="734" spans="1:8" x14ac:dyDescent="0.25">
      <c r="A734" s="7" t="e">
        <f t="shared" ca="1" si="69"/>
        <v>#N/A</v>
      </c>
      <c r="B734" s="66" t="e">
        <f t="shared" ca="1" si="70"/>
        <v>#N/A</v>
      </c>
      <c r="C734" s="27" t="str">
        <f t="shared" ca="1" si="66"/>
        <v/>
      </c>
      <c r="D734" s="25" t="str">
        <f t="shared" ca="1" si="67"/>
        <v/>
      </c>
      <c r="E734" s="25" t="str">
        <f t="shared" ca="1" si="71"/>
        <v/>
      </c>
      <c r="F734" s="25"/>
      <c r="G734" s="25" t="str">
        <f t="shared" ca="1" si="68"/>
        <v/>
      </c>
      <c r="H734" s="1"/>
    </row>
    <row r="735" spans="1:8" x14ac:dyDescent="0.25">
      <c r="A735" s="7" t="e">
        <f t="shared" ca="1" si="69"/>
        <v>#N/A</v>
      </c>
      <c r="B735" s="66" t="e">
        <f t="shared" ca="1" si="70"/>
        <v>#N/A</v>
      </c>
      <c r="C735" s="27" t="str">
        <f t="shared" ca="1" si="66"/>
        <v/>
      </c>
      <c r="D735" s="25" t="str">
        <f t="shared" ca="1" si="67"/>
        <v/>
      </c>
      <c r="E735" s="25" t="str">
        <f t="shared" ca="1" si="71"/>
        <v/>
      </c>
      <c r="F735" s="25"/>
      <c r="G735" s="25" t="str">
        <f t="shared" ca="1" si="68"/>
        <v/>
      </c>
      <c r="H735" s="1"/>
    </row>
    <row r="736" spans="1:8" x14ac:dyDescent="0.25">
      <c r="A736" s="7" t="e">
        <f t="shared" ca="1" si="69"/>
        <v>#N/A</v>
      </c>
      <c r="B736" s="66" t="e">
        <f t="shared" ca="1" si="70"/>
        <v>#N/A</v>
      </c>
      <c r="C736" s="27" t="str">
        <f t="shared" ca="1" si="66"/>
        <v/>
      </c>
      <c r="D736" s="25" t="str">
        <f t="shared" ca="1" si="67"/>
        <v/>
      </c>
      <c r="E736" s="25" t="str">
        <f t="shared" ca="1" si="71"/>
        <v/>
      </c>
      <c r="F736" s="25"/>
      <c r="G736" s="25" t="str">
        <f t="shared" ca="1" si="68"/>
        <v/>
      </c>
      <c r="H736" s="1"/>
    </row>
    <row r="737" spans="1:8" x14ac:dyDescent="0.25">
      <c r="A737" s="7" t="e">
        <f t="shared" ca="1" si="69"/>
        <v>#N/A</v>
      </c>
      <c r="B737" s="66" t="e">
        <f t="shared" ca="1" si="70"/>
        <v>#N/A</v>
      </c>
      <c r="C737" s="27" t="str">
        <f t="shared" ca="1" si="66"/>
        <v/>
      </c>
      <c r="D737" s="25" t="str">
        <f t="shared" ca="1" si="67"/>
        <v/>
      </c>
      <c r="E737" s="25" t="str">
        <f t="shared" ca="1" si="71"/>
        <v/>
      </c>
      <c r="F737" s="25"/>
      <c r="G737" s="25" t="str">
        <f t="shared" ca="1" si="68"/>
        <v/>
      </c>
      <c r="H737" s="1"/>
    </row>
    <row r="738" spans="1:8" x14ac:dyDescent="0.25">
      <c r="A738" s="7" t="e">
        <f t="shared" ca="1" si="69"/>
        <v>#N/A</v>
      </c>
      <c r="B738" s="66" t="e">
        <f t="shared" ca="1" si="70"/>
        <v>#N/A</v>
      </c>
      <c r="C738" s="27" t="str">
        <f t="shared" ca="1" si="66"/>
        <v/>
      </c>
      <c r="D738" s="25" t="str">
        <f t="shared" ca="1" si="67"/>
        <v/>
      </c>
      <c r="E738" s="25" t="str">
        <f t="shared" ca="1" si="71"/>
        <v/>
      </c>
      <c r="F738" s="25"/>
      <c r="G738" s="25" t="str">
        <f t="shared" ca="1" si="68"/>
        <v/>
      </c>
      <c r="H738" s="1"/>
    </row>
    <row r="739" spans="1:8" x14ac:dyDescent="0.25">
      <c r="A739" s="7" t="e">
        <f t="shared" ca="1" si="69"/>
        <v>#N/A</v>
      </c>
      <c r="B739" s="66" t="e">
        <f t="shared" ca="1" si="70"/>
        <v>#N/A</v>
      </c>
      <c r="C739" s="27" t="str">
        <f t="shared" ca="1" si="66"/>
        <v/>
      </c>
      <c r="D739" s="25" t="str">
        <f t="shared" ca="1" si="67"/>
        <v/>
      </c>
      <c r="E739" s="25" t="str">
        <f t="shared" ca="1" si="71"/>
        <v/>
      </c>
      <c r="F739" s="25"/>
      <c r="G739" s="25" t="str">
        <f t="shared" ca="1" si="68"/>
        <v/>
      </c>
      <c r="H739" s="1"/>
    </row>
    <row r="740" spans="1:8" x14ac:dyDescent="0.25">
      <c r="A740" s="7" t="e">
        <f t="shared" ca="1" si="69"/>
        <v>#N/A</v>
      </c>
      <c r="B740" s="66" t="e">
        <f t="shared" ca="1" si="70"/>
        <v>#N/A</v>
      </c>
      <c r="C740" s="27" t="str">
        <f t="shared" ca="1" si="66"/>
        <v/>
      </c>
      <c r="D740" s="25" t="str">
        <f t="shared" ca="1" si="67"/>
        <v/>
      </c>
      <c r="E740" s="25" t="str">
        <f t="shared" ca="1" si="71"/>
        <v/>
      </c>
      <c r="F740" s="25"/>
      <c r="G740" s="25" t="str">
        <f t="shared" ca="1" si="68"/>
        <v/>
      </c>
      <c r="H740" s="1"/>
    </row>
    <row r="741" spans="1:8" x14ac:dyDescent="0.25">
      <c r="A741" s="7" t="e">
        <f t="shared" ca="1" si="69"/>
        <v>#N/A</v>
      </c>
      <c r="B741" s="66" t="e">
        <f t="shared" ca="1" si="70"/>
        <v>#N/A</v>
      </c>
      <c r="C741" s="27" t="str">
        <f t="shared" ca="1" si="66"/>
        <v/>
      </c>
      <c r="D741" s="25" t="str">
        <f t="shared" ca="1" si="67"/>
        <v/>
      </c>
      <c r="E741" s="25" t="str">
        <f t="shared" ca="1" si="71"/>
        <v/>
      </c>
      <c r="F741" s="25"/>
      <c r="G741" s="25" t="str">
        <f t="shared" ca="1" si="68"/>
        <v/>
      </c>
      <c r="H741" s="1"/>
    </row>
    <row r="742" spans="1:8" x14ac:dyDescent="0.25">
      <c r="A742" s="7" t="e">
        <f t="shared" ca="1" si="69"/>
        <v>#N/A</v>
      </c>
      <c r="B742" s="66" t="e">
        <f t="shared" ca="1" si="70"/>
        <v>#N/A</v>
      </c>
      <c r="C742" s="27" t="str">
        <f t="shared" ca="1" si="66"/>
        <v/>
      </c>
      <c r="D742" s="25" t="str">
        <f t="shared" ca="1" si="67"/>
        <v/>
      </c>
      <c r="E742" s="25" t="str">
        <f t="shared" ca="1" si="71"/>
        <v/>
      </c>
      <c r="F742" s="25"/>
      <c r="G742" s="25" t="str">
        <f t="shared" ca="1" si="68"/>
        <v/>
      </c>
      <c r="H742" s="1"/>
    </row>
    <row r="743" spans="1:8" x14ac:dyDescent="0.25">
      <c r="A743" s="7" t="e">
        <f t="shared" ca="1" si="69"/>
        <v>#N/A</v>
      </c>
      <c r="B743" s="66" t="e">
        <f t="shared" ca="1" si="70"/>
        <v>#N/A</v>
      </c>
      <c r="C743" s="27" t="str">
        <f t="shared" ca="1" si="66"/>
        <v/>
      </c>
      <c r="D743" s="25" t="str">
        <f t="shared" ca="1" si="67"/>
        <v/>
      </c>
      <c r="E743" s="25" t="str">
        <f t="shared" ca="1" si="71"/>
        <v/>
      </c>
      <c r="F743" s="25"/>
      <c r="G743" s="25" t="str">
        <f t="shared" ca="1" si="68"/>
        <v/>
      </c>
      <c r="H743" s="1"/>
    </row>
    <row r="744" spans="1:8" x14ac:dyDescent="0.25">
      <c r="A744" s="7" t="e">
        <f t="shared" ca="1" si="69"/>
        <v>#N/A</v>
      </c>
      <c r="B744" s="66" t="e">
        <f t="shared" ca="1" si="70"/>
        <v>#N/A</v>
      </c>
      <c r="C744" s="27" t="str">
        <f t="shared" ca="1" si="66"/>
        <v/>
      </c>
      <c r="D744" s="25" t="str">
        <f t="shared" ca="1" si="67"/>
        <v/>
      </c>
      <c r="E744" s="25" t="str">
        <f t="shared" ca="1" si="71"/>
        <v/>
      </c>
      <c r="F744" s="25"/>
      <c r="G744" s="25" t="str">
        <f t="shared" ca="1" si="68"/>
        <v/>
      </c>
      <c r="H744" s="1"/>
    </row>
    <row r="745" spans="1:8" x14ac:dyDescent="0.25">
      <c r="A745" s="7" t="e">
        <f t="shared" ca="1" si="69"/>
        <v>#N/A</v>
      </c>
      <c r="B745" s="66" t="e">
        <f t="shared" ca="1" si="70"/>
        <v>#N/A</v>
      </c>
      <c r="C745" s="27" t="str">
        <f t="shared" ca="1" si="66"/>
        <v/>
      </c>
      <c r="D745" s="25" t="str">
        <f t="shared" ca="1" si="67"/>
        <v/>
      </c>
      <c r="E745" s="25" t="str">
        <f t="shared" ca="1" si="71"/>
        <v/>
      </c>
      <c r="F745" s="25"/>
      <c r="G745" s="25" t="str">
        <f t="shared" ca="1" si="68"/>
        <v/>
      </c>
      <c r="H745" s="1"/>
    </row>
    <row r="746" spans="1:8" x14ac:dyDescent="0.25">
      <c r="A746" s="7" t="e">
        <f t="shared" ca="1" si="69"/>
        <v>#N/A</v>
      </c>
      <c r="B746" s="66" t="e">
        <f t="shared" ca="1" si="70"/>
        <v>#N/A</v>
      </c>
      <c r="C746" s="27" t="str">
        <f t="shared" ca="1" si="66"/>
        <v/>
      </c>
      <c r="D746" s="25" t="str">
        <f t="shared" ca="1" si="67"/>
        <v/>
      </c>
      <c r="E746" s="25" t="str">
        <f t="shared" ca="1" si="71"/>
        <v/>
      </c>
      <c r="F746" s="25"/>
      <c r="G746" s="25" t="str">
        <f t="shared" ca="1" si="68"/>
        <v/>
      </c>
      <c r="H746" s="1"/>
    </row>
    <row r="747" spans="1:8" x14ac:dyDescent="0.25">
      <c r="A747" s="7" t="e">
        <f t="shared" ca="1" si="69"/>
        <v>#N/A</v>
      </c>
      <c r="B747" s="66" t="e">
        <f t="shared" ca="1" si="70"/>
        <v>#N/A</v>
      </c>
      <c r="C747" s="27" t="str">
        <f t="shared" ca="1" si="66"/>
        <v/>
      </c>
      <c r="D747" s="25" t="str">
        <f t="shared" ca="1" si="67"/>
        <v/>
      </c>
      <c r="E747" s="25" t="str">
        <f t="shared" ca="1" si="71"/>
        <v/>
      </c>
      <c r="F747" s="25"/>
      <c r="G747" s="25" t="str">
        <f t="shared" ca="1" si="68"/>
        <v/>
      </c>
      <c r="H747" s="1"/>
    </row>
    <row r="748" spans="1:8" x14ac:dyDescent="0.25">
      <c r="A748" s="8"/>
      <c r="B748" s="8"/>
      <c r="C748" s="8"/>
      <c r="D748" s="26"/>
      <c r="E748" s="26"/>
      <c r="F748" s="26"/>
      <c r="G748" s="8"/>
      <c r="H748" s="1"/>
    </row>
  </sheetData>
  <mergeCells count="3">
    <mergeCell ref="A2:E2"/>
    <mergeCell ref="F5:H5"/>
    <mergeCell ref="F6:H6"/>
  </mergeCells>
  <phoneticPr fontId="2" type="noConversion"/>
  <conditionalFormatting sqref="A28:D747">
    <cfRule type="expression" dxfId="3" priority="10" stopIfTrue="1">
      <formula>ISERROR(A28)</formula>
    </cfRule>
    <cfRule type="expression" dxfId="2" priority="11" stopIfTrue="1">
      <formula>AND(NOT(ISERROR($A28)),MOD(ROW(),2)=1)</formula>
    </cfRule>
  </conditionalFormatting>
  <conditionalFormatting sqref="E28:G747">
    <cfRule type="expression" dxfId="1" priority="12" stopIfTrue="1">
      <formula>ISERROR(E28)</formula>
    </cfRule>
    <cfRule type="expression" dxfId="0" priority="13" stopIfTrue="1">
      <formula>AND(NOT(ISERROR($A28)),MOD(ROW(),2)=1)</formula>
    </cfRule>
  </conditionalFormatting>
  <dataValidations count="2">
    <dataValidation type="list" allowBlank="1" showInputMessage="1" showErrorMessage="1" sqref="D12" xr:uid="{00000000-0002-0000-0000-000000000000}">
      <formula1>"Beginning of Period, End of Period"</formula1>
    </dataValidation>
    <dataValidation type="list" allowBlank="1" showInputMessage="1" showErrorMessage="1" sqref="D10" xr:uid="{00000000-0002-0000-0000-000001000000}">
      <formula1>"Monthly, Annually"</formula1>
    </dataValidation>
  </dataValidations>
  <printOptions horizontalCentered="1"/>
  <pageMargins left="0.5" right="0.5" top="0.5" bottom="0.5" header="0.25" footer="0.25"/>
  <pageSetup scale="93" fitToHeight="0" orientation="portrait" r:id="rId1"/>
  <headerFooter differentFirst="1" scaleWithDoc="0">
    <firstFooter>&amp;R&amp;8&amp;P of &amp;N</first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1"/>
  <sheetViews>
    <sheetView showGridLines="0" tabSelected="1" workbookViewId="0">
      <selection activeCell="A12" sqref="A12:XFD23"/>
    </sheetView>
  </sheetViews>
  <sheetFormatPr defaultColWidth="9.1796875" defaultRowHeight="12.5" x14ac:dyDescent="0.25"/>
  <cols>
    <col min="1" max="1" width="10.453125" style="6" customWidth="1"/>
    <col min="2" max="2" width="72.7265625" style="6" customWidth="1"/>
    <col min="3" max="3" width="19.1796875" style="6" customWidth="1"/>
    <col min="4" max="4" width="10.26953125" style="6" customWidth="1"/>
    <col min="5" max="16384" width="9.1796875" style="6"/>
  </cols>
  <sheetData>
    <row r="1" spans="1:4" ht="30" customHeight="1" x14ac:dyDescent="0.25">
      <c r="A1" s="67" t="s">
        <v>32</v>
      </c>
      <c r="B1" s="67"/>
      <c r="C1" s="67"/>
      <c r="D1" s="29"/>
    </row>
    <row r="2" spans="1:4" s="32" customFormat="1" x14ac:dyDescent="0.25">
      <c r="A2" s="28"/>
      <c r="B2" s="30"/>
      <c r="C2" s="31"/>
    </row>
    <row r="3" spans="1:4" x14ac:dyDescent="0.25">
      <c r="B3" s="33"/>
    </row>
    <row r="4" spans="1:4" ht="17.5" x14ac:dyDescent="0.25">
      <c r="A4" s="68" t="s">
        <v>38</v>
      </c>
      <c r="B4" s="69"/>
      <c r="C4" s="70"/>
    </row>
    <row r="5" spans="1:4" ht="56" x14ac:dyDescent="0.3">
      <c r="B5" s="34" t="s">
        <v>33</v>
      </c>
    </row>
    <row r="6" spans="1:4" ht="14" x14ac:dyDescent="0.3">
      <c r="B6" s="34"/>
    </row>
    <row r="7" spans="1:4" ht="27" x14ac:dyDescent="0.25">
      <c r="B7" s="47" t="s">
        <v>34</v>
      </c>
    </row>
    <row r="8" spans="1:4" ht="14" x14ac:dyDescent="0.3">
      <c r="B8" s="34"/>
    </row>
    <row r="9" spans="1:4" ht="54" x14ac:dyDescent="0.25">
      <c r="B9" s="48" t="s">
        <v>35</v>
      </c>
    </row>
    <row r="10" spans="1:4" ht="14" x14ac:dyDescent="0.25">
      <c r="B10" s="35"/>
    </row>
    <row r="11" spans="1:4" ht="40.5" x14ac:dyDescent="0.25">
      <c r="B11" s="48"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WithdrawalCalculator</vt:lpstr>
      <vt:lpstr>Help</vt:lpstr>
      <vt:lpstr>cp</vt:lpstr>
      <vt:lpstr>gper</vt:lpstr>
      <vt:lpstr>inflation</vt:lpstr>
      <vt:lpstr>P</vt:lpstr>
      <vt:lpstr>ppy</vt:lpstr>
      <vt:lpstr>WithdrawalCalculator!Print_Titles</vt:lpstr>
      <vt:lpstr>rate</vt:lpstr>
      <vt:lpstr>rper</vt:lpstr>
      <vt:lpstr>type</vt:lpstr>
    </vt:vector>
  </TitlesOfParts>
  <Company>Vertex42.com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Retirement Withdrawal Calculator</dc:title>
  <dc:creator>Vertex42.com</dc:creator>
  <dc:description>(c) 2013-2020 Vertex42 LLC. All Rights Reserved.</dc:description>
  <cp:lastModifiedBy>SnoopyYam</cp:lastModifiedBy>
  <cp:lastPrinted>2019-07-05T20:32:41Z</cp:lastPrinted>
  <dcterms:created xsi:type="dcterms:W3CDTF">2005-04-02T20:59:36Z</dcterms:created>
  <dcterms:modified xsi:type="dcterms:W3CDTF">2022-04-15T05:26:47Z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2013-2020 Vertex42 LLC</vt:lpwstr>
  </property>
  <property fmtid="{D5CDD505-2E9C-101B-9397-08002B2CF9AE}" pid="3" name="Source">
    <vt:lpwstr>https://www.vertex42.com/Calculators/retirement-withdrawal-calculator.html</vt:lpwstr>
  </property>
  <property fmtid="{D5CDD505-2E9C-101B-9397-08002B2CF9AE}" pid="4" name="Version">
    <vt:lpwstr>1.1.7</vt:lpwstr>
  </property>
</Properties>
</file>