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9A0C06B2-1A48-43C0-B7FC-209FB5DADC8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Product Metrics Dashboard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2" l="1"/>
  <c r="D21" i="2"/>
  <c r="E21" i="2"/>
  <c r="F21" i="2"/>
  <c r="G21" i="2"/>
  <c r="H21" i="2"/>
  <c r="I21" i="2"/>
  <c r="J21" i="2"/>
  <c r="K21" i="2"/>
  <c r="K20" i="2"/>
  <c r="J15" i="2"/>
  <c r="C15" i="2"/>
  <c r="D15" i="2"/>
  <c r="E15" i="2"/>
  <c r="F15" i="2"/>
  <c r="G15" i="2"/>
  <c r="H15" i="2"/>
  <c r="I15" i="2"/>
  <c r="K15" i="2"/>
  <c r="J16" i="2"/>
  <c r="I16" i="2"/>
  <c r="H16" i="2"/>
  <c r="G16" i="2"/>
  <c r="F16" i="2"/>
  <c r="E16" i="2"/>
  <c r="D16" i="2"/>
  <c r="C16" i="2"/>
  <c r="K16" i="2"/>
</calcChain>
</file>

<file path=xl/sharedStrings.xml><?xml version="1.0" encoding="utf-8"?>
<sst xmlns="http://schemas.openxmlformats.org/spreadsheetml/2006/main" count="57" uniqueCount="36">
  <si>
    <t>PRODUCT METRICS DASHBOARD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</si>
  <si>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</si>
  <si>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</si>
  <si>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</si>
  <si>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</si>
  <si>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</si>
  <si>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</si>
  <si>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</si>
  <si>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</si>
  <si>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</si>
  <si>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</si>
  <si>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</si>
  <si>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</si>
  <si>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 NAME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</si>
  <si>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</si>
  <si>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</si>
  <si>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</si>
  <si>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</si>
  <si>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</si>
  <si>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</si>
  <si>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</si>
  <si>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</si>
  <si>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TIME TO MARKET</t>
  </si>
  <si>
    <t>DAYS</t>
  </si>
  <si>
    <t>GOAL</t>
  </si>
  <si>
    <t>NEW</t>
  </si>
  <si>
    <t>EXISTING</t>
  </si>
  <si>
    <t>PRODUCT REVENUE</t>
  </si>
  <si>
    <t>REVENUE BREAKDOWN</t>
  </si>
  <si>
    <t>ALL</t>
  </si>
  <si>
    <t>ANNUAL REV</t>
  </si>
  <si>
    <t>PERCENTAGE</t>
  </si>
  <si>
    <t>WIN / LOSS</t>
  </si>
  <si>
    <t>WIN</t>
  </si>
  <si>
    <t>LOSS</t>
  </si>
  <si>
    <t>PRODUCT METRICS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</si>
</sst>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2"/>
      <color theme="0"/>
      <name val="Arial"/>
    </font>
    <font>
      <b/>
      <sz val="18"/>
      <color theme="9" tint="-0.499984740745262"/>
      <name val="Arial"/>
    </font>
    <font>
      <b/>
      <sz val="18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/>
      <top/>
      <bottom style="thin">
        <color theme="8" tint="0.5999938962981048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5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5" fillId="2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indent="1"/>
    </xf>
    <xf numFmtId="165" fontId="4" fillId="0" borderId="1" xfId="0" applyNumberFormat="1" applyFont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164" fontId="4" fillId="0" borderId="1" xfId="0" applyNumberFormat="1" applyFont="1" applyBorder="1"/>
    <xf numFmtId="164" fontId="4" fillId="0" borderId="1" xfId="0" applyNumberFormat="1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indent="1"/>
    </xf>
    <xf numFmtId="0" fontId="0" fillId="0" borderId="0" xfId="0" applyBorder="1"/>
    <xf numFmtId="0" fontId="0" fillId="10" borderId="0" xfId="0" applyFill="1" applyBorder="1"/>
    <xf numFmtId="0" fontId="2" fillId="10" borderId="0" xfId="0" applyFont="1" applyFill="1" applyBorder="1"/>
    <xf numFmtId="0" fontId="5" fillId="10" borderId="0" xfId="0" applyFont="1" applyFill="1" applyBorder="1" applyAlignment="1">
      <alignment vertical="center"/>
    </xf>
    <xf numFmtId="0" fontId="7" fillId="10" borderId="0" xfId="0" applyFont="1" applyFill="1" applyBorder="1" applyAlignment="1">
      <alignment horizontal="left" vertical="center"/>
    </xf>
    <xf numFmtId="0" fontId="5" fillId="11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indent="1"/>
    </xf>
    <xf numFmtId="0" fontId="5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ITEM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DATA!$C$3:$O$3</c:f>
              <c:strCache>
                <c:ptCount val="13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DATA!$C$4:$O$4</c:f>
              <c:numCache>
                <c:formatCode>"$"#,##0</c:formatCode>
                <c:ptCount val="13"/>
                <c:pt idx="1">
                  <c:v>47216</c:v>
                </c:pt>
                <c:pt idx="2">
                  <c:v>244714</c:v>
                </c:pt>
                <c:pt idx="3">
                  <c:v>246549</c:v>
                </c:pt>
                <c:pt idx="4">
                  <c:v>235062</c:v>
                </c:pt>
                <c:pt idx="5">
                  <c:v>162881</c:v>
                </c:pt>
                <c:pt idx="6">
                  <c:v>96528</c:v>
                </c:pt>
                <c:pt idx="7">
                  <c:v>29235</c:v>
                </c:pt>
                <c:pt idx="8">
                  <c:v>25934</c:v>
                </c:pt>
                <c:pt idx="9">
                  <c:v>233397</c:v>
                </c:pt>
                <c:pt idx="10">
                  <c:v>78479</c:v>
                </c:pt>
                <c:pt idx="11">
                  <c:v>184799</c:v>
                </c:pt>
                <c:pt idx="12">
                  <c:v>248215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3-4676-B211-DB40B7D5E4D3}"/>
            </c:ext>
          </c:extLst>
        </c:ser>
        <c:ser>
          <c:idx val="1"/>
          <c:order val="1"/>
          <c:tx>
            <c:strRef>
              <c:f>DATA!$B$5</c:f>
              <c:strCache>
                <c:ptCount val="1"/>
                <c:pt idx="0">
                  <c:v>ITEM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DATA!$C$3:$O$3</c:f>
              <c:strCache>
                <c:ptCount val="13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DATA!$C$5:$O$5</c:f>
              <c:numCache>
                <c:formatCode>"$"#,##0</c:formatCode>
                <c:ptCount val="13"/>
                <c:pt idx="1">
                  <c:v>19193</c:v>
                </c:pt>
                <c:pt idx="2">
                  <c:v>32086</c:v>
                </c:pt>
                <c:pt idx="3">
                  <c:v>93117</c:v>
                </c:pt>
                <c:pt idx="4">
                  <c:v>45862</c:v>
                </c:pt>
                <c:pt idx="5">
                  <c:v>62853</c:v>
                </c:pt>
                <c:pt idx="6">
                  <c:v>55513</c:v>
                </c:pt>
                <c:pt idx="7">
                  <c:v>22945</c:v>
                </c:pt>
                <c:pt idx="8">
                  <c:v>15084</c:v>
                </c:pt>
                <c:pt idx="9">
                  <c:v>45347</c:v>
                </c:pt>
                <c:pt idx="10">
                  <c:v>57736</c:v>
                </c:pt>
                <c:pt idx="11">
                  <c:v>20142</c:v>
                </c:pt>
                <c:pt idx="12">
                  <c:v>45284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3-4676-B211-DB40B7D5E4D3}"/>
            </c:ext>
          </c:extLst>
        </c:ser>
        <c:ser>
          <c:idx val="2"/>
          <c:order val="2"/>
          <c:tx>
            <c:strRef>
              <c:f>DATA!$B$6</c:f>
              <c:strCache>
                <c:ptCount val="1"/>
                <c:pt idx="0">
                  <c:v>ITEM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DATA!$C$3:$O$3</c:f>
              <c:strCache>
                <c:ptCount val="13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DATA!$C$6:$O$6</c:f>
              <c:numCache>
                <c:formatCode>"$"#,##0</c:formatCode>
                <c:ptCount val="13"/>
                <c:pt idx="1">
                  <c:v>222006</c:v>
                </c:pt>
                <c:pt idx="2">
                  <c:v>180009</c:v>
                </c:pt>
                <c:pt idx="3">
                  <c:v>99998</c:v>
                </c:pt>
                <c:pt idx="4">
                  <c:v>215030</c:v>
                </c:pt>
                <c:pt idx="5">
                  <c:v>195262</c:v>
                </c:pt>
                <c:pt idx="6">
                  <c:v>272260</c:v>
                </c:pt>
                <c:pt idx="7">
                  <c:v>128123</c:v>
                </c:pt>
                <c:pt idx="8">
                  <c:v>163950</c:v>
                </c:pt>
                <c:pt idx="9">
                  <c:v>213914</c:v>
                </c:pt>
                <c:pt idx="10">
                  <c:v>180191</c:v>
                </c:pt>
                <c:pt idx="11">
                  <c:v>111890</c:v>
                </c:pt>
                <c:pt idx="12">
                  <c:v>260495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03-4676-B211-DB40B7D5E4D3}"/>
            </c:ext>
          </c:extLst>
        </c:ser>
        <c:ser>
          <c:idx val="3"/>
          <c:order val="3"/>
          <c:tx>
            <c:strRef>
              <c:f>DATA!$B$7</c:f>
              <c:strCache>
                <c:ptCount val="1"/>
                <c:pt idx="0">
                  <c:v>ITEM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DATA!$C$3:$O$3</c:f>
              <c:strCache>
                <c:ptCount val="13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DATA!$C$7:$O$7</c:f>
              <c:numCache>
                <c:formatCode>"$"#,##0</c:formatCode>
                <c:ptCount val="13"/>
                <c:pt idx="1">
                  <c:v>39469</c:v>
                </c:pt>
                <c:pt idx="2">
                  <c:v>58661</c:v>
                </c:pt>
                <c:pt idx="3">
                  <c:v>60612</c:v>
                </c:pt>
                <c:pt idx="4">
                  <c:v>99456</c:v>
                </c:pt>
                <c:pt idx="5">
                  <c:v>39062</c:v>
                </c:pt>
                <c:pt idx="6">
                  <c:v>42689</c:v>
                </c:pt>
                <c:pt idx="7">
                  <c:v>53197</c:v>
                </c:pt>
                <c:pt idx="8">
                  <c:v>23026</c:v>
                </c:pt>
                <c:pt idx="9">
                  <c:v>33165</c:v>
                </c:pt>
                <c:pt idx="10">
                  <c:v>88342</c:v>
                </c:pt>
                <c:pt idx="11">
                  <c:v>8492</c:v>
                </c:pt>
                <c:pt idx="12">
                  <c:v>34798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03-4676-B211-DB40B7D5E4D3}"/>
            </c:ext>
          </c:extLst>
        </c:ser>
        <c:ser>
          <c:idx val="4"/>
          <c:order val="4"/>
          <c:tx>
            <c:strRef>
              <c:f>DATA!$B$8</c:f>
              <c:strCache>
                <c:ptCount val="1"/>
                <c:pt idx="0">
                  <c:v>ITEM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DATA!$C$3:$O$3</c:f>
              <c:strCache>
                <c:ptCount val="13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DATA!$C$8:$O$8</c:f>
              <c:numCache>
                <c:formatCode>"$"#,##0</c:formatCode>
                <c:ptCount val="13"/>
                <c:pt idx="1">
                  <c:v>234770</c:v>
                </c:pt>
                <c:pt idx="2">
                  <c:v>46607</c:v>
                </c:pt>
                <c:pt idx="3">
                  <c:v>232313</c:v>
                </c:pt>
                <c:pt idx="4">
                  <c:v>255979</c:v>
                </c:pt>
                <c:pt idx="5">
                  <c:v>282279</c:v>
                </c:pt>
                <c:pt idx="6">
                  <c:v>83677</c:v>
                </c:pt>
                <c:pt idx="7">
                  <c:v>254593</c:v>
                </c:pt>
                <c:pt idx="8">
                  <c:v>50461</c:v>
                </c:pt>
                <c:pt idx="9">
                  <c:v>239685</c:v>
                </c:pt>
                <c:pt idx="10">
                  <c:v>106425</c:v>
                </c:pt>
                <c:pt idx="11">
                  <c:v>229535</c:v>
                </c:pt>
                <c:pt idx="12">
                  <c:v>200682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03-4676-B211-DB40B7D5E4D3}"/>
            </c:ext>
          </c:extLst>
        </c:ser>
        <c:ser>
          <c:idx val="5"/>
          <c:order val="5"/>
          <c:tx>
            <c:strRef>
              <c:f>DATA!$B$9</c:f>
              <c:strCache>
                <c:ptCount val="1"/>
                <c:pt idx="0">
                  <c:v>ITEM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DATA!$C$3:$O$3</c:f>
              <c:strCache>
                <c:ptCount val="13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DATA!$C$9:$O$9</c:f>
              <c:numCache>
                <c:formatCode>"$"#,##0</c:formatCode>
                <c:ptCount val="13"/>
                <c:pt idx="1">
                  <c:v>201494</c:v>
                </c:pt>
                <c:pt idx="2">
                  <c:v>186911</c:v>
                </c:pt>
                <c:pt idx="3">
                  <c:v>203515</c:v>
                </c:pt>
                <c:pt idx="4">
                  <c:v>234445</c:v>
                </c:pt>
                <c:pt idx="5">
                  <c:v>181894</c:v>
                </c:pt>
                <c:pt idx="6">
                  <c:v>160175</c:v>
                </c:pt>
                <c:pt idx="7">
                  <c:v>266340</c:v>
                </c:pt>
                <c:pt idx="8">
                  <c:v>175055</c:v>
                </c:pt>
                <c:pt idx="9">
                  <c:v>94469</c:v>
                </c:pt>
                <c:pt idx="10">
                  <c:v>209779</c:v>
                </c:pt>
                <c:pt idx="11">
                  <c:v>275541</c:v>
                </c:pt>
                <c:pt idx="12">
                  <c:v>268761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03-4676-B211-DB40B7D5E4D3}"/>
            </c:ext>
          </c:extLst>
        </c:ser>
        <c:ser>
          <c:idx val="6"/>
          <c:order val="6"/>
          <c:tx>
            <c:strRef>
              <c:f>DATA!$B$10</c:f>
              <c:strCache>
                <c:ptCount val="1"/>
                <c:pt idx="0">
                  <c:v>ITEM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DATA!$C$3:$O$3</c:f>
              <c:strCache>
                <c:ptCount val="13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DATA!$C$10:$O$10</c:f>
              <c:numCache>
                <c:formatCode>"$"#,##0</c:formatCode>
                <c:ptCount val="13"/>
                <c:pt idx="1">
                  <c:v>274110</c:v>
                </c:pt>
                <c:pt idx="2">
                  <c:v>149012</c:v>
                </c:pt>
                <c:pt idx="3">
                  <c:v>260774</c:v>
                </c:pt>
                <c:pt idx="4">
                  <c:v>107794</c:v>
                </c:pt>
                <c:pt idx="5">
                  <c:v>35721</c:v>
                </c:pt>
                <c:pt idx="6">
                  <c:v>225425</c:v>
                </c:pt>
                <c:pt idx="7">
                  <c:v>62085</c:v>
                </c:pt>
                <c:pt idx="8">
                  <c:v>130874</c:v>
                </c:pt>
                <c:pt idx="9">
                  <c:v>194695</c:v>
                </c:pt>
                <c:pt idx="10">
                  <c:v>19447</c:v>
                </c:pt>
                <c:pt idx="11">
                  <c:v>31889</c:v>
                </c:pt>
                <c:pt idx="12">
                  <c:v>31930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03-4676-B211-DB40B7D5E4D3}"/>
            </c:ext>
          </c:extLst>
        </c:ser>
        <c:ser>
          <c:idx val="7"/>
          <c:order val="7"/>
          <c:tx>
            <c:strRef>
              <c:f>DATA!$B$11</c:f>
              <c:strCache>
                <c:ptCount val="1"/>
                <c:pt idx="0">
                  <c:v>ITEM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DATA!$C$3:$O$3</c:f>
              <c:strCache>
                <c:ptCount val="13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DATA!$C$11:$O$11</c:f>
              <c:numCache>
                <c:formatCode>"$"#,##0</c:formatCode>
                <c:ptCount val="13"/>
                <c:pt idx="1">
                  <c:v>82171</c:v>
                </c:pt>
                <c:pt idx="2">
                  <c:v>204047</c:v>
                </c:pt>
                <c:pt idx="3">
                  <c:v>44710</c:v>
                </c:pt>
                <c:pt idx="4">
                  <c:v>100217</c:v>
                </c:pt>
                <c:pt idx="5">
                  <c:v>115395</c:v>
                </c:pt>
                <c:pt idx="6">
                  <c:v>145751</c:v>
                </c:pt>
                <c:pt idx="7">
                  <c:v>15786</c:v>
                </c:pt>
                <c:pt idx="8">
                  <c:v>37944</c:v>
                </c:pt>
                <c:pt idx="9">
                  <c:v>38415</c:v>
                </c:pt>
                <c:pt idx="10">
                  <c:v>70395</c:v>
                </c:pt>
                <c:pt idx="11">
                  <c:v>25040</c:v>
                </c:pt>
                <c:pt idx="12">
                  <c:v>67508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03-4676-B211-DB40B7D5E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0450208"/>
        <c:axId val="-160454016"/>
      </c:barChart>
      <c:catAx>
        <c:axId val="-1604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0454016"/>
        <c:crossesAt val="0"/>
        <c:auto val="1"/>
        <c:lblAlgn val="ctr"/>
        <c:lblOffset val="100"/>
        <c:noMultiLvlLbl val="0"/>
      </c:catAx>
      <c:valAx>
        <c:axId val="-1604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04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  <a:scene3d>
              <a:camera prst="orthographicFront"/>
              <a:lightRig rig="threePt" dir="t"/>
            </a:scene3d>
            <a:sp3d>
              <a:bevelT w="152400" h="50800" prst="softRound"/>
            </a:sp3d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  <c:extLst>
              <c:ext xmlns:c16="http://schemas.microsoft.com/office/drawing/2014/chart" uri="{C3380CC4-5D6E-409C-BE32-E72D297353CC}">
                <c16:uniqueId val="{00000001-D3C7-4D99-B887-198E67FB72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  <c:extLst>
              <c:ext xmlns:c16="http://schemas.microsoft.com/office/drawing/2014/chart" uri="{C3380CC4-5D6E-409C-BE32-E72D297353CC}">
                <c16:uniqueId val="{00000003-D3C7-4D99-B887-198E67FB72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  <c:extLst>
              <c:ext xmlns:c16="http://schemas.microsoft.com/office/drawing/2014/chart" uri="{C3380CC4-5D6E-409C-BE32-E72D297353CC}">
                <c16:uniqueId val="{00000005-D3C7-4D99-B887-198E67FB72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  <c:extLst>
              <c:ext xmlns:c16="http://schemas.microsoft.com/office/drawing/2014/chart" uri="{C3380CC4-5D6E-409C-BE32-E72D297353CC}">
                <c16:uniqueId val="{00000007-D3C7-4D99-B887-198E67FB72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  <c:extLst>
              <c:ext xmlns:c16="http://schemas.microsoft.com/office/drawing/2014/chart" uri="{C3380CC4-5D6E-409C-BE32-E72D297353CC}">
                <c16:uniqueId val="{00000009-D3C7-4D99-B887-198E67FB72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  <c:extLst>
              <c:ext xmlns:c16="http://schemas.microsoft.com/office/drawing/2014/chart" uri="{C3380CC4-5D6E-409C-BE32-E72D297353CC}">
                <c16:uniqueId val="{0000000B-D3C7-4D99-B887-198E67FB72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  <c:extLst>
              <c:ext xmlns:c16="http://schemas.microsoft.com/office/drawing/2014/chart" uri="{C3380CC4-5D6E-409C-BE32-E72D297353CC}">
                <c16:uniqueId val="{0000000D-D3C7-4D99-B887-198E67FB72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  <c:extLst>
              <c:ext xmlns:c16="http://schemas.microsoft.com/office/drawing/2014/chart" uri="{C3380CC4-5D6E-409C-BE32-E72D297353CC}">
                <c16:uniqueId val="{0000000F-D3C7-4D99-B887-198E67FB72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DATA!$C$14:$J$14</c:f>
              <c:strCache>
                <c:ptCount val="8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</c:strCache>
            </c:strRef>
          </c:cat>
          <c:val>
            <c:numRef>
              <c:f>DATA!$C$16:$J$16</c:f>
              <c:numCache>
                <c:formatCode>0%</c:formatCode>
                <c:ptCount val="8"/>
                <c:pt idx="0">
                  <c:v>0.14879783628064708</c:v>
                </c:pt>
                <c:pt idx="1">
                  <c:v>4.1819211435410689E-2</c:v>
                </c:pt>
                <c:pt idx="2">
                  <c:v>0.18208999132057471</c:v>
                </c:pt>
                <c:pt idx="3">
                  <c:v>4.716121423633559E-2</c:v>
                </c:pt>
                <c:pt idx="4">
                  <c:v>0.17996949050507241</c:v>
                </c:pt>
                <c:pt idx="5">
                  <c:v>0.19956338237170734</c:v>
                </c:pt>
                <c:pt idx="6">
                  <c:v>0.12369366207130117</c:v>
                </c:pt>
                <c:pt idx="7">
                  <c:v>7.6905211778950988E-2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3C7-4D99-B887-198E67FB729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3C7-4D99-B887-198E67FB72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3C7-4D99-B887-198E67FB72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3C7-4D99-B887-198E67FB72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3C7-4D99-B887-198E67FB72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3C7-4D99-B887-198E67FB72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3C7-4D99-B887-198E67FB72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D3C7-4D99-B887-198E67FB72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D3C7-4D99-B887-198E67FB729B}"/>
              </c:ext>
            </c:extLst>
          </c:dPt>
          <c:cat>
            <c:strRef>
              <c:f>DATA!$C$14:$J$14</c:f>
              <c:strCache>
                <c:ptCount val="8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</c:strCache>
            </c:strRef>
          </c:cat>
          <c:val>
            <c:numRef>
              <c:f>DATA!$C$16:$J$16</c:f>
              <c:numCache>
                <c:formatCode>0%</c:formatCode>
                <c:ptCount val="8"/>
                <c:pt idx="0">
                  <c:v>0.14879783628064708</c:v>
                </c:pt>
                <c:pt idx="1">
                  <c:v>4.1819211435410689E-2</c:v>
                </c:pt>
                <c:pt idx="2">
                  <c:v>0.18208999132057471</c:v>
                </c:pt>
                <c:pt idx="3">
                  <c:v>4.716121423633559E-2</c:v>
                </c:pt>
                <c:pt idx="4">
                  <c:v>0.17996949050507241</c:v>
                </c:pt>
                <c:pt idx="5">
                  <c:v>0.19956338237170734</c:v>
                </c:pt>
                <c:pt idx="6">
                  <c:v>0.12369366207130117</c:v>
                </c:pt>
                <c:pt idx="7">
                  <c:v>7.6905211778950988E-2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3C7-4D99-B887-198E67FB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DATA!$M$15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DATA!$N$14:$O$14</c:f>
              <c:strCache>
                <c:ptCount val="2"/>
                <c:pt idx="0">
                  <c:v>NEW</c:v>
                </c:pt>
                <c:pt idx="1">
                  <c:v>EXISTING</c:v>
                </c:pt>
              </c:strCache>
            </c:strRef>
          </c:cat>
          <c:val>
            <c:numRef>
              <c:f>DATA!$N$15:$O$15</c:f>
              <c:numCache>
                <c:formatCode>0.0</c:formatCode>
                <c:ptCount val="2"/>
                <c:pt idx="0">
                  <c:v>57.6</c:v>
                </c:pt>
                <c:pt idx="1">
                  <c:v>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F-4354-AA27-017EA286AE6E}"/>
            </c:ext>
          </c:extLst>
        </c:ser>
        <c:ser>
          <c:idx val="1"/>
          <c:order val="1"/>
          <c:tx>
            <c:strRef>
              <c:f>DATA!$M$16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DATA!$N$14:$O$14</c:f>
              <c:strCache>
                <c:ptCount val="2"/>
                <c:pt idx="0">
                  <c:v>NEW</c:v>
                </c:pt>
                <c:pt idx="1">
                  <c:v>EXISTING</c:v>
                </c:pt>
              </c:strCache>
            </c:strRef>
          </c:cat>
          <c:val>
            <c:numRef>
              <c:f>DATA!$N$16:$O$16</c:f>
              <c:numCache>
                <c:formatCode>0.0</c:formatCode>
                <c:ptCount val="2"/>
                <c:pt idx="0">
                  <c:v>55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F-4354-AA27-017EA286A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60455104"/>
        <c:axId val="-160442048"/>
      </c:barChart>
      <c:catAx>
        <c:axId val="-160455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0442048"/>
        <c:crosses val="autoZero"/>
        <c:auto val="1"/>
        <c:lblAlgn val="ctr"/>
        <c:lblOffset val="100"/>
        <c:noMultiLvlLbl val="0"/>
      </c:catAx>
      <c:valAx>
        <c:axId val="-160442048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04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horz"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DATA!$B$20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DATA!$C$19:$J$19</c:f>
              <c:strCache>
                <c:ptCount val="8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</c:strCache>
            </c:strRef>
          </c:cat>
          <c:val>
            <c:numRef>
              <c:f>DATA!$C$20:$J$20</c:f>
              <c:numCache>
                <c:formatCode>0%</c:formatCode>
                <c:ptCount val="8"/>
                <c:pt idx="0">
                  <c:v>0.73</c:v>
                </c:pt>
                <c:pt idx="1">
                  <c:v>0.75</c:v>
                </c:pt>
                <c:pt idx="2">
                  <c:v>0.91</c:v>
                </c:pt>
                <c:pt idx="3">
                  <c:v>0.85</c:v>
                </c:pt>
                <c:pt idx="4">
                  <c:v>0.89</c:v>
                </c:pt>
                <c:pt idx="5">
                  <c:v>0.82</c:v>
                </c:pt>
                <c:pt idx="6">
                  <c:v>0.28000000000000003</c:v>
                </c:pt>
                <c:pt idx="7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F-4973-B9E0-F1D7D37D47B5}"/>
            </c:ext>
          </c:extLst>
        </c:ser>
        <c:ser>
          <c:idx val="1"/>
          <c:order val="1"/>
          <c:tx>
            <c:strRef>
              <c:f>DATA!$B$21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DATA!$C$19:$J$19</c:f>
              <c:strCache>
                <c:ptCount val="8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</c:strCache>
            </c:strRef>
          </c:cat>
          <c:val>
            <c:numRef>
              <c:f>DATA!$C$21:$J$21</c:f>
              <c:numCache>
                <c:formatCode>0%</c:formatCode>
                <c:ptCount val="8"/>
                <c:pt idx="0">
                  <c:v>0.27</c:v>
                </c:pt>
                <c:pt idx="1">
                  <c:v>0.25</c:v>
                </c:pt>
                <c:pt idx="2">
                  <c:v>8.9999999999999969E-2</c:v>
                </c:pt>
                <c:pt idx="3">
                  <c:v>0.15000000000000002</c:v>
                </c:pt>
                <c:pt idx="4">
                  <c:v>0.10999999999999999</c:v>
                </c:pt>
                <c:pt idx="5">
                  <c:v>0.18000000000000005</c:v>
                </c:pt>
                <c:pt idx="6">
                  <c:v>0.72</c:v>
                </c:pt>
                <c:pt idx="7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F-4973-B9E0-F1D7D37D4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17456"/>
        <c:axId val="-203220720"/>
      </c:areaChart>
      <c:catAx>
        <c:axId val="-203217456"/>
        <c:scaling>
          <c:orientation val="minMax"/>
        </c:scaling>
        <c:delete val="0"/>
        <c:axPos val="b"/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3220720"/>
        <c:crosses val="autoZero"/>
        <c:auto val="1"/>
        <c:lblAlgn val="ctr"/>
        <c:lblOffset val="100"/>
        <c:noMultiLvlLbl val="0"/>
      </c:catAx>
      <c:valAx>
        <c:axId val="-203220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3217456"/>
        <c:crossesAt val="1"/>
        <c:crossBetween val="midCat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812800</xdr:colOff>
      <xdr:row>26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29</xdr:row>
      <xdr:rowOff>25400</xdr:rowOff>
    </xdr:from>
    <xdr:to>
      <xdr:col>6</xdr:col>
      <xdr:colOff>901700</xdr:colOff>
      <xdr:row>47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63500</xdr:rowOff>
    </xdr:from>
    <xdr:to>
      <xdr:col>14</xdr:col>
      <xdr:colOff>812800</xdr:colOff>
      <xdr:row>47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14</xdr:col>
      <xdr:colOff>800100</xdr:colOff>
      <xdr:row>74</xdr:row>
      <xdr:rowOff>12700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-0.249977111117893"/>
  </sheetPr>
  <dimension ref="A1:P75"/>
  <sheetViews>
    <sheetView showGridLines="0" tabSelected="1" zoomScaleNormal="100" workbookViewId="0">
      <pane ySplit="1" topLeftCell="A2" activePane="bottomLeft" state="frozen"/>
      <selection pane="bottomLeft" activeCell="B1" sqref="B1:J1"/>
    </sheetView>
  </sheetViews>
  <sheetFormatPr defaultColWidth="10.75" defaultRowHeight="15.75" x14ac:dyDescent="0.25"/>
  <cols>
    <col min="1" max="1" width="3" style="16" customWidth="1"/>
    <col min="2" max="3" width="10.75" style="16"/>
    <col min="4" max="8" width="12" style="16" customWidth="1"/>
    <col min="9" max="15" width="10.75" style="16"/>
    <col min="16" max="16" width="3" style="16" customWidth="1"/>
    <col min="17" max="16384" width="10.75" style="16"/>
  </cols>
  <sheetData>
    <row r="1" spans="1:16" ht="31.9" customHeight="1" x14ac:dyDescent="0.25">
      <c r="A1" s="17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18"/>
      <c r="L1" s="18"/>
      <c r="M1" s="17"/>
      <c r="N1" s="17"/>
      <c r="O1" s="17"/>
      <c r="P1" s="17"/>
    </row>
    <row r="2" spans="1:16" ht="24" customHeight="1" x14ac:dyDescent="0.25">
      <c r="A2" s="17"/>
      <c r="B2" s="21" t="s">
        <v>27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/>
    </row>
    <row r="3" spans="1:16" ht="18" customHeight="1" x14ac:dyDescent="0.25">
      <c r="A3" s="17"/>
      <c r="P3" s="17"/>
    </row>
    <row r="4" spans="1:16" ht="18" customHeight="1" x14ac:dyDescent="0.25">
      <c r="A4" s="17"/>
      <c r="P4" s="17"/>
    </row>
    <row r="5" spans="1:16" ht="18" customHeight="1" x14ac:dyDescent="0.25">
      <c r="A5" s="17"/>
      <c r="P5" s="17"/>
    </row>
    <row r="6" spans="1:16" ht="18" customHeight="1" x14ac:dyDescent="0.25">
      <c r="A6" s="17"/>
      <c r="P6" s="17"/>
    </row>
    <row r="7" spans="1:16" ht="18" customHeight="1" x14ac:dyDescent="0.25">
      <c r="A7" s="17"/>
      <c r="P7" s="17"/>
    </row>
    <row r="8" spans="1:16" ht="18" customHeight="1" x14ac:dyDescent="0.25">
      <c r="A8" s="17"/>
      <c r="P8" s="17"/>
    </row>
    <row r="9" spans="1:16" ht="18" customHeight="1" x14ac:dyDescent="0.25">
      <c r="A9" s="17"/>
      <c r="P9" s="17"/>
    </row>
    <row r="10" spans="1:16" ht="18" customHeight="1" x14ac:dyDescent="0.25">
      <c r="A10" s="17"/>
      <c r="P10" s="17"/>
    </row>
    <row r="11" spans="1:16" ht="18" customHeight="1" x14ac:dyDescent="0.25">
      <c r="A11" s="17"/>
      <c r="P11" s="17"/>
    </row>
    <row r="12" spans="1:16" ht="18" customHeight="1" x14ac:dyDescent="0.25">
      <c r="A12" s="17"/>
      <c r="P12" s="17"/>
    </row>
    <row r="13" spans="1:16" ht="18" customHeight="1" x14ac:dyDescent="0.25">
      <c r="A13" s="17"/>
      <c r="P13" s="17"/>
    </row>
    <row r="14" spans="1:16" ht="18" customHeight="1" x14ac:dyDescent="0.25">
      <c r="A14" s="17"/>
      <c r="P14" s="17"/>
    </row>
    <row r="15" spans="1:16" ht="18" customHeight="1" x14ac:dyDescent="0.25">
      <c r="A15" s="17"/>
      <c r="P15" s="17"/>
    </row>
    <row r="16" spans="1:16" ht="18" customHeight="1" x14ac:dyDescent="0.25">
      <c r="A16" s="17"/>
      <c r="P16" s="17"/>
    </row>
    <row r="17" spans="1:16" ht="18" customHeight="1" x14ac:dyDescent="0.25">
      <c r="A17" s="17"/>
      <c r="P17" s="17"/>
    </row>
    <row r="18" spans="1:16" ht="18" customHeight="1" x14ac:dyDescent="0.25">
      <c r="A18" s="17"/>
      <c r="P18" s="17"/>
    </row>
    <row r="19" spans="1:16" ht="18" customHeight="1" x14ac:dyDescent="0.25">
      <c r="A19" s="17"/>
      <c r="P19" s="17"/>
    </row>
    <row r="20" spans="1:16" ht="18" customHeight="1" x14ac:dyDescent="0.25">
      <c r="A20" s="17"/>
      <c r="P20" s="17"/>
    </row>
    <row r="21" spans="1:16" ht="18" customHeight="1" x14ac:dyDescent="0.25">
      <c r="A21" s="17"/>
      <c r="P21" s="17"/>
    </row>
    <row r="22" spans="1:16" ht="18" customHeight="1" x14ac:dyDescent="0.25">
      <c r="A22" s="17"/>
      <c r="P22" s="17"/>
    </row>
    <row r="23" spans="1:16" ht="18" customHeight="1" x14ac:dyDescent="0.25">
      <c r="A23" s="17"/>
      <c r="P23" s="17"/>
    </row>
    <row r="24" spans="1:16" ht="18" customHeight="1" x14ac:dyDescent="0.25">
      <c r="A24" s="17"/>
      <c r="P24" s="17"/>
    </row>
    <row r="25" spans="1:16" ht="18" customHeight="1" x14ac:dyDescent="0.25">
      <c r="A25" s="17"/>
      <c r="P25" s="17"/>
    </row>
    <row r="26" spans="1:16" ht="18" customHeight="1" x14ac:dyDescent="0.25">
      <c r="A26" s="17"/>
      <c r="P26" s="17"/>
    </row>
    <row r="27" spans="1:16" ht="18" customHeight="1" x14ac:dyDescent="0.25">
      <c r="A27" s="17"/>
      <c r="P27" s="17"/>
    </row>
    <row r="28" spans="1:16" ht="18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 ht="24" customHeight="1" x14ac:dyDescent="0.25">
      <c r="A29" s="17"/>
      <c r="B29" s="21" t="s">
        <v>28</v>
      </c>
      <c r="C29" s="21"/>
      <c r="D29" s="21"/>
      <c r="E29" s="21"/>
      <c r="F29" s="21"/>
      <c r="G29" s="21"/>
      <c r="H29" s="19"/>
      <c r="I29" s="19"/>
      <c r="J29" s="21" t="s">
        <v>22</v>
      </c>
      <c r="K29" s="21"/>
      <c r="L29" s="21"/>
      <c r="M29" s="21"/>
      <c r="N29" s="21"/>
      <c r="O29" s="21"/>
      <c r="P29" s="17"/>
    </row>
    <row r="30" spans="1:16" x14ac:dyDescent="0.25">
      <c r="A30" s="17"/>
      <c r="H30" s="17"/>
      <c r="I30" s="17"/>
      <c r="P30" s="17"/>
    </row>
    <row r="31" spans="1:16" x14ac:dyDescent="0.25">
      <c r="A31" s="17"/>
      <c r="H31" s="17"/>
      <c r="I31" s="17"/>
      <c r="P31" s="17"/>
    </row>
    <row r="32" spans="1:16" x14ac:dyDescent="0.25">
      <c r="A32" s="17"/>
      <c r="H32" s="17"/>
      <c r="I32" s="17"/>
      <c r="P32" s="17"/>
    </row>
    <row r="33" spans="1:16" x14ac:dyDescent="0.25">
      <c r="A33" s="17"/>
      <c r="H33" s="17"/>
      <c r="I33" s="17"/>
      <c r="P33" s="17"/>
    </row>
    <row r="34" spans="1:16" x14ac:dyDescent="0.25">
      <c r="A34" s="17"/>
      <c r="H34" s="17"/>
      <c r="I34" s="17"/>
      <c r="P34" s="17"/>
    </row>
    <row r="35" spans="1:16" x14ac:dyDescent="0.25">
      <c r="A35" s="17"/>
      <c r="H35" s="17"/>
      <c r="I35" s="17"/>
      <c r="P35" s="17"/>
    </row>
    <row r="36" spans="1:16" x14ac:dyDescent="0.25">
      <c r="A36" s="17"/>
      <c r="H36" s="17"/>
      <c r="I36" s="17"/>
      <c r="P36" s="17"/>
    </row>
    <row r="37" spans="1:16" x14ac:dyDescent="0.25">
      <c r="A37" s="17"/>
      <c r="H37" s="17"/>
      <c r="I37" s="17"/>
      <c r="P37" s="17"/>
    </row>
    <row r="38" spans="1:16" x14ac:dyDescent="0.25">
      <c r="A38" s="17"/>
      <c r="H38" s="17"/>
      <c r="I38" s="17"/>
      <c r="P38" s="17"/>
    </row>
    <row r="39" spans="1:16" x14ac:dyDescent="0.25">
      <c r="A39" s="17"/>
      <c r="H39" s="17"/>
      <c r="I39" s="17"/>
      <c r="P39" s="17"/>
    </row>
    <row r="40" spans="1:16" x14ac:dyDescent="0.25">
      <c r="A40" s="17"/>
      <c r="H40" s="17"/>
      <c r="I40" s="17"/>
      <c r="P40" s="17"/>
    </row>
    <row r="41" spans="1:16" x14ac:dyDescent="0.25">
      <c r="A41" s="17"/>
      <c r="H41" s="17"/>
      <c r="I41" s="17"/>
      <c r="P41" s="17"/>
    </row>
    <row r="42" spans="1:16" x14ac:dyDescent="0.25">
      <c r="A42" s="17"/>
      <c r="H42" s="17"/>
      <c r="I42" s="17"/>
      <c r="P42" s="17"/>
    </row>
    <row r="43" spans="1:16" x14ac:dyDescent="0.25">
      <c r="A43" s="17"/>
      <c r="H43" s="17"/>
      <c r="I43" s="17"/>
      <c r="P43" s="17"/>
    </row>
    <row r="44" spans="1:16" x14ac:dyDescent="0.25">
      <c r="A44" s="17"/>
      <c r="H44" s="17"/>
      <c r="I44" s="17"/>
      <c r="P44" s="17"/>
    </row>
    <row r="45" spans="1:16" x14ac:dyDescent="0.25">
      <c r="A45" s="17"/>
      <c r="H45" s="17"/>
      <c r="I45" s="17"/>
      <c r="P45" s="17"/>
    </row>
    <row r="46" spans="1:16" x14ac:dyDescent="0.25">
      <c r="A46" s="17"/>
      <c r="H46" s="17"/>
      <c r="I46" s="17"/>
      <c r="P46" s="17"/>
    </row>
    <row r="47" spans="1:16" x14ac:dyDescent="0.25">
      <c r="A47" s="17"/>
      <c r="H47" s="17"/>
      <c r="I47" s="17"/>
      <c r="P47" s="17"/>
    </row>
    <row r="48" spans="1:16" x14ac:dyDescent="0.25">
      <c r="A48" s="17"/>
      <c r="H48" s="17"/>
      <c r="I48" s="17"/>
      <c r="P48" s="17"/>
    </row>
    <row r="49" spans="1:16" ht="18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1:16" ht="24" customHeight="1" x14ac:dyDescent="0.25">
      <c r="A50" s="17"/>
      <c r="B50" s="21" t="s">
        <v>32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17"/>
    </row>
    <row r="51" spans="1:16" x14ac:dyDescent="0.25">
      <c r="A51" s="17"/>
      <c r="P51" s="17"/>
    </row>
    <row r="52" spans="1:16" x14ac:dyDescent="0.25">
      <c r="A52" s="17"/>
      <c r="P52" s="17"/>
    </row>
    <row r="53" spans="1:16" x14ac:dyDescent="0.25">
      <c r="A53" s="17"/>
      <c r="P53" s="17"/>
    </row>
    <row r="54" spans="1:16" x14ac:dyDescent="0.25">
      <c r="A54" s="17"/>
      <c r="P54" s="17"/>
    </row>
    <row r="55" spans="1:16" x14ac:dyDescent="0.25">
      <c r="A55" s="17"/>
      <c r="P55" s="17"/>
    </row>
    <row r="56" spans="1:16" x14ac:dyDescent="0.25">
      <c r="A56" s="17"/>
      <c r="P56" s="17"/>
    </row>
    <row r="57" spans="1:16" x14ac:dyDescent="0.25">
      <c r="A57" s="17"/>
      <c r="P57" s="17"/>
    </row>
    <row r="58" spans="1:16" x14ac:dyDescent="0.25">
      <c r="A58" s="17"/>
      <c r="P58" s="17"/>
    </row>
    <row r="59" spans="1:16" x14ac:dyDescent="0.25">
      <c r="A59" s="17"/>
      <c r="P59" s="17"/>
    </row>
    <row r="60" spans="1:16" x14ac:dyDescent="0.25">
      <c r="A60" s="17"/>
      <c r="P60" s="17"/>
    </row>
    <row r="61" spans="1:16" x14ac:dyDescent="0.25">
      <c r="A61" s="17"/>
      <c r="P61" s="17"/>
    </row>
    <row r="62" spans="1:16" x14ac:dyDescent="0.25">
      <c r="A62" s="17"/>
      <c r="P62" s="17"/>
    </row>
    <row r="63" spans="1:16" x14ac:dyDescent="0.25">
      <c r="A63" s="17"/>
      <c r="P63" s="17"/>
    </row>
    <row r="64" spans="1:16" x14ac:dyDescent="0.25">
      <c r="A64" s="17"/>
      <c r="P64" s="17"/>
    </row>
    <row r="65" spans="1:16" x14ac:dyDescent="0.25">
      <c r="A65" s="17"/>
      <c r="P65" s="17"/>
    </row>
    <row r="66" spans="1:16" x14ac:dyDescent="0.25">
      <c r="A66" s="17"/>
      <c r="P66" s="17"/>
    </row>
    <row r="67" spans="1:16" x14ac:dyDescent="0.25">
      <c r="A67" s="17"/>
      <c r="P67" s="17"/>
    </row>
    <row r="68" spans="1:16" x14ac:dyDescent="0.25">
      <c r="A68" s="17"/>
      <c r="P68" s="17"/>
    </row>
    <row r="69" spans="1:16" x14ac:dyDescent="0.25">
      <c r="A69" s="17"/>
      <c r="P69" s="17"/>
    </row>
    <row r="70" spans="1:16" x14ac:dyDescent="0.25">
      <c r="A70" s="17"/>
      <c r="P70" s="17"/>
    </row>
    <row r="71" spans="1:16" x14ac:dyDescent="0.25">
      <c r="A71" s="17"/>
      <c r="P71" s="17"/>
    </row>
    <row r="72" spans="1:16" x14ac:dyDescent="0.25">
      <c r="A72" s="17"/>
      <c r="P72" s="17"/>
    </row>
    <row r="73" spans="1:16" x14ac:dyDescent="0.25">
      <c r="A73" s="17"/>
      <c r="P73" s="17"/>
    </row>
    <row r="74" spans="1:16" x14ac:dyDescent="0.25">
      <c r="A74" s="17"/>
      <c r="P74" s="17"/>
    </row>
    <row r="75" spans="1:16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</sheetData>
  <mergeCells count="5">
    <mergeCell ref="B1:J1"/>
    <mergeCell ref="B2:O2"/>
    <mergeCell ref="B29:G29"/>
    <mergeCell ref="J29:O29"/>
    <mergeCell ref="B50:O50"/>
  </mergeCells>
  <pageMargins left="0.7" right="0.7" top="0.75" bottom="0.75" header="0.3" footer="0.3"/>
  <pageSetup scale="52" orientation="portrait" horizontalDpi="0" verticalDpi="0" r:id="rId1"/>
  <colBreaks count="1" manualBreakCount="1">
    <brk id="1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T35"/>
  <sheetViews>
    <sheetView showGridLines="0" workbookViewId="0">
      <selection activeCell="B1" sqref="B1:K1"/>
    </sheetView>
  </sheetViews>
  <sheetFormatPr defaultColWidth="11.25" defaultRowHeight="15.75" x14ac:dyDescent="0.25"/>
  <cols>
    <col min="1" max="1" width="3" customWidth="1"/>
    <col min="2" max="2" width="13.25" style="4" customWidth="1"/>
    <col min="3" max="15" width="13.25" customWidth="1"/>
    <col min="16" max="16" width="3" customWidth="1"/>
  </cols>
  <sheetData>
    <row r="1" spans="2:20" ht="31.9" customHeight="1" x14ac:dyDescent="0.25">
      <c r="B1" s="22" t="s">
        <v>35</v>
      </c>
      <c r="C1" s="22"/>
      <c r="D1" s="22"/>
      <c r="E1" s="22"/>
      <c r="F1" s="22"/>
      <c r="G1" s="22"/>
      <c r="H1" s="22"/>
      <c r="I1" s="22"/>
      <c r="J1" s="22"/>
      <c r="K1" s="22"/>
      <c r="L1" s="1"/>
      <c r="M1" s="1"/>
      <c r="N1" s="1"/>
      <c r="O1" s="1"/>
      <c r="P1" s="1"/>
      <c r="Q1" s="1"/>
      <c r="R1" s="1"/>
      <c r="S1" s="1"/>
      <c r="T1" s="1"/>
    </row>
    <row r="2" spans="2:20" ht="31.9" customHeight="1" x14ac:dyDescent="0.25">
      <c r="B2" s="25" t="s">
        <v>27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1"/>
      <c r="Q2" s="1"/>
      <c r="R2" s="1"/>
      <c r="S2" s="1"/>
      <c r="T2" s="1"/>
    </row>
    <row r="3" spans="2:20" ht="24" customHeight="1" x14ac:dyDescent="0.25">
      <c r="B3" s="26" t="s">
        <v>13</v>
      </c>
      <c r="C3" s="26"/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1"/>
      <c r="Q3" s="1"/>
      <c r="R3" s="1"/>
      <c r="S3" s="1"/>
      <c r="T3" s="1"/>
    </row>
    <row r="4" spans="2:20" x14ac:dyDescent="0.25">
      <c r="B4" s="23" t="s">
        <v>14</v>
      </c>
      <c r="C4" s="23"/>
      <c r="D4" s="11">
        <v>47216</v>
      </c>
      <c r="E4" s="11">
        <v>244714</v>
      </c>
      <c r="F4" s="11">
        <v>246549</v>
      </c>
      <c r="G4" s="11">
        <v>235062</v>
      </c>
      <c r="H4" s="11">
        <v>162881</v>
      </c>
      <c r="I4" s="11">
        <v>96528</v>
      </c>
      <c r="J4" s="11">
        <v>29235</v>
      </c>
      <c r="K4" s="11">
        <v>25934</v>
      </c>
      <c r="L4" s="11">
        <v>233397</v>
      </c>
      <c r="M4" s="11">
        <v>78479</v>
      </c>
      <c r="N4" s="11">
        <v>184799</v>
      </c>
      <c r="O4" s="11">
        <v>248215</v>
      </c>
      <c r="P4" s="1"/>
      <c r="Q4" s="1"/>
      <c r="R4" s="1"/>
      <c r="S4" s="1"/>
      <c r="T4" s="1"/>
    </row>
    <row r="5" spans="2:20" x14ac:dyDescent="0.25">
      <c r="B5" s="23" t="s">
        <v>15</v>
      </c>
      <c r="C5" s="23"/>
      <c r="D5" s="11">
        <v>19193</v>
      </c>
      <c r="E5" s="11">
        <v>32086</v>
      </c>
      <c r="F5" s="11">
        <v>93117</v>
      </c>
      <c r="G5" s="11">
        <v>45862</v>
      </c>
      <c r="H5" s="11">
        <v>62853</v>
      </c>
      <c r="I5" s="11">
        <v>55513</v>
      </c>
      <c r="J5" s="11">
        <v>22945</v>
      </c>
      <c r="K5" s="11">
        <v>15084</v>
      </c>
      <c r="L5" s="11">
        <v>45347</v>
      </c>
      <c r="M5" s="11">
        <v>57736</v>
      </c>
      <c r="N5" s="11">
        <v>20142</v>
      </c>
      <c r="O5" s="11">
        <v>45284</v>
      </c>
      <c r="P5" s="1"/>
      <c r="Q5" s="1"/>
      <c r="R5" s="1"/>
      <c r="S5" s="1"/>
      <c r="T5" s="1"/>
    </row>
    <row r="6" spans="2:20" x14ac:dyDescent="0.25">
      <c r="B6" s="23" t="s">
        <v>16</v>
      </c>
      <c r="C6" s="23"/>
      <c r="D6" s="11">
        <v>222006</v>
      </c>
      <c r="E6" s="11">
        <v>180009</v>
      </c>
      <c r="F6" s="11">
        <v>99998</v>
      </c>
      <c r="G6" s="11">
        <v>215030</v>
      </c>
      <c r="H6" s="11">
        <v>195262</v>
      </c>
      <c r="I6" s="11">
        <v>272260</v>
      </c>
      <c r="J6" s="11">
        <v>128123</v>
      </c>
      <c r="K6" s="11">
        <v>163950</v>
      </c>
      <c r="L6" s="11">
        <v>213914</v>
      </c>
      <c r="M6" s="11">
        <v>180191</v>
      </c>
      <c r="N6" s="11">
        <v>111890</v>
      </c>
      <c r="O6" s="11">
        <v>260495</v>
      </c>
      <c r="P6" s="1"/>
    </row>
    <row r="7" spans="2:20" x14ac:dyDescent="0.25">
      <c r="B7" s="23" t="s">
        <v>17</v>
      </c>
      <c r="C7" s="23"/>
      <c r="D7" s="11">
        <v>39469</v>
      </c>
      <c r="E7" s="11">
        <v>58661</v>
      </c>
      <c r="F7" s="11">
        <v>60612</v>
      </c>
      <c r="G7" s="11">
        <v>99456</v>
      </c>
      <c r="H7" s="11">
        <v>39062</v>
      </c>
      <c r="I7" s="11">
        <v>42689</v>
      </c>
      <c r="J7" s="11">
        <v>53197</v>
      </c>
      <c r="K7" s="11">
        <v>23026</v>
      </c>
      <c r="L7" s="11">
        <v>33165</v>
      </c>
      <c r="M7" s="11">
        <v>88342</v>
      </c>
      <c r="N7" s="11">
        <v>8492</v>
      </c>
      <c r="O7" s="11">
        <v>34798</v>
      </c>
      <c r="P7" s="1"/>
    </row>
    <row r="8" spans="2:20" x14ac:dyDescent="0.25">
      <c r="B8" s="23" t="s">
        <v>18</v>
      </c>
      <c r="C8" s="23"/>
      <c r="D8" s="11">
        <v>234770</v>
      </c>
      <c r="E8" s="11">
        <v>46607</v>
      </c>
      <c r="F8" s="11">
        <v>232313</v>
      </c>
      <c r="G8" s="11">
        <v>255979</v>
      </c>
      <c r="H8" s="11">
        <v>282279</v>
      </c>
      <c r="I8" s="11">
        <v>83677</v>
      </c>
      <c r="J8" s="11">
        <v>254593</v>
      </c>
      <c r="K8" s="11">
        <v>50461</v>
      </c>
      <c r="L8" s="11">
        <v>239685</v>
      </c>
      <c r="M8" s="11">
        <v>106425</v>
      </c>
      <c r="N8" s="11">
        <v>229535</v>
      </c>
      <c r="O8" s="11">
        <v>200682</v>
      </c>
      <c r="P8" s="1"/>
    </row>
    <row r="9" spans="2:20" x14ac:dyDescent="0.25">
      <c r="B9" s="23" t="s">
        <v>19</v>
      </c>
      <c r="C9" s="23"/>
      <c r="D9" s="11">
        <v>201494</v>
      </c>
      <c r="E9" s="11">
        <v>186911</v>
      </c>
      <c r="F9" s="11">
        <v>203515</v>
      </c>
      <c r="G9" s="11">
        <v>234445</v>
      </c>
      <c r="H9" s="11">
        <v>181894</v>
      </c>
      <c r="I9" s="11">
        <v>160175</v>
      </c>
      <c r="J9" s="11">
        <v>266340</v>
      </c>
      <c r="K9" s="11">
        <v>175055</v>
      </c>
      <c r="L9" s="11">
        <v>94469</v>
      </c>
      <c r="M9" s="11">
        <v>209779</v>
      </c>
      <c r="N9" s="11">
        <v>275541</v>
      </c>
      <c r="O9" s="11">
        <v>268761</v>
      </c>
      <c r="P9" s="1"/>
    </row>
    <row r="10" spans="2:20" x14ac:dyDescent="0.25">
      <c r="B10" s="23" t="s">
        <v>20</v>
      </c>
      <c r="C10" s="23"/>
      <c r="D10" s="11">
        <v>274110</v>
      </c>
      <c r="E10" s="11">
        <v>149012</v>
      </c>
      <c r="F10" s="11">
        <v>260774</v>
      </c>
      <c r="G10" s="11">
        <v>107794</v>
      </c>
      <c r="H10" s="11">
        <v>35721</v>
      </c>
      <c r="I10" s="11">
        <v>225425</v>
      </c>
      <c r="J10" s="11">
        <v>62085</v>
      </c>
      <c r="K10" s="11">
        <v>130874</v>
      </c>
      <c r="L10" s="11">
        <v>194695</v>
      </c>
      <c r="M10" s="11">
        <v>19447</v>
      </c>
      <c r="N10" s="11">
        <v>31889</v>
      </c>
      <c r="O10" s="11">
        <v>31930</v>
      </c>
      <c r="P10" s="1"/>
    </row>
    <row r="11" spans="2:20" x14ac:dyDescent="0.25">
      <c r="B11" s="23" t="s">
        <v>21</v>
      </c>
      <c r="C11" s="23"/>
      <c r="D11" s="11">
        <v>82171</v>
      </c>
      <c r="E11" s="11">
        <v>204047</v>
      </c>
      <c r="F11" s="11">
        <v>44710</v>
      </c>
      <c r="G11" s="11">
        <v>100217</v>
      </c>
      <c r="H11" s="11">
        <v>115395</v>
      </c>
      <c r="I11" s="11">
        <v>145751</v>
      </c>
      <c r="J11" s="11">
        <v>15786</v>
      </c>
      <c r="K11" s="11">
        <v>37944</v>
      </c>
      <c r="L11" s="11">
        <v>38415</v>
      </c>
      <c r="M11" s="11">
        <v>70395</v>
      </c>
      <c r="N11" s="11">
        <v>25040</v>
      </c>
      <c r="O11" s="11">
        <v>67508</v>
      </c>
      <c r="P11" s="1"/>
    </row>
    <row r="12" spans="2:20" x14ac:dyDescent="0.25"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20" ht="33" customHeight="1" x14ac:dyDescent="0.25">
      <c r="B13" s="28" t="s">
        <v>28</v>
      </c>
      <c r="C13" s="28"/>
      <c r="D13" s="28"/>
      <c r="E13" s="28"/>
      <c r="F13" s="28"/>
      <c r="G13" s="28"/>
      <c r="H13" s="28"/>
      <c r="I13" s="28"/>
      <c r="J13" s="28"/>
      <c r="K13" s="28"/>
      <c r="L13" s="1"/>
      <c r="M13" s="27" t="s">
        <v>22</v>
      </c>
      <c r="N13" s="27"/>
      <c r="O13" s="27"/>
    </row>
    <row r="14" spans="2:20" ht="24" customHeight="1" x14ac:dyDescent="0.25">
      <c r="B14" s="9"/>
      <c r="C14" s="9" t="s">
        <v>14</v>
      </c>
      <c r="D14" s="9" t="s">
        <v>15</v>
      </c>
      <c r="E14" s="9" t="s">
        <v>16</v>
      </c>
      <c r="F14" s="9" t="s">
        <v>17</v>
      </c>
      <c r="G14" s="9" t="s">
        <v>18</v>
      </c>
      <c r="H14" s="9" t="s">
        <v>19</v>
      </c>
      <c r="I14" s="9" t="s">
        <v>20</v>
      </c>
      <c r="J14" s="9" t="s">
        <v>21</v>
      </c>
      <c r="K14" s="9" t="s">
        <v>29</v>
      </c>
      <c r="L14" s="1"/>
      <c r="M14" s="5"/>
      <c r="N14" s="6" t="s">
        <v>25</v>
      </c>
      <c r="O14" s="6" t="s">
        <v>26</v>
      </c>
    </row>
    <row r="15" spans="2:20" x14ac:dyDescent="0.25">
      <c r="B15" s="10" t="s">
        <v>30</v>
      </c>
      <c r="C15" s="12">
        <f>SUM(D4:O4)</f>
        <v>1833009</v>
      </c>
      <c r="D15" s="12">
        <f>SUM(D5:O5)</f>
        <v>515162</v>
      </c>
      <c r="E15" s="12">
        <f>SUM(D6:O6)</f>
        <v>2243128</v>
      </c>
      <c r="F15" s="12">
        <f>SUM(D7:O7)</f>
        <v>580969</v>
      </c>
      <c r="G15" s="12">
        <f>SUM(D8:O8)</f>
        <v>2217006</v>
      </c>
      <c r="H15" s="12">
        <f>SUM(D9:O9)</f>
        <v>2458379</v>
      </c>
      <c r="I15" s="12">
        <f>SUM(D10:O10)</f>
        <v>1523756</v>
      </c>
      <c r="J15" s="12">
        <f>SUM(D11:O11)</f>
        <v>947379</v>
      </c>
      <c r="K15" s="12">
        <f>SUM(C15:J15)</f>
        <v>12318788</v>
      </c>
      <c r="L15" s="1"/>
      <c r="M15" s="7" t="s">
        <v>23</v>
      </c>
      <c r="N15" s="8">
        <v>57.6</v>
      </c>
      <c r="O15" s="8">
        <v>22.4</v>
      </c>
      <c r="P15" s="1"/>
    </row>
    <row r="16" spans="2:20" x14ac:dyDescent="0.25">
      <c r="B16" s="10" t="s">
        <v>31</v>
      </c>
      <c r="C16" s="13">
        <f>C15/K15</f>
        <v>0.14879783628064708</v>
      </c>
      <c r="D16" s="13">
        <f>D15/K15</f>
        <v>4.1819211435410689E-2</v>
      </c>
      <c r="E16" s="13">
        <f>E15/K15</f>
        <v>0.18208999132057471</v>
      </c>
      <c r="F16" s="13">
        <f>F15/K15</f>
        <v>4.716121423633559E-2</v>
      </c>
      <c r="G16" s="13">
        <f>G15/K15</f>
        <v>0.17996949050507241</v>
      </c>
      <c r="H16" s="13">
        <f>H15/K15</f>
        <v>0.19956338237170734</v>
      </c>
      <c r="I16" s="13">
        <f>I15/K15</f>
        <v>0.12369366207130117</v>
      </c>
      <c r="J16" s="13">
        <f>J15/K15</f>
        <v>7.6905211778950988E-2</v>
      </c>
      <c r="K16" s="13">
        <f>SUM(C16:J16)</f>
        <v>1</v>
      </c>
      <c r="L16" s="1"/>
      <c r="M16" s="7" t="s">
        <v>24</v>
      </c>
      <c r="N16" s="8">
        <v>55</v>
      </c>
      <c r="O16" s="8">
        <v>20</v>
      </c>
      <c r="P16" s="1"/>
    </row>
    <row r="17" spans="2:20" x14ac:dyDescent="0.25">
      <c r="B17" s="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 ht="40.15" customHeight="1" x14ac:dyDescent="0.25">
      <c r="B18" s="24" t="s">
        <v>32</v>
      </c>
      <c r="C18" s="24"/>
      <c r="D18" s="24"/>
      <c r="E18" s="24"/>
      <c r="F18" s="24"/>
      <c r="G18" s="24"/>
      <c r="H18" s="24"/>
      <c r="I18" s="24"/>
      <c r="J18" s="24"/>
      <c r="K18" s="24"/>
      <c r="L18" s="1"/>
      <c r="M18" s="1"/>
      <c r="N18" s="1"/>
      <c r="O18" s="1"/>
      <c r="P18" s="1"/>
      <c r="Q18" s="1"/>
      <c r="R18" s="1"/>
      <c r="S18" s="1"/>
      <c r="T18" s="1"/>
    </row>
    <row r="19" spans="2:20" ht="24" customHeight="1" x14ac:dyDescent="0.25">
      <c r="B19" s="14"/>
      <c r="C19" s="14" t="s">
        <v>14</v>
      </c>
      <c r="D19" s="14" t="s">
        <v>15</v>
      </c>
      <c r="E19" s="14" t="s">
        <v>16</v>
      </c>
      <c r="F19" s="14" t="s">
        <v>17</v>
      </c>
      <c r="G19" s="14" t="s">
        <v>18</v>
      </c>
      <c r="H19" s="14" t="s">
        <v>19</v>
      </c>
      <c r="I19" s="14" t="s">
        <v>20</v>
      </c>
      <c r="J19" s="14" t="s">
        <v>21</v>
      </c>
      <c r="K19" s="14" t="s">
        <v>29</v>
      </c>
      <c r="L19" s="1"/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5" t="s">
        <v>33</v>
      </c>
      <c r="C20" s="13">
        <v>0.73</v>
      </c>
      <c r="D20" s="13">
        <v>0.75</v>
      </c>
      <c r="E20" s="13">
        <v>0.91</v>
      </c>
      <c r="F20" s="13">
        <v>0.85</v>
      </c>
      <c r="G20" s="13">
        <v>0.89</v>
      </c>
      <c r="H20" s="13">
        <v>0.82</v>
      </c>
      <c r="I20" s="13">
        <v>0.28000000000000003</v>
      </c>
      <c r="J20" s="13">
        <v>0.84</v>
      </c>
      <c r="K20" s="13">
        <f>SUM(C20:J20)/8</f>
        <v>0.75875000000000004</v>
      </c>
      <c r="L20" s="1"/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5" t="s">
        <v>34</v>
      </c>
      <c r="C21" s="13">
        <f>1-C20</f>
        <v>0.27</v>
      </c>
      <c r="D21" s="13">
        <f t="shared" ref="D21:J21" si="0">1-D20</f>
        <v>0.25</v>
      </c>
      <c r="E21" s="13">
        <f t="shared" si="0"/>
        <v>8.9999999999999969E-2</v>
      </c>
      <c r="F21" s="13">
        <f t="shared" si="0"/>
        <v>0.15000000000000002</v>
      </c>
      <c r="G21" s="13">
        <f t="shared" si="0"/>
        <v>0.10999999999999999</v>
      </c>
      <c r="H21" s="13">
        <f t="shared" si="0"/>
        <v>0.18000000000000005</v>
      </c>
      <c r="I21" s="13">
        <f t="shared" si="0"/>
        <v>0.72</v>
      </c>
      <c r="J21" s="13">
        <f t="shared" si="0"/>
        <v>0.16000000000000003</v>
      </c>
      <c r="K21" s="13">
        <f>SUM(C21:J21)/8</f>
        <v>0.24125000000000002</v>
      </c>
      <c r="L21" s="1"/>
      <c r="M21" s="1"/>
      <c r="N21" s="1"/>
      <c r="O21" s="1"/>
      <c r="P21" s="1"/>
      <c r="Q21" s="1"/>
      <c r="R21" s="1"/>
      <c r="S21" s="1"/>
      <c r="T21" s="1"/>
    </row>
    <row r="22" spans="2:20" x14ac:dyDescent="0.25"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 x14ac:dyDescent="0.25"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 x14ac:dyDescent="0.25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2:20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0" x14ac:dyDescent="0.25">
      <c r="E26" s="1"/>
      <c r="M26" s="1"/>
      <c r="N26" s="1"/>
      <c r="O26" s="1"/>
      <c r="P26" s="1"/>
      <c r="Q26" s="1"/>
      <c r="R26" s="1"/>
      <c r="S26" s="1"/>
      <c r="T26" s="1"/>
    </row>
    <row r="27" spans="2:20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0" x14ac:dyDescent="0.25"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0" x14ac:dyDescent="0.25"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2:20" x14ac:dyDescent="0.25"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2:20" x14ac:dyDescent="0.25"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2:20" x14ac:dyDescent="0.25"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2:20" x14ac:dyDescent="0.25"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2:20" x14ac:dyDescent="0.25"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2:20" x14ac:dyDescent="0.25"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</sheetData>
  <mergeCells count="14">
    <mergeCell ref="B1:K1"/>
    <mergeCell ref="B5:C5"/>
    <mergeCell ref="B18:K18"/>
    <mergeCell ref="B10:C10"/>
    <mergeCell ref="B11:C11"/>
    <mergeCell ref="B2:O2"/>
    <mergeCell ref="B3:C3"/>
    <mergeCell ref="B4:C4"/>
    <mergeCell ref="M13:O13"/>
    <mergeCell ref="B13:K13"/>
    <mergeCell ref="B6:C6"/>
    <mergeCell ref="B7:C7"/>
    <mergeCell ref="B8:C8"/>
    <mergeCell ref="B9:C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Metrics 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2021-09-10T17:43:26Z</cp:lastPrinted>
  <dcterms:created xsi:type="dcterms:W3CDTF">2016-03-21T16:06:55Z</dcterms:created>
  <dcterms:modified xsi:type="dcterms:W3CDTF">2022-10-20T08:56:44Z</dcterms:modified>
</cp:coreProperties>
</file>