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I\Desktop\Edzel Work\EXCEL TEMPLATE\Cash Flow\"/>
    </mc:Choice>
  </mc:AlternateContent>
  <xr:revisionPtr revIDLastSave="0" documentId="13_ncr:1_{5080CE19-384A-4890-8865-44D60ADB3764}" xr6:coauthVersionLast="36" xr6:coauthVersionMax="36" xr10:uidLastSave="{00000000-0000-0000-0000-000000000000}"/>
  <bookViews>
    <workbookView xWindow="0" yWindow="0" windowWidth="28800" windowHeight="12225" xr2:uid="{D1A2D817-51B0-4F4A-AA09-83A13CC7A9F3}"/>
  </bookViews>
  <sheets>
    <sheet name="12-Month Cash Flow" sheetId="1" r:id="rId1"/>
    <sheet name="Cash Flow" sheetId="3" r:id="rId2"/>
    <sheet name="Instruction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N32" i="1"/>
  <c r="M32" i="1"/>
  <c r="L32" i="1"/>
  <c r="K32" i="1"/>
  <c r="J32" i="1"/>
  <c r="I32" i="1"/>
  <c r="H32" i="1"/>
  <c r="G32" i="1"/>
  <c r="F32" i="1"/>
  <c r="E32" i="1"/>
  <c r="D32" i="1"/>
  <c r="O31" i="1"/>
  <c r="C28" i="3" s="1"/>
  <c r="N27" i="1"/>
  <c r="M27" i="1"/>
  <c r="L27" i="1"/>
  <c r="K27" i="1"/>
  <c r="J27" i="1"/>
  <c r="I27" i="1"/>
  <c r="H27" i="1"/>
  <c r="G27" i="1"/>
  <c r="F27" i="1"/>
  <c r="E27" i="1"/>
  <c r="D27" i="1"/>
  <c r="O26" i="1"/>
  <c r="C23" i="3" s="1"/>
  <c r="O25" i="1"/>
  <c r="C22" i="3" s="1"/>
  <c r="D22" i="1"/>
  <c r="E22" i="1"/>
  <c r="F22" i="1"/>
  <c r="G22" i="1"/>
  <c r="H22" i="1"/>
  <c r="I22" i="1"/>
  <c r="J22" i="1"/>
  <c r="K22" i="1"/>
  <c r="L22" i="1"/>
  <c r="M22" i="1"/>
  <c r="N22" i="1"/>
  <c r="C22" i="1"/>
  <c r="O21" i="1"/>
  <c r="C18" i="3" s="1"/>
  <c r="O20" i="1"/>
  <c r="C17" i="3" s="1"/>
  <c r="N17" i="1"/>
  <c r="M17" i="1"/>
  <c r="L17" i="1"/>
  <c r="K17" i="1"/>
  <c r="J17" i="1"/>
  <c r="I17" i="1"/>
  <c r="H17" i="1"/>
  <c r="G17" i="1"/>
  <c r="F17" i="1"/>
  <c r="E17" i="1"/>
  <c r="D17" i="1"/>
  <c r="C17" i="1"/>
  <c r="O16" i="1"/>
  <c r="C13" i="3" s="1"/>
  <c r="O15" i="1"/>
  <c r="C12" i="3" s="1"/>
  <c r="O14" i="1"/>
  <c r="C11" i="3" s="1"/>
  <c r="O12" i="1"/>
  <c r="C9" i="3" s="1"/>
  <c r="O11" i="1"/>
  <c r="C8" i="3" s="1"/>
  <c r="C30" i="1" l="1"/>
  <c r="C32" i="1" s="1"/>
  <c r="O32" i="1" s="1"/>
  <c r="C29" i="3" s="1"/>
  <c r="O27" i="1"/>
  <c r="C24" i="3" s="1"/>
  <c r="O22" i="1"/>
  <c r="C19" i="3" s="1"/>
  <c r="O17" i="1"/>
  <c r="C14" i="3" s="1"/>
  <c r="O30" i="1" l="1"/>
  <c r="C27" i="3" s="1"/>
</calcChain>
</file>

<file path=xl/sharedStrings.xml><?xml version="1.0" encoding="utf-8"?>
<sst xmlns="http://schemas.openxmlformats.org/spreadsheetml/2006/main" count="78" uniqueCount="49">
  <si>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</si>
  <si>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</si>
  <si>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</si>
  <si>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</si>
  <si>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</si>
  <si>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</si>
  <si>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</si>
  <si>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</si>
  <si>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123 Street, City, ST  00000</t>
  </si>
  <si>
    <t>For the Year 2050</t>
  </si>
  <si>
    <t>OPERATIONS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</si>
  <si>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</si>
  <si>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</si>
  <si>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</si>
  <si>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</si>
  <si>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</si>
  <si>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</si>
  <si>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</si>
  <si>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</si>
  <si>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</si>
  <si>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</si>
  <si>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</si>
  <si>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</si>
  <si>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</si>
  <si>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+</t>
  </si>
  <si>
    <t>Cash Sales</t>
  </si>
  <si>
    <t>Customer Account Collection</t>
  </si>
  <si>
    <t>-</t>
  </si>
  <si>
    <t>Employee Wages</t>
  </si>
  <si>
    <t>Net Cash Flow from Operations</t>
  </si>
  <si>
    <t>FINANCES</t>
  </si>
  <si>
    <t>Net Cash Flow from Finances</t>
  </si>
  <si>
    <t>INVESTMENTS</t>
  </si>
  <si>
    <t>ANNUAL ENDING</t>
  </si>
  <si>
    <t>Net Cash Increase (Decrease)</t>
  </si>
  <si>
    <t>Opening Cash Balance</t>
  </si>
  <si>
    <t>Closing Cash Balance</t>
  </si>
  <si>
    <t>Trinket Merchandise</t>
  </si>
  <si>
    <t>Prepared by: Ms. Janice Go</t>
  </si>
  <si>
    <t>Small Business Cash Flow Foreacast</t>
  </si>
  <si>
    <t>Operating Expenses</t>
  </si>
  <si>
    <t>Income Taxes</t>
  </si>
  <si>
    <t>Equipment Purchases</t>
  </si>
  <si>
    <t>Inventory Purchases</t>
  </si>
  <si>
    <t>Net Cash Flow from Investments</t>
  </si>
  <si>
    <t>Loan Repayments</t>
  </si>
  <si>
    <t>Bank Fees</t>
  </si>
  <si>
    <t>Select</t>
  </si>
  <si>
    <t>Yearly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</si>
</sst>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b/>
      <sz val="18"/>
      <color theme="1"/>
      <name val="Roboto"/>
    </font>
    <font>
      <sz val="18"/>
      <color theme="1"/>
      <name val="Roboto"/>
    </font>
    <font>
      <sz val="10"/>
      <color theme="1"/>
      <name val="Roboto"/>
    </font>
    <font>
      <b/>
      <sz val="12"/>
      <color theme="1"/>
      <name val="Roboto"/>
    </font>
    <font>
      <b/>
      <sz val="11"/>
      <color theme="1"/>
      <name val="Roboto"/>
    </font>
    <font>
      <b/>
      <sz val="10"/>
      <color theme="1"/>
      <name val="Roboto"/>
    </font>
    <font>
      <b/>
      <i/>
      <sz val="10"/>
      <color theme="0"/>
      <name val="Roboto"/>
    </font>
    <font>
      <b/>
      <sz val="11"/>
      <color theme="0"/>
      <name val="Roboto"/>
    </font>
    <font>
      <sz val="11"/>
      <color theme="0"/>
      <name val="Roboto"/>
    </font>
    <font>
      <b/>
      <i/>
      <sz val="11"/>
      <color theme="0"/>
      <name val="Roboto"/>
    </font>
    <font>
      <sz val="24"/>
      <color theme="1"/>
      <name val="Roboto"/>
    </font>
    <font>
      <b/>
      <sz val="2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thick">
        <color rgb="FF607D8B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164" fontId="7" fillId="2" borderId="3" xfId="0" applyNumberFormat="1" applyFont="1" applyFill="1" applyBorder="1" applyAlignment="1">
      <alignment vertical="center"/>
    </xf>
    <xf numFmtId="0" fontId="7" fillId="0" borderId="3" xfId="0" applyFont="1" applyBorder="1" applyAlignment="1">
      <alignment vertical="center"/>
    </xf>
    <xf numFmtId="44" fontId="7" fillId="0" borderId="3" xfId="1" applyFont="1" applyBorder="1" applyAlignment="1">
      <alignment vertical="center"/>
    </xf>
    <xf numFmtId="0" fontId="7" fillId="2" borderId="3" xfId="0" quotePrefix="1" applyFont="1" applyFill="1" applyBorder="1" applyAlignment="1">
      <alignment vertical="center"/>
    </xf>
    <xf numFmtId="40" fontId="7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 indent="8"/>
    </xf>
    <xf numFmtId="0" fontId="6" fillId="0" borderId="0" xfId="0" applyFont="1" applyAlignment="1">
      <alignment horizontal="right" indent="2"/>
    </xf>
    <xf numFmtId="0" fontId="7" fillId="0" borderId="0" xfId="0" applyFont="1" applyAlignment="1">
      <alignment horizontal="left" vertical="center" indent="8"/>
    </xf>
    <xf numFmtId="0" fontId="7" fillId="0" borderId="0" xfId="0" applyFont="1" applyAlignment="1">
      <alignment horizontal="left" indent="8"/>
    </xf>
    <xf numFmtId="0" fontId="10" fillId="0" borderId="0" xfId="0" applyFont="1" applyAlignment="1">
      <alignment horizontal="right" indent="14"/>
    </xf>
    <xf numFmtId="44" fontId="7" fillId="3" borderId="3" xfId="1" applyFont="1" applyFill="1" applyBorder="1" applyAlignment="1">
      <alignment vertical="center"/>
    </xf>
    <xf numFmtId="0" fontId="11" fillId="4" borderId="0" xfId="0" applyFont="1" applyFill="1" applyAlignment="1">
      <alignment horizontal="right" vertical="center"/>
    </xf>
    <xf numFmtId="44" fontId="12" fillId="4" borderId="0" xfId="1" applyFont="1" applyFill="1"/>
    <xf numFmtId="164" fontId="13" fillId="5" borderId="0" xfId="0" applyNumberFormat="1" applyFont="1" applyFill="1"/>
    <xf numFmtId="44" fontId="13" fillId="5" borderId="0" xfId="1" applyFont="1" applyFill="1"/>
    <xf numFmtId="8" fontId="7" fillId="3" borderId="3" xfId="1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40" fontId="8" fillId="3" borderId="1" xfId="0" applyNumberFormat="1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44" fontId="12" fillId="4" borderId="0" xfId="1" applyFont="1" applyFill="1" applyAlignment="1">
      <alignment horizontal="right"/>
    </xf>
    <xf numFmtId="44" fontId="10" fillId="3" borderId="3" xfId="1" applyNumberFormat="1" applyFont="1" applyFill="1" applyBorder="1" applyAlignment="1">
      <alignment vertical="center"/>
    </xf>
    <xf numFmtId="0" fontId="2" fillId="0" borderId="0" xfId="0" applyFont="1" applyAlignment="1">
      <alignment horizontal="left" vertical="center" indent="8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Font="1"/>
    <xf numFmtId="0" fontId="2" fillId="0" borderId="0" xfId="0" applyFont="1" applyAlignment="1">
      <alignment horizontal="left" indent="8"/>
    </xf>
    <xf numFmtId="0" fontId="9" fillId="0" borderId="0" xfId="0" applyFont="1" applyAlignment="1">
      <alignment horizontal="right" indent="14"/>
    </xf>
    <xf numFmtId="0" fontId="9" fillId="0" borderId="0" xfId="0" applyFont="1" applyAlignment="1">
      <alignment horizontal="center"/>
    </xf>
    <xf numFmtId="0" fontId="9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2" borderId="3" xfId="0" quotePrefix="1" applyFont="1" applyFill="1" applyBorder="1" applyAlignment="1">
      <alignment vertical="center"/>
    </xf>
    <xf numFmtId="0" fontId="14" fillId="4" borderId="0" xfId="0" applyFont="1" applyFill="1" applyAlignment="1">
      <alignment horizontal="right" vertical="center"/>
    </xf>
    <xf numFmtId="40" fontId="2" fillId="0" borderId="0" xfId="0" applyNumberFormat="1" applyFont="1" applyAlignment="1">
      <alignment vertical="center"/>
    </xf>
    <xf numFmtId="40" fontId="9" fillId="3" borderId="1" xfId="0" applyNumberFormat="1" applyFont="1" applyFill="1" applyBorder="1" applyAlignment="1">
      <alignment vertical="center"/>
    </xf>
    <xf numFmtId="0" fontId="9" fillId="0" borderId="0" xfId="0" applyFont="1" applyAlignment="1">
      <alignment horizontal="right" vertical="center"/>
    </xf>
    <xf numFmtId="0" fontId="15" fillId="0" borderId="0" xfId="0" applyFont="1" applyAlignment="1">
      <alignment horizontal="right" indent="2"/>
    </xf>
    <xf numFmtId="0" fontId="16" fillId="0" borderId="0" xfId="0" applyFont="1" applyAlignment="1">
      <alignment horizontal="left" vertical="center" indent="8"/>
    </xf>
    <xf numFmtId="40" fontId="9" fillId="2" borderId="4" xfId="0" applyNumberFormat="1" applyFont="1" applyFill="1" applyBorder="1" applyAlignment="1">
      <alignment horizontal="center" vertical="center"/>
    </xf>
    <xf numFmtId="164" fontId="9" fillId="2" borderId="3" xfId="0" applyNumberFormat="1" applyFont="1" applyFill="1" applyBorder="1" applyAlignment="1">
      <alignment vertical="center"/>
    </xf>
    <xf numFmtId="44" fontId="7" fillId="2" borderId="3" xfId="1" applyFont="1" applyFill="1" applyBorder="1" applyAlignment="1">
      <alignment vertical="center"/>
    </xf>
    <xf numFmtId="44" fontId="9" fillId="3" borderId="3" xfId="1" applyFont="1" applyFill="1" applyBorder="1" applyAlignment="1">
      <alignment horizontal="right" vertical="center"/>
    </xf>
    <xf numFmtId="44" fontId="2" fillId="3" borderId="3" xfId="1" applyFont="1" applyFill="1" applyBorder="1" applyAlignment="1">
      <alignment horizontal="right" vertical="center"/>
    </xf>
    <xf numFmtId="44" fontId="2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28576</xdr:rowOff>
    </xdr:from>
    <xdr:to>
      <xdr:col>1</xdr:col>
      <xdr:colOff>232891</xdr:colOff>
      <xdr:row>0</xdr:row>
      <xdr:rowOff>485776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9DECE-E3E3-432D-A118-079C3BB3F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6"/>
          <a:ext cx="451965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228601</xdr:colOff>
      <xdr:row>0</xdr:row>
      <xdr:rowOff>28576</xdr:rowOff>
    </xdr:from>
    <xdr:to>
      <xdr:col>1</xdr:col>
      <xdr:colOff>233991</xdr:colOff>
      <xdr:row>1</xdr:row>
      <xdr:rowOff>95273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80B0B-8E4B-42A9-B16F-07507C880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1" y="28576"/>
          <a:ext cx="453065" cy="457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29825" cy="4305300"/>
    <xdr:pic>
      <xdr:nvPicPr>
        <xdr:cNvPr id="2" name="image1.jpg">
          <a:extLst>
            <a:ext uri="{FF2B5EF4-FFF2-40B4-BE49-F238E27FC236}">
              <a16:creationId xmlns:a16="http://schemas.microsoft.com/office/drawing/2014/main" id="{5EF671F3-D293-4AE1-A627-105FB65345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3053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3" name="image1.jpg">
          <a:extLst>
            <a:ext uri="{FF2B5EF4-FFF2-40B4-BE49-F238E27FC236}">
              <a16:creationId xmlns:a16="http://schemas.microsoft.com/office/drawing/2014/main" id="{855204B3-83F1-447B-B1EB-88953599D7F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4" name="image1.jpg">
          <a:extLst>
            <a:ext uri="{FF2B5EF4-FFF2-40B4-BE49-F238E27FC236}">
              <a16:creationId xmlns:a16="http://schemas.microsoft.com/office/drawing/2014/main" id="{2558CA85-8F96-4081-B3A4-300E559353A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95775"/>
    <xdr:pic>
      <xdr:nvPicPr>
        <xdr:cNvPr id="5" name="image1.jpg">
          <a:extLst>
            <a:ext uri="{FF2B5EF4-FFF2-40B4-BE49-F238E27FC236}">
              <a16:creationId xmlns:a16="http://schemas.microsoft.com/office/drawing/2014/main" id="{1EA66B34-6FC9-40DA-BAD9-45DB416D156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957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6" name="image1.jpg">
          <a:extLst>
            <a:ext uri="{FF2B5EF4-FFF2-40B4-BE49-F238E27FC236}">
              <a16:creationId xmlns:a16="http://schemas.microsoft.com/office/drawing/2014/main" id="{298EF429-C0E2-4712-89C5-AAD26DACF9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7" name="image1.jpg">
          <a:extLst>
            <a:ext uri="{FF2B5EF4-FFF2-40B4-BE49-F238E27FC236}">
              <a16:creationId xmlns:a16="http://schemas.microsoft.com/office/drawing/2014/main" id="{3A4FD749-6B35-446E-AE9C-3C17FF21AE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8" name="image1.jpg">
          <a:extLst>
            <a:ext uri="{FF2B5EF4-FFF2-40B4-BE49-F238E27FC236}">
              <a16:creationId xmlns:a16="http://schemas.microsoft.com/office/drawing/2014/main" id="{7E20E179-20C4-415E-9843-D040DABA5A9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57675"/>
    <xdr:pic>
      <xdr:nvPicPr>
        <xdr:cNvPr id="9" name="image1.jpg">
          <a:extLst>
            <a:ext uri="{FF2B5EF4-FFF2-40B4-BE49-F238E27FC236}">
              <a16:creationId xmlns:a16="http://schemas.microsoft.com/office/drawing/2014/main" id="{8A970E3D-04FB-41C2-A4A6-67042C0F46B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576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0" name="image1.jpg">
          <a:extLst>
            <a:ext uri="{FF2B5EF4-FFF2-40B4-BE49-F238E27FC236}">
              <a16:creationId xmlns:a16="http://schemas.microsoft.com/office/drawing/2014/main" id="{7A864A7C-8975-4CB3-8F3D-EA996413393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1" name="image1.jpg">
          <a:extLst>
            <a:ext uri="{FF2B5EF4-FFF2-40B4-BE49-F238E27FC236}">
              <a16:creationId xmlns:a16="http://schemas.microsoft.com/office/drawing/2014/main" id="{730F9FEC-E349-4E67-B872-927463D56D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2" name="image1.jpg">
          <a:extLst>
            <a:ext uri="{FF2B5EF4-FFF2-40B4-BE49-F238E27FC236}">
              <a16:creationId xmlns:a16="http://schemas.microsoft.com/office/drawing/2014/main" id="{F7D1B962-8555-4A08-87ED-A7698E495FA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3" name="image1.jpg">
          <a:extLst>
            <a:ext uri="{FF2B5EF4-FFF2-40B4-BE49-F238E27FC236}">
              <a16:creationId xmlns:a16="http://schemas.microsoft.com/office/drawing/2014/main" id="{B36DACB3-2701-427F-B00F-99788FED19D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4" name="image1.jpg">
          <a:extLst>
            <a:ext uri="{FF2B5EF4-FFF2-40B4-BE49-F238E27FC236}">
              <a16:creationId xmlns:a16="http://schemas.microsoft.com/office/drawing/2014/main" id="{9628BCBE-6BED-4943-8CB3-6479099BD2F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5" name="image1.jpg">
          <a:extLst>
            <a:ext uri="{FF2B5EF4-FFF2-40B4-BE49-F238E27FC236}">
              <a16:creationId xmlns:a16="http://schemas.microsoft.com/office/drawing/2014/main" id="{EF2FBBE1-8275-40D0-A6DB-4E282A4DC88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6" name="image1.jpg">
          <a:extLst>
            <a:ext uri="{FF2B5EF4-FFF2-40B4-BE49-F238E27FC236}">
              <a16:creationId xmlns:a16="http://schemas.microsoft.com/office/drawing/2014/main" id="{5B60D016-DF17-46AD-807E-EACA230047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86250"/>
    <xdr:pic>
      <xdr:nvPicPr>
        <xdr:cNvPr id="17" name="image1.jpg">
          <a:extLst>
            <a:ext uri="{FF2B5EF4-FFF2-40B4-BE49-F238E27FC236}">
              <a16:creationId xmlns:a16="http://schemas.microsoft.com/office/drawing/2014/main" id="{BFC48C07-9AB4-4540-97BF-1D6AF62276D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8625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8" name="image1.jpg">
          <a:extLst>
            <a:ext uri="{FF2B5EF4-FFF2-40B4-BE49-F238E27FC236}">
              <a16:creationId xmlns:a16="http://schemas.microsoft.com/office/drawing/2014/main" id="{E75138FC-379C-4121-93E1-47C0F8307FE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10029825" cy="4267200"/>
    <xdr:pic>
      <xdr:nvPicPr>
        <xdr:cNvPr id="19" name="image1.jpg">
          <a:extLst>
            <a:ext uri="{FF2B5EF4-FFF2-40B4-BE49-F238E27FC236}">
              <a16:creationId xmlns:a16="http://schemas.microsoft.com/office/drawing/2014/main" id="{9556022E-9019-4687-990C-5B8F5C69D5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0029825" cy="42672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55E57-2D88-406B-BEA1-65E4E8559F28}">
  <dimension ref="A1:P32"/>
  <sheetViews>
    <sheetView showGridLines="0" tabSelected="1" workbookViewId="0">
      <selection activeCell="D4" sqref="D4"/>
    </sheetView>
  </sheetViews>
  <sheetFormatPr defaultRowHeight="15" x14ac:dyDescent="0.25"/>
  <cols>
    <col min="1" max="1" width="6.7109375" style="1" customWidth="1"/>
    <col min="2" max="2" width="51.42578125" style="1" customWidth="1"/>
    <col min="3" max="14" width="15.85546875" style="1" customWidth="1"/>
    <col min="15" max="15" width="18.5703125" style="1" customWidth="1"/>
    <col min="16" max="16" width="19.85546875" style="1" customWidth="1"/>
    <col min="17" max="16384" width="9.140625" style="1"/>
  </cols>
  <sheetData>
    <row r="1" spans="1:16" ht="44.25" customHeight="1" x14ac:dyDescent="0.35">
      <c r="A1" s="16" t="s">
        <v>37</v>
      </c>
      <c r="B1" s="17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P1" s="6"/>
    </row>
    <row r="2" spans="1:16" x14ac:dyDescent="0.25">
      <c r="A2" s="18" t="s">
        <v>8</v>
      </c>
      <c r="B2" s="8"/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6"/>
      <c r="P2" s="6"/>
    </row>
    <row r="3" spans="1:16" x14ac:dyDescent="0.25">
      <c r="A3" s="18" t="s">
        <v>38</v>
      </c>
      <c r="B3" s="8"/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6"/>
      <c r="P3" s="6"/>
    </row>
    <row r="4" spans="1:16" x14ac:dyDescent="0.25">
      <c r="A4" s="19" t="s">
        <v>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6"/>
      <c r="B5" s="20" t="s">
        <v>39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6"/>
      <c r="B6" s="2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6"/>
      <c r="B7" s="2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25">
      <c r="A8" s="6"/>
      <c r="B8" s="2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ht="16.5" thickBot="1" x14ac:dyDescent="0.3">
      <c r="A9" s="27" t="s">
        <v>10</v>
      </c>
      <c r="B9" s="27"/>
      <c r="C9" s="28" t="s">
        <v>11</v>
      </c>
      <c r="D9" s="28" t="s">
        <v>12</v>
      </c>
      <c r="E9" s="28" t="s">
        <v>13</v>
      </c>
      <c r="F9" s="28" t="s">
        <v>14</v>
      </c>
      <c r="G9" s="28" t="s">
        <v>15</v>
      </c>
      <c r="H9" s="28" t="s">
        <v>16</v>
      </c>
      <c r="I9" s="28" t="s">
        <v>17</v>
      </c>
      <c r="J9" s="28" t="s">
        <v>18</v>
      </c>
      <c r="K9" s="28" t="s">
        <v>19</v>
      </c>
      <c r="L9" s="28" t="s">
        <v>20</v>
      </c>
      <c r="M9" s="28" t="s">
        <v>21</v>
      </c>
      <c r="N9" s="28" t="s">
        <v>22</v>
      </c>
      <c r="O9" s="29" t="s">
        <v>23</v>
      </c>
      <c r="P9" s="6"/>
    </row>
    <row r="10" spans="1:16" ht="15.75" thickTop="1" x14ac:dyDescent="0.25">
      <c r="A10" s="7"/>
      <c r="B10" s="10" t="s">
        <v>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4"/>
      <c r="P10" s="6"/>
    </row>
    <row r="11" spans="1:16" x14ac:dyDescent="0.25">
      <c r="A11" s="7"/>
      <c r="B11" s="12" t="s">
        <v>25</v>
      </c>
      <c r="C11" s="21">
        <v>40000</v>
      </c>
      <c r="D11" s="13">
        <v>0</v>
      </c>
      <c r="E11" s="21">
        <v>0</v>
      </c>
      <c r="F11" s="13">
        <v>0</v>
      </c>
      <c r="G11" s="21">
        <v>0</v>
      </c>
      <c r="H11" s="13">
        <v>0</v>
      </c>
      <c r="I11" s="21">
        <v>0</v>
      </c>
      <c r="J11" s="13">
        <v>0</v>
      </c>
      <c r="K11" s="21">
        <v>0</v>
      </c>
      <c r="L11" s="13">
        <v>0</v>
      </c>
      <c r="M11" s="21">
        <v>0</v>
      </c>
      <c r="N11" s="13">
        <v>0</v>
      </c>
      <c r="O11" s="25">
        <f t="shared" ref="O11:O16" si="0">SUM(C11:N11)</f>
        <v>40000</v>
      </c>
      <c r="P11" s="6"/>
    </row>
    <row r="12" spans="1:16" x14ac:dyDescent="0.25">
      <c r="A12" s="7"/>
      <c r="B12" s="12" t="s">
        <v>26</v>
      </c>
      <c r="C12" s="21">
        <v>22000</v>
      </c>
      <c r="D12" s="13">
        <v>0</v>
      </c>
      <c r="E12" s="21">
        <v>0</v>
      </c>
      <c r="F12" s="13">
        <v>0</v>
      </c>
      <c r="G12" s="21">
        <v>0</v>
      </c>
      <c r="H12" s="13">
        <v>0</v>
      </c>
      <c r="I12" s="21">
        <v>0</v>
      </c>
      <c r="J12" s="13">
        <v>0</v>
      </c>
      <c r="K12" s="21">
        <v>0</v>
      </c>
      <c r="L12" s="13">
        <v>0</v>
      </c>
      <c r="M12" s="21">
        <v>0</v>
      </c>
      <c r="N12" s="13">
        <v>0</v>
      </c>
      <c r="O12" s="25">
        <f t="shared" si="0"/>
        <v>22000</v>
      </c>
      <c r="P12" s="6"/>
    </row>
    <row r="13" spans="1:16" x14ac:dyDescent="0.25">
      <c r="A13" s="7"/>
      <c r="B13" s="14" t="s">
        <v>27</v>
      </c>
      <c r="C13" s="11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24"/>
      <c r="P13" s="6"/>
    </row>
    <row r="14" spans="1:16" x14ac:dyDescent="0.25">
      <c r="A14" s="7"/>
      <c r="B14" s="12" t="s">
        <v>40</v>
      </c>
      <c r="C14" s="21">
        <v>12000</v>
      </c>
      <c r="D14" s="13">
        <v>0</v>
      </c>
      <c r="E14" s="21">
        <v>0</v>
      </c>
      <c r="F14" s="13">
        <v>0</v>
      </c>
      <c r="G14" s="21">
        <v>0</v>
      </c>
      <c r="H14" s="13">
        <v>0</v>
      </c>
      <c r="I14" s="21">
        <v>0</v>
      </c>
      <c r="J14" s="13">
        <v>0</v>
      </c>
      <c r="K14" s="21">
        <v>0</v>
      </c>
      <c r="L14" s="13">
        <v>0</v>
      </c>
      <c r="M14" s="21">
        <v>0</v>
      </c>
      <c r="N14" s="13">
        <v>0</v>
      </c>
      <c r="O14" s="25">
        <f t="shared" si="0"/>
        <v>12000</v>
      </c>
      <c r="P14" s="6"/>
    </row>
    <row r="15" spans="1:16" x14ac:dyDescent="0.25">
      <c r="A15" s="7"/>
      <c r="B15" s="12" t="s">
        <v>28</v>
      </c>
      <c r="C15" s="21">
        <v>24000</v>
      </c>
      <c r="D15" s="13">
        <v>0</v>
      </c>
      <c r="E15" s="21">
        <v>0</v>
      </c>
      <c r="F15" s="13">
        <v>0</v>
      </c>
      <c r="G15" s="21">
        <v>0</v>
      </c>
      <c r="H15" s="13">
        <v>0</v>
      </c>
      <c r="I15" s="21">
        <v>0</v>
      </c>
      <c r="J15" s="13">
        <v>0</v>
      </c>
      <c r="K15" s="21">
        <v>0</v>
      </c>
      <c r="L15" s="13">
        <v>0</v>
      </c>
      <c r="M15" s="21">
        <v>0</v>
      </c>
      <c r="N15" s="13">
        <v>0</v>
      </c>
      <c r="O15" s="25">
        <f t="shared" si="0"/>
        <v>24000</v>
      </c>
      <c r="P15" s="6"/>
    </row>
    <row r="16" spans="1:16" x14ac:dyDescent="0.25">
      <c r="A16" s="7"/>
      <c r="B16" s="12" t="s">
        <v>41</v>
      </c>
      <c r="C16" s="21">
        <v>10000</v>
      </c>
      <c r="D16" s="13">
        <v>0</v>
      </c>
      <c r="E16" s="21">
        <v>0</v>
      </c>
      <c r="F16" s="13">
        <v>0</v>
      </c>
      <c r="G16" s="21">
        <v>0</v>
      </c>
      <c r="H16" s="13">
        <v>0</v>
      </c>
      <c r="I16" s="21">
        <v>0</v>
      </c>
      <c r="J16" s="13">
        <v>0</v>
      </c>
      <c r="K16" s="21">
        <v>0</v>
      </c>
      <c r="L16" s="13">
        <v>0</v>
      </c>
      <c r="M16" s="21">
        <v>0</v>
      </c>
      <c r="N16" s="13">
        <v>0</v>
      </c>
      <c r="O16" s="25">
        <f t="shared" si="0"/>
        <v>10000</v>
      </c>
      <c r="P16" s="6"/>
    </row>
    <row r="17" spans="1:16" x14ac:dyDescent="0.25">
      <c r="A17" s="6"/>
      <c r="B17" s="22" t="s">
        <v>29</v>
      </c>
      <c r="C17" s="23">
        <f t="shared" ref="C17:N17" si="1">SUM(C11:C12)-SUM(C14:C16)</f>
        <v>16000</v>
      </c>
      <c r="D17" s="23">
        <f t="shared" si="1"/>
        <v>0</v>
      </c>
      <c r="E17" s="23">
        <f t="shared" si="1"/>
        <v>0</v>
      </c>
      <c r="F17" s="23">
        <f t="shared" si="1"/>
        <v>0</v>
      </c>
      <c r="G17" s="23">
        <f t="shared" si="1"/>
        <v>0</v>
      </c>
      <c r="H17" s="23">
        <f t="shared" si="1"/>
        <v>0</v>
      </c>
      <c r="I17" s="23">
        <f t="shared" si="1"/>
        <v>0</v>
      </c>
      <c r="J17" s="23">
        <f t="shared" si="1"/>
        <v>0</v>
      </c>
      <c r="K17" s="23">
        <f t="shared" si="1"/>
        <v>0</v>
      </c>
      <c r="L17" s="23">
        <f t="shared" si="1"/>
        <v>0</v>
      </c>
      <c r="M17" s="23">
        <f t="shared" si="1"/>
        <v>0</v>
      </c>
      <c r="N17" s="23">
        <f t="shared" si="1"/>
        <v>0</v>
      </c>
      <c r="O17" s="23">
        <f>SUM(C17:N17)</f>
        <v>16000</v>
      </c>
      <c r="P17" s="6"/>
    </row>
    <row r="18" spans="1:16" x14ac:dyDescent="0.25">
      <c r="A18" s="7"/>
      <c r="B18" s="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6"/>
      <c r="P18" s="6"/>
    </row>
    <row r="19" spans="1:16" ht="16.5" thickBot="1" x14ac:dyDescent="0.3">
      <c r="A19" s="27" t="s">
        <v>32</v>
      </c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9" t="s">
        <v>23</v>
      </c>
      <c r="P19" s="6"/>
    </row>
    <row r="20" spans="1:16" ht="15.75" thickTop="1" x14ac:dyDescent="0.25">
      <c r="A20" s="7"/>
      <c r="B20" s="12" t="s">
        <v>42</v>
      </c>
      <c r="C20" s="26">
        <v>12000</v>
      </c>
      <c r="D20" s="13">
        <v>0</v>
      </c>
      <c r="E20" s="21">
        <v>0</v>
      </c>
      <c r="F20" s="13">
        <v>0</v>
      </c>
      <c r="G20" s="21">
        <v>0</v>
      </c>
      <c r="H20" s="13">
        <v>0</v>
      </c>
      <c r="I20" s="21">
        <v>0</v>
      </c>
      <c r="J20" s="13">
        <v>0</v>
      </c>
      <c r="K20" s="21">
        <v>0</v>
      </c>
      <c r="L20" s="13">
        <v>0</v>
      </c>
      <c r="M20" s="21">
        <v>0</v>
      </c>
      <c r="N20" s="13">
        <v>0</v>
      </c>
      <c r="O20" s="25">
        <f t="shared" ref="O20:O21" si="2">SUM(C20:N20)</f>
        <v>12000</v>
      </c>
      <c r="P20" s="6"/>
    </row>
    <row r="21" spans="1:16" x14ac:dyDescent="0.25">
      <c r="A21" s="7"/>
      <c r="B21" s="12" t="s">
        <v>43</v>
      </c>
      <c r="C21" s="26">
        <v>15000</v>
      </c>
      <c r="D21" s="13">
        <v>0</v>
      </c>
      <c r="E21" s="21">
        <v>0</v>
      </c>
      <c r="F21" s="13">
        <v>0</v>
      </c>
      <c r="G21" s="21">
        <v>0</v>
      </c>
      <c r="H21" s="13">
        <v>0</v>
      </c>
      <c r="I21" s="21">
        <v>0</v>
      </c>
      <c r="J21" s="13">
        <v>0</v>
      </c>
      <c r="K21" s="21">
        <v>0</v>
      </c>
      <c r="L21" s="13">
        <v>0</v>
      </c>
      <c r="M21" s="21">
        <v>0</v>
      </c>
      <c r="N21" s="13">
        <v>0</v>
      </c>
      <c r="O21" s="25">
        <f t="shared" si="2"/>
        <v>15000</v>
      </c>
      <c r="P21" s="6"/>
    </row>
    <row r="22" spans="1:16" x14ac:dyDescent="0.25">
      <c r="A22" s="6"/>
      <c r="B22" s="22" t="s">
        <v>44</v>
      </c>
      <c r="C22" s="23">
        <f>SUM(C20:C21)</f>
        <v>27000</v>
      </c>
      <c r="D22" s="23">
        <f t="shared" ref="D22:N22" si="3">SUM(D20:D21)</f>
        <v>0</v>
      </c>
      <c r="E22" s="23">
        <f t="shared" si="3"/>
        <v>0</v>
      </c>
      <c r="F22" s="23">
        <f t="shared" si="3"/>
        <v>0</v>
      </c>
      <c r="G22" s="23">
        <f t="shared" si="3"/>
        <v>0</v>
      </c>
      <c r="H22" s="23">
        <f t="shared" si="3"/>
        <v>0</v>
      </c>
      <c r="I22" s="23">
        <f t="shared" si="3"/>
        <v>0</v>
      </c>
      <c r="J22" s="23">
        <f t="shared" si="3"/>
        <v>0</v>
      </c>
      <c r="K22" s="23">
        <f t="shared" si="3"/>
        <v>0</v>
      </c>
      <c r="L22" s="23">
        <f t="shared" si="3"/>
        <v>0</v>
      </c>
      <c r="M22" s="23">
        <f t="shared" si="3"/>
        <v>0</v>
      </c>
      <c r="N22" s="23">
        <f t="shared" si="3"/>
        <v>0</v>
      </c>
      <c r="O22" s="30">
        <f>SUM(C22:N22)</f>
        <v>27000</v>
      </c>
      <c r="P22" s="6"/>
    </row>
    <row r="24" spans="1:16" ht="16.5" thickBot="1" x14ac:dyDescent="0.3">
      <c r="A24" s="27" t="s">
        <v>30</v>
      </c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9" t="s">
        <v>23</v>
      </c>
      <c r="P24" s="6"/>
    </row>
    <row r="25" spans="1:16" ht="15.75" thickTop="1" x14ac:dyDescent="0.25">
      <c r="A25" s="7"/>
      <c r="B25" s="12" t="s">
        <v>45</v>
      </c>
      <c r="C25" s="26">
        <v>10000</v>
      </c>
      <c r="D25" s="13">
        <v>0</v>
      </c>
      <c r="E25" s="21">
        <v>0</v>
      </c>
      <c r="F25" s="13">
        <v>0</v>
      </c>
      <c r="G25" s="21">
        <v>0</v>
      </c>
      <c r="H25" s="13">
        <v>0</v>
      </c>
      <c r="I25" s="21">
        <v>0</v>
      </c>
      <c r="J25" s="13">
        <v>0</v>
      </c>
      <c r="K25" s="21">
        <v>0</v>
      </c>
      <c r="L25" s="13">
        <v>0</v>
      </c>
      <c r="M25" s="21">
        <v>0</v>
      </c>
      <c r="N25" s="13">
        <v>0</v>
      </c>
      <c r="O25" s="25">
        <f t="shared" ref="O25:O26" si="4">SUM(C25:N25)</f>
        <v>10000</v>
      </c>
      <c r="P25" s="6"/>
    </row>
    <row r="26" spans="1:16" x14ac:dyDescent="0.25">
      <c r="A26" s="7"/>
      <c r="B26" s="12" t="s">
        <v>46</v>
      </c>
      <c r="C26" s="26">
        <v>8500</v>
      </c>
      <c r="D26" s="13">
        <v>0</v>
      </c>
      <c r="E26" s="21">
        <v>0</v>
      </c>
      <c r="F26" s="13">
        <v>0</v>
      </c>
      <c r="G26" s="21">
        <v>0</v>
      </c>
      <c r="H26" s="13">
        <v>0</v>
      </c>
      <c r="I26" s="21">
        <v>0</v>
      </c>
      <c r="J26" s="13">
        <v>0</v>
      </c>
      <c r="K26" s="21">
        <v>0</v>
      </c>
      <c r="L26" s="13">
        <v>0</v>
      </c>
      <c r="M26" s="21">
        <v>0</v>
      </c>
      <c r="N26" s="13">
        <v>0</v>
      </c>
      <c r="O26" s="25">
        <f t="shared" si="4"/>
        <v>8500</v>
      </c>
      <c r="P26" s="6"/>
    </row>
    <row r="27" spans="1:16" x14ac:dyDescent="0.25">
      <c r="A27" s="6"/>
      <c r="B27" s="22" t="s">
        <v>31</v>
      </c>
      <c r="C27" s="23">
        <f>SUM(C25)-SUM(C26)</f>
        <v>1500</v>
      </c>
      <c r="D27" s="23">
        <f t="shared" ref="D27" si="5">SUM(D25:D26)</f>
        <v>0</v>
      </c>
      <c r="E27" s="23">
        <f t="shared" ref="E27" si="6">SUM(E25:E26)</f>
        <v>0</v>
      </c>
      <c r="F27" s="23">
        <f t="shared" ref="F27" si="7">SUM(F25:F26)</f>
        <v>0</v>
      </c>
      <c r="G27" s="23">
        <f t="shared" ref="G27" si="8">SUM(G25:G26)</f>
        <v>0</v>
      </c>
      <c r="H27" s="23">
        <f t="shared" ref="H27" si="9">SUM(H25:H26)</f>
        <v>0</v>
      </c>
      <c r="I27" s="23">
        <f t="shared" ref="I27" si="10">SUM(I25:I26)</f>
        <v>0</v>
      </c>
      <c r="J27" s="23">
        <f t="shared" ref="J27" si="11">SUM(J25:J26)</f>
        <v>0</v>
      </c>
      <c r="K27" s="23">
        <f t="shared" ref="K27" si="12">SUM(K25:K26)</f>
        <v>0</v>
      </c>
      <c r="L27" s="23">
        <f t="shared" ref="L27" si="13">SUM(L25:L26)</f>
        <v>0</v>
      </c>
      <c r="M27" s="23">
        <f t="shared" ref="M27" si="14">SUM(M25:M26)</f>
        <v>0</v>
      </c>
      <c r="N27" s="23">
        <f t="shared" ref="N27" si="15">SUM(N25:N26)</f>
        <v>0</v>
      </c>
      <c r="O27" s="30">
        <f>SUM(C27:N27)</f>
        <v>1500</v>
      </c>
      <c r="P27" s="6"/>
    </row>
    <row r="28" spans="1:16" ht="15.75" customHeight="1" x14ac:dyDescent="0.25"/>
    <row r="29" spans="1:16" ht="16.5" thickBot="1" x14ac:dyDescent="0.3">
      <c r="A29" s="27" t="s">
        <v>33</v>
      </c>
      <c r="B29" s="27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9" t="s">
        <v>23</v>
      </c>
      <c r="P29" s="6"/>
    </row>
    <row r="30" spans="1:16" ht="15.75" thickTop="1" x14ac:dyDescent="0.25">
      <c r="A30" s="7"/>
      <c r="B30" s="12" t="s">
        <v>34</v>
      </c>
      <c r="C30" s="31">
        <f>SUM(C17,C22)-C27</f>
        <v>41500</v>
      </c>
      <c r="D30" s="13">
        <v>0</v>
      </c>
      <c r="E30" s="21">
        <v>0</v>
      </c>
      <c r="F30" s="13">
        <v>0</v>
      </c>
      <c r="G30" s="21">
        <v>0</v>
      </c>
      <c r="H30" s="13">
        <v>0</v>
      </c>
      <c r="I30" s="21">
        <v>0</v>
      </c>
      <c r="J30" s="13">
        <v>0</v>
      </c>
      <c r="K30" s="21">
        <v>0</v>
      </c>
      <c r="L30" s="13">
        <v>0</v>
      </c>
      <c r="M30" s="21">
        <v>0</v>
      </c>
      <c r="N30" s="13">
        <v>0</v>
      </c>
      <c r="O30" s="25">
        <f t="shared" ref="O30:O31" si="16">SUM(C30:N30)</f>
        <v>41500</v>
      </c>
      <c r="P30" s="6"/>
    </row>
    <row r="31" spans="1:16" x14ac:dyDescent="0.25">
      <c r="A31" s="7"/>
      <c r="B31" s="12" t="s">
        <v>35</v>
      </c>
      <c r="C31" s="26"/>
      <c r="D31" s="13">
        <v>0</v>
      </c>
      <c r="E31" s="21">
        <v>0</v>
      </c>
      <c r="F31" s="13">
        <v>0</v>
      </c>
      <c r="G31" s="21">
        <v>0</v>
      </c>
      <c r="H31" s="13">
        <v>0</v>
      </c>
      <c r="I31" s="21">
        <v>0</v>
      </c>
      <c r="J31" s="13">
        <v>0</v>
      </c>
      <c r="K31" s="21">
        <v>0</v>
      </c>
      <c r="L31" s="13">
        <v>0</v>
      </c>
      <c r="M31" s="21">
        <v>0</v>
      </c>
      <c r="N31" s="13">
        <v>0</v>
      </c>
      <c r="O31" s="25">
        <f t="shared" si="16"/>
        <v>0</v>
      </c>
      <c r="P31" s="6"/>
    </row>
    <row r="32" spans="1:16" x14ac:dyDescent="0.25">
      <c r="A32" s="6"/>
      <c r="B32" s="22" t="s">
        <v>36</v>
      </c>
      <c r="C32" s="23">
        <f>SUM(C30:C31)</f>
        <v>41500</v>
      </c>
      <c r="D32" s="23">
        <f t="shared" ref="D32" si="17">SUM(D30:D31)</f>
        <v>0</v>
      </c>
      <c r="E32" s="23">
        <f t="shared" ref="E32" si="18">SUM(E30:E31)</f>
        <v>0</v>
      </c>
      <c r="F32" s="23">
        <f t="shared" ref="F32" si="19">SUM(F30:F31)</f>
        <v>0</v>
      </c>
      <c r="G32" s="23">
        <f t="shared" ref="G32" si="20">SUM(G30:G31)</f>
        <v>0</v>
      </c>
      <c r="H32" s="23">
        <f t="shared" ref="H32" si="21">SUM(H30:H31)</f>
        <v>0</v>
      </c>
      <c r="I32" s="23">
        <f t="shared" ref="I32" si="22">SUM(I30:I31)</f>
        <v>0</v>
      </c>
      <c r="J32" s="23">
        <f t="shared" ref="J32" si="23">SUM(J30:J31)</f>
        <v>0</v>
      </c>
      <c r="K32" s="23">
        <f t="shared" ref="K32" si="24">SUM(K30:K31)</f>
        <v>0</v>
      </c>
      <c r="L32" s="23">
        <f t="shared" ref="L32" si="25">SUM(L30:L31)</f>
        <v>0</v>
      </c>
      <c r="M32" s="23">
        <f t="shared" ref="M32" si="26">SUM(M30:M31)</f>
        <v>0</v>
      </c>
      <c r="N32" s="23">
        <f t="shared" ref="N32" si="27">SUM(N30:N31)</f>
        <v>0</v>
      </c>
      <c r="O32" s="30">
        <f>SUM(C32:N32)</f>
        <v>41500</v>
      </c>
      <c r="P32" s="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0523D-0DBB-4186-932E-6411D977CEFE}">
  <dimension ref="A1:C30"/>
  <sheetViews>
    <sheetView showGridLines="0" zoomScaleNormal="100" workbookViewId="0">
      <selection activeCell="C6" sqref="C6"/>
    </sheetView>
  </sheetViews>
  <sheetFormatPr defaultRowHeight="15" x14ac:dyDescent="0.25"/>
  <cols>
    <col min="1" max="1" width="6.7109375" style="1" customWidth="1"/>
    <col min="2" max="2" width="51.42578125" style="1" customWidth="1"/>
    <col min="3" max="3" width="15.85546875" style="1" customWidth="1"/>
    <col min="4" max="16384" width="9.140625" style="35"/>
  </cols>
  <sheetData>
    <row r="1" spans="1:3" ht="30.75" x14ac:dyDescent="0.45">
      <c r="A1" s="50" t="s">
        <v>37</v>
      </c>
      <c r="B1" s="49"/>
      <c r="C1" s="48"/>
    </row>
    <row r="2" spans="1:3" x14ac:dyDescent="0.25">
      <c r="A2" s="32" t="s">
        <v>8</v>
      </c>
      <c r="B2" s="33"/>
      <c r="C2" s="34"/>
    </row>
    <row r="3" spans="1:3" x14ac:dyDescent="0.25">
      <c r="A3" s="32" t="s">
        <v>38</v>
      </c>
      <c r="B3" s="33"/>
      <c r="C3" s="34"/>
    </row>
    <row r="4" spans="1:3" x14ac:dyDescent="0.25">
      <c r="A4" s="36" t="s">
        <v>9</v>
      </c>
    </row>
    <row r="5" spans="1:3" x14ac:dyDescent="0.25">
      <c r="B5" s="37" t="s">
        <v>39</v>
      </c>
      <c r="C5" s="38" t="s">
        <v>47</v>
      </c>
    </row>
    <row r="6" spans="1:3" ht="15.75" thickBot="1" x14ac:dyDescent="0.3">
      <c r="A6" s="39" t="s">
        <v>10</v>
      </c>
      <c r="B6" s="39"/>
      <c r="C6" s="51" t="s">
        <v>48</v>
      </c>
    </row>
    <row r="7" spans="1:3" ht="15.75" thickTop="1" x14ac:dyDescent="0.25">
      <c r="A7" s="40"/>
      <c r="B7" s="41" t="s">
        <v>24</v>
      </c>
      <c r="C7" s="42"/>
    </row>
    <row r="8" spans="1:3" x14ac:dyDescent="0.25">
      <c r="A8" s="40"/>
      <c r="B8" s="43" t="s">
        <v>25</v>
      </c>
      <c r="C8" s="54">
        <f>_xlfn.IFS(
$C$6 = "Yearly Total",VLOOKUP(B8,'12-Month Cash Flow'!B:O,14,FALSE),
$C$6 = "January",VLOOKUP(B8,'12-Month Cash Flow'!B:O,2,FALSE),
$C$6 = "February",VLOOKUP(B8,'12-Month Cash Flow'!B:O,3,FALSE),
$C$6 = "March",VLOOKUP(B8,'12-Month Cash Flow'!B:O,4,FALSE),
$C$6 = "April",VLOOKUP(B8,'12-Month Cash Flow'!B:O,5,FALSE),
$C$6 = "May",VLOOKUP(B8,'12-Month Cash Flow'!B:O,6,FALSE),
$C$6 = "June",VLOOKUP(B8,'12-Month Cash Flow'!B:O,7,FALSE),
$C$6 = "July",VLOOKUP(B8,'12-Month Cash Flow'!B:O,8,FALSE),
$C$6 = "August",VLOOKUP(B8,'12-Month Cash Flow'!B:O,9,FALSE),
$C$6 = "September",VLOOKUP(B8,'12-Month Cash Flow'!B:O,10,FALSE),
$C$6 = "October",VLOOKUP(B8,'12-Month Cash Flow'!B:O,11,FALSE),
$C$6 = "November",VLOOKUP(B8,'12-Month Cash Flow'!B:O,12,FALSE),
$C$6 = "December",VLOOKUP(B8,'12-Month Cash Flow'!B:O,13,FALSE)
)</f>
        <v>40000</v>
      </c>
    </row>
    <row r="9" spans="1:3" x14ac:dyDescent="0.25">
      <c r="A9" s="40"/>
      <c r="B9" s="43" t="s">
        <v>26</v>
      </c>
      <c r="C9" s="54">
        <f>_xlfn.IFS(
$C$6 = "Yearly Total",VLOOKUP(B9,'12-Month Cash Flow'!B:O,14,FALSE),
$C$6 = "January",VLOOKUP(B9,'12-Month Cash Flow'!B:O,2,FALSE),
$C$6 = "February",VLOOKUP(B9,'12-Month Cash Flow'!B:O,3,FALSE),
$C$6 = "March",VLOOKUP(B9,'12-Month Cash Flow'!B:O,4,FALSE),
$C$6 = "April",VLOOKUP(B9,'12-Month Cash Flow'!B:O,5,FALSE),
$C$6 = "May",VLOOKUP(B9,'12-Month Cash Flow'!B:O,6,FALSE),
$C$6 = "June",VLOOKUP(B9,'12-Month Cash Flow'!B:O,7,FALSE),
$C$6 = "July",VLOOKUP(B9,'12-Month Cash Flow'!B:O,8,FALSE),
$C$6 = "August",VLOOKUP(B9,'12-Month Cash Flow'!B:O,9,FALSE),
$C$6 = "September",VLOOKUP(B9,'12-Month Cash Flow'!B:O,10,FALSE),
$C$6 = "October",VLOOKUP(B9,'12-Month Cash Flow'!B:O,11,FALSE),
$C$6 = "November",VLOOKUP(B9,'12-Month Cash Flow'!B:O,12,FALSE),
$C$6 = "December",VLOOKUP(B9,'12-Month Cash Flow'!B:O,13,FALSE)
)</f>
        <v>22000</v>
      </c>
    </row>
    <row r="10" spans="1:3" x14ac:dyDescent="0.25">
      <c r="A10" s="40"/>
      <c r="B10" s="44" t="s">
        <v>27</v>
      </c>
      <c r="C10" s="52"/>
    </row>
    <row r="11" spans="1:3" x14ac:dyDescent="0.25">
      <c r="A11" s="40"/>
      <c r="B11" s="43" t="s">
        <v>40</v>
      </c>
      <c r="C11" s="54">
        <f>_xlfn.IFS(
$C$6 = "Yearly Total",VLOOKUP(B11,'12-Month Cash Flow'!B:O,14,FALSE),
$C$6 = "January",VLOOKUP(B11,'12-Month Cash Flow'!B:O,2,FALSE),
$C$6 = "February",VLOOKUP(B11,'12-Month Cash Flow'!B:O,3,FALSE),
$C$6 = "March",VLOOKUP(B11,'12-Month Cash Flow'!B:O,4,FALSE),
$C$6 = "April",VLOOKUP(B11,'12-Month Cash Flow'!B:O,5,FALSE),
$C$6 = "May",VLOOKUP(B11,'12-Month Cash Flow'!B:O,6,FALSE),
$C$6 = "June",VLOOKUP(B11,'12-Month Cash Flow'!B:O,7,FALSE),
$C$6 = "July",VLOOKUP(B11,'12-Month Cash Flow'!B:O,8,FALSE),
$C$6 = "August",VLOOKUP(B11,'12-Month Cash Flow'!B:O,9,FALSE),
$C$6 = "September",VLOOKUP(B11,'12-Month Cash Flow'!B:O,10,FALSE),
$C$6 = "October",VLOOKUP(B11,'12-Month Cash Flow'!B:O,11,FALSE),
$C$6 = "November",VLOOKUP(B11,'12-Month Cash Flow'!B:O,12,FALSE),
$C$6 = "December",VLOOKUP(B11,'12-Month Cash Flow'!B:O,13,FALSE)
)</f>
        <v>12000</v>
      </c>
    </row>
    <row r="12" spans="1:3" x14ac:dyDescent="0.25">
      <c r="A12" s="40"/>
      <c r="B12" s="43" t="s">
        <v>28</v>
      </c>
      <c r="C12" s="54">
        <f>_xlfn.IFS(
$C$6 = "Yearly Total",VLOOKUP(B12,'12-Month Cash Flow'!B:O,14,FALSE),
$C$6 = "January",VLOOKUP(B12,'12-Month Cash Flow'!B:O,2,FALSE),
$C$6 = "February",VLOOKUP(B12,'12-Month Cash Flow'!B:O,3,FALSE),
$C$6 = "March",VLOOKUP(B12,'12-Month Cash Flow'!B:O,4,FALSE),
$C$6 = "April",VLOOKUP(B12,'12-Month Cash Flow'!B:O,5,FALSE),
$C$6 = "May",VLOOKUP(B12,'12-Month Cash Flow'!B:O,6,FALSE),
$C$6 = "June",VLOOKUP(B12,'12-Month Cash Flow'!B:O,7,FALSE),
$C$6 = "July",VLOOKUP(B12,'12-Month Cash Flow'!B:O,8,FALSE),
$C$6 = "August",VLOOKUP(B12,'12-Month Cash Flow'!B:O,9,FALSE),
$C$6 = "September",VLOOKUP(B12,'12-Month Cash Flow'!B:O,10,FALSE),
$C$6 = "October",VLOOKUP(B12,'12-Month Cash Flow'!B:O,11,FALSE),
$C$6 = "November",VLOOKUP(B12,'12-Month Cash Flow'!B:O,12,FALSE),
$C$6 = "December",VLOOKUP(B12,'12-Month Cash Flow'!B:O,13,FALSE)
)</f>
        <v>24000</v>
      </c>
    </row>
    <row r="13" spans="1:3" x14ac:dyDescent="0.25">
      <c r="A13" s="40"/>
      <c r="B13" s="43" t="s">
        <v>41</v>
      </c>
      <c r="C13" s="54">
        <f>_xlfn.IFS(
$C$6 = "Yearly Total",VLOOKUP(B13,'12-Month Cash Flow'!B:O,14,FALSE),
$C$6 = "January",VLOOKUP(B13,'12-Month Cash Flow'!B:O,2,FALSE),
$C$6 = "February",VLOOKUP(B13,'12-Month Cash Flow'!B:O,3,FALSE),
$C$6 = "March",VLOOKUP(B13,'12-Month Cash Flow'!B:O,4,FALSE),
$C$6 = "April",VLOOKUP(B13,'12-Month Cash Flow'!B:O,5,FALSE),
$C$6 = "May",VLOOKUP(B13,'12-Month Cash Flow'!B:O,6,FALSE),
$C$6 = "June",VLOOKUP(B13,'12-Month Cash Flow'!B:O,7,FALSE),
$C$6 = "July",VLOOKUP(B13,'12-Month Cash Flow'!B:O,8,FALSE),
$C$6 = "August",VLOOKUP(B13,'12-Month Cash Flow'!B:O,9,FALSE),
$C$6 = "September",VLOOKUP(B13,'12-Month Cash Flow'!B:O,10,FALSE),
$C$6 = "October",VLOOKUP(B13,'12-Month Cash Flow'!B:O,11,FALSE),
$C$6 = "November",VLOOKUP(B13,'12-Month Cash Flow'!B:O,12,FALSE),
$C$6 = "December",VLOOKUP(B13,'12-Month Cash Flow'!B:O,13,FALSE)
)</f>
        <v>10000</v>
      </c>
    </row>
    <row r="14" spans="1:3" x14ac:dyDescent="0.25">
      <c r="B14" s="45" t="s">
        <v>29</v>
      </c>
      <c r="C14" s="30">
        <f>_xlfn.IFS(
$C$6 = "Yearly Total",VLOOKUP(B14,'12-Month Cash Flow'!B:O,14,FALSE),
$C$6 = "January",VLOOKUP(B14,'12-Month Cash Flow'!B:O,2,FALSE),
$C$6 = "February",VLOOKUP(B14,'12-Month Cash Flow'!B:O,3,FALSE),
$C$6 = "March",VLOOKUP(B14,'12-Month Cash Flow'!B:O,4,FALSE),
$C$6 = "April",VLOOKUP(B14,'12-Month Cash Flow'!B:O,5,FALSE),
$C$6 = "May",VLOOKUP(B14,'12-Month Cash Flow'!B:O,6,FALSE),
$C$6 = "June",VLOOKUP(B14,'12-Month Cash Flow'!B:O,7,FALSE),
$C$6 = "July",VLOOKUP(B14,'12-Month Cash Flow'!B:O,8,FALSE),
$C$6 = "August",VLOOKUP(B14,'12-Month Cash Flow'!B:O,9,FALSE),
$C$6 = "September",VLOOKUP(B14,'12-Month Cash Flow'!B:O,10,FALSE),
$C$6 = "October",VLOOKUP(B14,'12-Month Cash Flow'!B:O,11,FALSE),
$C$6 = "November",VLOOKUP(B14,'12-Month Cash Flow'!B:O,12,FALSE),
$C$6 = "December",VLOOKUP(B14,'12-Month Cash Flow'!B:O,13,FALSE)
)</f>
        <v>16000</v>
      </c>
    </row>
    <row r="15" spans="1:3" x14ac:dyDescent="0.25">
      <c r="A15" s="40"/>
      <c r="B15" s="40"/>
      <c r="C15" s="46"/>
    </row>
    <row r="16" spans="1:3" ht="15.75" thickBot="1" x14ac:dyDescent="0.3">
      <c r="A16" s="39" t="s">
        <v>32</v>
      </c>
      <c r="B16" s="39"/>
      <c r="C16" s="47"/>
    </row>
    <row r="17" spans="1:3" ht="15.75" thickTop="1" x14ac:dyDescent="0.25">
      <c r="A17" s="40"/>
      <c r="B17" s="43" t="s">
        <v>42</v>
      </c>
      <c r="C17" s="54">
        <f>_xlfn.IFS(
$C$6 = "Yearly Total",VLOOKUP(B17,'12-Month Cash Flow'!B:O,14,FALSE),
$C$6 = "January",VLOOKUP(B17,'12-Month Cash Flow'!B:O,2,FALSE),
$C$6 = "February",VLOOKUP(B17,'12-Month Cash Flow'!B:O,3,FALSE),
$C$6 = "March",VLOOKUP(B17,'12-Month Cash Flow'!B:O,4,FALSE),
$C$6 = "April",VLOOKUP(B17,'12-Month Cash Flow'!B:O,5,FALSE),
$C$6 = "May",VLOOKUP(B17,'12-Month Cash Flow'!B:O,6,FALSE),
$C$6 = "June",VLOOKUP(B17,'12-Month Cash Flow'!B:O,7,FALSE),
$C$6 = "July",VLOOKUP(B17,'12-Month Cash Flow'!B:O,8,FALSE),
$C$6 = "August",VLOOKUP(B17,'12-Month Cash Flow'!B:O,9,FALSE),
$C$6 = "September",VLOOKUP(B17,'12-Month Cash Flow'!B:O,10,FALSE),
$C$6 = "October",VLOOKUP(B17,'12-Month Cash Flow'!B:O,11,FALSE),
$C$6 = "November",VLOOKUP(B17,'12-Month Cash Flow'!B:O,12,FALSE),
$C$6 = "December",VLOOKUP(B17,'12-Month Cash Flow'!B:O,13,FALSE)
)</f>
        <v>12000</v>
      </c>
    </row>
    <row r="18" spans="1:3" x14ac:dyDescent="0.25">
      <c r="A18" s="40"/>
      <c r="B18" s="43" t="s">
        <v>43</v>
      </c>
      <c r="C18" s="54">
        <f>_xlfn.IFS(
$C$6 = "Yearly Total",VLOOKUP(B18,'12-Month Cash Flow'!B:O,14,FALSE),
$C$6 = "January",VLOOKUP(B18,'12-Month Cash Flow'!B:O,2,FALSE),
$C$6 = "February",VLOOKUP(B18,'12-Month Cash Flow'!B:O,3,FALSE),
$C$6 = "March",VLOOKUP(B18,'12-Month Cash Flow'!B:O,4,FALSE),
$C$6 = "April",VLOOKUP(B18,'12-Month Cash Flow'!B:O,5,FALSE),
$C$6 = "May",VLOOKUP(B18,'12-Month Cash Flow'!B:O,6,FALSE),
$C$6 = "June",VLOOKUP(B18,'12-Month Cash Flow'!B:O,7,FALSE),
$C$6 = "July",VLOOKUP(B18,'12-Month Cash Flow'!B:O,8,FALSE),
$C$6 = "August",VLOOKUP(B18,'12-Month Cash Flow'!B:O,9,FALSE),
$C$6 = "September",VLOOKUP(B18,'12-Month Cash Flow'!B:O,10,FALSE),
$C$6 = "October",VLOOKUP(B18,'12-Month Cash Flow'!B:O,11,FALSE),
$C$6 = "November",VLOOKUP(B18,'12-Month Cash Flow'!B:O,12,FALSE),
$C$6 = "December",VLOOKUP(B18,'12-Month Cash Flow'!B:O,13,FALSE)
)</f>
        <v>15000</v>
      </c>
    </row>
    <row r="19" spans="1:3" x14ac:dyDescent="0.25">
      <c r="B19" s="45" t="s">
        <v>44</v>
      </c>
      <c r="C19" s="30">
        <f>_xlfn.IFS(
$C$6 = "Yearly Total",VLOOKUP(B19,'12-Month Cash Flow'!B:O,14,FALSE),
$C$6 = "January",VLOOKUP(B19,'12-Month Cash Flow'!B:O,2,FALSE),
$C$6 = "February",VLOOKUP(B19,'12-Month Cash Flow'!B:O,3,FALSE),
$C$6 = "March",VLOOKUP(B19,'12-Month Cash Flow'!B:O,4,FALSE),
$C$6 = "April",VLOOKUP(B19,'12-Month Cash Flow'!B:O,5,FALSE),
$C$6 = "May",VLOOKUP(B19,'12-Month Cash Flow'!B:O,6,FALSE),
$C$6 = "June",VLOOKUP(B19,'12-Month Cash Flow'!B:O,7,FALSE),
$C$6 = "July",VLOOKUP(B19,'12-Month Cash Flow'!B:O,8,FALSE),
$C$6 = "August",VLOOKUP(B19,'12-Month Cash Flow'!B:O,9,FALSE),
$C$6 = "September",VLOOKUP(B19,'12-Month Cash Flow'!B:O,10,FALSE),
$C$6 = "October",VLOOKUP(B19,'12-Month Cash Flow'!B:O,11,FALSE),
$C$6 = "November",VLOOKUP(B19,'12-Month Cash Flow'!B:O,12,FALSE),
$C$6 = "December",VLOOKUP(B19,'12-Month Cash Flow'!B:O,13,FALSE)
)</f>
        <v>27000</v>
      </c>
    </row>
    <row r="21" spans="1:3" ht="15.75" thickBot="1" x14ac:dyDescent="0.3">
      <c r="A21" s="39" t="s">
        <v>30</v>
      </c>
      <c r="B21" s="39"/>
      <c r="C21" s="47"/>
    </row>
    <row r="22" spans="1:3" ht="15.75" thickTop="1" x14ac:dyDescent="0.25">
      <c r="A22" s="40"/>
      <c r="B22" s="43" t="s">
        <v>45</v>
      </c>
      <c r="C22" s="54">
        <f>_xlfn.IFS(
$C$6 = "Yearly Total",VLOOKUP(B22,'12-Month Cash Flow'!B:O,14,FALSE),
$C$6 = "January",VLOOKUP(B22,'12-Month Cash Flow'!B:O,2,FALSE),
$C$6 = "February",VLOOKUP(B22,'12-Month Cash Flow'!B:O,3,FALSE),
$C$6 = "March",VLOOKUP(B22,'12-Month Cash Flow'!B:O,4,FALSE),
$C$6 = "April",VLOOKUP(B22,'12-Month Cash Flow'!B:O,5,FALSE),
$C$6 = "May",VLOOKUP(B22,'12-Month Cash Flow'!B:O,6,FALSE),
$C$6 = "June",VLOOKUP(B22,'12-Month Cash Flow'!B:O,7,FALSE),
$C$6 = "July",VLOOKUP(B22,'12-Month Cash Flow'!B:O,8,FALSE),
$C$6 = "August",VLOOKUP(B22,'12-Month Cash Flow'!B:O,9,FALSE),
$C$6 = "September",VLOOKUP(B22,'12-Month Cash Flow'!B:O,10,FALSE),
$C$6 = "October",VLOOKUP(B22,'12-Month Cash Flow'!B:O,11,FALSE),
$C$6 = "November",VLOOKUP(B22,'12-Month Cash Flow'!B:O,12,FALSE),
$C$6 = "December",VLOOKUP(B22,'12-Month Cash Flow'!B:O,13,FALSE)
)</f>
        <v>10000</v>
      </c>
    </row>
    <row r="23" spans="1:3" x14ac:dyDescent="0.25">
      <c r="A23" s="40"/>
      <c r="B23" s="43" t="s">
        <v>46</v>
      </c>
      <c r="C23" s="54">
        <f>_xlfn.IFS(
$C$6 = "Yearly Total",VLOOKUP(B23,'12-Month Cash Flow'!B:O,14,FALSE),
$C$6 = "January",VLOOKUP(B23,'12-Month Cash Flow'!B:O,2,FALSE),
$C$6 = "February",VLOOKUP(B23,'12-Month Cash Flow'!B:O,3,FALSE),
$C$6 = "March",VLOOKUP(B23,'12-Month Cash Flow'!B:O,4,FALSE),
$C$6 = "April",VLOOKUP(B23,'12-Month Cash Flow'!B:O,5,FALSE),
$C$6 = "May",VLOOKUP(B23,'12-Month Cash Flow'!B:O,6,FALSE),
$C$6 = "June",VLOOKUP(B23,'12-Month Cash Flow'!B:O,7,FALSE),
$C$6 = "July",VLOOKUP(B23,'12-Month Cash Flow'!B:O,8,FALSE),
$C$6 = "August",VLOOKUP(B23,'12-Month Cash Flow'!B:O,9,FALSE),
$C$6 = "September",VLOOKUP(B23,'12-Month Cash Flow'!B:O,10,FALSE),
$C$6 = "October",VLOOKUP(B23,'12-Month Cash Flow'!B:O,11,FALSE),
$C$6 = "November",VLOOKUP(B23,'12-Month Cash Flow'!B:O,12,FALSE),
$C$6 = "December",VLOOKUP(B23,'12-Month Cash Flow'!B:O,13,FALSE)
)</f>
        <v>8500</v>
      </c>
    </row>
    <row r="24" spans="1:3" x14ac:dyDescent="0.25">
      <c r="B24" s="45" t="s">
        <v>31</v>
      </c>
      <c r="C24" s="30">
        <f>_xlfn.IFS(
$C$6 = "Yearly Total",VLOOKUP(B24,'12-Month Cash Flow'!B:O,14,FALSE),
$C$6 = "January",VLOOKUP(B24,'12-Month Cash Flow'!B:O,2,FALSE),
$C$6 = "February",VLOOKUP(B24,'12-Month Cash Flow'!B:O,3,FALSE),
$C$6 = "March",VLOOKUP(B24,'12-Month Cash Flow'!B:O,4,FALSE),
$C$6 = "April",VLOOKUP(B24,'12-Month Cash Flow'!B:O,5,FALSE),
$C$6 = "May",VLOOKUP(B24,'12-Month Cash Flow'!B:O,6,FALSE),
$C$6 = "June",VLOOKUP(B24,'12-Month Cash Flow'!B:O,7,FALSE),
$C$6 = "July",VLOOKUP(B24,'12-Month Cash Flow'!B:O,8,FALSE),
$C$6 = "August",VLOOKUP(B24,'12-Month Cash Flow'!B:O,9,FALSE),
$C$6 = "September",VLOOKUP(B24,'12-Month Cash Flow'!B:O,10,FALSE),
$C$6 = "October",VLOOKUP(B24,'12-Month Cash Flow'!B:O,11,FALSE),
$C$6 = "November",VLOOKUP(B24,'12-Month Cash Flow'!B:O,12,FALSE),
$C$6 = "December",VLOOKUP(B24,'12-Month Cash Flow'!B:O,13,FALSE)
)</f>
        <v>1500</v>
      </c>
    </row>
    <row r="26" spans="1:3" ht="15.75" thickBot="1" x14ac:dyDescent="0.3">
      <c r="A26" s="39" t="s">
        <v>33</v>
      </c>
      <c r="B26" s="39"/>
      <c r="C26" s="47"/>
    </row>
    <row r="27" spans="1:3" ht="15.75" thickTop="1" x14ac:dyDescent="0.25">
      <c r="A27" s="40"/>
      <c r="B27" s="43" t="s">
        <v>34</v>
      </c>
      <c r="C27" s="54">
        <f>_xlfn.IFS(
$C$6 = "Yearly Total",VLOOKUP(B27,'12-Month Cash Flow'!B:O,14,FALSE),
$C$6 = "January",VLOOKUP(B27,'12-Month Cash Flow'!B:O,2,FALSE),
$C$6 = "February",VLOOKUP(B27,'12-Month Cash Flow'!B:O,3,FALSE),
$C$6 = "March",VLOOKUP(B27,'12-Month Cash Flow'!B:O,4,FALSE),
$C$6 = "April",VLOOKUP(B27,'12-Month Cash Flow'!B:O,5,FALSE),
$C$6 = "May",VLOOKUP(B27,'12-Month Cash Flow'!B:O,6,FALSE),
$C$6 = "June",VLOOKUP(B27,'12-Month Cash Flow'!B:O,7,FALSE),
$C$6 = "July",VLOOKUP(B27,'12-Month Cash Flow'!B:O,8,FALSE),
$C$6 = "August",VLOOKUP(B27,'12-Month Cash Flow'!B:O,9,FALSE),
$C$6 = "September",VLOOKUP(B27,'12-Month Cash Flow'!B:O,10,FALSE),
$C$6 = "October",VLOOKUP(B27,'12-Month Cash Flow'!B:O,11,FALSE),
$C$6 = "November",VLOOKUP(B27,'12-Month Cash Flow'!B:O,12,FALSE),
$C$6 = "December",VLOOKUP(B27,'12-Month Cash Flow'!B:O,13,FALSE)
)</f>
        <v>41500</v>
      </c>
    </row>
    <row r="28" spans="1:3" x14ac:dyDescent="0.25">
      <c r="A28" s="40"/>
      <c r="B28" s="43" t="s">
        <v>35</v>
      </c>
      <c r="C28" s="55">
        <f>_xlfn.IFS(
$C$6 = "Yearly Total",VLOOKUP(B28,'12-Month Cash Flow'!B:O,14,FALSE),
$C$6 = "January",VLOOKUP(B28,'12-Month Cash Flow'!B:O,2,FALSE),
$C$6 = "February",VLOOKUP(B28,'12-Month Cash Flow'!B:O,3,FALSE),
$C$6 = "March",VLOOKUP(B28,'12-Month Cash Flow'!B:O,4,FALSE),
$C$6 = "April",VLOOKUP(B28,'12-Month Cash Flow'!B:O,5,FALSE),
$C$6 = "May",VLOOKUP(B28,'12-Month Cash Flow'!B:O,6,FALSE),
$C$6 = "June",VLOOKUP(B28,'12-Month Cash Flow'!B:O,7,FALSE),
$C$6 = "July",VLOOKUP(B28,'12-Month Cash Flow'!B:O,8,FALSE),
$C$6 = "August",VLOOKUP(B28,'12-Month Cash Flow'!B:O,9,FALSE),
$C$6 = "September",VLOOKUP(B28,'12-Month Cash Flow'!B:O,10,FALSE),
$C$6 = "October",VLOOKUP(B28,'12-Month Cash Flow'!B:O,11,FALSE),
$C$6 = "November",VLOOKUP(B28,'12-Month Cash Flow'!B:O,12,FALSE),
$C$6 = "December",VLOOKUP(B28,'12-Month Cash Flow'!B:O,13,FALSE)
)</f>
        <v>0</v>
      </c>
    </row>
    <row r="29" spans="1:3" x14ac:dyDescent="0.25">
      <c r="B29" s="45" t="s">
        <v>36</v>
      </c>
      <c r="C29" s="23">
        <f>_xlfn.IFS(
$C$6 = "Yearly Total",VLOOKUP(B29,'12-Month Cash Flow'!B:O,14,FALSE),
$C$6 = "January",VLOOKUP(B29,'12-Month Cash Flow'!B:O,2,FALSE),
$C$6 = "February",VLOOKUP(B29,'12-Month Cash Flow'!B:O,3,FALSE),
$C$6 = "March",VLOOKUP(B29,'12-Month Cash Flow'!B:O,4,FALSE),
$C$6 = "April",VLOOKUP(B29,'12-Month Cash Flow'!B:O,5,FALSE),
$C$6 = "May",VLOOKUP(B29,'12-Month Cash Flow'!B:O,6,FALSE),
$C$6 = "June",VLOOKUP(B29,'12-Month Cash Flow'!B:O,7,FALSE),
$C$6 = "July",VLOOKUP(B29,'12-Month Cash Flow'!B:O,8,FALSE),
$C$6 = "August",VLOOKUP(B29,'12-Month Cash Flow'!B:O,9,FALSE),
$C$6 = "September",VLOOKUP(B29,'12-Month Cash Flow'!B:O,10,FALSE),
$C$6 = "October",VLOOKUP(B29,'12-Month Cash Flow'!B:O,11,FALSE),
$C$6 = "November",VLOOKUP(B29,'12-Month Cash Flow'!B:O,12,FALSE),
$C$6 = "December",VLOOKUP(B29,'12-Month Cash Flow'!B:O,13,FALSE)
)</f>
        <v>41500</v>
      </c>
    </row>
    <row r="30" spans="1:3" x14ac:dyDescent="0.25">
      <c r="C30" s="56"/>
    </row>
  </sheetData>
  <dataConsolidate/>
  <dataValidations count="1">
    <dataValidation type="list" allowBlank="1" showInputMessage="1" showErrorMessage="1" sqref="C6" xr:uid="{FBA2C511-BB61-4185-B0EC-B3A329403742}">
      <formula1>"Yearly Total, January, February, March, April, May, June, July, August, September, October, November, December"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4285-E741-4FB4-976C-F11053655F89}">
  <dimension ref="A1:Z1000"/>
  <sheetViews>
    <sheetView showGridLines="0" topLeftCell="A10" workbookViewId="0">
      <selection activeCell="U15" sqref="A1:XFD1048576"/>
    </sheetView>
  </sheetViews>
  <sheetFormatPr defaultColWidth="14.42578125" defaultRowHeight="15" x14ac:dyDescent="0.25"/>
  <cols>
    <col min="1" max="8" width="9.140625" customWidth="1"/>
    <col min="9" max="9" width="7.28515625" customWidth="1"/>
    <col min="10" max="10" width="9.140625" customWidth="1"/>
    <col min="11" max="11" width="7.7109375" customWidth="1"/>
    <col min="12" max="12" width="9.140625" customWidth="1"/>
    <col min="13" max="13" width="2" customWidth="1"/>
    <col min="14" max="15" width="9.140625" customWidth="1"/>
    <col min="16" max="26" width="8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" t="s">
        <v>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" t="s">
        <v>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" t="s">
        <v>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" t="s">
        <v>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" t="s">
        <v>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3" t="s">
        <v>5</v>
      </c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" t="s">
        <v>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" t="s">
        <v>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ef="N29" r:id="rId1" xr:uid="{748073F5-DFDA-4315-B7EE-3D6ABBB070C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12-Month Cash Flow</vt:lpstr>
      <vt:lpstr>Cash Flow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cp:lastPrinted>2022-10-03T04:30:25Z</cp:lastPrinted>
  <dcterms:created xsi:type="dcterms:W3CDTF">2022-09-28T06:19:14Z</dcterms:created>
  <dcterms:modified xsi:type="dcterms:W3CDTF">2022-10-03T04:30:32Z</dcterms:modified>
</cp:coreProperties>
</file>