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haza012\Downloads\EXCEL SPREADSHEET TEMPLATE\HEALTH,CHART AND LOG\"/>
    </mc:Choice>
  </mc:AlternateContent>
  <bookViews>
    <workbookView xWindow="0" yWindow="0" windowWidth="28800" windowHeight="12210" activeTab="1"/>
  </bookViews>
  <sheets>
    <sheet name="12Hour" sheetId="17" r:id="rId1"/>
    <sheet name="24Hour" sheetId="18" r:id="rId2"/>
  </sheets>
  <definedNames>
    <definedName name="_xlnm.Print_Area" localSheetId="0">'12Hour'!$A$1:$I$78</definedName>
    <definedName name="_xlnm.Print_Area" localSheetId="1">'24Hour'!$A$1:$I$78</definedName>
    <definedName name="valuevx">42.314159</definedName>
    <definedName name="vertex42_copyright" hidden="1">"© 2021 Vertex42 LLC"</definedName>
    <definedName name="vertex42_id" hidden="1">"bike-race-timeline.xlsx"</definedName>
    <definedName name="vertex42_title" hidden="1">"Bike Race Timeline"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18" l="1"/>
  <c r="A55" i="18"/>
  <c r="A56" i="18"/>
  <c r="A57" i="18"/>
  <c r="A58" i="18"/>
  <c r="A59" i="18"/>
  <c r="A60" i="18"/>
  <c r="A61" i="18"/>
  <c r="A62" i="18"/>
  <c r="A63" i="18"/>
  <c r="A64" i="18"/>
  <c r="A65" i="18"/>
  <c r="A66" i="18"/>
  <c r="A67" i="18"/>
  <c r="A68" i="18"/>
  <c r="A69" i="18"/>
  <c r="A70" i="18"/>
  <c r="A71" i="18"/>
  <c r="A72" i="18"/>
  <c r="A73" i="18"/>
  <c r="A74" i="18"/>
  <c r="A75" i="18"/>
  <c r="A76" i="18"/>
  <c r="A77" i="18"/>
  <c r="A78" i="18"/>
  <c r="B33" i="18"/>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H55" i="18" s="1"/>
  <c r="B32" i="18"/>
  <c r="A105" i="17"/>
  <c r="E105" i="17" s="1"/>
  <c r="A106" i="17"/>
  <c r="E106" i="17" s="1"/>
  <c r="A107" i="17"/>
  <c r="E107" i="17" s="1"/>
  <c r="A108" i="17"/>
  <c r="E108" i="17" s="1"/>
  <c r="A109" i="17"/>
  <c r="E109" i="17" s="1"/>
  <c r="B85" i="18"/>
  <c r="A132" i="18"/>
  <c r="C132" i="18" s="1"/>
  <c r="A131" i="18"/>
  <c r="C131" i="18" s="1"/>
  <c r="A104" i="18"/>
  <c r="A105" i="18" s="1"/>
  <c r="A103" i="18"/>
  <c r="E103" i="18" s="1"/>
  <c r="A102" i="18"/>
  <c r="E102" i="18" s="1"/>
  <c r="A101" i="18"/>
  <c r="E101" i="18" s="1"/>
  <c r="A100" i="18"/>
  <c r="E100" i="18" s="1"/>
  <c r="A99" i="18"/>
  <c r="E99" i="18" s="1"/>
  <c r="A98" i="18"/>
  <c r="E98" i="18" s="1"/>
  <c r="A97" i="18"/>
  <c r="E97" i="18" s="1"/>
  <c r="A96" i="18"/>
  <c r="E96" i="18" s="1"/>
  <c r="E95" i="18"/>
  <c r="A95" i="18"/>
  <c r="A94" i="18"/>
  <c r="E94" i="18" s="1"/>
  <c r="A93" i="18"/>
  <c r="E93" i="18" s="1"/>
  <c r="A92" i="18"/>
  <c r="E92" i="18" s="1"/>
  <c r="F88" i="18"/>
  <c r="F87" i="18"/>
  <c r="B87" i="18"/>
  <c r="B86" i="18" s="1"/>
  <c r="H86" i="18" s="1"/>
  <c r="H85" i="18"/>
  <c r="F84" i="18"/>
  <c r="F86" i="18" s="1"/>
  <c r="A84" i="18"/>
  <c r="H84" i="18" s="1"/>
  <c r="B83" i="18"/>
  <c r="D83" i="18" s="1"/>
  <c r="A83" i="18"/>
  <c r="A87" i="18" s="1"/>
  <c r="D84" i="18" s="1"/>
  <c r="I78" i="18"/>
  <c r="I77" i="18"/>
  <c r="I76" i="18"/>
  <c r="I75" i="18"/>
  <c r="I74" i="18"/>
  <c r="I73" i="18"/>
  <c r="I72" i="18"/>
  <c r="I71" i="18"/>
  <c r="I70" i="18"/>
  <c r="I69" i="18"/>
  <c r="I68" i="18"/>
  <c r="I67" i="18"/>
  <c r="I66" i="18"/>
  <c r="I65" i="18"/>
  <c r="I64" i="18"/>
  <c r="I63" i="18"/>
  <c r="I62" i="18"/>
  <c r="I61" i="18"/>
  <c r="I60" i="18"/>
  <c r="I59" i="18"/>
  <c r="I58" i="18"/>
  <c r="I57" i="18"/>
  <c r="I56" i="18"/>
  <c r="H56" i="18"/>
  <c r="I55" i="18"/>
  <c r="I54" i="18"/>
  <c r="I53" i="18"/>
  <c r="A53" i="18"/>
  <c r="I52" i="18"/>
  <c r="A52" i="18"/>
  <c r="I51" i="18"/>
  <c r="A51" i="18"/>
  <c r="I50" i="18"/>
  <c r="A50" i="18"/>
  <c r="I49" i="18"/>
  <c r="A49" i="18"/>
  <c r="I48" i="18"/>
  <c r="A48" i="18"/>
  <c r="I47" i="18"/>
  <c r="A47" i="18"/>
  <c r="H47" i="18" s="1"/>
  <c r="I46" i="18"/>
  <c r="A46" i="18"/>
  <c r="I45" i="18"/>
  <c r="A45" i="18"/>
  <c r="H45" i="18" s="1"/>
  <c r="I44" i="18"/>
  <c r="A44" i="18"/>
  <c r="I43" i="18"/>
  <c r="A43" i="18"/>
  <c r="I42" i="18"/>
  <c r="A42" i="18"/>
  <c r="I41" i="18"/>
  <c r="A41" i="18"/>
  <c r="I40" i="18"/>
  <c r="A40" i="18"/>
  <c r="I39" i="18"/>
  <c r="A39" i="18"/>
  <c r="I38" i="18"/>
  <c r="A38" i="18"/>
  <c r="I37" i="18"/>
  <c r="A37" i="18"/>
  <c r="I36" i="18"/>
  <c r="A36" i="18"/>
  <c r="I35" i="18"/>
  <c r="A35" i="18"/>
  <c r="I34" i="18"/>
  <c r="A34" i="18"/>
  <c r="I33" i="18"/>
  <c r="A33" i="18"/>
  <c r="I32" i="18"/>
  <c r="A32" i="18"/>
  <c r="I31" i="18"/>
  <c r="A31" i="18"/>
  <c r="H31" i="18" s="1"/>
  <c r="I30" i="18"/>
  <c r="A30" i="18"/>
  <c r="H30" i="18" s="1"/>
  <c r="I29" i="18"/>
  <c r="A29" i="18"/>
  <c r="H29" i="18" s="1"/>
  <c r="M28" i="18"/>
  <c r="M53" i="18" s="1"/>
  <c r="L28" i="18"/>
  <c r="L78" i="18" s="1"/>
  <c r="K28" i="18"/>
  <c r="K38" i="18" s="1"/>
  <c r="J28" i="18"/>
  <c r="J39" i="18" s="1"/>
  <c r="B33" i="17"/>
  <c r="B34" i="17" s="1"/>
  <c r="B46" i="17"/>
  <c r="B47" i="17" s="1"/>
  <c r="B48" i="17" s="1"/>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29" i="17"/>
  <c r="M28" i="17"/>
  <c r="M36" i="17" s="1"/>
  <c r="L28" i="17"/>
  <c r="L36" i="17" s="1"/>
  <c r="K28" i="17"/>
  <c r="K39" i="17" s="1"/>
  <c r="J28" i="17"/>
  <c r="J43" i="17" s="1"/>
  <c r="K63" i="17"/>
  <c r="K66" i="17"/>
  <c r="K67" i="17"/>
  <c r="K71" i="17"/>
  <c r="K74" i="17"/>
  <c r="K76" i="17"/>
  <c r="K77" i="17"/>
  <c r="A97" i="17"/>
  <c r="E97" i="17" s="1"/>
  <c r="A98" i="17"/>
  <c r="E98" i="17" s="1"/>
  <c r="A99" i="17"/>
  <c r="E99" i="17" s="1"/>
  <c r="A100" i="17"/>
  <c r="E100" i="17" s="1"/>
  <c r="A101" i="17"/>
  <c r="E101" i="17" s="1"/>
  <c r="A102" i="17"/>
  <c r="E102" i="17" s="1"/>
  <c r="A103" i="17"/>
  <c r="E103" i="17" s="1"/>
  <c r="A104" i="17"/>
  <c r="E104" i="17" s="1"/>
  <c r="A110" i="17"/>
  <c r="E110" i="17" s="1"/>
  <c r="A117" i="17"/>
  <c r="C117" i="17" s="1"/>
  <c r="A116" i="17"/>
  <c r="C116" i="17" s="1"/>
  <c r="A93" i="17"/>
  <c r="E93" i="17" s="1"/>
  <c r="A94" i="17"/>
  <c r="E94" i="17" s="1"/>
  <c r="A95" i="17"/>
  <c r="E95" i="17" s="1"/>
  <c r="A96" i="17"/>
  <c r="E96" i="17" s="1"/>
  <c r="A92" i="17"/>
  <c r="A88" i="17"/>
  <c r="H88" i="17" s="1"/>
  <c r="A87" i="17"/>
  <c r="A84" i="17"/>
  <c r="A83" i="17"/>
  <c r="A30" i="17"/>
  <c r="H30" i="17" s="1"/>
  <c r="A31" i="17"/>
  <c r="H31" i="17" s="1"/>
  <c r="A32" i="17"/>
  <c r="H32" i="17" s="1"/>
  <c r="A33" i="17"/>
  <c r="H33" i="17" s="1"/>
  <c r="A34" i="17"/>
  <c r="A35" i="17"/>
  <c r="A36" i="17"/>
  <c r="A37" i="17"/>
  <c r="A38" i="17"/>
  <c r="A39" i="17"/>
  <c r="A40" i="17"/>
  <c r="A41" i="17"/>
  <c r="A42" i="17"/>
  <c r="A43" i="17"/>
  <c r="H43" i="17" s="1"/>
  <c r="A44" i="17"/>
  <c r="H44" i="17" s="1"/>
  <c r="A45" i="17"/>
  <c r="H45" i="17" s="1"/>
  <c r="A46" i="17"/>
  <c r="H46" i="17" s="1"/>
  <c r="K46" i="17" s="1"/>
  <c r="A47" i="17"/>
  <c r="A48" i="17"/>
  <c r="A49" i="17"/>
  <c r="H49" i="17" s="1"/>
  <c r="A50" i="17"/>
  <c r="H50" i="17" s="1"/>
  <c r="A51" i="17"/>
  <c r="H51" i="17" s="1"/>
  <c r="A52" i="17"/>
  <c r="H52" i="17" s="1"/>
  <c r="A53" i="17"/>
  <c r="H53" i="17" s="1"/>
  <c r="A54" i="17"/>
  <c r="H54" i="17" s="1"/>
  <c r="A55" i="17"/>
  <c r="H55" i="17" s="1"/>
  <c r="A56" i="17"/>
  <c r="H56" i="17" s="1"/>
  <c r="A57" i="17"/>
  <c r="H57" i="17" s="1"/>
  <c r="A58" i="17"/>
  <c r="H58" i="17" s="1"/>
  <c r="A59" i="17"/>
  <c r="H59" i="17" s="1"/>
  <c r="A60" i="17"/>
  <c r="H60" i="17" s="1"/>
  <c r="A61" i="17"/>
  <c r="H61" i="17" s="1"/>
  <c r="A62" i="17"/>
  <c r="H62" i="17" s="1"/>
  <c r="A63" i="17"/>
  <c r="H63" i="17" s="1"/>
  <c r="A64" i="17"/>
  <c r="H64" i="17" s="1"/>
  <c r="A65" i="17"/>
  <c r="H65" i="17" s="1"/>
  <c r="A66" i="17"/>
  <c r="H66" i="17" s="1"/>
  <c r="A67" i="17"/>
  <c r="H67" i="17" s="1"/>
  <c r="A68" i="17"/>
  <c r="H68" i="17" s="1"/>
  <c r="A69" i="17"/>
  <c r="H69" i="17" s="1"/>
  <c r="A70" i="17"/>
  <c r="H70" i="17" s="1"/>
  <c r="A71" i="17"/>
  <c r="H71" i="17" s="1"/>
  <c r="A72" i="17"/>
  <c r="H72" i="17" s="1"/>
  <c r="A73" i="17"/>
  <c r="H73" i="17" s="1"/>
  <c r="A74" i="17"/>
  <c r="H74" i="17" s="1"/>
  <c r="A75" i="17"/>
  <c r="H75" i="17" s="1"/>
  <c r="A76" i="17"/>
  <c r="H76" i="17" s="1"/>
  <c r="A77" i="17"/>
  <c r="H77" i="17" s="1"/>
  <c r="A78" i="17"/>
  <c r="H78" i="17" s="1"/>
  <c r="A29" i="17"/>
  <c r="H29" i="17" s="1"/>
  <c r="B87" i="17"/>
  <c r="E92" i="17"/>
  <c r="F88" i="17"/>
  <c r="F87" i="17"/>
  <c r="H86" i="17"/>
  <c r="F84" i="17"/>
  <c r="F86" i="17" s="1"/>
  <c r="F85" i="17"/>
  <c r="H85" i="17"/>
  <c r="B83" i="17"/>
  <c r="H83" i="17" s="1"/>
  <c r="D84" i="17" l="1"/>
  <c r="H84" i="17"/>
  <c r="K29" i="17"/>
  <c r="K53" i="17"/>
  <c r="M77" i="17"/>
  <c r="M72" i="17"/>
  <c r="M76" i="17"/>
  <c r="M70" i="17"/>
  <c r="M60" i="17"/>
  <c r="J32" i="17"/>
  <c r="L76" i="17"/>
  <c r="M69" i="17"/>
  <c r="M57" i="17"/>
  <c r="M29" i="17"/>
  <c r="M43" i="17"/>
  <c r="M73" i="17"/>
  <c r="M61" i="17"/>
  <c r="M78" i="17"/>
  <c r="L73" i="17"/>
  <c r="M65" i="17"/>
  <c r="B35" i="17"/>
  <c r="B36" i="17" s="1"/>
  <c r="B37" i="17" s="1"/>
  <c r="B38" i="17" s="1"/>
  <c r="H34" i="17"/>
  <c r="J34" i="17" s="1"/>
  <c r="K78" i="17"/>
  <c r="M75" i="17"/>
  <c r="L72" i="17"/>
  <c r="K68" i="17"/>
  <c r="L64" i="17"/>
  <c r="L59" i="17"/>
  <c r="L52" i="17"/>
  <c r="K42" i="17"/>
  <c r="L77" i="17"/>
  <c r="L74" i="17"/>
  <c r="L62" i="17"/>
  <c r="L37" i="17"/>
  <c r="L75" i="17"/>
  <c r="L67" i="17"/>
  <c r="L51" i="17"/>
  <c r="D83" i="17"/>
  <c r="L70" i="17"/>
  <c r="L66" i="17"/>
  <c r="L57" i="17"/>
  <c r="L49" i="17"/>
  <c r="L33" i="17"/>
  <c r="D87" i="17"/>
  <c r="L38" i="17"/>
  <c r="L29" i="17"/>
  <c r="L61" i="17"/>
  <c r="L56" i="17"/>
  <c r="K48" i="17"/>
  <c r="D88" i="17"/>
  <c r="L69" i="17"/>
  <c r="L53" i="17"/>
  <c r="L46" i="17"/>
  <c r="L44" i="17"/>
  <c r="L78" i="17"/>
  <c r="L68" i="17"/>
  <c r="L65" i="17"/>
  <c r="L60" i="17"/>
  <c r="H52" i="18"/>
  <c r="J52" i="18" s="1"/>
  <c r="H46" i="18"/>
  <c r="L46" i="18" s="1"/>
  <c r="E104" i="18"/>
  <c r="H43" i="18"/>
  <c r="M43" i="18" s="1"/>
  <c r="F85" i="18"/>
  <c r="H32" i="18"/>
  <c r="J32" i="18" s="1"/>
  <c r="H44" i="18"/>
  <c r="J44" i="18" s="1"/>
  <c r="A88" i="18"/>
  <c r="M66" i="17"/>
  <c r="M63" i="17"/>
  <c r="M55" i="17"/>
  <c r="M51" i="17"/>
  <c r="M40" i="17"/>
  <c r="M31" i="17"/>
  <c r="M59" i="17"/>
  <c r="M54" i="17"/>
  <c r="M45" i="17"/>
  <c r="M39" i="17"/>
  <c r="M68" i="17"/>
  <c r="M62" i="17"/>
  <c r="M53" i="17"/>
  <c r="M44" i="17"/>
  <c r="M38" i="17"/>
  <c r="M74" i="17"/>
  <c r="M71" i="17"/>
  <c r="M49" i="17"/>
  <c r="M67" i="17"/>
  <c r="M42" i="17"/>
  <c r="M35" i="17"/>
  <c r="M64" i="17"/>
  <c r="M56" i="17"/>
  <c r="M52" i="17"/>
  <c r="M47" i="17"/>
  <c r="M33" i="17"/>
  <c r="M46" i="17"/>
  <c r="M41" i="17"/>
  <c r="L40" i="17"/>
  <c r="K73" i="17"/>
  <c r="K70" i="17"/>
  <c r="K60" i="17"/>
  <c r="K57" i="17"/>
  <c r="K51" i="17"/>
  <c r="K43" i="17"/>
  <c r="K35" i="17"/>
  <c r="K30" i="17"/>
  <c r="K75" i="17"/>
  <c r="K65" i="17"/>
  <c r="K62" i="17"/>
  <c r="K50" i="17"/>
  <c r="K34" i="17"/>
  <c r="K72" i="17"/>
  <c r="K69" i="17"/>
  <c r="K59" i="17"/>
  <c r="K56" i="17"/>
  <c r="K38" i="17"/>
  <c r="K64" i="17"/>
  <c r="K61" i="17"/>
  <c r="K58" i="17"/>
  <c r="K41" i="17"/>
  <c r="K33" i="17"/>
  <c r="K55" i="17"/>
  <c r="K49" i="17"/>
  <c r="K37" i="17"/>
  <c r="K32" i="17"/>
  <c r="K44" i="17"/>
  <c r="K36" i="17"/>
  <c r="K54" i="17"/>
  <c r="K40" i="17"/>
  <c r="K31" i="17"/>
  <c r="J74" i="17"/>
  <c r="J50" i="17"/>
  <c r="J31" i="17"/>
  <c r="J66" i="17"/>
  <c r="J58" i="17"/>
  <c r="J46" i="17"/>
  <c r="J30" i="17"/>
  <c r="J45" i="17"/>
  <c r="J48" i="17"/>
  <c r="H54" i="18"/>
  <c r="L54" i="18" s="1"/>
  <c r="H53" i="18"/>
  <c r="K53" i="18" s="1"/>
  <c r="H49" i="18"/>
  <c r="K49" i="18" s="1"/>
  <c r="H51" i="18"/>
  <c r="M51" i="18" s="1"/>
  <c r="H50" i="18"/>
  <c r="L50" i="18" s="1"/>
  <c r="M47" i="18"/>
  <c r="H57" i="18"/>
  <c r="M69" i="18"/>
  <c r="M77" i="18"/>
  <c r="M61" i="18"/>
  <c r="K46" i="18"/>
  <c r="K34" i="18"/>
  <c r="K42" i="18"/>
  <c r="E105" i="18"/>
  <c r="A106" i="18"/>
  <c r="H48" i="17"/>
  <c r="M48" i="17" s="1"/>
  <c r="H47" i="17"/>
  <c r="L47" i="17" s="1"/>
  <c r="J77" i="17"/>
  <c r="J69" i="17"/>
  <c r="J61" i="17"/>
  <c r="L54" i="17"/>
  <c r="J53" i="17"/>
  <c r="L42" i="17"/>
  <c r="M37" i="17"/>
  <c r="L35" i="17"/>
  <c r="L31" i="17"/>
  <c r="J72" i="17"/>
  <c r="J64" i="17"/>
  <c r="J56" i="17"/>
  <c r="J44" i="17"/>
  <c r="J33" i="17"/>
  <c r="J29" i="17"/>
  <c r="J75" i="17"/>
  <c r="J67" i="17"/>
  <c r="J59" i="17"/>
  <c r="J51" i="17"/>
  <c r="L45" i="17"/>
  <c r="L39" i="17"/>
  <c r="J35" i="17"/>
  <c r="H87" i="17"/>
  <c r="J78" i="17"/>
  <c r="L71" i="17"/>
  <c r="J70" i="17"/>
  <c r="L63" i="17"/>
  <c r="J62" i="17"/>
  <c r="M58" i="17"/>
  <c r="L55" i="17"/>
  <c r="J54" i="17"/>
  <c r="K52" i="17"/>
  <c r="M50" i="17"/>
  <c r="J47" i="17"/>
  <c r="K45" i="17"/>
  <c r="L43" i="17"/>
  <c r="L41" i="17"/>
  <c r="M34" i="17"/>
  <c r="M32" i="17"/>
  <c r="M30" i="17"/>
  <c r="J73" i="17"/>
  <c r="J65" i="17"/>
  <c r="L58" i="17"/>
  <c r="J57" i="17"/>
  <c r="L50" i="17"/>
  <c r="J49" i="17"/>
  <c r="L34" i="17"/>
  <c r="L32" i="17"/>
  <c r="L30" i="17"/>
  <c r="J76" i="17"/>
  <c r="J68" i="17"/>
  <c r="J60" i="17"/>
  <c r="J52" i="17"/>
  <c r="L48" i="17"/>
  <c r="J41" i="17"/>
  <c r="J71" i="17"/>
  <c r="J63" i="17"/>
  <c r="J55" i="17"/>
  <c r="H33" i="18"/>
  <c r="K33" i="18" s="1"/>
  <c r="K43" i="18"/>
  <c r="M59" i="18"/>
  <c r="M67" i="18"/>
  <c r="M75" i="18"/>
  <c r="H83" i="18"/>
  <c r="L43" i="18"/>
  <c r="M56" i="18"/>
  <c r="M64" i="18"/>
  <c r="M72" i="18"/>
  <c r="M50" i="18"/>
  <c r="M58" i="18"/>
  <c r="M66" i="18"/>
  <c r="M74" i="18"/>
  <c r="K45" i="18"/>
  <c r="M55" i="18"/>
  <c r="M63" i="18"/>
  <c r="M71" i="18"/>
  <c r="L33" i="18"/>
  <c r="L45" i="18"/>
  <c r="M52" i="18"/>
  <c r="M60" i="18"/>
  <c r="M68" i="18"/>
  <c r="M76" i="18"/>
  <c r="H87" i="18"/>
  <c r="M37" i="18"/>
  <c r="K39" i="18"/>
  <c r="M41" i="18"/>
  <c r="K44" i="18"/>
  <c r="M49" i="18"/>
  <c r="M57" i="18"/>
  <c r="M65" i="18"/>
  <c r="M73" i="18"/>
  <c r="K35" i="18"/>
  <c r="L44" i="18"/>
  <c r="M54" i="18"/>
  <c r="M62" i="18"/>
  <c r="M70" i="18"/>
  <c r="M78" i="18"/>
  <c r="H34" i="18"/>
  <c r="J34" i="18" s="1"/>
  <c r="K29" i="18"/>
  <c r="K30" i="18"/>
  <c r="K31" i="18"/>
  <c r="K32" i="18"/>
  <c r="J33" i="18"/>
  <c r="M38" i="18"/>
  <c r="L39" i="18"/>
  <c r="K40" i="18"/>
  <c r="J41" i="18"/>
  <c r="H48" i="18"/>
  <c r="M48" i="18" s="1"/>
  <c r="J30" i="18"/>
  <c r="J31" i="18"/>
  <c r="L29" i="18"/>
  <c r="L30" i="18"/>
  <c r="L31" i="18"/>
  <c r="L32" i="18"/>
  <c r="L40" i="18"/>
  <c r="J43" i="18"/>
  <c r="J45" i="18"/>
  <c r="J29" i="18"/>
  <c r="M29" i="18"/>
  <c r="M30" i="18"/>
  <c r="M31" i="18"/>
  <c r="M32" i="18"/>
  <c r="J35" i="18"/>
  <c r="M40" i="18"/>
  <c r="L41" i="18"/>
  <c r="J46" i="18"/>
  <c r="D88" i="18"/>
  <c r="J47" i="18"/>
  <c r="M34" i="18"/>
  <c r="L35" i="18"/>
  <c r="K36" i="18"/>
  <c r="J37" i="18"/>
  <c r="M42" i="18"/>
  <c r="M44" i="18"/>
  <c r="M45" i="18"/>
  <c r="K47" i="18"/>
  <c r="J49" i="18"/>
  <c r="J50" i="18"/>
  <c r="J51"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L36" i="18"/>
  <c r="M46" i="18"/>
  <c r="L47" i="18"/>
  <c r="K48" i="18"/>
  <c r="K50" i="18"/>
  <c r="K51" i="18"/>
  <c r="K52"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M36" i="18"/>
  <c r="L37" i="18"/>
  <c r="L48" i="18"/>
  <c r="L49" i="18"/>
  <c r="L51" i="18"/>
  <c r="L52" i="18"/>
  <c r="L53" i="18"/>
  <c r="L55" i="18"/>
  <c r="L56" i="18"/>
  <c r="L57" i="18"/>
  <c r="L58" i="18"/>
  <c r="L59" i="18"/>
  <c r="L60" i="18"/>
  <c r="L61" i="18"/>
  <c r="L62" i="18"/>
  <c r="L63" i="18"/>
  <c r="L64" i="18"/>
  <c r="L65" i="18"/>
  <c r="L66" i="18"/>
  <c r="L67" i="18"/>
  <c r="L68" i="18"/>
  <c r="L69" i="18"/>
  <c r="L70" i="18"/>
  <c r="L71" i="18"/>
  <c r="L72" i="18"/>
  <c r="L73" i="18"/>
  <c r="L74" i="18"/>
  <c r="L75" i="18"/>
  <c r="L76" i="18"/>
  <c r="L77" i="18"/>
  <c r="H38" i="17"/>
  <c r="J38" i="17" s="1"/>
  <c r="B39" i="17"/>
  <c r="H35" i="17"/>
  <c r="M33" i="18" l="1"/>
  <c r="H88" i="18"/>
  <c r="D87" i="18"/>
  <c r="K47" i="17"/>
  <c r="J48" i="18"/>
  <c r="L34" i="18"/>
  <c r="H58" i="18"/>
  <c r="E106" i="18"/>
  <c r="A107" i="18"/>
  <c r="H35" i="18"/>
  <c r="M35" i="18" s="1"/>
  <c r="H39" i="17"/>
  <c r="J39" i="17" s="1"/>
  <c r="B40" i="17"/>
  <c r="H37" i="17"/>
  <c r="J37" i="17" s="1"/>
  <c r="H36" i="17"/>
  <c r="J36" i="17" s="1"/>
  <c r="H59" i="18" l="1"/>
  <c r="E107" i="18"/>
  <c r="A108" i="18"/>
  <c r="H36" i="18"/>
  <c r="J36" i="18" s="1"/>
  <c r="H40" i="17"/>
  <c r="J40" i="17" s="1"/>
  <c r="B41" i="17"/>
  <c r="H60" i="18" l="1"/>
  <c r="A109" i="18"/>
  <c r="E108" i="18"/>
  <c r="H37" i="18"/>
  <c r="K37" i="18" s="1"/>
  <c r="B42" i="17"/>
  <c r="H42" i="17" s="1"/>
  <c r="J42" i="17" s="1"/>
  <c r="H41" i="17"/>
  <c r="H61" i="18" l="1"/>
  <c r="A110" i="18"/>
  <c r="E109" i="18"/>
  <c r="H38" i="18"/>
  <c r="J38" i="18" l="1"/>
  <c r="L38" i="18"/>
  <c r="H62" i="18"/>
  <c r="E110" i="18"/>
  <c r="A111" i="18"/>
  <c r="H39" i="18"/>
  <c r="M39" i="18" s="1"/>
  <c r="H63" i="18" l="1"/>
  <c r="E111" i="18"/>
  <c r="A112" i="18"/>
  <c r="H40" i="18"/>
  <c r="J40" i="18" s="1"/>
  <c r="H64" i="18" l="1"/>
  <c r="A113" i="18"/>
  <c r="E112" i="18"/>
  <c r="H42" i="18"/>
  <c r="H41" i="18"/>
  <c r="K41" i="18" s="1"/>
  <c r="J42" i="18" l="1"/>
  <c r="L42" i="18"/>
  <c r="H65" i="18"/>
  <c r="E113" i="18"/>
  <c r="A114" i="18"/>
  <c r="H66" i="18" l="1"/>
  <c r="A115" i="18"/>
  <c r="E114" i="18"/>
  <c r="H67" i="18" l="1"/>
  <c r="A116" i="18"/>
  <c r="E115" i="18"/>
  <c r="H68" i="18" l="1"/>
  <c r="A117" i="18"/>
  <c r="E116" i="18"/>
  <c r="H69" i="18" l="1"/>
  <c r="A118" i="18"/>
  <c r="E117" i="18"/>
  <c r="H70" i="18" l="1"/>
  <c r="A119" i="18"/>
  <c r="E118" i="18"/>
  <c r="H71" i="18" l="1"/>
  <c r="E119" i="18"/>
  <c r="A120" i="18"/>
  <c r="H72" i="18" l="1"/>
  <c r="E120" i="18"/>
  <c r="A121" i="18"/>
  <c r="H73" i="18" l="1"/>
  <c r="E121" i="18"/>
  <c r="A122" i="18"/>
  <c r="H74" i="18" l="1"/>
  <c r="E122" i="18"/>
  <c r="A123" i="18"/>
  <c r="H75" i="18" l="1"/>
  <c r="A124" i="18"/>
  <c r="E123" i="18"/>
  <c r="H76" i="18" l="1"/>
  <c r="A125" i="18"/>
  <c r="E125" i="18" s="1"/>
  <c r="E124" i="18"/>
  <c r="H78" i="18" l="1"/>
  <c r="H77" i="18"/>
</calcChain>
</file>

<file path=xl/sharedStrings.xml><?xml version="1.0" encoding="utf-8"?>
<sst xmlns="http://schemas.openxmlformats.org/spreadsheetml/2006/main" count="153" uniqueCount="55">
  <si>
    <t>Axis</t>
  </si>
  <si>
    <t>Height</t>
  </si>
  <si>
    <t>Label</t>
  </si>
  <si>
    <t>Date</t>
  </si>
  <si>
    <t>Task</t>
  </si>
  <si>
    <t>Basic Instructions</t>
  </si>
  <si>
    <t>Time</t>
  </si>
  <si>
    <t>Now (+)</t>
  </si>
  <si>
    <t>Now (-)</t>
  </si>
  <si>
    <t>Temp °F</t>
  </si>
  <si>
    <t>Duration</t>
  </si>
  <si>
    <t>Sunset</t>
  </si>
  <si>
    <t>Twilight</t>
  </si>
  <si>
    <t>Sunrise</t>
  </si>
  <si>
    <t>Night</t>
  </si>
  <si>
    <t>3rd Lap =</t>
  </si>
  <si>
    <t>4th Lap =</t>
  </si>
  <si>
    <t>12-HOUR RACE</t>
  </si>
  <si>
    <t>BREAK (15m)</t>
  </si>
  <si>
    <t>BREAK</t>
  </si>
  <si>
    <t>SUNSET &amp; SUNRISE</t>
  </si>
  <si>
    <t>https://www.timeanddate.com/sun/usa/albuquerque</t>
  </si>
  <si>
    <t>Set Value to:</t>
  </si>
  <si>
    <t>Type a date and time like "5/15/2021 5:00 AM" into the field, or use the calculation below to find the value to enter.</t>
  </si>
  <si>
    <t>TEMPERATURE GRAPH</t>
  </si>
  <si>
    <t>SETTING THE MINIMUM and MAXIMUM for the HORIZONTAL AXIS</t>
  </si>
  <si>
    <t>Right-Click on the horizontal axis and select "Format Axis" to set the Minimum and Maximum range for the timeline.</t>
  </si>
  <si>
    <t>DATE OF RACE</t>
  </si>
  <si>
    <t>TITLE FOR CHART</t>
  </si>
  <si>
    <t>NOW</t>
  </si>
  <si>
    <t>Get this info from your favorite weather channel</t>
  </si>
  <si>
    <t>Timeline Label</t>
  </si>
  <si>
    <t>RIDER NAMES</t>
  </si>
  <si>
    <t>Rider</t>
  </si>
  <si>
    <t xml:space="preserve">  1. Do not insert, remove, or move rows (This could mess up the chart).
  2. Edit the cells with white background and light grey borders.
  3. You will need to manually adjust the Minimum and Maximum range for the horizontal timeline axis.</t>
  </si>
  <si>
    <t>1st Lap =</t>
  </si>
  <si>
    <t>2nd Lap =</t>
  </si>
  <si>
    <t>6-HOUR RACE STARTS</t>
  </si>
  <si>
    <t>Example Team of 4 =</t>
  </si>
  <si>
    <t>24-HOUR RACE</t>
  </si>
  <si>
    <t>24-Hours in the Enchanted Forest</t>
  </si>
  <si>
    <t>12-HOUR RACE STARTS</t>
  </si>
  <si>
    <t>Rider 1</t>
  </si>
  <si>
    <t>Rider 2</t>
  </si>
  <si>
    <t>Rider 3</t>
  </si>
  <si>
    <t>Rider 4</t>
  </si>
  <si>
    <t>Go! =</t>
  </si>
  <si>
    <t>12-Hours MTB</t>
  </si>
  <si>
    <t>Use =NOW() to automate</t>
  </si>
  <si>
    <t>Duration
[h]:mm:ss</t>
  </si>
  <si>
    <r>
      <rPr>
        <b/>
        <sz val="9"/>
        <rFont val="Arial"/>
        <family val="2"/>
      </rPr>
      <t>Enter Durations in h:mm:ss format</t>
    </r>
    <r>
      <rPr>
        <sz val="9"/>
        <rFont val="Arial"/>
        <family val="2"/>
      </rPr>
      <t xml:space="preserve">
   The duration column is formatted to allow you to enter times. If you enter a 2 it will show this as 48:00:00 meaning 48 hours or 2 days. To enter 45 minutes, you would enter 0:45:00 (you need to enter a 0 for the hours).</t>
    </r>
  </si>
  <si>
    <r>
      <rPr>
        <b/>
        <sz val="9"/>
        <rFont val="Arial"/>
        <family val="2"/>
      </rPr>
      <t>Suggestions for Height values</t>
    </r>
    <r>
      <rPr>
        <sz val="9"/>
        <rFont val="Arial"/>
        <family val="2"/>
      </rPr>
      <t xml:space="preserve">
    The heights must be entered manually. That may be easier to do if you select Row 28 and go to View &gt; Freeze Panes. This will let you scroll through the data table and keep the timeline in view. Also, try using one of the following patterns for the heights: (100, 75, 50, 25) or (100, -100, 75, -75, 50, -50).</t>
    </r>
  </si>
  <si>
    <r>
      <rPr>
        <b/>
        <sz val="9"/>
        <rFont val="Arial"/>
        <family val="2"/>
      </rPr>
      <t>Create Dependent Times</t>
    </r>
    <r>
      <rPr>
        <sz val="9"/>
        <rFont val="Arial"/>
        <family val="2"/>
      </rPr>
      <t xml:space="preserve">
   To make the Time for an event start after another event is completed, you can use a formula that references the previous event's start time and adds that event's duration.</t>
    </r>
  </si>
  <si>
    <t>NOTE: Existing sample data only for illustrative purposes</t>
  </si>
  <si>
    <t>NOTE: Sample data only for illustrative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</si>
</sst>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ss"/>
    <numFmt numFmtId="165" formatCode="[$-409]m/d/yy\ h:mm\ AM/PM;@"/>
  </numFmts>
  <fonts count="15" x14ac:knownFonts="1">
    <font>
      <sz val="10"/>
      <name val="Arial"/>
    </font>
    <font>
      <u/>
      <sz val="10"/>
      <color indexed="12"/>
      <name val="Arial"/>
      <family val="2"/>
    </font>
    <font>
      <sz val="8"/>
      <name val="Arial"/>
      <family val="2"/>
    </font>
    <font>
      <b/>
      <sz val="18"/>
      <color rgb="FF0B5394"/>
      <name val="Arial Narrow"/>
      <family val="2"/>
    </font>
    <font>
      <sz val="9"/>
      <color rgb="FF999999"/>
      <name val="Arial"/>
      <family val="2"/>
    </font>
    <font>
      <b/>
      <sz val="9"/>
      <name val="Arial"/>
      <family val="2"/>
    </font>
    <font>
      <sz val="8"/>
      <color indexed="55"/>
      <name val="Arial"/>
      <family val="2"/>
    </font>
    <font>
      <sz val="9"/>
      <name val="Arial"/>
      <family val="2"/>
    </font>
    <font>
      <i/>
      <sz val="9"/>
      <name val="Arial"/>
      <family val="2"/>
    </font>
    <font>
      <b/>
      <sz val="9"/>
      <color theme="0"/>
      <name val="Arial"/>
      <family val="2"/>
    </font>
    <font>
      <sz val="9"/>
      <color theme="0" tint="-0.499984740745262"/>
      <name val="Arial"/>
      <family val="2"/>
    </font>
    <font>
      <sz val="9"/>
      <color indexed="55"/>
      <name val="Arial"/>
      <family val="2"/>
    </font>
    <font>
      <u/>
      <sz val="9"/>
      <color indexed="12"/>
      <name val="Arial"/>
      <family val="2"/>
    </font>
    <font>
      <i/>
      <sz val="9"/>
      <color theme="4"/>
      <name val="Arial"/>
      <family val="2"/>
    </font>
    <font>
      <i/>
      <sz val="9"/>
      <color rgb="FFFF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4" tint="0.59999389629810485"/>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1" fillId="0" borderId="0" applyNumberFormat="0" applyFill="0" applyBorder="0" applyAlignment="0" applyProtection="0">
      <alignment vertical="top"/>
      <protection locked="0"/>
    </xf>
  </cellStyleXfs>
  <cellXfs count="46">
    <xf numFmtId="0" fontId="0" fillId="0" borderId="0" xfId="0"/>
    <xf numFmtId="0" fontId="0" fillId="0" borderId="0" xfId="0"/>
    <xf numFmtId="0" fontId="2" fillId="0" borderId="0" xfId="0" applyFont="1" applyFill="1" applyBorder="1" applyAlignment="1">
      <alignment horizontal="right"/>
    </xf>
    <xf numFmtId="0" fontId="3" fillId="0" borderId="0" xfId="0" applyFont="1"/>
    <xf numFmtId="0" fontId="4" fillId="0" borderId="0" xfId="0" applyFont="1" applyAlignment="1">
      <alignment vertical="top"/>
    </xf>
    <xf numFmtId="0" fontId="1" fillId="0" borderId="0" xfId="1" applyAlignment="1" applyProtection="1">
      <alignment vertical="center"/>
    </xf>
    <xf numFmtId="0" fontId="5" fillId="0" borderId="0" xfId="0" applyFont="1" applyAlignment="1">
      <alignment vertical="center"/>
    </xf>
    <xf numFmtId="14"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8" fillId="0" borderId="0" xfId="0" applyFont="1" applyAlignment="1">
      <alignment vertical="center"/>
    </xf>
    <xf numFmtId="0" fontId="9" fillId="3" borderId="0" xfId="0" applyFont="1" applyFill="1" applyBorder="1" applyAlignment="1">
      <alignment horizontal="center" vertical="center" shrinkToFit="1"/>
    </xf>
    <xf numFmtId="0" fontId="9" fillId="3" borderId="0" xfId="0" applyFont="1" applyFill="1" applyBorder="1" applyAlignment="1">
      <alignment horizontal="center" vertical="center" wrapText="1" shrinkToFit="1"/>
    </xf>
    <xf numFmtId="0" fontId="5" fillId="4" borderId="0" xfId="0" applyFont="1" applyFill="1" applyAlignment="1">
      <alignment vertical="center"/>
    </xf>
    <xf numFmtId="0" fontId="7" fillId="4" borderId="0" xfId="0" applyFont="1" applyFill="1" applyAlignment="1">
      <alignment vertical="center"/>
    </xf>
    <xf numFmtId="0" fontId="12" fillId="4" borderId="0" xfId="1" applyFont="1" applyFill="1" applyAlignment="1" applyProtection="1">
      <alignment vertical="center"/>
    </xf>
    <xf numFmtId="0" fontId="7" fillId="0" borderId="0" xfId="0" applyFont="1" applyAlignment="1">
      <alignment vertical="center"/>
    </xf>
    <xf numFmtId="0" fontId="8" fillId="4" borderId="0" xfId="0" applyFont="1" applyFill="1" applyAlignment="1">
      <alignment vertical="center"/>
    </xf>
    <xf numFmtId="0" fontId="7" fillId="0" borderId="0" xfId="0" applyFont="1" applyFill="1" applyBorder="1" applyAlignment="1">
      <alignment horizontal="right" vertical="center"/>
    </xf>
    <xf numFmtId="0" fontId="7" fillId="0" borderId="0" xfId="0" applyFont="1" applyAlignment="1">
      <alignment vertical="center" wrapText="1"/>
    </xf>
    <xf numFmtId="165" fontId="7" fillId="0" borderId="1" xfId="0" applyNumberFormat="1" applyFont="1" applyFill="1" applyBorder="1" applyAlignment="1">
      <alignment horizontal="center" vertical="center"/>
    </xf>
    <xf numFmtId="0" fontId="5" fillId="0" borderId="0" xfId="0" applyFont="1" applyAlignment="1">
      <alignment horizontal="right" vertical="center"/>
    </xf>
    <xf numFmtId="14" fontId="10" fillId="2" borderId="1" xfId="0" applyNumberFormat="1" applyFont="1" applyFill="1" applyBorder="1" applyAlignment="1">
      <alignment horizontal="center" vertical="center"/>
    </xf>
    <xf numFmtId="18" fontId="5" fillId="0" borderId="1" xfId="0" applyNumberFormat="1" applyFont="1" applyFill="1" applyBorder="1" applyAlignment="1">
      <alignment horizontal="center" vertical="center"/>
    </xf>
    <xf numFmtId="0" fontId="5" fillId="0" borderId="1" xfId="0" applyFont="1" applyFill="1" applyBorder="1" applyAlignment="1">
      <alignment vertical="center"/>
    </xf>
    <xf numFmtId="164"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11" fillId="2" borderId="0" xfId="0" applyNumberFormat="1" applyFont="1" applyFill="1" applyAlignment="1">
      <alignment horizontal="center" vertical="center"/>
    </xf>
    <xf numFmtId="0" fontId="11" fillId="2" borderId="0" xfId="0" applyFont="1" applyFill="1" applyAlignment="1">
      <alignment vertical="center"/>
    </xf>
    <xf numFmtId="0" fontId="5" fillId="0" borderId="1" xfId="0" applyFont="1" applyFill="1" applyBorder="1" applyAlignment="1">
      <alignment horizontal="center" vertical="center"/>
    </xf>
    <xf numFmtId="18"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164" fontId="7"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quotePrefix="1" applyFont="1" applyFill="1" applyBorder="1" applyAlignment="1">
      <alignment vertical="center"/>
    </xf>
    <xf numFmtId="18" fontId="7" fillId="2" borderId="1" xfId="0" applyNumberFormat="1" applyFont="1" applyFill="1" applyBorder="1" applyAlignment="1">
      <alignment horizontal="center" vertical="center"/>
    </xf>
    <xf numFmtId="0" fontId="10" fillId="2" borderId="1" xfId="0" applyFont="1" applyFill="1" applyBorder="1" applyAlignment="1">
      <alignment vertical="center"/>
    </xf>
    <xf numFmtId="164" fontId="10" fillId="2" borderId="1"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3" fillId="0" borderId="0" xfId="0" applyFont="1" applyAlignment="1">
      <alignment vertical="center"/>
    </xf>
    <xf numFmtId="0" fontId="7" fillId="0" borderId="0" xfId="0" applyFont="1" applyAlignment="1">
      <alignment horizontal="center" vertical="center"/>
    </xf>
    <xf numFmtId="0" fontId="7" fillId="0" borderId="0" xfId="0" applyNumberFormat="1" applyFont="1" applyAlignment="1">
      <alignment horizontal="center" vertical="center"/>
    </xf>
    <xf numFmtId="22" fontId="6" fillId="2" borderId="0" xfId="0" applyNumberFormat="1" applyFont="1" applyFill="1" applyAlignment="1">
      <alignment horizontal="center" vertical="center"/>
    </xf>
    <xf numFmtId="22" fontId="11" fillId="2" borderId="0" xfId="0" applyNumberFormat="1" applyFont="1" applyFill="1" applyAlignment="1">
      <alignment horizontal="center" vertical="center"/>
    </xf>
    <xf numFmtId="0" fontId="14" fillId="0" borderId="0" xfId="0" applyFont="1" applyAlignment="1">
      <alignment vertical="center"/>
    </xf>
    <xf numFmtId="0" fontId="7" fillId="0" borderId="0" xfId="0" applyFont="1" applyAlignment="1">
      <alignment horizontal="left" vertical="center"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charts/_rels/chart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'12Hour'!$O$9</c:f>
          <c:strCache>
            <c:ptCount val="1"/>
            <c:pt idx="0">
              <c:v>12-Hours MTB</c:v>
            </c:pt>
          </c:strCache>
        </c:strRef>
      </c:tx>
      <c:layout>
        <c:manualLayout>
          <c:xMode val="edge"/>
          <c:yMode val="edge"/>
          <c:x val="1.8177154961640504E-2"/>
          <c:y val="1.816429747088372E-2"/>
        </c:manualLayout>
      </c:layout>
      <c:overlay val="0"/>
    </c:title>
    <c:autoTitleDeleted val="0"/>
    <c:plotArea>
      <c:layout>
        <c:manualLayout>
          <c:layoutTarget val="inner"/>
          <c:xMode val="edge"/>
          <c:yMode val="edge"/>
          <c:x val="6.4369650402462092E-2"/>
          <c:y val="0.10323247682700393"/>
          <c:w val="0.87491070512315972"/>
          <c:h val="0.79314168220554915"/>
        </c:manualLayout>
      </c:layout>
      <c:scatterChart>
        <c:scatterStyle val="lineMarker"/>
        <c:varyColors val="0"/>
        <c:ser>
          <c:idx val="0"/>
          <c:order val="0"/>
          <c:tx>
            <c:v>Tasks</c:v>
          </c:tx>
          <c:spPr>
            <a:ln w="28575">
              <a:noFill/>
            </a:ln>
          </c:spPr>
          <c:marker>
            <c:symbol val="x"/>
            <c:size val="3"/>
            <c:spPr>
              <a:ln>
                <a:noFill/>
              </a:ln>
            </c:spPr>
          </c:marker>
          <c:dPt>
            <c:idx val="1"/>
            <c:marker>
              <c:symbol val="none"/>
            </c:marker>
            <c:bubble3D val="0"/>
            <c:extLst>
              <c:ext xmlns:c16="http://schemas.microsoft.com/office/drawing/2014/chart" uri="{C3380CC4-5D6E-409C-BE32-E72D297353CC}">
                <c16:uniqueId val="{00000000-B6F2-4C95-92EC-33AA734D9CF3}"/>
              </c:ext>
            </c:extLst>
          </c:dPt>
          <c:dLbls>
            <c:dLbl>
              <c:idx val="0"/>
              <c:tx>
                <c:strRef>
                  <c:f>'12Hour'!$I$29</c:f>
                  <c:strCache>
                    <c:ptCount val="1"/>
                    <c:pt idx="0">
                      <c:v>12-HOUR RACE</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{0279D320-909E-427F-AA1A-888EDCB42967}</c15:txfldGUID>
                      <c15:f>'12Hour'!$I$29</c15:f>
                      <c15:dlblFieldTableCache>
                        <c:ptCount val="1"/>
                        <c:pt idx="0">
                          <c:v>12-HOUR RACE</c:v>
                        </c:pt>
                      </c15:dlblFieldTableCache>
                    </c15:dlblFTEntry>
                  </c15:dlblFieldTable>
                  <c15:showDataLabelsRange val="0"/>
                </c:ext>
                <c:ext xmlns:c16="http://schemas.microsoft.com/office/drawing/2014/chart" uri="{C3380CC4-5D6E-409C-BE32-E72D297353CC}">
                  <c16:uniqueId val="{00000001-B6F2-4C95-92EC-33AA734D9CF3}"/>
                </c:ext>
              </c:extLst>
            </c:dLbl>
            <c:dLbl>
              <c:idx val="1"/>
              <c:tx>
                <c:strRef>
                  <c:f>'12Hour'!$I$30</c:f>
                  <c:strCache>
                    <c:ptCount val="1"/>
                    <c:pt idx="0">
                      <c:v>6-HOUR RACE STARTS</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{CB87B89D-F378-4B80-8D4A-4713BC44E0FC}</c15:txfldGUID>
                      <c15:f>'12Hour'!$I$30</c15:f>
                      <c15:dlblFieldTableCache>
                        <c:ptCount val="1"/>
                        <c:pt idx="0">
                          <c:v>6-HOUR RACE STARTS</c:v>
                        </c:pt>
                      </c15:dlblFieldTableCache>
                    </c15:dlblFTEntry>
                  </c15:dlblFieldTable>
                  <c15:showDataLabelsRange val="0"/>
                </c:ext>
                <c:ext xmlns:c16="http://schemas.microsoft.com/office/drawing/2014/chart" uri="{C3380CC4-5D6E-409C-BE32-E72D297353CC}">
                  <c16:uniqueId val="{00000000-B6F2-4C95-92EC-33AA734D9CF3}"/>
                </c:ext>
              </c:extLst>
            </c:dLbl>
            <c:dLbl>
              <c:idx val="2"/>
              <c:tx>
                <c:strRef>
                  <c:f>'12Hour'!$I$31</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{408D2798-1A8C-4D1C-902A-0AB76E3C6729}</c15:txfldGUID>
                      <c15:f>'12Hour'!$I$31</c15:f>
                      <c15:dlblFieldTableCache>
                        <c:ptCount val="1"/>
                      </c15:dlblFieldTableCache>
                    </c15:dlblFTEntry>
                  </c15:dlblFieldTable>
                  <c15:showDataLabelsRange val="0"/>
                </c:ext>
                <c:ext xmlns:c16="http://schemas.microsoft.com/office/drawing/2014/chart" uri="{C3380CC4-5D6E-409C-BE32-E72D297353CC}">
                  <c16:uniqueId val="{00000002-B6F2-4C95-92EC-33AA734D9CF3}"/>
                </c:ext>
              </c:extLst>
            </c:dLbl>
            <c:dLbl>
              <c:idx val="3"/>
              <c:tx>
                <c:strRef>
                  <c:f>'12Hour'!$I$32</c:f>
                  <c:strCache>
                    <c:ptCount val="1"/>
                    <c:pt idx="0">
                      <c:v>1st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{59E430A1-3228-412C-B480-E23EBBD8E8B8}</c15:txfldGUID>
                      <c15:f>'12Hour'!$I$32</c15:f>
                      <c15:dlblFieldTableCache>
                        <c:ptCount val="1"/>
                        <c:pt idx="0">
                          <c:v>1st Lap =</c:v>
                        </c:pt>
                      </c15:dlblFieldTableCache>
                    </c15:dlblFTEntry>
                  </c15:dlblFieldTable>
                  <c15:showDataLabelsRange val="0"/>
                </c:ext>
                <c:ext xmlns:c16="http://schemas.microsoft.com/office/drawing/2014/chart" uri="{C3380CC4-5D6E-409C-BE32-E72D297353CC}">
                  <c16:uniqueId val="{00000003-B6F2-4C95-92EC-33AA734D9CF3}"/>
                </c:ext>
              </c:extLst>
            </c:dLbl>
            <c:dLbl>
              <c:idx val="4"/>
              <c:tx>
                <c:strRef>
                  <c:f>'12Hour'!$I$33</c:f>
                  <c:strCache>
                    <c:ptCount val="1"/>
                    <c:pt idx="0">
                      <c:v>BREAK (15m)</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{EFD6E8E1-9C7A-43F8-9A64-96CDAAFF0644}</c15:txfldGUID>
                      <c15:f>'12Hour'!$I$33</c15:f>
                      <c15:dlblFieldTableCache>
                        <c:ptCount val="1"/>
                        <c:pt idx="0">
                          <c:v>BREAK (15m)</c:v>
                        </c:pt>
                      </c15:dlblFieldTableCache>
                    </c15:dlblFTEntry>
                  </c15:dlblFieldTable>
                  <c15:showDataLabelsRange val="0"/>
                </c:ext>
                <c:ext xmlns:c16="http://schemas.microsoft.com/office/drawing/2014/chart" uri="{C3380CC4-5D6E-409C-BE32-E72D297353CC}">
                  <c16:uniqueId val="{00000004-B6F2-4C95-92EC-33AA734D9CF3}"/>
                </c:ext>
              </c:extLst>
            </c:dLbl>
            <c:dLbl>
              <c:idx val="5"/>
              <c:tx>
                <c:strRef>
                  <c:f>'12Hour'!$I$34</c:f>
                  <c:strCache>
                    <c:ptCount val="1"/>
                    <c:pt idx="0">
                      <c:v>2nd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{F896DCE6-CB86-4160-B2FE-C0203E4DEB40}</c15:txfldGUID>
                      <c15:f>'12Hour'!$I$34</c15:f>
                      <c15:dlblFieldTableCache>
                        <c:ptCount val="1"/>
                        <c:pt idx="0">
                          <c:v>2nd Lap =</c:v>
                        </c:pt>
                      </c15:dlblFieldTableCache>
                    </c15:dlblFTEntry>
                  </c15:dlblFieldTable>
                  <c15:showDataLabelsRange val="0"/>
                </c:ext>
                <c:ext xmlns:c16="http://schemas.microsoft.com/office/drawing/2014/chart" uri="{C3380CC4-5D6E-409C-BE32-E72D297353CC}">
                  <c16:uniqueId val="{00000005-B6F2-4C95-92EC-33AA734D9CF3}"/>
                </c:ext>
              </c:extLst>
            </c:dLbl>
            <c:dLbl>
              <c:idx val="6"/>
              <c:tx>
                <c:strRef>
                  <c:f>'12Hour'!$I$35</c:f>
                  <c:strCache>
                    <c:ptCount val="1"/>
                    <c:pt idx="0">
                      <c:v>BREAK (15m)</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{1D6A5D62-3C16-482D-B68C-4B665A33465F}</c15:txfldGUID>
                      <c15:f>'12Hour'!$I$35</c15:f>
                      <c15:dlblFieldTableCache>
                        <c:ptCount val="1"/>
                        <c:pt idx="0">
                          <c:v>BREAK (15m)</c:v>
                        </c:pt>
                      </c15:dlblFieldTableCache>
                    </c15:dlblFTEntry>
                  </c15:dlblFieldTable>
                  <c15:showDataLabelsRange val="0"/>
                </c:ext>
                <c:ext xmlns:c16="http://schemas.microsoft.com/office/drawing/2014/chart" uri="{C3380CC4-5D6E-409C-BE32-E72D297353CC}">
                  <c16:uniqueId val="{00000006-B6F2-4C95-92EC-33AA734D9CF3}"/>
                </c:ext>
              </c:extLst>
            </c:dLbl>
            <c:dLbl>
              <c:idx val="7"/>
              <c:tx>
                <c:strRef>
                  <c:f>'12Hour'!$I$36</c:f>
                  <c:strCache>
                    <c:ptCount val="1"/>
                    <c:pt idx="0">
                      <c:v>3rd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{A8BCA93D-1793-40B6-B900-661D70D885D2}</c15:txfldGUID>
                      <c15:f>'12Hour'!$I$36</c15:f>
                      <c15:dlblFieldTableCache>
                        <c:ptCount val="1"/>
                        <c:pt idx="0">
                          <c:v>3rd Lap =</c:v>
                        </c:pt>
                      </c15:dlblFieldTableCache>
                    </c15:dlblFTEntry>
                  </c15:dlblFieldTable>
                  <c15:showDataLabelsRange val="0"/>
                </c:ext>
                <c:ext xmlns:c16="http://schemas.microsoft.com/office/drawing/2014/chart" uri="{C3380CC4-5D6E-409C-BE32-E72D297353CC}">
                  <c16:uniqueId val="{00000007-B6F2-4C95-92EC-33AA734D9CF3}"/>
                </c:ext>
              </c:extLst>
            </c:dLbl>
            <c:dLbl>
              <c:idx val="8"/>
              <c:tx>
                <c:strRef>
                  <c:f>'12Hour'!$I$37</c:f>
                  <c:strCache>
                    <c:ptCount val="1"/>
                    <c:pt idx="0">
                      <c:v>BREAK</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{95A991B8-9BBE-4992-BA4F-5714DA29EEE6}</c15:txfldGUID>
                      <c15:f>'12Hour'!$I$37</c15:f>
                      <c15:dlblFieldTableCache>
                        <c:ptCount val="1"/>
                        <c:pt idx="0">
                          <c:v>BREAK</c:v>
                        </c:pt>
                      </c15:dlblFieldTableCache>
                    </c15:dlblFTEntry>
                  </c15:dlblFieldTable>
                  <c15:showDataLabelsRange val="0"/>
                </c:ext>
                <c:ext xmlns:c16="http://schemas.microsoft.com/office/drawing/2014/chart" uri="{C3380CC4-5D6E-409C-BE32-E72D297353CC}">
                  <c16:uniqueId val="{00000008-B6F2-4C95-92EC-33AA734D9CF3}"/>
                </c:ext>
              </c:extLst>
            </c:dLbl>
            <c:dLbl>
              <c:idx val="9"/>
              <c:tx>
                <c:strRef>
                  <c:f>'12Hour'!$I$38</c:f>
                  <c:strCache>
                    <c:ptCount val="1"/>
                    <c:pt idx="0">
                      <c:v>4th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{7A2BE5F5-C607-40CC-987A-D03DA0FCB473}</c15:txfldGUID>
                      <c15:f>'12Hour'!$I$38</c15:f>
                      <c15:dlblFieldTableCache>
                        <c:ptCount val="1"/>
                        <c:pt idx="0">
                          <c:v>4th Lap =</c:v>
                        </c:pt>
                      </c15:dlblFieldTableCache>
                    </c15:dlblFTEntry>
                  </c15:dlblFieldTable>
                  <c15:showDataLabelsRange val="0"/>
                </c:ext>
                <c:ext xmlns:c16="http://schemas.microsoft.com/office/drawing/2014/chart" uri="{C3380CC4-5D6E-409C-BE32-E72D297353CC}">
                  <c16:uniqueId val="{00000009-B6F2-4C95-92EC-33AA734D9CF3}"/>
                </c:ext>
              </c:extLst>
            </c:dLbl>
            <c:dLbl>
              <c:idx val="10"/>
              <c:tx>
                <c:strRef>
                  <c:f>'12Hour'!$I$39</c:f>
                  <c:strCache>
                    <c:ptCount val="1"/>
                    <c:pt idx="0">
                      <c:v>BREAK</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{E156F3E9-00EF-4074-AF97-2CA24CC5809F}</c15:txfldGUID>
                      <c15:f>'12Hour'!$I$39</c15:f>
                      <c15:dlblFieldTableCache>
                        <c:ptCount val="1"/>
                        <c:pt idx="0">
                          <c:v>BREAK</c:v>
                        </c:pt>
                      </c15:dlblFieldTableCache>
                    </c15:dlblFTEntry>
                  </c15:dlblFieldTable>
                  <c15:showDataLabelsRange val="0"/>
                </c:ext>
                <c:ext xmlns:c16="http://schemas.microsoft.com/office/drawing/2014/chart" uri="{C3380CC4-5D6E-409C-BE32-E72D297353CC}">
                  <c16:uniqueId val="{0000000A-B6F2-4C95-92EC-33AA734D9CF3}"/>
                </c:ext>
              </c:extLst>
            </c:dLbl>
            <c:dLbl>
              <c:idx val="11"/>
              <c:tx>
                <c:strRef>
                  <c:f>'12Hour'!$I$40</c:f>
                  <c:strCache>
                    <c:ptCount val="1"/>
                    <c:pt idx="0">
                      <c:v>4th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{744DA491-F4DD-4536-B4B4-46315C29D223}</c15:txfldGUID>
                      <c15:f>'12Hour'!$I$40</c15:f>
                      <c15:dlblFieldTableCache>
                        <c:ptCount val="1"/>
                        <c:pt idx="0">
                          <c:v>4th Lap =</c:v>
                        </c:pt>
                      </c15:dlblFieldTableCache>
                    </c15:dlblFTEntry>
                  </c15:dlblFieldTable>
                  <c15:showDataLabelsRange val="0"/>
                </c:ext>
                <c:ext xmlns:c16="http://schemas.microsoft.com/office/drawing/2014/chart" uri="{C3380CC4-5D6E-409C-BE32-E72D297353CC}">
                  <c16:uniqueId val="{0000000B-B6F2-4C95-92EC-33AA734D9CF3}"/>
                </c:ext>
              </c:extLst>
            </c:dLbl>
            <c:dLbl>
              <c:idx val="12"/>
              <c:tx>
                <c:strRef>
                  <c:f>'12Hour'!$I$41</c:f>
                  <c:strCache>
                    <c:ptCount val="1"/>
                    <c:pt idx="0">
                      <c:v>BREAK</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{CADFBFC0-3602-4477-B48A-0CCE66CADF77}</c15:txfldGUID>
                      <c15:f>'12Hour'!$I$41</c15:f>
                      <c15:dlblFieldTableCache>
                        <c:ptCount val="1"/>
                        <c:pt idx="0">
                          <c:v>BREAK</c:v>
                        </c:pt>
                      </c15:dlblFieldTableCache>
                    </c15:dlblFTEntry>
                  </c15:dlblFieldTable>
                  <c15:showDataLabelsRange val="0"/>
                </c:ext>
                <c:ext xmlns:c16="http://schemas.microsoft.com/office/drawing/2014/chart" uri="{C3380CC4-5D6E-409C-BE32-E72D297353CC}">
                  <c16:uniqueId val="{0000000C-B6F2-4C95-92EC-33AA734D9CF3}"/>
                </c:ext>
              </c:extLst>
            </c:dLbl>
            <c:dLbl>
              <c:idx val="13"/>
              <c:tx>
                <c:strRef>
                  <c:f>'12Hour'!$I$42</c:f>
                  <c:strCache>
                    <c:ptCount val="1"/>
                    <c:pt idx="0">
                      <c:v>4th Lap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{F0D3C0C9-5E9F-4F60-A968-AC18E169A15C}</c15:txfldGUID>
                      <c15:f>'12Hour'!$I$42</c15:f>
                      <c15:dlblFieldTableCache>
                        <c:ptCount val="1"/>
                        <c:pt idx="0">
                          <c:v>4th Lap =</c:v>
                        </c:pt>
                      </c15:dlblFieldTableCache>
                    </c15:dlblFTEntry>
                  </c15:dlblFieldTable>
                  <c15:showDataLabelsRange val="0"/>
                </c:ext>
                <c:ext xmlns:c16="http://schemas.microsoft.com/office/drawing/2014/chart" uri="{C3380CC4-5D6E-409C-BE32-E72D297353CC}">
                  <c16:uniqueId val="{0000000D-B6F2-4C95-92EC-33AA734D9CF3}"/>
                </c:ext>
              </c:extLst>
            </c:dLbl>
            <c:dLbl>
              <c:idx val="14"/>
              <c:tx>
                <c:strRef>
                  <c:f>'12Hour'!$I$43</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{A729935F-88FE-4B98-9FA7-524366B97384}</c15:txfldGUID>
                      <c15:f>'12Hour'!$I$43</c15:f>
                      <c15:dlblFieldTableCache>
                        <c:ptCount val="1"/>
                      </c15:dlblFieldTableCache>
                    </c15:dlblFTEntry>
                  </c15:dlblFieldTable>
                  <c15:showDataLabelsRange val="0"/>
                </c:ext>
                <c:ext xmlns:c16="http://schemas.microsoft.com/office/drawing/2014/chart" uri="{C3380CC4-5D6E-409C-BE32-E72D297353CC}">
                  <c16:uniqueId val="{0000000E-B6F2-4C95-92EC-33AA734D9CF3}"/>
                </c:ext>
              </c:extLst>
            </c:dLbl>
            <c:dLbl>
              <c:idx val="15"/>
              <c:tx>
                <c:strRef>
                  <c:f>'12Hour'!$I$44</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{88174241-AB1C-4202-8260-C4F74BAC3A5E}</c15:txfldGUID>
                      <c15:f>'12Hour'!$I$44</c15:f>
                      <c15:dlblFieldTableCache>
                        <c:ptCount val="1"/>
                      </c15:dlblFieldTableCache>
                    </c15:dlblFTEntry>
                  </c15:dlblFieldTable>
                  <c15:showDataLabelsRange val="0"/>
                </c:ext>
                <c:ext xmlns:c16="http://schemas.microsoft.com/office/drawing/2014/chart" uri="{C3380CC4-5D6E-409C-BE32-E72D297353CC}">
                  <c16:uniqueId val="{0000000F-B6F2-4C95-92EC-33AA734D9CF3}"/>
                </c:ext>
              </c:extLst>
            </c:dLbl>
            <c:dLbl>
              <c:idx val="16"/>
              <c:tx>
                <c:strRef>
                  <c:f>'12Hour'!$I$45</c:f>
                  <c:strCache>
                    <c:ptCount val="1"/>
                    <c:pt idx="0">
                      <c:v>Example Team of 4 =</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{7970220C-4C3C-4FA6-BC2C-85218A4D9118}</c15:txfldGUID>
                      <c15:f>'12Hour'!$I$45</c15:f>
                      <c15:dlblFieldTableCache>
                        <c:ptCount val="1"/>
                        <c:pt idx="0">
                          <c:v>Example Team of 4 =</c:v>
                        </c:pt>
                      </c15:dlblFieldTableCache>
                    </c15:dlblFTEntry>
                  </c15:dlblFieldTable>
                  <c15:showDataLabelsRange val="0"/>
                </c:ext>
                <c:ext xmlns:c16="http://schemas.microsoft.com/office/drawing/2014/chart" uri="{C3380CC4-5D6E-409C-BE32-E72D297353CC}">
                  <c16:uniqueId val="{00000010-B6F2-4C95-92EC-33AA734D9CF3}"/>
                </c:ext>
              </c:extLst>
            </c:dLbl>
            <c:dLbl>
              <c:idx val="17"/>
              <c:tx>
                <c:strRef>
                  <c:f>'12Hour'!$I$46</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{90F4A8E6-B1DC-4AB8-963F-B35C888120D7}</c15:txfldGUID>
                      <c15:f>'12Hour'!$I$46</c15:f>
                      <c15:dlblFieldTableCache>
                        <c:ptCount val="1"/>
                      </c15:dlblFieldTableCache>
                    </c15:dlblFTEntry>
                  </c15:dlblFieldTable>
                  <c15:showDataLabelsRange val="0"/>
                </c:ext>
                <c:ext xmlns:c16="http://schemas.microsoft.com/office/drawing/2014/chart" uri="{C3380CC4-5D6E-409C-BE32-E72D297353CC}">
                  <c16:uniqueId val="{00000011-B6F2-4C95-92EC-33AA734D9CF3}"/>
                </c:ext>
              </c:extLst>
            </c:dLbl>
            <c:dLbl>
              <c:idx val="18"/>
              <c:tx>
                <c:strRef>
                  <c:f>'12Hour'!$I$47</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{282A36CE-C033-43F6-8AF3-3BE334EDE4B8}</c15:txfldGUID>
                      <c15:f>'12Hour'!$I$47</c15:f>
                      <c15:dlblFieldTableCache>
                        <c:ptCount val="1"/>
                      </c15:dlblFieldTableCache>
                    </c15:dlblFTEntry>
                  </c15:dlblFieldTable>
                  <c15:showDataLabelsRange val="0"/>
                </c:ext>
                <c:ext xmlns:c16="http://schemas.microsoft.com/office/drawing/2014/chart" uri="{C3380CC4-5D6E-409C-BE32-E72D297353CC}">
                  <c16:uniqueId val="{00000012-B6F2-4C95-92EC-33AA734D9CF3}"/>
                </c:ext>
              </c:extLst>
            </c:dLbl>
            <c:dLbl>
              <c:idx val="19"/>
              <c:tx>
                <c:strRef>
                  <c:f>'12Hour'!$I$48</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{4A1792EE-D86B-4DE2-9ED3-D2A071B29F89}</c15:txfldGUID>
                      <c15:f>'12Hour'!$I$48</c15:f>
                      <c15:dlblFieldTableCache>
                        <c:ptCount val="1"/>
                      </c15:dlblFieldTableCache>
                    </c15:dlblFTEntry>
                  </c15:dlblFieldTable>
                  <c15:showDataLabelsRange val="0"/>
                </c:ext>
                <c:ext xmlns:c16="http://schemas.microsoft.com/office/drawing/2014/chart" uri="{C3380CC4-5D6E-409C-BE32-E72D297353CC}">
                  <c16:uniqueId val="{00000013-B6F2-4C95-92EC-33AA734D9CF3}"/>
                </c:ext>
              </c:extLst>
            </c:dLbl>
            <c:dLbl>
              <c:idx val="20"/>
              <c:tx>
                <c:strRef>
                  <c:f>'12Hour'!$I$49</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{6D66DFE2-ED18-414B-B9D5-042DCB277FD9}</c15:txfldGUID>
                      <c15:f>'12Hour'!$I$49</c15:f>
                      <c15:dlblFieldTableCache>
                        <c:ptCount val="1"/>
                      </c15:dlblFieldTableCache>
                    </c15:dlblFTEntry>
                  </c15:dlblFieldTable>
                  <c15:showDataLabelsRange val="0"/>
                </c:ext>
                <c:ext xmlns:c16="http://schemas.microsoft.com/office/drawing/2014/chart" uri="{C3380CC4-5D6E-409C-BE32-E72D297353CC}">
                  <c16:uniqueId val="{00000014-B6F2-4C95-92EC-33AA734D9CF3}"/>
                </c:ext>
              </c:extLst>
            </c:dLbl>
            <c:dLbl>
              <c:idx val="21"/>
              <c:tx>
                <c:strRef>
                  <c:f>'12Hour'!$I$50</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{2940C661-874D-4AFE-A4C7-0AEED6302898}</c15:txfldGUID>
                      <c15:f>'12Hour'!$I$50</c15:f>
                      <c15:dlblFieldTableCache>
                        <c:ptCount val="1"/>
                      </c15:dlblFieldTableCache>
                    </c15:dlblFTEntry>
                  </c15:dlblFieldTable>
                  <c15:showDataLabelsRange val="0"/>
                </c:ext>
                <c:ext xmlns:c16="http://schemas.microsoft.com/office/drawing/2014/chart" uri="{C3380CC4-5D6E-409C-BE32-E72D297353CC}">
                  <c16:uniqueId val="{00000015-B6F2-4C95-92EC-33AA734D9CF3}"/>
                </c:ext>
              </c:extLst>
            </c:dLbl>
            <c:dLbl>
              <c:idx val="22"/>
              <c:tx>
                <c:strRef>
                  <c:f>'12Hour'!$I$51</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{90D459DB-6991-483A-8C9F-3D9DBACA65E3}</c15:txfldGUID>
                      <c15:f>'12Hour'!$I$51</c15:f>
                      <c15:dlblFieldTableCache>
                        <c:ptCount val="1"/>
                      </c15:dlblFieldTableCache>
                    </c15:dlblFTEntry>
                  </c15:dlblFieldTable>
                  <c15:showDataLabelsRange val="0"/>
                </c:ext>
                <c:ext xmlns:c16="http://schemas.microsoft.com/office/drawing/2014/chart" uri="{C3380CC4-5D6E-409C-BE32-E72D297353CC}">
                  <c16:uniqueId val="{00000016-B6F2-4C95-92EC-33AA734D9CF3}"/>
                </c:ext>
              </c:extLst>
            </c:dLbl>
            <c:dLbl>
              <c:idx val="23"/>
              <c:tx>
                <c:strRef>
                  <c:f>'12Hour'!$I$52</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{1432497A-BC99-4128-B7DC-6FEBA75D9E47}</c15:txfldGUID>
                      <c15:f>'12Hour'!$I$52</c15:f>
                      <c15:dlblFieldTableCache>
                        <c:ptCount val="1"/>
                      </c15:dlblFieldTableCache>
                    </c15:dlblFTEntry>
                  </c15:dlblFieldTable>
                  <c15:showDataLabelsRange val="0"/>
                </c:ext>
                <c:ext xmlns:c16="http://schemas.microsoft.com/office/drawing/2014/chart" uri="{C3380CC4-5D6E-409C-BE32-E72D297353CC}">
                  <c16:uniqueId val="{00000017-B6F2-4C95-92EC-33AA734D9CF3}"/>
                </c:ext>
              </c:extLst>
            </c:dLbl>
            <c:dLbl>
              <c:idx val="24"/>
              <c:tx>
                <c:strRef>
                  <c:f>'12Hour'!$I$53</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{0FB6E02A-4E9A-4ED7-8E0E-CCD6C515B783}</c15:txfldGUID>
                      <c15:f>'12Hour'!$I$53</c15:f>
                      <c15:dlblFieldTableCache>
                        <c:ptCount val="1"/>
                      </c15:dlblFieldTableCache>
                    </c15:dlblFTEntry>
                  </c15:dlblFieldTable>
                  <c15:showDataLabelsRange val="0"/>
                </c:ext>
                <c:ext xmlns:c16="http://schemas.microsoft.com/office/drawing/2014/chart" uri="{C3380CC4-5D6E-409C-BE32-E72D297353CC}">
                  <c16:uniqueId val="{00000018-B6F2-4C95-92EC-33AA734D9CF3}"/>
                </c:ext>
              </c:extLst>
            </c:dLbl>
            <c:dLbl>
              <c:idx val="25"/>
              <c:tx>
                <c:strRef>
                  <c:f>'12Hour'!$I$54</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{20B5751C-2D54-4A87-A644-544CE7A0451D}</c15:txfldGUID>
                      <c15:f>'12Hour'!$I$54</c15:f>
                      <c15:dlblFieldTableCache>
                        <c:ptCount val="1"/>
                      </c15:dlblFieldTableCache>
                    </c15:dlblFTEntry>
                  </c15:dlblFieldTable>
                  <c15:showDataLabelsRange val="0"/>
                </c:ext>
                <c:ext xmlns:c16="http://schemas.microsoft.com/office/drawing/2014/chart" uri="{C3380CC4-5D6E-409C-BE32-E72D297353CC}">
                  <c16:uniqueId val="{00000019-B6F2-4C95-92EC-33AA734D9CF3}"/>
                </c:ext>
              </c:extLst>
            </c:dLbl>
            <c:dLbl>
              <c:idx val="26"/>
              <c:tx>
                <c:strRef>
                  <c:f>'12Hour'!$I$55</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{5AFC3CC8-9948-4A92-A96F-15EB698AF081}</c15:txfldGUID>
                      <c15:f>'12Hour'!$I$55</c15:f>
                      <c15:dlblFieldTableCache>
                        <c:ptCount val="1"/>
                      </c15:dlblFieldTableCache>
                    </c15:dlblFTEntry>
                  </c15:dlblFieldTable>
                  <c15:showDataLabelsRange val="0"/>
                </c:ext>
                <c:ext xmlns:c16="http://schemas.microsoft.com/office/drawing/2014/chart" uri="{C3380CC4-5D6E-409C-BE32-E72D297353CC}">
                  <c16:uniqueId val="{0000001A-B6F2-4C95-92EC-33AA734D9CF3}"/>
                </c:ext>
              </c:extLst>
            </c:dLbl>
            <c:dLbl>
              <c:idx val="27"/>
              <c:tx>
                <c:strRef>
                  <c:f>'12Hour'!$I$56</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{D8EECEA9-9077-4072-882F-B51F3F3B289D}</c15:txfldGUID>
                      <c15:f>'12Hour'!$I$56</c15:f>
                      <c15:dlblFieldTableCache>
                        <c:ptCount val="1"/>
                      </c15:dlblFieldTableCache>
                    </c15:dlblFTEntry>
                  </c15:dlblFieldTable>
                  <c15:showDataLabelsRange val="0"/>
                </c:ext>
                <c:ext xmlns:c16="http://schemas.microsoft.com/office/drawing/2014/chart" uri="{C3380CC4-5D6E-409C-BE32-E72D297353CC}">
                  <c16:uniqueId val="{0000001B-B6F2-4C95-92EC-33AA734D9CF3}"/>
                </c:ext>
              </c:extLst>
            </c:dLbl>
            <c:dLbl>
              <c:idx val="28"/>
              <c:tx>
                <c:strRef>
                  <c:f>'12Hour'!$I$57</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{74C44EA6-E1AA-4572-8351-A60AF77B7016}</c15:txfldGUID>
                      <c15:f>'12Hour'!$I$57</c15:f>
                      <c15:dlblFieldTableCache>
                        <c:ptCount val="1"/>
                      </c15:dlblFieldTableCache>
                    </c15:dlblFTEntry>
                  </c15:dlblFieldTable>
                  <c15:showDataLabelsRange val="0"/>
                </c:ext>
                <c:ext xmlns:c16="http://schemas.microsoft.com/office/drawing/2014/chart" uri="{C3380CC4-5D6E-409C-BE32-E72D297353CC}">
                  <c16:uniqueId val="{0000001C-B6F2-4C95-92EC-33AA734D9CF3}"/>
                </c:ext>
              </c:extLst>
            </c:dLbl>
            <c:dLbl>
              <c:idx val="29"/>
              <c:tx>
                <c:strRef>
                  <c:f>'12Hour'!$I$58</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{5C844B16-995C-469C-B825-5FD7FB7054E8}</c15:txfldGUID>
                      <c15:f>'12Hour'!$I$58</c15:f>
                      <c15:dlblFieldTableCache>
                        <c:ptCount val="1"/>
                      </c15:dlblFieldTableCache>
                    </c15:dlblFTEntry>
                  </c15:dlblFieldTable>
                  <c15:showDataLabelsRange val="0"/>
                </c:ext>
                <c:ext xmlns:c16="http://schemas.microsoft.com/office/drawing/2014/chart" uri="{C3380CC4-5D6E-409C-BE32-E72D297353CC}">
                  <c16:uniqueId val="{0000001D-B6F2-4C95-92EC-33AA734D9CF3}"/>
                </c:ext>
              </c:extLst>
            </c:dLbl>
            <c:dLbl>
              <c:idx val="30"/>
              <c:tx>
                <c:strRef>
                  <c:f>'12Hour'!$I$59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{59465272-1F03-449D-9AEB-EAE70CF7E46F}</c15:txfldGUID>
                      <c15:f>'12Hour'!$I$59</c15:f>
                      <c15:dlblFieldTableCache>
                        <c:ptCount val="1"/>
                      </c15:dlblFieldTableCache>
                    </c15:dlblFTEntry>
                  </c15:dlblFieldTable>
                  <c15:showDataLabelsRange val="0"/>
                </c:ext>
                <c:ext xmlns:c16="http://schemas.microsoft.com/office/drawing/2014/chart" uri="{C3380CC4-5D6E-409C-BE32-E72D297353CC}">
                  <c16:uniqueId val="{0000001E-B6F2-4C95-92EC-33AA734D9CF3}"/>
                </c:ext>
              </c:extLst>
            </c:dLbl>
            <c:dLbl>
              <c:idx val="31"/>
              <c:tx>
                <c:strRef>
                  <c:f>'12Hour'!$I$60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{F8D2AD8E-F2F4-4188-96D6-AFCD7ACAA49A}</c15:txfldGUID>
                      <c15:f>'12Hour'!$I$60</c15:f>
                      <c15:dlblFieldTableCache>
                        <c:ptCount val="1"/>
                      </c15:dlblFieldTableCache>
                    </c15:dlblFTEntry>
                  </c15:dlblFieldTable>
                  <c15:showDataLabelsRange val="0"/>
                </c:ext>
                <c:ext xmlns:c16="http://schemas.microsoft.com/office/drawing/2014/chart" uri="{C3380CC4-5D6E-409C-BE32-E72D297353CC}">
                  <c16:uniqueId val="{0000001F-B6F2-4C95-92EC-33AA734D9CF3}"/>
                </c:ext>
              </c:extLst>
            </c:dLbl>
            <c:dLbl>
              <c:idx val="32"/>
              <c:tx>
                <c:strRef>
                  <c:f>'12Hour'!$I$61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{AC70C27D-2DC3-45D0-B779-A17D78C7092D}</c15:txfldGUID>
                      <c15:f>'12Hour'!$I$61</c15:f>
                      <c15:dlblFieldTableCache>
                        <c:ptCount val="1"/>
                      </c15:dlblFieldTableCache>
                    </c15:dlblFTEntry>
                  </c15:dlblFieldTable>
                  <c15:showDataLabelsRange val="0"/>
                </c:ext>
                <c:ext xmlns:c16="http://schemas.microsoft.com/office/drawing/2014/chart" uri="{C3380CC4-5D6E-409C-BE32-E72D297353CC}">
                  <c16:uniqueId val="{00000020-B6F2-4C95-92EC-33AA734D9CF3}"/>
                </c:ext>
              </c:extLst>
            </c:dLbl>
            <c:dLbl>
              <c:idx val="33"/>
              <c:tx>
                <c:strRef>
                  <c:f>'12Hour'!$I$62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{E85DCBEB-6684-4262-8A8D-DCEC3BD404B5}</c15:txfldGUID>
                      <c15:f>'12Hour'!$I$62</c15:f>
                      <c15:dlblFieldTableCache>
                        <c:ptCount val="1"/>
                      </c15:dlblFieldTableCache>
                    </c15:dlblFTEntry>
                  </c15:dlblFieldTable>
                  <c15:showDataLabelsRange val="0"/>
                </c:ext>
                <c:ext xmlns:c16="http://schemas.microsoft.com/office/drawing/2014/chart" uri="{C3380CC4-5D6E-409C-BE32-E72D297353CC}">
                  <c16:uniqueId val="{00000021-B6F2-4C95-92EC-33AA734D9CF3}"/>
                </c:ext>
              </c:extLst>
            </c:dLbl>
            <c:dLbl>
              <c:idx val="34"/>
              <c:tx>
                <c:strRef>
                  <c:f>'12Hour'!$I$63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{C45DFA5A-BB5F-439A-95AA-D0F6726FFD77}</c15:txfldGUID>
                      <c15:f>'12Hour'!$I$63</c15:f>
                      <c15:dlblFieldTableCache>
                        <c:ptCount val="1"/>
                      </c15:dlblFieldTableCache>
                    </c15:dlblFTEntry>
                  </c15:dlblFieldTable>
                  <c15:showDataLabelsRange val="0"/>
                </c:ext>
                <c:ext xmlns:c16="http://schemas.microsoft.com/office/drawing/2014/chart" uri="{C3380CC4-5D6E-409C-BE32-E72D297353CC}">
                  <c16:uniqueId val="{00000022-B6F2-4C95-92EC-33AA734D9CF3}"/>
                </c:ext>
              </c:extLst>
            </c:dLbl>
            <c:dLbl>
              <c:idx val="35"/>
              <c:tx>
                <c:strRef>
                  <c:f>'12Hour'!$I$64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{099BE4A2-D8F7-4586-8AF9-DB207F8FF30C}</c15:txfldGUID>
                      <c15:f>'12Hour'!$I$64</c15:f>
                      <c15:dlblFieldTableCache>
                        <c:ptCount val="1"/>
                      </c15:dlblFieldTableCache>
                    </c15:dlblFTEntry>
                  </c15:dlblFieldTable>
                  <c15:showDataLabelsRange val="0"/>
                </c:ext>
                <c:ext xmlns:c16="http://schemas.microsoft.com/office/drawing/2014/chart" uri="{C3380CC4-5D6E-409C-BE32-E72D297353CC}">
                  <c16:uniqueId val="{00000023-B6F2-4C95-92EC-33AA734D9CF3}"/>
                </c:ext>
              </c:extLst>
            </c:dLbl>
            <c:dLbl>
              <c:idx val="36"/>
              <c:tx>
                <c:strRef>
                  <c:f>'12Hour'!$I$65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{6024095E-6808-4C0B-AB28-D70AEB5C8A1B}</c15:txfldGUID>
                      <c15:f>'12Hour'!$I$65</c15:f>
                      <c15:dlblFieldTableCache>
                        <c:ptCount val="1"/>
                      </c15:dlblFieldTableCache>
                    </c15:dlblFTEntry>
                  </c15:dlblFieldTable>
                  <c15:showDataLabelsRange val="0"/>
                </c:ext>
                <c:ext xmlns:c16="http://schemas.microsoft.com/office/drawing/2014/chart" uri="{C3380CC4-5D6E-409C-BE32-E72D297353CC}">
                  <c16:uniqueId val="{00000024-B6F2-4C95-92EC-33AA734D9CF3}"/>
                </c:ext>
              </c:extLst>
            </c:dLbl>
            <c:dLbl>
              <c:idx val="37"/>
              <c:tx>
                <c:strRef>
                  <c:f>'12Hour'!$I$66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{FC41AA8C-8D24-4F1D-A925-9AD3926AF13B}</c15:txfldGUID>
                      <c15:f>'12Hour'!$I$66</c15:f>
                      <c15:dlblFieldTableCache>
                        <c:ptCount val="1"/>
                      </c15:dlblFieldTableCache>
                    </c15:dlblFTEntry>
                  </c15:dlblFieldTable>
                  <c15:showDataLabelsRange val="0"/>
                </c:ext>
                <c:ext xmlns:c16="http://schemas.microsoft.com/office/drawing/2014/chart" uri="{C3380CC4-5D6E-409C-BE32-E72D297353CC}">
                  <c16:uniqueId val="{00000025-B6F2-4C95-92EC-33AA734D9CF3}"/>
                </c:ext>
              </c:extLst>
            </c:dLbl>
            <c:dLbl>
              <c:idx val="38"/>
              <c:tx>
                <c:strRef>
                  <c:f>'12Hour'!$I$67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{B4A5E9DF-977A-4A22-991A-628312CCC992}</c15:txfldGUID>
                      <c15:f>'12Hour'!$I$67</c15:f>
                      <c15:dlblFieldTableCache>
                        <c:ptCount val="1"/>
                      </c15:dlblFieldTableCache>
                    </c15:dlblFTEntry>
                  </c15:dlblFieldTable>
                  <c15:showDataLabelsRange val="0"/>
                </c:ext>
                <c:ext xmlns:c16="http://schemas.microsoft.com/office/drawing/2014/chart" uri="{C3380CC4-5D6E-409C-BE32-E72D297353CC}">
                  <c16:uniqueId val="{00000026-B6F2-4C95-92EC-33AA734D9CF3}"/>
                </c:ext>
              </c:extLst>
            </c:dLbl>
            <c:dLbl>
              <c:idx val="39"/>
              <c:tx>
                <c:strRef>
                  <c:f>'12Hour'!$I$68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{B5E5E107-9A3A-4D24-B915-72BDF4455A46}</c15:txfldGUID>
                      <c15:f>'12Hour'!$I$68</c15:f>
                      <c15:dlblFieldTableCache>
                        <c:ptCount val="1"/>
                      </c15:dlblFieldTableCache>
                    </c15:dlblFTEntry>
                  </c15:dlblFieldTable>
                  <c15:showDataLabelsRange val="0"/>
                </c:ext>
                <c:ext xmlns:c16="http://schemas.microsoft.com/office/drawing/2014/chart" uri="{C3380CC4-5D6E-409C-BE32-E72D297353CC}">
                  <c16:uniqueId val="{00000027-B6F2-4C95-92EC-33AA734D9CF3}"/>
                </c:ext>
              </c:extLst>
            </c:dLbl>
            <c:dLbl>
              <c:idx val="40"/>
              <c:tx>
                <c:strRef>
                  <c:f>'12Hour'!$I$69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{2B76AED7-E4EE-479E-AD1D-C51B7BFD884E}</c15:txfldGUID>
                      <c15:f>'12Hour'!$I$69</c15:f>
                      <c15:dlblFieldTableCache>
                        <c:ptCount val="1"/>
                      </c15:dlblFieldTableCache>
                    </c15:dlblFTEntry>
                  </c15:dlblFieldTable>
                  <c15:showDataLabelsRange val="0"/>
                </c:ext>
                <c:ext xmlns:c16="http://schemas.microsoft.com/office/drawing/2014/chart" uri="{C3380CC4-5D6E-409C-BE32-E72D297353CC}">
                  <c16:uniqueId val="{00000028-B6F2-4C95-92EC-33AA734D9CF3}"/>
                </c:ext>
              </c:extLst>
            </c:dLbl>
            <c:dLbl>
              <c:idx val="41"/>
              <c:tx>
                <c:strRef>
                  <c:f>'12Hour'!$I$70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{48946A58-553F-4E78-9042-A330BD67E965}</c15:txfldGUID>
                      <c15:f>'12Hour'!$I$70</c15:f>
                      <c15:dlblFieldTableCache>
                        <c:ptCount val="1"/>
                      </c15:dlblFieldTableCache>
                    </c15:dlblFTEntry>
                  </c15:dlblFieldTable>
                  <c15:showDataLabelsRange val="0"/>
                </c:ext>
                <c:ext xmlns:c16="http://schemas.microsoft.com/office/drawing/2014/chart" uri="{C3380CC4-5D6E-409C-BE32-E72D297353CC}">
                  <c16:uniqueId val="{00000029-B6F2-4C95-92EC-33AA734D9CF3}"/>
                </c:ext>
              </c:extLst>
            </c:dLbl>
            <c:dLbl>
              <c:idx val="42"/>
              <c:tx>
                <c:strRef>
                  <c:f>'12Hour'!$I$71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{FF00545A-B2C0-4882-B16E-BAD2EC77CD86}</c15:txfldGUID>
                      <c15:f>'12Hour'!$I$71</c15:f>
                      <c15:dlblFieldTableCache>
                        <c:ptCount val="1"/>
                      </c15:dlblFieldTableCache>
                    </c15:dlblFTEntry>
                  </c15:dlblFieldTable>
                  <c15:showDataLabelsRange val="0"/>
                </c:ext>
                <c:ext xmlns:c16="http://schemas.microsoft.com/office/drawing/2014/chart" uri="{C3380CC4-5D6E-409C-BE32-E72D297353CC}">
                  <c16:uniqueId val="{0000002A-B6F2-4C95-92EC-33AA734D9CF3}"/>
                </c:ext>
              </c:extLst>
            </c:dLbl>
            <c:dLbl>
              <c:idx val="43"/>
              <c:tx>
                <c:strRef>
                  <c:f>'12Hour'!$I$72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{F46B3B30-6D77-498A-8C5C-F7C69EA4AA2D}</c15:txfldGUID>
                      <c15:f>'12Hour'!$I$72</c15:f>
                      <c15:dlblFieldTableCache>
                        <c:ptCount val="1"/>
                      </c15:dlblFieldTableCache>
                    </c15:dlblFTEntry>
                  </c15:dlblFieldTable>
                  <c15:showDataLabelsRange val="0"/>
                </c:ext>
                <c:ext xmlns:c16="http://schemas.microsoft.com/office/drawing/2014/chart" uri="{C3380CC4-5D6E-409C-BE32-E72D297353CC}">
                  <c16:uniqueId val="{0000002B-B6F2-4C95-92EC-33AA734D9CF3}"/>
                </c:ext>
              </c:extLst>
            </c:dLbl>
            <c:dLbl>
              <c:idx val="44"/>
              <c:tx>
                <c:strRef>
                  <c:f>'12Hour'!$I$73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{E095F5B5-CE97-4526-BFF8-DF671BF95C79}</c15:txfldGUID>
                      <c15:f>'12Hour'!$I$73</c15:f>
                      <c15:dlblFieldTableCache>
                        <c:ptCount val="1"/>
                      </c15:dlblFieldTableCache>
                    </c15:dlblFTEntry>
                  </c15:dlblFieldTable>
                  <c15:showDataLabelsRange val="0"/>
                </c:ext>
                <c:ext xmlns:c16="http://schemas.microsoft.com/office/drawing/2014/chart" uri="{C3380CC4-5D6E-409C-BE32-E72D297353CC}">
                  <c16:uniqueId val="{0000002C-B6F2-4C95-92EC-33AA734D9CF3}"/>
                </c:ext>
              </c:extLst>
            </c:dLbl>
            <c:dLbl>
              <c:idx val="45"/>
              <c:tx>
                <c:strRef>
                  <c:f>'12Hour'!$I$74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{6038D1AA-BC5C-4971-BEB8-7AEB82B39A6B}</c15:txfldGUID>
                      <c15:f>'12Hour'!$I$74</c15:f>
                      <c15:dlblFieldTableCache>
                        <c:ptCount val="1"/>
                      </c15:dlblFieldTableCache>
                    </c15:dlblFTEntry>
                  </c15:dlblFieldTable>
                  <c15:showDataLabelsRange val="0"/>
                </c:ext>
                <c:ext xmlns:c16="http://schemas.microsoft.com/office/drawing/2014/chart" uri="{C3380CC4-5D6E-409C-BE32-E72D297353CC}">
                  <c16:uniqueId val="{0000002D-B6F2-4C95-92EC-33AA734D9CF3}"/>
                </c:ext>
              </c:extLst>
            </c:dLbl>
            <c:dLbl>
              <c:idx val="46"/>
              <c:tx>
                <c:strRef>
                  <c:f>'12Hour'!$I$75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{238CD1EB-0FA6-4CBF-A7C8-E64BB68CD57B}</c15:txfldGUID>
                      <c15:f>'12Hour'!$I$75</c15:f>
                      <c15:dlblFieldTableCache>
                        <c:ptCount val="1"/>
                      </c15:dlblFieldTableCache>
                    </c15:dlblFTEntry>
                  </c15:dlblFieldTable>
                  <c15:showDataLabelsRange val="0"/>
                </c:ext>
                <c:ext xmlns:c16="http://schemas.microsoft.com/office/drawing/2014/chart" uri="{C3380CC4-5D6E-409C-BE32-E72D297353CC}">
                  <c16:uniqueId val="{0000002E-B6F2-4C95-92EC-33AA734D9CF3}"/>
                </c:ext>
              </c:extLst>
            </c:dLbl>
            <c:dLbl>
              <c:idx val="47"/>
              <c:tx>
                <c:strRef>
                  <c:f>'12Hour'!$I$76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{79436646-7B2F-42F9-8185-F01A32058378}</c15:txfldGUID>
                      <c15:f>'12Hour'!$I$76</c15:f>
                      <c15:dlblFieldTableCache>
                        <c:ptCount val="1"/>
                      </c15:dlblFieldTableCache>
                    </c15:dlblFTEntry>
                  </c15:dlblFieldTable>
                  <c15:showDataLabelsRange val="0"/>
                </c:ext>
                <c:ext xmlns:c16="http://schemas.microsoft.com/office/drawing/2014/chart" uri="{C3380CC4-5D6E-409C-BE32-E72D297353CC}">
                  <c16:uniqueId val="{0000002F-B6F2-4C95-92EC-33AA734D9CF3}"/>
                </c:ext>
              </c:extLst>
            </c:dLbl>
            <c:dLbl>
              <c:idx val="48"/>
              <c:tx>
                <c:strRef>
                  <c:f>'12Hour'!$I$77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{8F958CAB-D808-4B12-A05C-678C9FD5420B}</c15:txfldGUID>
                      <c15:f>'12Hour'!$I$77</c15:f>
                      <c15:dlblFieldTableCache>
                        <c:ptCount val="1"/>
                      </c15:dlblFieldTableCache>
                    </c15:dlblFTEntry>
                  </c15:dlblFieldTable>
                  <c15:showDataLabelsRange val="0"/>
                </c:ext>
                <c:ext xmlns:c16="http://schemas.microsoft.com/office/drawing/2014/chart" uri="{C3380CC4-5D6E-409C-BE32-E72D297353CC}">
                  <c16:uniqueId val="{00000030-B6F2-4C95-92EC-33AA734D9CF3}"/>
                </c:ext>
              </c:extLst>
            </c:dLbl>
            <c:dLbl>
              <c:idx val="49"/>
              <c:tx>
                <c:strRef>
                  <c:f>'12Hour'!$I$78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{9523F0D2-C710-4C56-8DB3-6231D5658245}</c15:txfldGUID>
                      <c15:f>'12Hour'!$I$78</c15:f>
                      <c15:dlblFieldTableCache>
                        <c:ptCount val="1"/>
                      </c15:dlblFieldTableCache>
                    </c15:dlblFTEntry>
                  </c15:dlblFieldTable>
                  <c15:showDataLabelsRange val="0"/>
                </c:ext>
                <c:ext xmlns:c16="http://schemas.microsoft.com/office/drawing/2014/chart" uri="{C3380CC4-5D6E-409C-BE32-E72D297353CC}">
                  <c16:uniqueId val="{00000031-B6F2-4C95-92EC-33AA734D9CF3}"/>
                </c:ext>
              </c:extLst>
            </c:dLbl>
            <c:spPr>
              <a:noFill/>
            </c:spPr>
            <c:txPr>
              <a:bodyPr wrap="square" lIns="38100" tIns="19050" rIns="38100" bIns="19050" anchor="ctr">
                <a:spAutoFit/>
              </a:bodyPr>
              <a:lstStyle/>
              <a:p>
                <a:pPr>
                  <a:defRPr sz="1100"/>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plus"/>
            <c:errValType val="cust"/>
            <c:noEndCap val="1"/>
            <c:plus>
              <c:numRef>
                <c:f>'12Hour'!$D$29:$D$78</c:f>
                <c:numCache>
                  <c:formatCode>General</c:formatCode>
                  <c:ptCount val="50"/>
                  <c:pt idx="0">
                    <c:v>0.5</c:v>
                  </c:pt>
                  <c:pt idx="1">
                    <c:v>0.25</c:v>
                  </c:pt>
                  <c:pt idx="3">
                    <c:v>5.2083333333333336E-2</c:v>
                  </c:pt>
                  <c:pt idx="4">
                    <c:v>1.0416666666666666E-2</c:v>
                  </c:pt>
                  <c:pt idx="5">
                    <c:v>5.5555555555555552E-2</c:v>
                  </c:pt>
                  <c:pt idx="6">
                    <c:v>1.0416666666666666E-2</c:v>
                  </c:pt>
                  <c:pt idx="7">
                    <c:v>6.25E-2</c:v>
                  </c:pt>
                  <c:pt idx="8">
                    <c:v>1.7361111111111112E-2</c:v>
                  </c:pt>
                  <c:pt idx="9">
                    <c:v>6.25E-2</c:v>
                  </c:pt>
                  <c:pt idx="10">
                    <c:v>2.0833333333333332E-2</c:v>
                  </c:pt>
                  <c:pt idx="11">
                    <c:v>6.25E-2</c:v>
                  </c:pt>
                  <c:pt idx="12">
                    <c:v>2.0833333333333332E-2</c:v>
                  </c:pt>
                  <c:pt idx="13">
                    <c:v>7.2916666666666671E-2</c:v>
                  </c:pt>
                  <c:pt idx="16">
                    <c:v>4.5138888888888888E-2</c:v>
                  </c:pt>
                  <c:pt idx="17">
                    <c:v>3.125E-2</c:v>
                  </c:pt>
                  <c:pt idx="18">
                    <c:v>3.8194444444444441E-2</c:v>
                  </c:pt>
                  <c:pt idx="19">
                    <c:v>4.8611111111111112E-2</c:v>
                  </c:pt>
                </c:numCache>
              </c:numRef>
            </c:plus>
            <c:spPr>
              <a:ln w="127000">
                <a:solidFill>
                  <a:schemeClr val="bg1">
                    <a:lumMod val="75000"/>
                  </a:schemeClr>
                </a:solidFill>
              </a:ln>
            </c:spPr>
          </c:errBars>
          <c:errBars>
            <c:errDir val="y"/>
            <c:errBarType val="minus"/>
            <c:errValType val="percentage"/>
            <c:noEndCap val="1"/>
            <c:val val="100"/>
            <c:spPr>
              <a:ln w="19050">
                <a:solidFill>
                  <a:schemeClr val="bg1">
                    <a:lumMod val="75000"/>
                  </a:schemeClr>
                </a:solidFill>
                <a:prstDash val="sysDash"/>
              </a:ln>
            </c:spPr>
          </c:errBars>
          <c:xVal>
            <c:numRef>
              <c:f>'12Hour'!$H$29:$H$78</c:f>
              <c:numCache>
                <c:formatCode>General</c:formatCode>
                <c:ptCount val="50"/>
                <c:pt idx="0">
                  <c:v>44331.291666666664</c:v>
                </c:pt>
                <c:pt idx="1">
                  <c:v>44331.5</c:v>
                </c:pt>
                <c:pt idx="2">
                  <c:v>44331</c:v>
                </c:pt>
                <c:pt idx="3">
                  <c:v>44331.291666666664</c:v>
                </c:pt>
                <c:pt idx="4">
                  <c:v>44331.34375</c:v>
                </c:pt>
                <c:pt idx="5">
                  <c:v>44331.354166666664</c:v>
                </c:pt>
                <c:pt idx="6">
                  <c:v>44331.409722222219</c:v>
                </c:pt>
                <c:pt idx="7">
                  <c:v>44331.420138888891</c:v>
                </c:pt>
                <c:pt idx="8">
                  <c:v>44331.482638888891</c:v>
                </c:pt>
                <c:pt idx="9">
                  <c:v>44331.5</c:v>
                </c:pt>
                <c:pt idx="10">
                  <c:v>44331.5625</c:v>
                </c:pt>
                <c:pt idx="11">
                  <c:v>44331.583333333336</c:v>
                </c:pt>
                <c:pt idx="12">
                  <c:v>44331.645833333336</c:v>
                </c:pt>
                <c:pt idx="13">
                  <c:v>44331.666666666664</c:v>
                </c:pt>
                <c:pt idx="14">
                  <c:v>44331</c:v>
                </c:pt>
                <c:pt idx="15">
                  <c:v>44331</c:v>
                </c:pt>
                <c:pt idx="16">
                  <c:v>44331.666666666664</c:v>
                </c:pt>
                <c:pt idx="17">
                  <c:v>44331.711805555555</c:v>
                </c:pt>
                <c:pt idx="18">
                  <c:v>44331.743055555555</c:v>
                </c:pt>
                <c:pt idx="19">
                  <c:v>44331.78125</c:v>
                </c:pt>
                <c:pt idx="20">
                  <c:v>44331</c:v>
                </c:pt>
                <c:pt idx="21">
                  <c:v>44331</c:v>
                </c:pt>
                <c:pt idx="22">
                  <c:v>44331</c:v>
                </c:pt>
                <c:pt idx="23">
                  <c:v>44331</c:v>
                </c:pt>
                <c:pt idx="24">
                  <c:v>44331</c:v>
                </c:pt>
                <c:pt idx="25">
                  <c:v>44331</c:v>
                </c:pt>
                <c:pt idx="26">
                  <c:v>44331</c:v>
                </c:pt>
                <c:pt idx="27">
                  <c:v>44331</c:v>
                </c:pt>
                <c:pt idx="28">
                  <c:v>44331</c:v>
                </c:pt>
                <c:pt idx="29">
                  <c:v>44331</c:v>
                </c:pt>
                <c:pt idx="30">
                  <c:v>44331</c:v>
                </c:pt>
                <c:pt idx="31">
                  <c:v>44331</c:v>
                </c:pt>
                <c:pt idx="32">
                  <c:v>44331</c:v>
                </c:pt>
                <c:pt idx="33">
                  <c:v>44331</c:v>
                </c:pt>
                <c:pt idx="34">
                  <c:v>44331</c:v>
                </c:pt>
                <c:pt idx="35">
                  <c:v>44331</c:v>
                </c:pt>
                <c:pt idx="36">
                  <c:v>44331</c:v>
                </c:pt>
                <c:pt idx="37">
                  <c:v>44331</c:v>
                </c:pt>
                <c:pt idx="38">
                  <c:v>44331</c:v>
                </c:pt>
                <c:pt idx="39">
                  <c:v>44331</c:v>
                </c:pt>
                <c:pt idx="40">
                  <c:v>44331</c:v>
                </c:pt>
                <c:pt idx="41">
                  <c:v>44331</c:v>
                </c:pt>
                <c:pt idx="42">
                  <c:v>44331</c:v>
                </c:pt>
                <c:pt idx="43">
                  <c:v>44331</c:v>
                </c:pt>
                <c:pt idx="44">
                  <c:v>44331</c:v>
                </c:pt>
                <c:pt idx="45">
                  <c:v>44331</c:v>
                </c:pt>
                <c:pt idx="46">
                  <c:v>44331</c:v>
                </c:pt>
                <c:pt idx="47">
                  <c:v>44331</c:v>
                </c:pt>
                <c:pt idx="48">
                  <c:v>44331</c:v>
                </c:pt>
                <c:pt idx="49">
                  <c:v>44331</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6="http://schemas.microsoft.com/office/drawing/2014/chart" uri="{C3380CC4-5D6E-409C-BE32-E72D297353CC}">
              <c16:uniqueId val="{00000032-B6F2-4C95-92EC-33AA734D9CF3}"/>
            </c:ext>
          </c:extLst>
        </c:ser>
        <c:ser>
          <c:idx val="1"/>
          <c:order val="1"/>
          <c:tx>
            <c:v>Completion</c:v>
          </c:tx>
          <c:spPr>
            <a:ln w="28575">
              <a:noFill/>
            </a:ln>
          </c:spPr>
          <c:marker>
            <c:symbol val="diamond"/>
            <c:size val="9"/>
            <c:spPr>
              <a:solidFill>
                <a:schemeClr val="accent1"/>
              </a:solidFill>
              <a:ln>
                <a:noFill/>
              </a:ln>
            </c:spPr>
          </c:marker>
          <c:dPt>
            <c:idx val="1"/>
            <c:bubble3D val="0"/>
            <c:extLst>
              <c:ext xmlns:c16="http://schemas.microsoft.com/office/drawing/2014/chart" uri="{C3380CC4-5D6E-409C-BE32-E72D297353CC}">
                <c16:uniqueId val="{00000033-B6F2-4C95-92EC-33AA734D9CF3}"/>
              </c:ext>
            </c:extLst>
          </c:dPt>
          <c:dPt>
            <c:idx val="5"/>
            <c:bubble3D val="0"/>
            <c:extLst>
              <c:ext xmlns:c16="http://schemas.microsoft.com/office/drawing/2014/chart" uri="{C3380CC4-5D6E-409C-BE32-E72D297353CC}">
                <c16:uniqueId val="{00000034-B6F2-4C95-92EC-33AA734D9CF3}"/>
              </c:ext>
            </c:extLst>
          </c:dPt>
          <c:dPt>
            <c:idx val="7"/>
            <c:bubble3D val="0"/>
            <c:extLst>
              <c:ext xmlns:c16="http://schemas.microsoft.com/office/drawing/2014/chart" uri="{C3380CC4-5D6E-409C-BE32-E72D297353CC}">
                <c16:uniqueId val="{00000035-B6F2-4C95-92EC-33AA734D9CF3}"/>
              </c:ext>
            </c:extLst>
          </c:dPt>
          <c:dPt>
            <c:idx val="9"/>
            <c:bubble3D val="0"/>
            <c:extLst>
              <c:ext xmlns:c16="http://schemas.microsoft.com/office/drawing/2014/chart" uri="{C3380CC4-5D6E-409C-BE32-E72D297353CC}">
                <c16:uniqueId val="{00000036-B6F2-4C95-92EC-33AA734D9CF3}"/>
              </c:ext>
            </c:extLst>
          </c:dPt>
          <c:dPt>
            <c:idx val="11"/>
            <c:bubble3D val="0"/>
            <c:extLst>
              <c:ext xmlns:c16="http://schemas.microsoft.com/office/drawing/2014/chart" uri="{C3380CC4-5D6E-409C-BE32-E72D297353CC}">
                <c16:uniqueId val="{00000037-B6F2-4C95-92EC-33AA734D9CF3}"/>
              </c:ext>
            </c:extLst>
          </c:dPt>
          <c:dPt>
            <c:idx val="13"/>
            <c:bubble3D val="0"/>
            <c:extLst>
              <c:ext xmlns:c16="http://schemas.microsoft.com/office/drawing/2014/chart" uri="{C3380CC4-5D6E-409C-BE32-E72D297353CC}">
                <c16:uniqueId val="{00000038-B6F2-4C95-92EC-33AA734D9CF3}"/>
              </c:ext>
            </c:extLst>
          </c:dPt>
          <c:dPt>
            <c:idx val="15"/>
            <c:bubble3D val="0"/>
            <c:extLst>
              <c:ext xmlns:c16="http://schemas.microsoft.com/office/drawing/2014/chart" uri="{C3380CC4-5D6E-409C-BE32-E72D297353CC}">
                <c16:uniqueId val="{00000039-B6F2-4C95-92EC-33AA734D9CF3}"/>
              </c:ext>
            </c:extLst>
          </c:dPt>
          <c:dPt>
            <c:idx val="17"/>
            <c:bubble3D val="0"/>
            <c:extLst>
              <c:ext xmlns:c16="http://schemas.microsoft.com/office/drawing/2014/chart" uri="{C3380CC4-5D6E-409C-BE32-E72D297353CC}">
                <c16:uniqueId val="{0000003A-B6F2-4C95-92EC-33AA734D9CF3}"/>
              </c:ext>
            </c:extLst>
          </c:dPt>
          <c:dLbls>
            <c:delete val="1"/>
          </c:dLbls>
          <c:errBars>
            <c:errDir val="y"/>
            <c:errBarType val="both"/>
            <c:errValType val="fixedVal"/>
            <c:noEndCap val="0"/>
            <c:val val="0"/>
            <c:spPr>
              <a:ln>
                <a:noFill/>
              </a:ln>
            </c:spPr>
          </c:errBars>
          <c:errBars>
            <c:errDir val="x"/>
            <c:errBarType val="plus"/>
            <c:errValType val="cust"/>
            <c:noEndCap val="1"/>
            <c:plus>
              <c:numRef>
                <c:f>'12Hour'!$G$29:$G$78</c:f>
                <c:numCache>
                  <c:formatCode>General</c:formatCode>
                  <c:ptCount val="50"/>
                </c:numCache>
              </c:numRef>
            </c:plus>
            <c:minus>
              <c:numLit>
                <c:formatCode>General</c:formatCode>
                <c:ptCount val="1"/>
                <c:pt idx="0">
                  <c:v>1</c:v>
                </c:pt>
              </c:numLit>
            </c:minus>
            <c:spPr>
              <a:ln w="57150">
                <a:solidFill>
                  <a:schemeClr val="accent1"/>
                </a:solidFill>
              </a:ln>
              <a:effectLst/>
            </c:spPr>
          </c:errBars>
          <c:xVal>
            <c:numRef>
              <c:f>'12Hour'!$H$29:$H$78</c:f>
              <c:numCache>
                <c:formatCode>General</c:formatCode>
                <c:ptCount val="50"/>
                <c:pt idx="0">
                  <c:v>44331.291666666664</c:v>
                </c:pt>
                <c:pt idx="1">
                  <c:v>44331.5</c:v>
                </c:pt>
                <c:pt idx="2">
                  <c:v>44331</c:v>
                </c:pt>
                <c:pt idx="3">
                  <c:v>44331.291666666664</c:v>
                </c:pt>
                <c:pt idx="4">
                  <c:v>44331.34375</c:v>
                </c:pt>
                <c:pt idx="5">
                  <c:v>44331.354166666664</c:v>
                </c:pt>
                <c:pt idx="6">
                  <c:v>44331.409722222219</c:v>
                </c:pt>
                <c:pt idx="7">
                  <c:v>44331.420138888891</c:v>
                </c:pt>
                <c:pt idx="8">
                  <c:v>44331.482638888891</c:v>
                </c:pt>
                <c:pt idx="9">
                  <c:v>44331.5</c:v>
                </c:pt>
                <c:pt idx="10">
                  <c:v>44331.5625</c:v>
                </c:pt>
                <c:pt idx="11">
                  <c:v>44331.583333333336</c:v>
                </c:pt>
                <c:pt idx="12">
                  <c:v>44331.645833333336</c:v>
                </c:pt>
                <c:pt idx="13">
                  <c:v>44331.666666666664</c:v>
                </c:pt>
                <c:pt idx="14">
                  <c:v>44331</c:v>
                </c:pt>
                <c:pt idx="15">
                  <c:v>44331</c:v>
                </c:pt>
                <c:pt idx="16">
                  <c:v>44331.666666666664</c:v>
                </c:pt>
                <c:pt idx="17">
                  <c:v>44331.711805555555</c:v>
                </c:pt>
                <c:pt idx="18">
                  <c:v>44331.743055555555</c:v>
                </c:pt>
                <c:pt idx="19">
                  <c:v>44331.78125</c:v>
                </c:pt>
                <c:pt idx="20">
                  <c:v>44331</c:v>
                </c:pt>
                <c:pt idx="21">
                  <c:v>44331</c:v>
                </c:pt>
                <c:pt idx="22">
                  <c:v>44331</c:v>
                </c:pt>
                <c:pt idx="23">
                  <c:v>44331</c:v>
                </c:pt>
                <c:pt idx="24">
                  <c:v>44331</c:v>
                </c:pt>
                <c:pt idx="25">
                  <c:v>44331</c:v>
                </c:pt>
                <c:pt idx="26">
                  <c:v>44331</c:v>
                </c:pt>
                <c:pt idx="27">
                  <c:v>44331</c:v>
                </c:pt>
                <c:pt idx="28">
                  <c:v>44331</c:v>
                </c:pt>
                <c:pt idx="29">
                  <c:v>44331</c:v>
                </c:pt>
                <c:pt idx="30">
                  <c:v>44331</c:v>
                </c:pt>
                <c:pt idx="31">
                  <c:v>44331</c:v>
                </c:pt>
                <c:pt idx="32">
                  <c:v>44331</c:v>
                </c:pt>
                <c:pt idx="33">
                  <c:v>44331</c:v>
                </c:pt>
                <c:pt idx="34">
                  <c:v>44331</c:v>
                </c:pt>
                <c:pt idx="35">
                  <c:v>44331</c:v>
                </c:pt>
                <c:pt idx="36">
                  <c:v>44331</c:v>
                </c:pt>
                <c:pt idx="37">
                  <c:v>44331</c:v>
                </c:pt>
                <c:pt idx="38">
                  <c:v>44331</c:v>
                </c:pt>
                <c:pt idx="39">
                  <c:v>44331</c:v>
                </c:pt>
                <c:pt idx="40">
                  <c:v>44331</c:v>
                </c:pt>
                <c:pt idx="41">
                  <c:v>44331</c:v>
                </c:pt>
                <c:pt idx="42">
                  <c:v>44331</c:v>
                </c:pt>
                <c:pt idx="43">
                  <c:v>44331</c:v>
                </c:pt>
                <c:pt idx="44">
                  <c:v>44331</c:v>
                </c:pt>
                <c:pt idx="45">
                  <c:v>44331</c:v>
                </c:pt>
                <c:pt idx="46">
                  <c:v>44331</c:v>
                </c:pt>
                <c:pt idx="47">
                  <c:v>44331</c:v>
                </c:pt>
                <c:pt idx="48">
                  <c:v>44331</c:v>
                </c:pt>
                <c:pt idx="49">
                  <c:v>44331</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6="http://schemas.microsoft.com/office/drawing/2014/chart" uri="{C3380CC4-5D6E-409C-BE32-E72D297353CC}">
              <c16:uniqueId val="{0000003B-B6F2-4C95-92EC-33AA734D9CF3}"/>
            </c:ext>
          </c:extLst>
        </c:ser>
        <c:ser>
          <c:idx val="2"/>
          <c:order val="2"/>
          <c:tx>
            <c:strRef>
              <c:f>'12Hour'!$O$11</c:f>
              <c:strCache>
                <c:ptCount val="1"/>
                <c:pt idx="0">
                  <c:v>NOW</c:v>
                </c:pt>
              </c:strCache>
            </c:strRef>
          </c:tx>
          <c:spPr>
            <a:ln w="19050">
              <a:solidFill>
                <a:schemeClr val="accent6">
                  <a:lumMod val="75000"/>
                </a:schemeClr>
              </a:solidFill>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C-B6F2-4C95-92EC-33AA734D9CF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('12Hour'!$O$12,'12Hour'!$O$12)</c:f>
              <c:numCache>
                <c:formatCode>[$-409]m/d/yy\ h:mm\ AM/PM;@</c:formatCode>
                <c:ptCount val="2"/>
                <c:pt idx="0">
                  <c:v>44331.370138888888</c:v>
                </c:pt>
                <c:pt idx="1">
                  <c:v>44331.370138888888</c:v>
                </c:pt>
              </c:numCache>
            </c:numRef>
          </c:xVal>
          <c:yVal>
            <c:numRef>
              <c:f>('12Hour'!$H$116,'12Hour'!$H$117)</c:f>
              <c:numCache>
                <c:formatCode>General</c:formatCode>
                <c:ptCount val="2"/>
                <c:pt idx="0">
                  <c:v>80</c:v>
                </c:pt>
                <c:pt idx="1">
                  <c:v>0</c:v>
                </c:pt>
              </c:numCache>
            </c:numRef>
          </c:yVal>
          <c:smooth val="0"/>
          <c:extLst>
            <c:ext xmlns:c16="http://schemas.microsoft.com/office/drawing/2014/chart" uri="{C3380CC4-5D6E-409C-BE32-E72D297353CC}">
              <c16:uniqueId val="{0000003D-B6F2-4C95-92EC-33AA734D9CF3}"/>
            </c:ext>
          </c:extLst>
        </c:ser>
        <c:ser>
          <c:idx val="3"/>
          <c:order val="3"/>
          <c:tx>
            <c:v>Temperature</c:v>
          </c:tx>
          <c:spPr>
            <a:ln w="28575">
              <a:solidFill>
                <a:schemeClr val="accent2"/>
              </a:solidFill>
            </a:ln>
          </c:spPr>
          <c:marker>
            <c:symbol val="circle"/>
            <c:size val="5"/>
            <c:spPr>
              <a:solidFill>
                <a:schemeClr val="accent2"/>
              </a:solidFill>
              <a:ln>
                <a:noFill/>
              </a:ln>
            </c:spPr>
          </c:marker>
          <c:dLbls>
            <c:numFmt formatCode="0&quot;°&quot;" sourceLinked="0"/>
            <c:spPr>
              <a:noFill/>
              <a:ln>
                <a:noFill/>
              </a:ln>
              <a:effectLst/>
            </c:spPr>
            <c:txPr>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'12Hour'!$E$92:$E$110</c:f>
              <c:numCache>
                <c:formatCode>General</c:formatCode>
                <c:ptCount val="19"/>
                <c:pt idx="0" formatCode="m/d/yyyy\ h:mm">
                  <c:v>44331.208333333336</c:v>
                </c:pt>
                <c:pt idx="1">
                  <c:v>44331.333333333336</c:v>
                </c:pt>
                <c:pt idx="2">
                  <c:v>44331.458333333336</c:v>
                </c:pt>
                <c:pt idx="3">
                  <c:v>44331.583333333336</c:v>
                </c:pt>
                <c:pt idx="4">
                  <c:v>44331.708333333336</c:v>
                </c:pt>
                <c:pt idx="5">
                  <c:v>44331.833333333336</c:v>
                </c:pt>
                <c:pt idx="6">
                  <c:v>44331</c:v>
                </c:pt>
                <c:pt idx="7">
                  <c:v>44331</c:v>
                </c:pt>
                <c:pt idx="8">
                  <c:v>44331</c:v>
                </c:pt>
                <c:pt idx="9">
                  <c:v>44331</c:v>
                </c:pt>
                <c:pt idx="10">
                  <c:v>44331</c:v>
                </c:pt>
                <c:pt idx="11">
                  <c:v>44331</c:v>
                </c:pt>
                <c:pt idx="12">
                  <c:v>44331</c:v>
                </c:pt>
                <c:pt idx="13">
                  <c:v>44331</c:v>
                </c:pt>
                <c:pt idx="14">
                  <c:v>44331</c:v>
                </c:pt>
                <c:pt idx="15">
                  <c:v>44331</c:v>
                </c:pt>
                <c:pt idx="16">
                  <c:v>44331</c:v>
                </c:pt>
                <c:pt idx="17">
                  <c:v>44331</c:v>
                </c:pt>
                <c:pt idx="18">
                  <c:v>44331</c:v>
                </c:pt>
              </c:numCache>
            </c:numRef>
          </c:xVal>
          <c:yVal>
            <c:numRef>
              <c:f>'12Hour'!$D$92:$D$110</c:f>
              <c:numCache>
                <c:formatCode>General</c:formatCode>
                <c:ptCount val="19"/>
                <c:pt idx="0">
                  <c:v>54</c:v>
                </c:pt>
                <c:pt idx="1">
                  <c:v>57</c:v>
                </c:pt>
                <c:pt idx="2">
                  <c:v>68</c:v>
                </c:pt>
                <c:pt idx="3">
                  <c:v>74</c:v>
                </c:pt>
                <c:pt idx="4">
                  <c:v>76</c:v>
                </c:pt>
                <c:pt idx="5">
                  <c:v>68</c:v>
                </c:pt>
              </c:numCache>
            </c:numRef>
          </c:yVal>
          <c:smooth val="0"/>
          <c:extLst>
            <c:ext xmlns:c16="http://schemas.microsoft.com/office/drawing/2014/chart" uri="{C3380CC4-5D6E-409C-BE32-E72D297353CC}">
              <c16:uniqueId val="{0000003E-B6F2-4C95-92EC-33AA734D9CF3}"/>
            </c:ext>
          </c:extLst>
        </c:ser>
        <c:ser>
          <c:idx val="6"/>
          <c:order val="4"/>
          <c:tx>
            <c:v>Night</c:v>
          </c:tx>
          <c:spPr>
            <a:ln w="28575">
              <a:noFill/>
            </a:ln>
          </c:spPr>
          <c:marker>
            <c:symbol val="none"/>
          </c:marker>
          <c:dLbls>
            <c:delete val="1"/>
          </c:dLbls>
          <c:xVal>
            <c:numRef>
              <c:f>'12Hour'!$H$84</c:f>
              <c:numCache>
                <c:formatCode>General</c:formatCode>
                <c:ptCount val="1"/>
                <c:pt idx="0">
                  <c:v>44331.836805555555</c:v>
                </c:pt>
              </c:numCache>
            </c:numRef>
          </c:xVal>
          <c:yVal>
            <c:numRef>
              <c:f>'12Hour'!$F$84</c:f>
              <c:numCache>
                <c:formatCode>General</c:formatCode>
                <c:ptCount val="1"/>
                <c:pt idx="0">
                  <c:v>80</c:v>
                </c:pt>
              </c:numCache>
            </c:numRef>
          </c:yVal>
          <c:smooth val="0"/>
          <c:extLst>
            <c:ext xmlns:c16="http://schemas.microsoft.com/office/drawing/2014/chart" uri="{C3380CC4-5D6E-409C-BE32-E72D297353CC}">
              <c16:uniqueId val="{0000003F-B6F2-4C95-92EC-33AA734D9CF3}"/>
            </c:ext>
          </c:extLst>
        </c:ser>
        <c:ser>
          <c:idx val="4"/>
          <c:order val="5"/>
          <c:tx>
            <c:v>Sunset</c:v>
          </c:tx>
          <c:spPr>
            <a:ln w="28575">
              <a:noFill/>
            </a:ln>
          </c:spPr>
          <c:marker>
            <c:symbol val="picture"/>
            <c:spPr>
              <a:blipFill>
                <a:blip xmlns:r="http://schemas.openxmlformats.org/officeDocument/2006/relationships" r:embed="rId1"/>
                <a:stretch>
                  <a:fillRect/>
                </a:stretch>
              </a:blipFill>
              <a:ln>
                <a:noFill/>
              </a:ln>
            </c:spPr>
          </c:marker>
          <c:dLbls>
            <c:dLbl>
              <c:idx val="0"/>
              <c:layout>
                <c:manualLayout>
                  <c:x val="-3.2377424376497849E-2"/>
                  <c:y val="-5.1480064522356463E-2"/>
                </c:manualLayout>
              </c:layout>
              <c:tx>
                <c:strRef>
                  <c:f>'12Hour'!$C$83</c:f>
                  <c:strCache>
                    <c:ptCount val="1"/>
                    <c:pt idx="0">
                      <c:v>Sunset</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{BC8AA459-118A-4D1E-A94D-F494DF5E6166}</c15:txfldGUID>
                      <c15:f>'12Hour'!$C$83</c15:f>
                      <c15:dlblFieldTableCache>
                        <c:ptCount val="1"/>
                        <c:pt idx="0">
                          <c:v>Sunset</c:v>
                        </c:pt>
                      </c15:dlblFieldTableCache>
                    </c15:dlblFTEntry>
                  </c15:dlblFieldTable>
                  <c15:showDataLabelsRange val="0"/>
                </c:ext>
                <c:ext xmlns:c16="http://schemas.microsoft.com/office/drawing/2014/chart" uri="{C3380CC4-5D6E-409C-BE32-E72D297353CC}">
                  <c16:uniqueId val="{00000040-B6F2-4C95-92EC-33AA734D9CF3}"/>
                </c:ext>
              </c:extLst>
            </c:dLbl>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plus"/>
            <c:errValType val="cust"/>
            <c:noEndCap val="1"/>
            <c:plus>
              <c:numRef>
                <c:f>'12Hour'!$D$83</c:f>
                <c:numCache>
                  <c:formatCode>General</c:formatCode>
                  <c:ptCount val="1"/>
                  <c:pt idx="0">
                    <c:v>2.083333333333337E-2</c:v>
                  </c:pt>
                </c:numCache>
              </c:numRef>
            </c:plus>
            <c:minus>
              <c:numLit>
                <c:formatCode>General</c:formatCode>
                <c:ptCount val="1"/>
                <c:pt idx="0">
                  <c:v>0</c:v>
                </c:pt>
              </c:numLit>
            </c:minus>
            <c:spPr>
              <a:ln w="254000">
                <a:gradFill flip="none" rotWithShape="1">
                  <a:gsLst>
                    <a:gs pos="0">
                      <a:srgbClr val="000000"/>
                    </a:gs>
                    <a:gs pos="10000">
                      <a:srgbClr val="000040"/>
                    </a:gs>
                    <a:gs pos="24000">
                      <a:srgbClr val="400040"/>
                    </a:gs>
                    <a:gs pos="53000">
                      <a:srgbClr val="8F0040"/>
                    </a:gs>
                    <a:gs pos="89999">
                      <a:srgbClr val="F27300"/>
                    </a:gs>
                    <a:gs pos="100000">
                      <a:srgbClr val="FFBF00"/>
                    </a:gs>
                  </a:gsLst>
                  <a:lin ang="10800000" scaled="1"/>
                  <a:tileRect/>
                </a:gradFill>
              </a:ln>
            </c:spPr>
          </c:errBars>
          <c:xVal>
            <c:numRef>
              <c:f>'12Hour'!$H$83</c:f>
              <c:numCache>
                <c:formatCode>General</c:formatCode>
                <c:ptCount val="1"/>
                <c:pt idx="0">
                  <c:v>44331.815972222219</c:v>
                </c:pt>
              </c:numCache>
            </c:numRef>
          </c:xVal>
          <c:yVal>
            <c:numRef>
              <c:f>'12Hour'!$F$83</c:f>
              <c:numCache>
                <c:formatCode>General</c:formatCode>
                <c:ptCount val="1"/>
                <c:pt idx="0">
                  <c:v>80</c:v>
                </c:pt>
              </c:numCache>
            </c:numRef>
          </c:yVal>
          <c:smooth val="0"/>
          <c:extLst>
            <c:ext xmlns:c16="http://schemas.microsoft.com/office/drawing/2014/chart" uri="{C3380CC4-5D6E-409C-BE32-E72D297353CC}">
              <c16:uniqueId val="{00000041-B6F2-4C95-92EC-33AA734D9CF3}"/>
            </c:ext>
          </c:extLst>
        </c:ser>
        <c:ser>
          <c:idx val="5"/>
          <c:order val="6"/>
          <c:tx>
            <c:v>Sunrise</c:v>
          </c:tx>
          <c:spPr>
            <a:ln w="28575">
              <a:noFill/>
            </a:ln>
          </c:spPr>
          <c:marker>
            <c:symbol val="circle"/>
            <c:size val="7"/>
            <c:spPr>
              <a:solidFill>
                <a:srgbClr val="FFC000"/>
              </a:solidFill>
              <a:ln>
                <a:noFill/>
              </a:ln>
            </c:spPr>
          </c:marker>
          <c:dPt>
            <c:idx val="0"/>
            <c:marker>
              <c:symbol val="picture"/>
              <c:spPr>
                <a:blipFill>
                  <a:blip xmlns:r="http://schemas.openxmlformats.org/officeDocument/2006/relationships" r:embed="rId1"/>
                  <a:stretch>
                    <a:fillRect/>
                  </a:stretch>
                </a:blipFill>
                <a:ln>
                  <a:noFill/>
                </a:ln>
              </c:spPr>
            </c:marker>
            <c:bubble3D val="0"/>
            <c:extLst>
              <c:ext xmlns:c16="http://schemas.microsoft.com/office/drawing/2014/chart" uri="{C3380CC4-5D6E-409C-BE32-E72D297353CC}">
                <c16:uniqueId val="{00000042-B6F2-4C95-92EC-33AA734D9CF3}"/>
              </c:ext>
            </c:extLst>
          </c:dPt>
          <c:dLbls>
            <c:dLbl>
              <c:idx val="0"/>
              <c:layout>
                <c:manualLayout>
                  <c:x val="-4.0086334942330673E-2"/>
                  <c:y val="-5.1480064522356463E-2"/>
                </c:manualLayout>
              </c:layout>
              <c:tx>
                <c:strRef>
                  <c:f>'12Hour'!$C$88</c:f>
                  <c:strCache>
                    <c:ptCount val="1"/>
                    <c:pt idx="0">
                      <c:v>Sunrise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{59F667D5-EFE8-4037-B3C0-0D21ADE62CEA}</c15:txfldGUID>
                      <c15:f>'12Hour'!$C$88</c15:f>
                      <c15:dlblFieldTableCache>
                        <c:ptCount val="1"/>
                        <c:pt idx="0">
                          <c:v>Sunrise</c:v>
                        </c:pt>
                      </c15:dlblFieldTableCache>
                    </c15:dlblFTEntry>
                  </c15:dlblFieldTable>
                  <c15:showDataLabelsRange val="0"/>
                </c:ext>
                <c:ext xmlns:c16="http://schemas.microsoft.com/office/drawing/2014/chart" uri="{C3380CC4-5D6E-409C-BE32-E72D297353CC}">
                  <c16:uniqueId val="{00000042-B6F2-4C95-92EC-33AA734D9CF3}"/>
                </c:ext>
              </c:extLst>
            </c:dLbl>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minus"/>
            <c:errValType val="cust"/>
            <c:noEndCap val="1"/>
            <c:plus>
              <c:numLit>
                <c:formatCode>General</c:formatCode>
                <c:ptCount val="1"/>
                <c:pt idx="0">
                  <c:v>0</c:v>
                </c:pt>
              </c:numLit>
            </c:plus>
            <c:minus>
              <c:numRef>
                <c:f>'12Hour'!$D$88</c:f>
                <c:numCache>
                  <c:formatCode>General</c:formatCode>
                  <c:ptCount val="1"/>
                  <c:pt idx="0">
                    <c:v>2.0833333328482695E-2</c:v>
                  </c:pt>
                </c:numCache>
              </c:numRef>
            </c:minus>
            <c:spPr>
              <a:ln w="254000">
                <a:gradFill flip="none" rotWithShape="1">
                  <a:gsLst>
                    <a:gs pos="0">
                      <a:srgbClr val="000000"/>
                    </a:gs>
                    <a:gs pos="9000">
                      <a:srgbClr val="000040"/>
                    </a:gs>
                    <a:gs pos="23000">
                      <a:srgbClr val="400040"/>
                    </a:gs>
                    <a:gs pos="55000">
                      <a:srgbClr val="8F0040"/>
                    </a:gs>
                    <a:gs pos="86000">
                      <a:srgbClr val="F27300"/>
                    </a:gs>
                    <a:gs pos="100000">
                      <a:srgbClr val="FFBF00"/>
                    </a:gs>
                  </a:gsLst>
                  <a:lin ang="0" scaled="1"/>
                  <a:tileRect/>
                </a:gradFill>
              </a:ln>
            </c:spPr>
          </c:errBars>
          <c:xVal>
            <c:numRef>
              <c:f>'12Hour'!$H$88</c:f>
              <c:numCache>
                <c:formatCode>General</c:formatCode>
                <c:ptCount val="1"/>
                <c:pt idx="0">
                  <c:v>44331.242361111108</c:v>
                </c:pt>
              </c:numCache>
            </c:numRef>
          </c:xVal>
          <c:yVal>
            <c:numRef>
              <c:f>'12Hour'!$F$88</c:f>
              <c:numCache>
                <c:formatCode>General</c:formatCode>
                <c:ptCount val="1"/>
                <c:pt idx="0">
                  <c:v>80</c:v>
                </c:pt>
              </c:numCache>
            </c:numRef>
          </c:yVal>
          <c:smooth val="0"/>
          <c:extLst>
            <c:ext xmlns:c16="http://schemas.microsoft.com/office/drawing/2014/chart" uri="{C3380CC4-5D6E-409C-BE32-E72D297353CC}">
              <c16:uniqueId val="{00000043-B6F2-4C95-92EC-33AA734D9CF3}"/>
            </c:ext>
          </c:extLst>
        </c:ser>
        <c:ser>
          <c:idx val="7"/>
          <c:order val="7"/>
          <c:tx>
            <c:strRef>
              <c:f>'12Hour'!$J$28</c:f>
              <c:strCache>
                <c:ptCount val="1"/>
                <c:pt idx="0">
                  <c:v>Rider 1</c:v>
                </c:pt>
              </c:strCache>
            </c:strRef>
          </c:tx>
          <c:spPr>
            <a:ln w="28575">
              <a:noFill/>
            </a:ln>
          </c:spPr>
          <c:marker>
            <c:symbol val="picture"/>
            <c:spPr>
              <a:blipFill>
                <a:blip xmlns:r="http://schemas.openxmlformats.org/officeDocument/2006/relationships" r:embed="rId2"/>
                <a:stretch>
                  <a:fillRect/>
                </a:stretch>
              </a:blipFill>
              <a:ln>
                <a:noFill/>
              </a:ln>
            </c:spPr>
          </c:marker>
          <c:dLbls>
            <c:dLbl>
              <c:idx val="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C-441B-41F0-A297-EA738EE8A154}"/>
                </c:ext>
              </c:extLst>
            </c:dLbl>
            <c:dLbl>
              <c:idx val="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D-441B-41F0-A297-EA738EE8A154}"/>
                </c:ext>
              </c:extLst>
            </c:dLbl>
            <c:dLbl>
              <c:idx val="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E-441B-41F0-A297-EA738EE8A154}"/>
                </c:ext>
              </c:extLst>
            </c:dLbl>
            <c:dLbl>
              <c:idx val="3"/>
              <c:tx>
                <c:rich>
                  <a:bodyPr/>
                  <a:lstStyle/>
                  <a:p>
                    <a:fld id="{70B6DF5A-0EEB-4273-B111-C54F625F0C4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41B-41F0-A297-EA738EE8A154}"/>
                </c:ext>
              </c:extLst>
            </c:dLbl>
            <c:dLbl>
              <c:idx val="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0-441B-41F0-A297-EA738EE8A154}"/>
                </c:ext>
              </c:extLst>
            </c:dLbl>
            <c:dLbl>
              <c:idx val="5"/>
              <c:tx>
                <c:rich>
                  <a:bodyPr/>
                  <a:lstStyle/>
                  <a:p>
                    <a:fld id="{E447AAF8-18F5-44B2-AC37-2D9352C2F9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41B-41F0-A297-EA738EE8A154}"/>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2-441B-41F0-A297-EA738EE8A154}"/>
                </c:ext>
              </c:extLst>
            </c:dLbl>
            <c:dLbl>
              <c:idx val="7"/>
              <c:tx>
                <c:rich>
                  <a:bodyPr/>
                  <a:lstStyle/>
                  <a:p>
                    <a:fld id="{BF8749DD-EA50-4A4E-9C4F-DCA6B6D37A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41B-41F0-A297-EA738EE8A154}"/>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4-441B-41F0-A297-EA738EE8A154}"/>
                </c:ext>
              </c:extLst>
            </c:dLbl>
            <c:dLbl>
              <c:idx val="9"/>
              <c:tx>
                <c:rich>
                  <a:bodyPr/>
                  <a:lstStyle/>
                  <a:p>
                    <a:fld id="{151E018D-0EC3-4E22-BF67-E50E811157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441B-41F0-A297-EA738EE8A154}"/>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6-441B-41F0-A297-EA738EE8A154}"/>
                </c:ext>
              </c:extLst>
            </c:dLbl>
            <c:dLbl>
              <c:idx val="11"/>
              <c:tx>
                <c:rich>
                  <a:bodyPr/>
                  <a:lstStyle/>
                  <a:p>
                    <a:fld id="{13580591-CF42-4B20-84B4-045F5C4A8B9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441B-41F0-A297-EA738EE8A154}"/>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8-441B-41F0-A297-EA738EE8A154}"/>
                </c:ext>
              </c:extLst>
            </c:dLbl>
            <c:dLbl>
              <c:idx val="13"/>
              <c:tx>
                <c:rich>
                  <a:bodyPr/>
                  <a:lstStyle/>
                  <a:p>
                    <a:fld id="{42D914E7-3B63-4F1F-AF8A-9FBAC0995D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441B-41F0-A297-EA738EE8A154}"/>
                </c:ext>
              </c:extLst>
            </c:dLbl>
            <c:dLbl>
              <c:idx val="1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A-441B-41F0-A297-EA738EE8A154}"/>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B-441B-41F0-A297-EA738EE8A154}"/>
                </c:ext>
              </c:extLst>
            </c:dLbl>
            <c:dLbl>
              <c:idx val="16"/>
              <c:tx>
                <c:rich>
                  <a:bodyPr/>
                  <a:lstStyle/>
                  <a:p>
                    <a:fld id="{1BDEF150-2155-4081-903E-001566D4D68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441B-41F0-A297-EA738EE8A154}"/>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D-441B-41F0-A297-EA738EE8A154}"/>
                </c:ext>
              </c:extLst>
            </c:dLbl>
            <c:dLbl>
              <c:idx val="1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E-441B-41F0-A297-EA738EE8A154}"/>
                </c:ext>
              </c:extLst>
            </c:dLbl>
            <c:dLbl>
              <c:idx val="1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1F-441B-41F0-A297-EA738EE8A154}"/>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0-441B-41F0-A297-EA738EE8A154}"/>
                </c:ext>
              </c:extLst>
            </c:dLbl>
            <c:dLbl>
              <c:idx val="2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1-441B-41F0-A297-EA738EE8A154}"/>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2-441B-41F0-A297-EA738EE8A154}"/>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3-441B-41F0-A297-EA738EE8A154}"/>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4-441B-41F0-A297-EA738EE8A154}"/>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5-441B-41F0-A297-EA738EE8A154}"/>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6-441B-41F0-A297-EA738EE8A154}"/>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7-441B-41F0-A297-EA738EE8A154}"/>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8-441B-41F0-A297-EA738EE8A154}"/>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9-441B-41F0-A297-EA738EE8A154}"/>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A-441B-41F0-A297-EA738EE8A154}"/>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B-441B-41F0-A297-EA738EE8A154}"/>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C-441B-41F0-A297-EA738EE8A154}"/>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D-441B-41F0-A297-EA738EE8A154}"/>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E-441B-41F0-A297-EA738EE8A154}"/>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2F-441B-41F0-A297-EA738EE8A154}"/>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0-441B-41F0-A297-EA738EE8A154}"/>
                </c:ext>
              </c:extLst>
            </c:dLbl>
            <c:dLbl>
              <c:idx val="3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1-441B-41F0-A297-EA738EE8A154}"/>
                </c:ext>
              </c:extLst>
            </c:dLbl>
            <c:dLbl>
              <c:idx val="3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2-441B-41F0-A297-EA738EE8A154}"/>
                </c:ext>
              </c:extLst>
            </c:dLbl>
            <c:dLbl>
              <c:idx val="3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3-441B-41F0-A297-EA738EE8A154}"/>
                </c:ext>
              </c:extLst>
            </c:dLbl>
            <c:dLbl>
              <c:idx val="4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4-441B-41F0-A297-EA738EE8A154}"/>
                </c:ext>
              </c:extLst>
            </c:dLbl>
            <c:dLbl>
              <c:idx val="4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5-441B-41F0-A297-EA738EE8A154}"/>
                </c:ext>
              </c:extLst>
            </c:dLbl>
            <c:dLbl>
              <c:idx val="4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6-441B-41F0-A297-EA738EE8A154}"/>
                </c:ext>
              </c:extLst>
            </c:dLbl>
            <c:dLbl>
              <c:idx val="4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7-441B-41F0-A297-EA738EE8A154}"/>
                </c:ext>
              </c:extLst>
            </c:dLbl>
            <c:dLbl>
              <c:idx val="4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8-441B-41F0-A297-EA738EE8A154}"/>
                </c:ext>
              </c:extLst>
            </c:dLbl>
            <c:dLbl>
              <c:idx val="4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9-441B-41F0-A297-EA738EE8A154}"/>
                </c:ext>
              </c:extLst>
            </c:dLbl>
            <c:dLbl>
              <c:idx val="4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A-441B-41F0-A297-EA738EE8A154}"/>
                </c:ext>
              </c:extLst>
            </c:dLbl>
            <c:dLbl>
              <c:idx val="4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B-441B-41F0-A297-EA738EE8A154}"/>
                </c:ext>
              </c:extLst>
            </c:dLbl>
            <c:dLbl>
              <c:idx val="4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C-441B-41F0-A297-EA738EE8A154}"/>
                </c:ext>
              </c:extLst>
            </c:dLbl>
            <c:dLbl>
              <c:idx val="4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D-441B-41F0-A297-EA738EE8A15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'12Hour'!$J$29:$J$78</c:f>
              <c:numCache>
                <c:formatCode>General</c:formatCode>
                <c:ptCount val="50"/>
                <c:pt idx="0">
                  <c:v>#N/A</c:v>
                </c:pt>
                <c:pt idx="1">
                  <c:v>#N/A</c:v>
                </c:pt>
                <c:pt idx="2">
                  <c:v>#N/A</c:v>
                </c:pt>
                <c:pt idx="3">
                  <c:v>44331.291666666664</c:v>
                </c:pt>
                <c:pt idx="4">
                  <c:v>#N/A</c:v>
                </c:pt>
                <c:pt idx="5">
                  <c:v>44331.354166666664</c:v>
                </c:pt>
                <c:pt idx="6">
                  <c:v>#N/A</c:v>
                </c:pt>
                <c:pt idx="7">
                  <c:v>44331.420138888891</c:v>
                </c:pt>
                <c:pt idx="8">
                  <c:v>#N/A</c:v>
                </c:pt>
                <c:pt idx="9">
                  <c:v>44331.5</c:v>
                </c:pt>
                <c:pt idx="10">
                  <c:v>#N/A</c:v>
                </c:pt>
                <c:pt idx="11">
                  <c:v>44331.583333333336</c:v>
                </c:pt>
                <c:pt idx="12">
                  <c:v>#N/A</c:v>
                </c:pt>
                <c:pt idx="13">
                  <c:v>44331.666666666664</c:v>
                </c:pt>
                <c:pt idx="14">
                  <c:v>#N/A</c:v>
                </c:pt>
                <c:pt idx="15">
                  <c:v>#N/A</c:v>
                </c:pt>
                <c:pt idx="16">
                  <c:v>44331.666666666664</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5="http://schemas.microsoft.com/office/drawing/2012/chart" uri="{02D57815-91ED-43cb-92C2-25804820EDAC}">
              <c15:datalabelsRange>
                <c15:f>'12Hour'!$D$29:$D$78</c15:f>
                <c15:dlblRangeCache>
                  <c:ptCount val="50"/>
                  <c:pt idx="0">
                    <c:v>12:00:00</c:v>
                  </c:pt>
                  <c:pt idx="1">
                    <c:v>06:00:00</c:v>
                  </c:pt>
                  <c:pt idx="3">
                    <c:v>01:15:00</c:v>
                  </c:pt>
                  <c:pt idx="4">
                    <c:v>00:15:00</c:v>
                  </c:pt>
                  <c:pt idx="5">
                    <c:v>01:20:00</c:v>
                  </c:pt>
                  <c:pt idx="6">
                    <c:v>00:15:00</c:v>
                  </c:pt>
                  <c:pt idx="7">
                    <c:v>01:30:00</c:v>
                  </c:pt>
                  <c:pt idx="8">
                    <c:v>00:25:00</c:v>
                  </c:pt>
                  <c:pt idx="9">
                    <c:v>01:30:00</c:v>
                  </c:pt>
                  <c:pt idx="10">
                    <c:v>00:30:00</c:v>
                  </c:pt>
                  <c:pt idx="11">
                    <c:v>01:30:00</c:v>
                  </c:pt>
                  <c:pt idx="12">
                    <c:v>00:30:00</c:v>
                  </c:pt>
                  <c:pt idx="13">
                    <c:v>01:45:00</c:v>
                  </c:pt>
                  <c:pt idx="16">
                    <c:v>01:05:00</c:v>
                  </c:pt>
                  <c:pt idx="17">
                    <c:v>00:45:00</c:v>
                  </c:pt>
                  <c:pt idx="18">
                    <c:v>00:55:00</c:v>
                  </c:pt>
                  <c:pt idx="19">
                    <c:v>01:10:00</c:v>
                  </c:pt>
                </c15:dlblRangeCache>
              </c15:datalabelsRange>
            </c:ext>
            <c:ext xmlns:c16="http://schemas.microsoft.com/office/drawing/2014/chart" uri="{C3380CC4-5D6E-409C-BE32-E72D297353CC}">
              <c16:uniqueId val="{0000000A-6DC9-4407-ABB7-BA8653DB544F}"/>
            </c:ext>
          </c:extLst>
        </c:ser>
        <c:ser>
          <c:idx val="8"/>
          <c:order val="8"/>
          <c:tx>
            <c:strRef>
              <c:f>'12Hour'!$K$28</c:f>
              <c:strCache>
                <c:ptCount val="1"/>
                <c:pt idx="0">
                  <c:v>Rider 2</c:v>
                </c:pt>
              </c:strCache>
            </c:strRef>
          </c:tx>
          <c:spPr>
            <a:ln w="28575">
              <a:noFill/>
            </a:ln>
          </c:spPr>
          <c:marker>
            <c:symbol val="picture"/>
            <c:spPr>
              <a:blipFill>
                <a:blip xmlns:r="http://schemas.openxmlformats.org/officeDocument/2006/relationships" r:embed="rId3"/>
                <a:stretch>
                  <a:fillRect/>
                </a:stretch>
              </a:blipFill>
              <a:ln>
                <a:noFill/>
              </a:ln>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E-441B-41F0-A297-EA738EE8A154}"/>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3F-441B-41F0-A297-EA738EE8A154}"/>
                </c:ext>
              </c:extLst>
            </c:dLbl>
            <c:dLbl>
              <c:idx val="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0-441B-41F0-A297-EA738EE8A154}"/>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1-441B-41F0-A297-EA738EE8A154}"/>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2-441B-41F0-A297-EA738EE8A154}"/>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3-441B-41F0-A297-EA738EE8A154}"/>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4-441B-41F0-A297-EA738EE8A154}"/>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5-441B-41F0-A297-EA738EE8A154}"/>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6-441B-41F0-A297-EA738EE8A154}"/>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7-441B-41F0-A297-EA738EE8A154}"/>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8-441B-41F0-A297-EA738EE8A154}"/>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9-441B-41F0-A297-EA738EE8A154}"/>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A-441B-41F0-A297-EA738EE8A154}"/>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B-441B-41F0-A297-EA738EE8A154}"/>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C-441B-41F0-A297-EA738EE8A154}"/>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D-441B-41F0-A297-EA738EE8A154}"/>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4E-441B-41F0-A297-EA738EE8A154}"/>
                </c:ext>
              </c:extLst>
            </c:dLbl>
            <c:dLbl>
              <c:idx val="17"/>
              <c:tx>
                <c:rich>
                  <a:bodyPr/>
                  <a:lstStyle/>
                  <a:p>
                    <a:fld id="{9B27D5EF-3501-44B1-99FB-02216F854D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441B-41F0-A297-EA738EE8A154}"/>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0-441B-41F0-A297-EA738EE8A154}"/>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1-441B-41F0-A297-EA738EE8A154}"/>
                </c:ext>
              </c:extLst>
            </c:dLbl>
            <c:dLbl>
              <c:idx val="2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2-441B-41F0-A297-EA738EE8A154}"/>
                </c:ext>
              </c:extLst>
            </c:dLbl>
            <c:dLbl>
              <c:idx val="2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3-441B-41F0-A297-EA738EE8A154}"/>
                </c:ext>
              </c:extLst>
            </c:dLbl>
            <c:dLbl>
              <c:idx val="2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4-441B-41F0-A297-EA738EE8A154}"/>
                </c:ext>
              </c:extLst>
            </c:dLbl>
            <c:dLbl>
              <c:idx val="2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5-441B-41F0-A297-EA738EE8A154}"/>
                </c:ext>
              </c:extLst>
            </c:dLbl>
            <c:dLbl>
              <c:idx val="2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6-441B-41F0-A297-EA738EE8A154}"/>
                </c:ext>
              </c:extLst>
            </c:dLbl>
            <c:dLbl>
              <c:idx val="2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7-441B-41F0-A297-EA738EE8A154}"/>
                </c:ext>
              </c:extLst>
            </c:dLbl>
            <c:dLbl>
              <c:idx val="2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8-441B-41F0-A297-EA738EE8A154}"/>
                </c:ext>
              </c:extLst>
            </c:dLbl>
            <c:dLbl>
              <c:idx val="2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9-441B-41F0-A297-EA738EE8A154}"/>
                </c:ext>
              </c:extLst>
            </c:dLbl>
            <c:dLbl>
              <c:idx val="2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A-441B-41F0-A297-EA738EE8A154}"/>
                </c:ext>
              </c:extLst>
            </c:dLbl>
            <c:dLbl>
              <c:idx val="2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B-441B-41F0-A297-EA738EE8A154}"/>
                </c:ext>
              </c:extLst>
            </c:dLbl>
            <c:dLbl>
              <c:idx val="3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C-441B-41F0-A297-EA738EE8A154}"/>
                </c:ext>
              </c:extLst>
            </c:dLbl>
            <c:dLbl>
              <c:idx val="3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D-441B-41F0-A297-EA738EE8A154}"/>
                </c:ext>
              </c:extLst>
            </c:dLbl>
            <c:dLbl>
              <c:idx val="3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E-441B-41F0-A297-EA738EE8A154}"/>
                </c:ext>
              </c:extLst>
            </c:dLbl>
            <c:dLbl>
              <c:idx val="3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5F-441B-41F0-A297-EA738EE8A154}"/>
                </c:ext>
              </c:extLst>
            </c:dLbl>
            <c:dLbl>
              <c:idx val="3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0-441B-41F0-A297-EA738EE8A154}"/>
                </c:ext>
              </c:extLst>
            </c:dLbl>
            <c:dLbl>
              <c:idx val="3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1-441B-41F0-A297-EA738EE8A154}"/>
                </c:ext>
              </c:extLst>
            </c:dLbl>
            <c:dLbl>
              <c:idx val="3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2-441B-41F0-A297-EA738EE8A154}"/>
                </c:ext>
              </c:extLst>
            </c:dLbl>
            <c:dLbl>
              <c:idx val="3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3-441B-41F0-A297-EA738EE8A154}"/>
                </c:ext>
              </c:extLst>
            </c:dLbl>
            <c:dLbl>
              <c:idx val="3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4-441B-41F0-A297-EA738EE8A154}"/>
                </c:ext>
              </c:extLst>
            </c:dLbl>
            <c:dLbl>
              <c:idx val="3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5-441B-41F0-A297-EA738EE8A154}"/>
                </c:ext>
              </c:extLst>
            </c:dLbl>
            <c:dLbl>
              <c:idx val="4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6-441B-41F0-A297-EA738EE8A154}"/>
                </c:ext>
              </c:extLst>
            </c:dLbl>
            <c:dLbl>
              <c:idx val="4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7-441B-41F0-A297-EA738EE8A154}"/>
                </c:ext>
              </c:extLst>
            </c:dLbl>
            <c:dLbl>
              <c:idx val="4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8-441B-41F0-A297-EA738EE8A154}"/>
                </c:ext>
              </c:extLst>
            </c:dLbl>
            <c:dLbl>
              <c:idx val="4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9-441B-41F0-A297-EA738EE8A154}"/>
                </c:ext>
              </c:extLst>
            </c:dLbl>
            <c:dLbl>
              <c:idx val="4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A-441B-41F0-A297-EA738EE8A154}"/>
                </c:ext>
              </c:extLst>
            </c:dLbl>
            <c:dLbl>
              <c:idx val="4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B-441B-41F0-A297-EA738EE8A154}"/>
                </c:ext>
              </c:extLst>
            </c:dLbl>
            <c:dLbl>
              <c:idx val="4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C-441B-41F0-A297-EA738EE8A154}"/>
                </c:ext>
              </c:extLst>
            </c:dLbl>
            <c:dLbl>
              <c:idx val="4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D-441B-41F0-A297-EA738EE8A154}"/>
                </c:ext>
              </c:extLst>
            </c:dLbl>
            <c:dLbl>
              <c:idx val="4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E-441B-41F0-A297-EA738EE8A154}"/>
                </c:ext>
              </c:extLst>
            </c:dLbl>
            <c:dLbl>
              <c:idx val="4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6F-441B-41F0-A297-EA738EE8A154}"/>
                </c:ext>
              </c:extLst>
            </c:dLbl>
            <c:spPr>
              <a:noFill/>
              <a:ln>
                <a:noFill/>
              </a:ln>
              <a:effectLst/>
            </c:spPr>
            <c:txPr>
              <a:bodyPr wrap="square" lIns="38100" tIns="19050" rIns="38100" bIns="19050" anchor="ctr">
                <a:spAutoFit/>
              </a:bodyPr>
              <a:lstStyle/>
              <a:p>
                <a:pPr>
                  <a:defRPr sz="800"/>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'12Hour'!$K$29:$K$78</c:f>
              <c:numCache>
                <c:formatCode>General</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44331.711805555555</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5="http://schemas.microsoft.com/office/drawing/2012/chart" uri="{02D57815-91ED-43cb-92C2-25804820EDAC}">
              <c15:datalabelsRange>
                <c15:f>'12Hour'!$D$29:$D$78</c15:f>
                <c15:dlblRangeCache>
                  <c:ptCount val="50"/>
                  <c:pt idx="0">
                    <c:v>12:00:00</c:v>
                  </c:pt>
                  <c:pt idx="1">
                    <c:v>06:00:00</c:v>
                  </c:pt>
                  <c:pt idx="3">
                    <c:v>01:15:00</c:v>
                  </c:pt>
                  <c:pt idx="4">
                    <c:v>00:15:00</c:v>
                  </c:pt>
                  <c:pt idx="5">
                    <c:v>01:20:00</c:v>
                  </c:pt>
                  <c:pt idx="6">
                    <c:v>00:15:00</c:v>
                  </c:pt>
                  <c:pt idx="7">
                    <c:v>01:30:00</c:v>
                  </c:pt>
                  <c:pt idx="8">
                    <c:v>00:25:00</c:v>
                  </c:pt>
                  <c:pt idx="9">
                    <c:v>01:30:00</c:v>
                  </c:pt>
                  <c:pt idx="10">
                    <c:v>00:30:00</c:v>
                  </c:pt>
                  <c:pt idx="11">
                    <c:v>01:30:00</c:v>
                  </c:pt>
                  <c:pt idx="12">
                    <c:v>00:30:00</c:v>
                  </c:pt>
                  <c:pt idx="13">
                    <c:v>01:45:00</c:v>
                  </c:pt>
                  <c:pt idx="16">
                    <c:v>01:05:00</c:v>
                  </c:pt>
                  <c:pt idx="17">
                    <c:v>00:45:00</c:v>
                  </c:pt>
                  <c:pt idx="18">
                    <c:v>00:55:00</c:v>
                  </c:pt>
                  <c:pt idx="19">
                    <c:v>01:10:00</c:v>
                  </c:pt>
                </c15:dlblRangeCache>
              </c15:datalabelsRange>
            </c:ext>
            <c:ext xmlns:c16="http://schemas.microsoft.com/office/drawing/2014/chart" uri="{C3380CC4-5D6E-409C-BE32-E72D297353CC}">
              <c16:uniqueId val="{0000000C-6DC9-4407-ABB7-BA8653DB544F}"/>
            </c:ext>
          </c:extLst>
        </c:ser>
        <c:ser>
          <c:idx val="9"/>
          <c:order val="9"/>
          <c:tx>
            <c:strRef>
              <c:f>'12Hour'!$L$28</c:f>
              <c:strCache>
                <c:ptCount val="1"/>
                <c:pt idx="0">
                  <c:v>Rider 3</c:v>
                </c:pt>
              </c:strCache>
            </c:strRef>
          </c:tx>
          <c:spPr>
            <a:ln w="28575">
              <a:noFill/>
            </a:ln>
          </c:spPr>
          <c:marker>
            <c:symbol val="picture"/>
            <c:spPr>
              <a:blipFill>
                <a:blip xmlns:r="http://schemas.openxmlformats.org/officeDocument/2006/relationships" r:embed="rId4"/>
                <a:stretch>
                  <a:fillRect/>
                </a:stretch>
              </a:blipFill>
              <a:ln>
                <a:noFill/>
              </a:ln>
            </c:spPr>
          </c:marker>
          <c:dLbls>
            <c:dLbl>
              <c:idx val="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0-441B-41F0-A297-EA738EE8A154}"/>
                </c:ext>
              </c:extLst>
            </c:dLbl>
            <c:dLbl>
              <c:idx val="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1-441B-41F0-A297-EA738EE8A154}"/>
                </c:ext>
              </c:extLst>
            </c:dLbl>
            <c:dLbl>
              <c:idx val="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2-441B-41F0-A297-EA738EE8A154}"/>
                </c:ext>
              </c:extLst>
            </c:dLbl>
            <c:dLbl>
              <c:idx val="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3-441B-41F0-A297-EA738EE8A154}"/>
                </c:ext>
              </c:extLst>
            </c:dLbl>
            <c:dLbl>
              <c:idx val="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4-441B-41F0-A297-EA738EE8A154}"/>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5-441B-41F0-A297-EA738EE8A154}"/>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6-441B-41F0-A297-EA738EE8A154}"/>
                </c:ext>
              </c:extLst>
            </c:dLbl>
            <c:dLbl>
              <c:idx val="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7-441B-41F0-A297-EA738EE8A154}"/>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8-441B-41F0-A297-EA738EE8A154}"/>
                </c:ext>
              </c:extLst>
            </c:dLbl>
            <c:dLbl>
              <c:idx val="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9-441B-41F0-A297-EA738EE8A154}"/>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A-441B-41F0-A297-EA738EE8A154}"/>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B-441B-41F0-A297-EA738EE8A154}"/>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C-441B-41F0-A297-EA738EE8A154}"/>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D-441B-41F0-A297-EA738EE8A154}"/>
                </c:ext>
              </c:extLst>
            </c:dLbl>
            <c:dLbl>
              <c:idx val="1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E-441B-41F0-A297-EA738EE8A154}"/>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7F-441B-41F0-A297-EA738EE8A154}"/>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0-441B-41F0-A297-EA738EE8A154}"/>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1-441B-41F0-A297-EA738EE8A154}"/>
                </c:ext>
              </c:extLst>
            </c:dLbl>
            <c:dLbl>
              <c:idx val="18"/>
              <c:tx>
                <c:rich>
                  <a:bodyPr/>
                  <a:lstStyle/>
                  <a:p>
                    <a:fld id="{A1C3D760-699C-408D-83B1-B917F590BA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441B-41F0-A297-EA738EE8A154}"/>
                </c:ext>
              </c:extLst>
            </c:dLbl>
            <c:dLbl>
              <c:idx val="1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3-441B-41F0-A297-EA738EE8A154}"/>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4-441B-41F0-A297-EA738EE8A154}"/>
                </c:ext>
              </c:extLst>
            </c:dLbl>
            <c:dLbl>
              <c:idx val="2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5-441B-41F0-A297-EA738EE8A154}"/>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6-441B-41F0-A297-EA738EE8A154}"/>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7-441B-41F0-A297-EA738EE8A154}"/>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8-441B-41F0-A297-EA738EE8A154}"/>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9-441B-41F0-A297-EA738EE8A154}"/>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A-441B-41F0-A297-EA738EE8A154}"/>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B-441B-41F0-A297-EA738EE8A154}"/>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C-441B-41F0-A297-EA738EE8A154}"/>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D-441B-41F0-A297-EA738EE8A154}"/>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E-441B-41F0-A297-EA738EE8A154}"/>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8F-441B-41F0-A297-EA738EE8A154}"/>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0-441B-41F0-A297-EA738EE8A154}"/>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1-441B-41F0-A297-EA738EE8A154}"/>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2-441B-41F0-A297-EA738EE8A154}"/>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3-441B-41F0-A297-EA738EE8A154}"/>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4-441B-41F0-A297-EA738EE8A154}"/>
                </c:ext>
              </c:extLst>
            </c:dLbl>
            <c:dLbl>
              <c:idx val="3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5-441B-41F0-A297-EA738EE8A154}"/>
                </c:ext>
              </c:extLst>
            </c:dLbl>
            <c:dLbl>
              <c:idx val="3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6-441B-41F0-A297-EA738EE8A154}"/>
                </c:ext>
              </c:extLst>
            </c:dLbl>
            <c:dLbl>
              <c:idx val="3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7-441B-41F0-A297-EA738EE8A154}"/>
                </c:ext>
              </c:extLst>
            </c:dLbl>
            <c:dLbl>
              <c:idx val="4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8-441B-41F0-A297-EA738EE8A154}"/>
                </c:ext>
              </c:extLst>
            </c:dLbl>
            <c:dLbl>
              <c:idx val="4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9-441B-41F0-A297-EA738EE8A154}"/>
                </c:ext>
              </c:extLst>
            </c:dLbl>
            <c:dLbl>
              <c:idx val="4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A-441B-41F0-A297-EA738EE8A154}"/>
                </c:ext>
              </c:extLst>
            </c:dLbl>
            <c:dLbl>
              <c:idx val="4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B-441B-41F0-A297-EA738EE8A154}"/>
                </c:ext>
              </c:extLst>
            </c:dLbl>
            <c:dLbl>
              <c:idx val="4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C-441B-41F0-A297-EA738EE8A154}"/>
                </c:ext>
              </c:extLst>
            </c:dLbl>
            <c:dLbl>
              <c:idx val="4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D-441B-41F0-A297-EA738EE8A154}"/>
                </c:ext>
              </c:extLst>
            </c:dLbl>
            <c:dLbl>
              <c:idx val="4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E-441B-41F0-A297-EA738EE8A154}"/>
                </c:ext>
              </c:extLst>
            </c:dLbl>
            <c:dLbl>
              <c:idx val="4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9F-441B-41F0-A297-EA738EE8A154}"/>
                </c:ext>
              </c:extLst>
            </c:dLbl>
            <c:dLbl>
              <c:idx val="4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0-441B-41F0-A297-EA738EE8A154}"/>
                </c:ext>
              </c:extLst>
            </c:dLbl>
            <c:dLbl>
              <c:idx val="4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1-441B-41F0-A297-EA738EE8A15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'12Hour'!$L$29:$L$78</c:f>
              <c:numCache>
                <c:formatCode>General</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44331.743055555555</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5="http://schemas.microsoft.com/office/drawing/2012/chart" uri="{02D57815-91ED-43cb-92C2-25804820EDAC}">
              <c15:datalabelsRange>
                <c15:f>'12Hour'!$D$29:$D$78</c15:f>
                <c15:dlblRangeCache>
                  <c:ptCount val="50"/>
                  <c:pt idx="0">
                    <c:v>12:00:00</c:v>
                  </c:pt>
                  <c:pt idx="1">
                    <c:v>06:00:00</c:v>
                  </c:pt>
                  <c:pt idx="3">
                    <c:v>01:15:00</c:v>
                  </c:pt>
                  <c:pt idx="4">
                    <c:v>00:15:00</c:v>
                  </c:pt>
                  <c:pt idx="5">
                    <c:v>01:20:00</c:v>
                  </c:pt>
                  <c:pt idx="6">
                    <c:v>00:15:00</c:v>
                  </c:pt>
                  <c:pt idx="7">
                    <c:v>01:30:00</c:v>
                  </c:pt>
                  <c:pt idx="8">
                    <c:v>00:25:00</c:v>
                  </c:pt>
                  <c:pt idx="9">
                    <c:v>01:30:00</c:v>
                  </c:pt>
                  <c:pt idx="10">
                    <c:v>00:30:00</c:v>
                  </c:pt>
                  <c:pt idx="11">
                    <c:v>01:30:00</c:v>
                  </c:pt>
                  <c:pt idx="12">
                    <c:v>00:30:00</c:v>
                  </c:pt>
                  <c:pt idx="13">
                    <c:v>01:45:00</c:v>
                  </c:pt>
                  <c:pt idx="16">
                    <c:v>01:05:00</c:v>
                  </c:pt>
                  <c:pt idx="17">
                    <c:v>00:45:00</c:v>
                  </c:pt>
                  <c:pt idx="18">
                    <c:v>00:55:00</c:v>
                  </c:pt>
                  <c:pt idx="19">
                    <c:v>01:10:00</c:v>
                  </c:pt>
                </c15:dlblRangeCache>
              </c15:datalabelsRange>
            </c:ext>
            <c:ext xmlns:c16="http://schemas.microsoft.com/office/drawing/2014/chart" uri="{C3380CC4-5D6E-409C-BE32-E72D297353CC}">
              <c16:uniqueId val="{0000000D-6DC9-4407-ABB7-BA8653DB544F}"/>
            </c:ext>
          </c:extLst>
        </c:ser>
        <c:ser>
          <c:idx val="10"/>
          <c:order val="10"/>
          <c:tx>
            <c:strRef>
              <c:f>'12Hour'!$M$28</c:f>
              <c:strCache>
                <c:ptCount val="1"/>
                <c:pt idx="0">
                  <c:v>Rider 4</c:v>
                </c:pt>
              </c:strCache>
            </c:strRef>
          </c:tx>
          <c:spPr>
            <a:ln w="28575">
              <a:noFill/>
            </a:ln>
          </c:spPr>
          <c:marker>
            <c:symbol val="picture"/>
            <c:spPr>
              <a:blipFill>
                <a:blip xmlns:r="http://schemas.openxmlformats.org/officeDocument/2006/relationships" r:embed="rId5"/>
                <a:stretch>
                  <a:fillRect/>
                </a:stretch>
              </a:blipFill>
              <a:ln>
                <a:noFill/>
              </a:ln>
            </c:spPr>
          </c:marker>
          <c:dPt>
            <c:idx val="13"/>
            <c:bubble3D val="0"/>
            <c:extLst>
              <c:ext xmlns:c16="http://schemas.microsoft.com/office/drawing/2014/chart" uri="{C3380CC4-5D6E-409C-BE32-E72D297353CC}">
                <c16:uniqueId val="{0000000F-6DC9-4407-ABB7-BA8653DB544F}"/>
              </c:ext>
            </c:extLst>
          </c:dPt>
          <c:dLbls>
            <c:dLbl>
              <c:idx val="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2-441B-41F0-A297-EA738EE8A154}"/>
                </c:ext>
              </c:extLst>
            </c:dLbl>
            <c:dLbl>
              <c:idx val="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3-441B-41F0-A297-EA738EE8A154}"/>
                </c:ext>
              </c:extLst>
            </c:dLbl>
            <c:dLbl>
              <c:idx val="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4-441B-41F0-A297-EA738EE8A154}"/>
                </c:ext>
              </c:extLst>
            </c:dLbl>
            <c:dLbl>
              <c:idx val="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5-441B-41F0-A297-EA738EE8A154}"/>
                </c:ext>
              </c:extLst>
            </c:dLbl>
            <c:dLbl>
              <c:idx val="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6-441B-41F0-A297-EA738EE8A154}"/>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7-441B-41F0-A297-EA738EE8A154}"/>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8-441B-41F0-A297-EA738EE8A154}"/>
                </c:ext>
              </c:extLst>
            </c:dLbl>
            <c:dLbl>
              <c:idx val="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9-441B-41F0-A297-EA738EE8A154}"/>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A-441B-41F0-A297-EA738EE8A154}"/>
                </c:ext>
              </c:extLst>
            </c:dLbl>
            <c:dLbl>
              <c:idx val="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B-441B-41F0-A297-EA738EE8A154}"/>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C-441B-41F0-A297-EA738EE8A154}"/>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D-441B-41F0-A297-EA738EE8A154}"/>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E-441B-41F0-A297-EA738EE8A154}"/>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F-6DC9-4407-ABB7-BA8653DB544F}"/>
                </c:ext>
              </c:extLst>
            </c:dLbl>
            <c:dLbl>
              <c:idx val="1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AF-441B-41F0-A297-EA738EE8A154}"/>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0-441B-41F0-A297-EA738EE8A154}"/>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1-441B-41F0-A297-EA738EE8A154}"/>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2-441B-41F0-A297-EA738EE8A154}"/>
                </c:ext>
              </c:extLst>
            </c:dLbl>
            <c:dLbl>
              <c:idx val="1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3-441B-41F0-A297-EA738EE8A154}"/>
                </c:ext>
              </c:extLst>
            </c:dLbl>
            <c:dLbl>
              <c:idx val="19"/>
              <c:tx>
                <c:rich>
                  <a:bodyPr/>
                  <a:lstStyle/>
                  <a:p>
                    <a:fld id="{C55A2158-1A62-44FF-9E10-41A4D30F2A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441B-41F0-A297-EA738EE8A154}"/>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5-441B-41F0-A297-EA738EE8A154}"/>
                </c:ext>
              </c:extLst>
            </c:dLbl>
            <c:dLbl>
              <c:idx val="2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6-441B-41F0-A297-EA738EE8A154}"/>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7-441B-41F0-A297-EA738EE8A154}"/>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8-441B-41F0-A297-EA738EE8A154}"/>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9-441B-41F0-A297-EA738EE8A154}"/>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A-441B-41F0-A297-EA738EE8A154}"/>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B-441B-41F0-A297-EA738EE8A154}"/>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C-441B-41F0-A297-EA738EE8A154}"/>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D-441B-41F0-A297-EA738EE8A154}"/>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E-441B-41F0-A297-EA738EE8A154}"/>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BF-441B-41F0-A297-EA738EE8A154}"/>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0-441B-41F0-A297-EA738EE8A154}"/>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1-441B-41F0-A297-EA738EE8A154}"/>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2-441B-41F0-A297-EA738EE8A154}"/>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3-441B-41F0-A297-EA738EE8A154}"/>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4-441B-41F0-A297-EA738EE8A154}"/>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5-441B-41F0-A297-EA738EE8A154}"/>
                </c:ext>
              </c:extLst>
            </c:dLbl>
            <c:dLbl>
              <c:idx val="3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6-441B-41F0-A297-EA738EE8A154}"/>
                </c:ext>
              </c:extLst>
            </c:dLbl>
            <c:dLbl>
              <c:idx val="3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7-441B-41F0-A297-EA738EE8A154}"/>
                </c:ext>
              </c:extLst>
            </c:dLbl>
            <c:dLbl>
              <c:idx val="3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8-441B-41F0-A297-EA738EE8A154}"/>
                </c:ext>
              </c:extLst>
            </c:dLbl>
            <c:dLbl>
              <c:idx val="4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9-441B-41F0-A297-EA738EE8A154}"/>
                </c:ext>
              </c:extLst>
            </c:dLbl>
            <c:dLbl>
              <c:idx val="4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A-441B-41F0-A297-EA738EE8A154}"/>
                </c:ext>
              </c:extLst>
            </c:dLbl>
            <c:dLbl>
              <c:idx val="4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B-441B-41F0-A297-EA738EE8A154}"/>
                </c:ext>
              </c:extLst>
            </c:dLbl>
            <c:dLbl>
              <c:idx val="4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C-441B-41F0-A297-EA738EE8A154}"/>
                </c:ext>
              </c:extLst>
            </c:dLbl>
            <c:dLbl>
              <c:idx val="4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D-441B-41F0-A297-EA738EE8A154}"/>
                </c:ext>
              </c:extLst>
            </c:dLbl>
            <c:dLbl>
              <c:idx val="4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E-441B-41F0-A297-EA738EE8A154}"/>
                </c:ext>
              </c:extLst>
            </c:dLbl>
            <c:dLbl>
              <c:idx val="4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CF-441B-41F0-A297-EA738EE8A154}"/>
                </c:ext>
              </c:extLst>
            </c:dLbl>
            <c:dLbl>
              <c:idx val="4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D0-441B-41F0-A297-EA738EE8A154}"/>
                </c:ext>
              </c:extLst>
            </c:dLbl>
            <c:dLbl>
              <c:idx val="4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D1-441B-41F0-A297-EA738EE8A154}"/>
                </c:ext>
              </c:extLst>
            </c:dLbl>
            <c:dLbl>
              <c:idx val="4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D2-441B-41F0-A297-EA738EE8A15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'12Hour'!$M$29:$M$78</c:f>
              <c:numCache>
                <c:formatCode>General</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44331.78125</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'12Hour'!$F$29:$F$78</c:f>
              <c:numCache>
                <c:formatCode>General</c:formatCode>
                <c:ptCount val="50"/>
                <c:pt idx="0">
                  <c:v>5</c:v>
                </c:pt>
                <c:pt idx="1">
                  <c:v>10</c:v>
                </c:pt>
                <c:pt idx="3">
                  <c:v>15</c:v>
                </c:pt>
                <c:pt idx="4">
                  <c:v>25</c:v>
                </c:pt>
                <c:pt idx="5">
                  <c:v>35</c:v>
                </c:pt>
                <c:pt idx="6">
                  <c:v>45</c:v>
                </c:pt>
                <c:pt idx="7">
                  <c:v>55</c:v>
                </c:pt>
                <c:pt idx="8">
                  <c:v>45</c:v>
                </c:pt>
                <c:pt idx="9">
                  <c:v>20</c:v>
                </c:pt>
                <c:pt idx="10">
                  <c:v>45</c:v>
                </c:pt>
                <c:pt idx="11">
                  <c:v>30</c:v>
                </c:pt>
                <c:pt idx="12">
                  <c:v>45</c:v>
                </c:pt>
                <c:pt idx="13">
                  <c:v>20</c:v>
                </c:pt>
                <c:pt idx="16">
                  <c:v>55</c:v>
                </c:pt>
                <c:pt idx="17">
                  <c:v>52</c:v>
                </c:pt>
                <c:pt idx="18">
                  <c:v>49</c:v>
                </c:pt>
                <c:pt idx="19">
                  <c:v>46</c:v>
                </c:pt>
              </c:numCache>
            </c:numRef>
          </c:yVal>
          <c:smooth val="0"/>
          <c:extLst>
            <c:ext xmlns:c15="http://schemas.microsoft.com/office/drawing/2012/chart" uri="{02D57815-91ED-43cb-92C2-25804820EDAC}">
              <c15:datalabelsRange>
                <c15:f>'12Hour'!$D$29:$D$78</c15:f>
                <c15:dlblRangeCache>
                  <c:ptCount val="50"/>
                  <c:pt idx="0">
                    <c:v>12:00:00</c:v>
                  </c:pt>
                  <c:pt idx="1">
                    <c:v>06:00:00</c:v>
                  </c:pt>
                  <c:pt idx="3">
                    <c:v>01:15:00</c:v>
                  </c:pt>
                  <c:pt idx="4">
                    <c:v>00:15:00</c:v>
                  </c:pt>
                  <c:pt idx="5">
                    <c:v>01:20:00</c:v>
                  </c:pt>
                  <c:pt idx="6">
                    <c:v>00:15:00</c:v>
                  </c:pt>
                  <c:pt idx="7">
                    <c:v>01:30:00</c:v>
                  </c:pt>
                  <c:pt idx="8">
                    <c:v>00:25:00</c:v>
                  </c:pt>
                  <c:pt idx="9">
                    <c:v>01:30:00</c:v>
                  </c:pt>
                  <c:pt idx="10">
                    <c:v>00:30:00</c:v>
                  </c:pt>
                  <c:pt idx="11">
                    <c:v>01:30:00</c:v>
                  </c:pt>
                  <c:pt idx="12">
                    <c:v>00:30:00</c:v>
                  </c:pt>
                  <c:pt idx="13">
                    <c:v>01:45:00</c:v>
                  </c:pt>
                  <c:pt idx="16">
                    <c:v>01:05:00</c:v>
                  </c:pt>
                  <c:pt idx="17">
                    <c:v>00:45:00</c:v>
                  </c:pt>
                  <c:pt idx="18">
                    <c:v>00:55:00</c:v>
                  </c:pt>
                  <c:pt idx="19">
                    <c:v>01:10:00</c:v>
                  </c:pt>
                </c15:dlblRangeCache>
              </c15:datalabelsRange>
            </c:ext>
            <c:ext xmlns:c16="http://schemas.microsoft.com/office/drawing/2014/chart" uri="{C3380CC4-5D6E-409C-BE32-E72D297353CC}">
              <c16:uniqueId val="{0000000E-6DC9-4407-ABB7-BA8653DB544F}"/>
            </c:ext>
          </c:extLst>
        </c:ser>
        <c:dLbls>
          <c:showLegendKey val="0"/>
          <c:showVal val="1"/>
          <c:showCatName val="0"/>
          <c:showSerName val="0"/>
          <c:showPercent val="0"/>
          <c:showBubbleSize val="0"/>
        </c:dLbls>
        <c:axId val="216526848"/>
        <c:axId val="216528384"/>
      </c:scatterChart>
      <c:valAx>
        <c:axId val="216526848"/>
        <c:scaling>
          <c:orientation val="minMax"/>
          <c:max val="44331.854170000006"/>
          <c:min val="44331.208333333336"/>
        </c:scaling>
        <c:delete val="0"/>
        <c:axPos val="b"/>
        <c:numFmt formatCode="[$-409]m/d/yy\&#10;h:mm\ AM/PM;@" sourceLinked="0"/>
        <c:majorTickMark val="cross"/>
        <c:minorTickMark val="none"/>
        <c:tickLblPos val="nextTo"/>
        <c:spPr>
          <a:ln w="50800">
            <a:solidFill>
              <a:schemeClr val="accent3">
                <a:lumMod val="75000"/>
              </a:schemeClr>
            </a:solidFill>
          </a:ln>
        </c:spPr>
        <c:txPr>
          <a:bodyPr rot="0" vert="horz"/>
          <a:lstStyle/>
          <a:p>
            <a:pPr>
              <a:defRPr sz="900" b="0">
                <a:latin typeface="+mn-lt"/>
                <a:cs typeface="Calibri" pitchFamily="34" charset="0"/>
              </a:defRPr>
            </a:pPr>
            <a:endParaRPr lang="en-US"/>
          </a:p>
        </c:txPr>
        <c:crossAx val="216528384"/>
        <c:crosses val="autoZero"/>
        <c:crossBetween val="midCat"/>
        <c:majorUnit val="4.1666666667000009E-2"/>
      </c:valAx>
      <c:valAx>
        <c:axId val="216528384"/>
        <c:scaling>
          <c:orientation val="minMax"/>
          <c:max val="100"/>
          <c:min val="0"/>
        </c:scaling>
        <c:delete val="1"/>
        <c:axPos val="l"/>
        <c:numFmt formatCode="0\ \°\F" sourceLinked="0"/>
        <c:majorTickMark val="out"/>
        <c:minorTickMark val="none"/>
        <c:tickLblPos val="nextTo"/>
        <c:crossAx val="216526848"/>
        <c:crosses val="autoZero"/>
        <c:crossBetween val="midCat"/>
      </c:valAx>
    </c:plotArea>
    <c:plotVisOnly val="0"/>
    <c:dispBlanksAs val="gap"/>
    <c:showDLblsOverMax val="0"/>
  </c:chart>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'24Hour'!$O$9</c:f>
          <c:strCache>
            <c:ptCount val="1"/>
            <c:pt idx="0">
              <c:v>24-Hours in the Enchanted Forest</c:v>
            </c:pt>
          </c:strCache>
        </c:strRef>
      </c:tx>
      <c:layout>
        <c:manualLayout>
          <c:xMode val="edge"/>
          <c:yMode val="edge"/>
          <c:x val="1.8177154961640504E-2"/>
          <c:y val="1.816429747088372E-2"/>
        </c:manualLayout>
      </c:layout>
      <c:overlay val="0"/>
    </c:title>
    <c:autoTitleDeleted val="0"/>
    <c:plotArea>
      <c:layout>
        <c:manualLayout>
          <c:layoutTarget val="inner"/>
          <c:xMode val="edge"/>
          <c:yMode val="edge"/>
          <c:x val="6.4369650402462092E-2"/>
          <c:y val="0.10323247682700393"/>
          <c:w val="0.87491070512315972"/>
          <c:h val="0.79314168220554915"/>
        </c:manualLayout>
      </c:layout>
      <c:scatterChart>
        <c:scatterStyle val="lineMarker"/>
        <c:varyColors val="0"/>
        <c:ser>
          <c:idx val="0"/>
          <c:order val="0"/>
          <c:tx>
            <c:v>Tasks</c:v>
          </c:tx>
          <c:spPr>
            <a:ln w="28575">
              <a:noFill/>
            </a:ln>
          </c:spPr>
          <c:marker>
            <c:symbol val="x"/>
            <c:size val="3"/>
            <c:spPr>
              <a:ln>
                <a:noFill/>
              </a:ln>
            </c:spPr>
          </c:marker>
          <c:dPt>
            <c:idx val="1"/>
            <c:marker>
              <c:symbol val="none"/>
            </c:marker>
            <c:bubble3D val="0"/>
            <c:extLst>
              <c:ext xmlns:c16="http://schemas.microsoft.com/office/drawing/2014/chart" uri="{C3380CC4-5D6E-409C-BE32-E72D297353CC}">
                <c16:uniqueId val="{00000000-C595-488E-A174-DB0CB8586F1D}"/>
              </c:ext>
            </c:extLst>
          </c:dPt>
          <c:dLbls>
            <c:dLbl>
              <c:idx val="0"/>
              <c:layout/>
              <c:tx>
                <c:strRef>
                  <c:f>'24Hour'!$I$29</c:f>
                  <c:strCache>
                    <c:ptCount val="1"/>
                    <c:pt idx="0">
                      <c:v>24-HOUR RACE</c:v>
                    </c:pt>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{12516AB8-B9BE-4E76-9513-D2304F4CE0FF}</c15:txfldGUID>
                      <c15:f>'24Hour'!$I$29</c15:f>
                      <c15:dlblFieldTableCache>
                        <c:ptCount val="1"/>
                        <c:pt idx="0">
                          <c:v>24-HOUR RACE</c:v>
                        </c:pt>
                      </c15:dlblFieldTableCache>
                    </c15:dlblFTEntry>
                  </c15:dlblFieldTable>
                  <c15:showDataLabelsRange val="0"/>
                </c:ext>
                <c:ext xmlns:c16="http://schemas.microsoft.com/office/drawing/2014/chart" uri="{C3380CC4-5D6E-409C-BE32-E72D297353CC}">
                  <c16:uniqueId val="{00000001-C595-488E-A174-DB0CB8586F1D}"/>
                </c:ext>
              </c:extLst>
            </c:dLbl>
            <c:dLbl>
              <c:idx val="1"/>
              <c:layout/>
              <c:tx>
                <c:strRef>
                  <c:f>'24Hour'!$I$30</c:f>
                  <c:strCache>
                    <c:ptCount val="1"/>
                    <c:pt idx="0">
                      <c:v>12-HOUR RACE STARTS</c:v>
                    </c:pt>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{30081EF8-F527-45A5-9BC1-4B4081EE7302}</c15:txfldGUID>
                      <c15:f>'24Hour'!$I$30</c15:f>
                      <c15:dlblFieldTableCache>
                        <c:ptCount val="1"/>
                        <c:pt idx="0">
                          <c:v>12-HOUR RACE STARTS</c:v>
                        </c:pt>
                      </c15:dlblFieldTableCache>
                    </c15:dlblFTEntry>
                  </c15:dlblFieldTable>
                  <c15:showDataLabelsRange val="0"/>
                </c:ext>
                <c:ext xmlns:c16="http://schemas.microsoft.com/office/drawing/2014/chart" uri="{C3380CC4-5D6E-409C-BE32-E72D297353CC}">
                  <c16:uniqueId val="{00000000-C595-488E-A174-DB0CB8586F1D}"/>
                </c:ext>
              </c:extLst>
            </c:dLbl>
            <c:dLbl>
              <c:idx val="2"/>
              <c:tx>
                <c:strRef>
                  <c:f>'24Hour'!$I$31</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{C1777AB9-EF68-4E27-AEA4-DD8702EF05F1}</c15:txfldGUID>
                      <c15:f>'24Hour'!$I$31</c15:f>
                      <c15:dlblFieldTableCache>
                        <c:ptCount val="1"/>
                      </c15:dlblFieldTableCache>
                    </c15:dlblFTEntry>
                  </c15:dlblFieldTable>
                  <c15:showDataLabelsRange val="0"/>
                </c:ext>
                <c:ext xmlns:c16="http://schemas.microsoft.com/office/drawing/2014/chart" uri="{C3380CC4-5D6E-409C-BE32-E72D297353CC}">
                  <c16:uniqueId val="{00000002-C595-488E-A174-DB0CB8586F1D}"/>
                </c:ext>
              </c:extLst>
            </c:dLbl>
            <c:dLbl>
              <c:idx val="3"/>
              <c:layout/>
              <c:tx>
                <c:strRef>
                  <c:f>'24Hour'!$I$32</c:f>
                  <c:strCache>
                    <c:ptCount val="1"/>
                    <c:pt idx="0">
                      <c:v>Go! =</c:v>
                    </c:pt>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{443554B2-0FD4-4846-944F-FEBC6A22732B}</c15:txfldGUID>
                      <c15:f>'24Hour'!$I$32</c15:f>
                      <c15:dlblFieldTableCache>
                        <c:ptCount val="1"/>
                        <c:pt idx="0">
                          <c:v>Go! =</c:v>
                        </c:pt>
                      </c15:dlblFieldTableCache>
                    </c15:dlblFTEntry>
                  </c15:dlblFieldTable>
                  <c15:showDataLabelsRange val="0"/>
                </c:ext>
                <c:ext xmlns:c16="http://schemas.microsoft.com/office/drawing/2014/chart" uri="{C3380CC4-5D6E-409C-BE32-E72D297353CC}">
                  <c16:uniqueId val="{00000003-C595-488E-A174-DB0CB8586F1D}"/>
                </c:ext>
              </c:extLst>
            </c:dLbl>
            <c:dLbl>
              <c:idx val="4"/>
              <c:layout/>
              <c:tx>
                <c:strRef>
                  <c:f>'24Hour'!$I$33</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{09EEAC1E-3EC9-42E8-AE0F-FF823DB5B268}</c15:txfldGUID>
                      <c15:f>'24Hour'!$I$33</c15:f>
                      <c15:dlblFieldTableCache>
                        <c:ptCount val="1"/>
                      </c15:dlblFieldTableCache>
                    </c15:dlblFTEntry>
                  </c15:dlblFieldTable>
                  <c15:showDataLabelsRange val="0"/>
                </c:ext>
                <c:ext xmlns:c16="http://schemas.microsoft.com/office/drawing/2014/chart" uri="{C3380CC4-5D6E-409C-BE32-E72D297353CC}">
                  <c16:uniqueId val="{00000004-C595-488E-A174-DB0CB8586F1D}"/>
                </c:ext>
              </c:extLst>
            </c:dLbl>
            <c:dLbl>
              <c:idx val="5"/>
              <c:layout/>
              <c:tx>
                <c:strRef>
                  <c:f>'24Hour'!$I$34</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{385CF1F3-4FB9-40D2-95A1-DD23D3480DB6}</c15:txfldGUID>
                      <c15:f>'24Hour'!$I$34</c15:f>
                      <c15:dlblFieldTableCache>
                        <c:ptCount val="1"/>
                      </c15:dlblFieldTableCache>
                    </c15:dlblFTEntry>
                  </c15:dlblFieldTable>
                  <c15:showDataLabelsRange val="0"/>
                </c:ext>
                <c:ext xmlns:c16="http://schemas.microsoft.com/office/drawing/2014/chart" uri="{C3380CC4-5D6E-409C-BE32-E72D297353CC}">
                  <c16:uniqueId val="{00000005-C595-488E-A174-DB0CB8586F1D}"/>
                </c:ext>
              </c:extLst>
            </c:dLbl>
            <c:dLbl>
              <c:idx val="6"/>
              <c:layout/>
              <c:tx>
                <c:strRef>
                  <c:f>'24Hour'!$I$35</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{50AD750F-CB78-446B-9841-19DB9BFAFAD3}</c15:txfldGUID>
                      <c15:f>'24Hour'!$I$35</c15:f>
                      <c15:dlblFieldTableCache>
                        <c:ptCount val="1"/>
                      </c15:dlblFieldTableCache>
                    </c15:dlblFTEntry>
                  </c15:dlblFieldTable>
                  <c15:showDataLabelsRange val="0"/>
                </c:ext>
                <c:ext xmlns:c16="http://schemas.microsoft.com/office/drawing/2014/chart" uri="{C3380CC4-5D6E-409C-BE32-E72D297353CC}">
                  <c16:uniqueId val="{00000006-C595-488E-A174-DB0CB8586F1D}"/>
                </c:ext>
              </c:extLst>
            </c:dLbl>
            <c:dLbl>
              <c:idx val="7"/>
              <c:layout/>
              <c:tx>
                <c:strRef>
                  <c:f>'24Hour'!$I$36</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{790BDE2D-F407-4AE8-B53F-4DD7A0074D63}</c15:txfldGUID>
                      <c15:f>'24Hour'!$I$36</c15:f>
                      <c15:dlblFieldTableCache>
                        <c:ptCount val="1"/>
                      </c15:dlblFieldTableCache>
                    </c15:dlblFTEntry>
                  </c15:dlblFieldTable>
                  <c15:showDataLabelsRange val="0"/>
                </c:ext>
                <c:ext xmlns:c16="http://schemas.microsoft.com/office/drawing/2014/chart" uri="{C3380CC4-5D6E-409C-BE32-E72D297353CC}">
                  <c16:uniqueId val="{00000007-C595-488E-A174-DB0CB8586F1D}"/>
                </c:ext>
              </c:extLst>
            </c:dLbl>
            <c:dLbl>
              <c:idx val="8"/>
              <c:layout/>
              <c:tx>
                <c:strRef>
                  <c:f>'24Hour'!$I$37</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{38C07AF9-FD74-4E71-BFCE-7E1943E61DF8}</c15:txfldGUID>
                      <c15:f>'24Hour'!$I$37</c15:f>
                      <c15:dlblFieldTableCache>
                        <c:ptCount val="1"/>
                      </c15:dlblFieldTableCache>
                    </c15:dlblFTEntry>
                  </c15:dlblFieldTable>
                  <c15:showDataLabelsRange val="0"/>
                </c:ext>
                <c:ext xmlns:c16="http://schemas.microsoft.com/office/drawing/2014/chart" uri="{C3380CC4-5D6E-409C-BE32-E72D297353CC}">
                  <c16:uniqueId val="{00000008-C595-488E-A174-DB0CB8586F1D}"/>
                </c:ext>
              </c:extLst>
            </c:dLbl>
            <c:dLbl>
              <c:idx val="9"/>
              <c:layout/>
              <c:tx>
                <c:strRef>
                  <c:f>'24Hour'!$I$38</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{ABE26ADE-A833-488C-AD46-EF714C6362CF}</c15:txfldGUID>
                      <c15:f>'24Hour'!$I$38</c15:f>
                      <c15:dlblFieldTableCache>
                        <c:ptCount val="1"/>
                      </c15:dlblFieldTableCache>
                    </c15:dlblFTEntry>
                  </c15:dlblFieldTable>
                  <c15:showDataLabelsRange val="0"/>
                </c:ext>
                <c:ext xmlns:c16="http://schemas.microsoft.com/office/drawing/2014/chart" uri="{C3380CC4-5D6E-409C-BE32-E72D297353CC}">
                  <c16:uniqueId val="{00000009-C595-488E-A174-DB0CB8586F1D}"/>
                </c:ext>
              </c:extLst>
            </c:dLbl>
            <c:dLbl>
              <c:idx val="10"/>
              <c:layout/>
              <c:tx>
                <c:strRef>
                  <c:f>'24Hour'!$I$39</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{5EA9E601-DF7D-44F5-9258-3C19AD654E99}</c15:txfldGUID>
                      <c15:f>'24Hour'!$I$39</c15:f>
                      <c15:dlblFieldTableCache>
                        <c:ptCount val="1"/>
                      </c15:dlblFieldTableCache>
                    </c15:dlblFTEntry>
                  </c15:dlblFieldTable>
                  <c15:showDataLabelsRange val="0"/>
                </c:ext>
                <c:ext xmlns:c16="http://schemas.microsoft.com/office/drawing/2014/chart" uri="{C3380CC4-5D6E-409C-BE32-E72D297353CC}">
                  <c16:uniqueId val="{0000000A-C595-488E-A174-DB0CB8586F1D}"/>
                </c:ext>
              </c:extLst>
            </c:dLbl>
            <c:dLbl>
              <c:idx val="11"/>
              <c:layout/>
              <c:tx>
                <c:strRef>
                  <c:f>'24Hour'!$I$40</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{D12FFF5D-4779-4A6E-85E6-435DC25EE9F8}</c15:txfldGUID>
                      <c15:f>'24Hour'!$I$40</c15:f>
                      <c15:dlblFieldTableCache>
                        <c:ptCount val="1"/>
                      </c15:dlblFieldTableCache>
                    </c15:dlblFTEntry>
                  </c15:dlblFieldTable>
                  <c15:showDataLabelsRange val="0"/>
                </c:ext>
                <c:ext xmlns:c16="http://schemas.microsoft.com/office/drawing/2014/chart" uri="{C3380CC4-5D6E-409C-BE32-E72D297353CC}">
                  <c16:uniqueId val="{0000000B-C595-488E-A174-DB0CB8586F1D}"/>
                </c:ext>
              </c:extLst>
            </c:dLbl>
            <c:dLbl>
              <c:idx val="12"/>
              <c:layout/>
              <c:tx>
                <c:strRef>
                  <c:f>'24Hour'!$I$41</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{181E43A1-F344-4D36-A6D2-CF71CE6E583B}</c15:txfldGUID>
                      <c15:f>'24Hour'!$I$41</c15:f>
                      <c15:dlblFieldTableCache>
                        <c:ptCount val="1"/>
                      </c15:dlblFieldTableCache>
                    </c15:dlblFTEntry>
                  </c15:dlblFieldTable>
                  <c15:showDataLabelsRange val="0"/>
                </c:ext>
                <c:ext xmlns:c16="http://schemas.microsoft.com/office/drawing/2014/chart" uri="{C3380CC4-5D6E-409C-BE32-E72D297353CC}">
                  <c16:uniqueId val="{0000000C-C595-488E-A174-DB0CB8586F1D}"/>
                </c:ext>
              </c:extLst>
            </c:dLbl>
            <c:dLbl>
              <c:idx val="13"/>
              <c:layout/>
              <c:tx>
                <c:strRef>
                  <c:f>'24Hour'!$I$42</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{30BF1DC9-523A-4E18-BBC2-2E65799FB301}</c15:txfldGUID>
                      <c15:f>'24Hour'!$I$42</c15:f>
                      <c15:dlblFieldTableCache>
                        <c:ptCount val="1"/>
                      </c15:dlblFieldTableCache>
                    </c15:dlblFTEntry>
                  </c15:dlblFieldTable>
                  <c15:showDataLabelsRange val="0"/>
                </c:ext>
                <c:ext xmlns:c16="http://schemas.microsoft.com/office/drawing/2014/chart" uri="{C3380CC4-5D6E-409C-BE32-E72D297353CC}">
                  <c16:uniqueId val="{0000000D-C595-488E-A174-DB0CB8586F1D}"/>
                </c:ext>
              </c:extLst>
            </c:dLbl>
            <c:dLbl>
              <c:idx val="14"/>
              <c:layout/>
              <c:tx>
                <c:strRef>
                  <c:f>'24Hour'!$I$43</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{CA388D87-59F4-4C42-855A-B37685F7CE36}</c15:txfldGUID>
                      <c15:f>'24Hour'!$I$43</c15:f>
                      <c15:dlblFieldTableCache>
                        <c:ptCount val="1"/>
                      </c15:dlblFieldTableCache>
                    </c15:dlblFTEntry>
                  </c15:dlblFieldTable>
                  <c15:showDataLabelsRange val="0"/>
                </c:ext>
                <c:ext xmlns:c16="http://schemas.microsoft.com/office/drawing/2014/chart" uri="{C3380CC4-5D6E-409C-BE32-E72D297353CC}">
                  <c16:uniqueId val="{0000000E-C595-488E-A174-DB0CB8586F1D}"/>
                </c:ext>
              </c:extLst>
            </c:dLbl>
            <c:dLbl>
              <c:idx val="15"/>
              <c:layout/>
              <c:tx>
                <c:strRef>
                  <c:f>'24Hour'!$I$44</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{D0C71D7A-27B5-4213-AE59-40F93C350E0A}</c15:txfldGUID>
                      <c15:f>'24Hour'!$I$44</c15:f>
                      <c15:dlblFieldTableCache>
                        <c:ptCount val="1"/>
                      </c15:dlblFieldTableCache>
                    </c15:dlblFTEntry>
                  </c15:dlblFieldTable>
                  <c15:showDataLabelsRange val="0"/>
                </c:ext>
                <c:ext xmlns:c16="http://schemas.microsoft.com/office/drawing/2014/chart" uri="{C3380CC4-5D6E-409C-BE32-E72D297353CC}">
                  <c16:uniqueId val="{0000000F-C595-488E-A174-DB0CB8586F1D}"/>
                </c:ext>
              </c:extLst>
            </c:dLbl>
            <c:dLbl>
              <c:idx val="16"/>
              <c:layout/>
              <c:tx>
                <c:strRef>
                  <c:f>'24Hour'!$I$45</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{9CC09BF2-97BA-4579-9D3B-E168D3C6D72F}</c15:txfldGUID>
                      <c15:f>'24Hour'!$I$45</c15:f>
                      <c15:dlblFieldTableCache>
                        <c:ptCount val="1"/>
                      </c15:dlblFieldTableCache>
                    </c15:dlblFTEntry>
                  </c15:dlblFieldTable>
                  <c15:showDataLabelsRange val="0"/>
                </c:ext>
                <c:ext xmlns:c16="http://schemas.microsoft.com/office/drawing/2014/chart" uri="{C3380CC4-5D6E-409C-BE32-E72D297353CC}">
                  <c16:uniqueId val="{00000010-C595-488E-A174-DB0CB8586F1D}"/>
                </c:ext>
              </c:extLst>
            </c:dLbl>
            <c:dLbl>
              <c:idx val="17"/>
              <c:layout/>
              <c:tx>
                <c:strRef>
                  <c:f>'24Hour'!$I$46</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{9F4BC3B0-6F3B-4457-8B16-1015588C2216}</c15:txfldGUID>
                      <c15:f>'24Hour'!$I$46</c15:f>
                      <c15:dlblFieldTableCache>
                        <c:ptCount val="1"/>
                      </c15:dlblFieldTableCache>
                    </c15:dlblFTEntry>
                  </c15:dlblFieldTable>
                  <c15:showDataLabelsRange val="0"/>
                </c:ext>
                <c:ext xmlns:c16="http://schemas.microsoft.com/office/drawing/2014/chart" uri="{C3380CC4-5D6E-409C-BE32-E72D297353CC}">
                  <c16:uniqueId val="{00000011-C595-488E-A174-DB0CB8586F1D}"/>
                </c:ext>
              </c:extLst>
            </c:dLbl>
            <c:dLbl>
              <c:idx val="18"/>
              <c:layout/>
              <c:tx>
                <c:strRef>
                  <c:f>'24Hour'!$I$47</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{102AE150-3099-4337-8317-3DD75AC6405C}</c15:txfldGUID>
                      <c15:f>'24Hour'!$I$47</c15:f>
                      <c15:dlblFieldTableCache>
                        <c:ptCount val="1"/>
                      </c15:dlblFieldTableCache>
                    </c15:dlblFTEntry>
                  </c15:dlblFieldTable>
                  <c15:showDataLabelsRange val="0"/>
                </c:ext>
                <c:ext xmlns:c16="http://schemas.microsoft.com/office/drawing/2014/chart" uri="{C3380CC4-5D6E-409C-BE32-E72D297353CC}">
                  <c16:uniqueId val="{00000012-C595-488E-A174-DB0CB8586F1D}"/>
                </c:ext>
              </c:extLst>
            </c:dLbl>
            <c:dLbl>
              <c:idx val="19"/>
              <c:layout/>
              <c:tx>
                <c:strRef>
                  <c:f>'24Hour'!$I$48</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{37859561-335E-417E-A5D7-A066386907F7}</c15:txfldGUID>
                      <c15:f>'24Hour'!$I$48</c15:f>
                      <c15:dlblFieldTableCache>
                        <c:ptCount val="1"/>
                      </c15:dlblFieldTableCache>
                    </c15:dlblFTEntry>
                  </c15:dlblFieldTable>
                  <c15:showDataLabelsRange val="0"/>
                </c:ext>
                <c:ext xmlns:c16="http://schemas.microsoft.com/office/drawing/2014/chart" uri="{C3380CC4-5D6E-409C-BE32-E72D297353CC}">
                  <c16:uniqueId val="{00000013-C595-488E-A174-DB0CB8586F1D}"/>
                </c:ext>
              </c:extLst>
            </c:dLbl>
            <c:dLbl>
              <c:idx val="20"/>
              <c:layout/>
              <c:tx>
                <c:strRef>
                  <c:f>'24Hour'!$I$49</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{C10B60B8-7B5A-4AE8-8D74-A0C4C8F01EFB}</c15:txfldGUID>
                      <c15:f>'24Hour'!$I$49</c15:f>
                      <c15:dlblFieldTableCache>
                        <c:ptCount val="1"/>
                      </c15:dlblFieldTableCache>
                    </c15:dlblFTEntry>
                  </c15:dlblFieldTable>
                  <c15:showDataLabelsRange val="0"/>
                </c:ext>
                <c:ext xmlns:c16="http://schemas.microsoft.com/office/drawing/2014/chart" uri="{C3380CC4-5D6E-409C-BE32-E72D297353CC}">
                  <c16:uniqueId val="{00000014-C595-488E-A174-DB0CB8586F1D}"/>
                </c:ext>
              </c:extLst>
            </c:dLbl>
            <c:dLbl>
              <c:idx val="21"/>
              <c:layout/>
              <c:tx>
                <c:strRef>
                  <c:f>'24Hour'!$I$50</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{0CD5B2B2-EE27-4008-9287-0BB9C11ECF5C}</c15:txfldGUID>
                      <c15:f>'24Hour'!$I$50</c15:f>
                      <c15:dlblFieldTableCache>
                        <c:ptCount val="1"/>
                      </c15:dlblFieldTableCache>
                    </c15:dlblFTEntry>
                  </c15:dlblFieldTable>
                  <c15:showDataLabelsRange val="0"/>
                </c:ext>
                <c:ext xmlns:c16="http://schemas.microsoft.com/office/drawing/2014/chart" uri="{C3380CC4-5D6E-409C-BE32-E72D297353CC}">
                  <c16:uniqueId val="{00000015-C595-488E-A174-DB0CB8586F1D}"/>
                </c:ext>
              </c:extLst>
            </c:dLbl>
            <c:dLbl>
              <c:idx val="22"/>
              <c:layout/>
              <c:tx>
                <c:strRef>
                  <c:f>'24Hour'!$I$51</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{48A39DC8-7531-4256-9428-9DB240C534D0}</c15:txfldGUID>
                      <c15:f>'24Hour'!$I$51</c15:f>
                      <c15:dlblFieldTableCache>
                        <c:ptCount val="1"/>
                      </c15:dlblFieldTableCache>
                    </c15:dlblFTEntry>
                  </c15:dlblFieldTable>
                  <c15:showDataLabelsRange val="0"/>
                </c:ext>
                <c:ext xmlns:c16="http://schemas.microsoft.com/office/drawing/2014/chart" uri="{C3380CC4-5D6E-409C-BE32-E72D297353CC}">
                  <c16:uniqueId val="{00000016-C595-488E-A174-DB0CB8586F1D}"/>
                </c:ext>
              </c:extLst>
            </c:dLbl>
            <c:dLbl>
              <c:idx val="23"/>
              <c:layout/>
              <c:tx>
                <c:strRef>
                  <c:f>'24Hour'!$I$52</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{161E1DE0-3D80-4F86-B0F0-80D0E5333221}</c15:txfldGUID>
                      <c15:f>'24Hour'!$I$52</c15:f>
                      <c15:dlblFieldTableCache>
                        <c:ptCount val="1"/>
                      </c15:dlblFieldTableCache>
                    </c15:dlblFTEntry>
                  </c15:dlblFieldTable>
                  <c15:showDataLabelsRange val="0"/>
                </c:ext>
                <c:ext xmlns:c16="http://schemas.microsoft.com/office/drawing/2014/chart" uri="{C3380CC4-5D6E-409C-BE32-E72D297353CC}">
                  <c16:uniqueId val="{00000017-C595-488E-A174-DB0CB8586F1D}"/>
                </c:ext>
              </c:extLst>
            </c:dLbl>
            <c:dLbl>
              <c:idx val="24"/>
              <c:layout/>
              <c:tx>
                <c:strRef>
                  <c:f>'24Hour'!$I$53</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{A36DDBDC-0AE7-4B91-886F-6BC603D826D8}</c15:txfldGUID>
                      <c15:f>'24Hour'!$I$53</c15:f>
                      <c15:dlblFieldTableCache>
                        <c:ptCount val="1"/>
                      </c15:dlblFieldTableCache>
                    </c15:dlblFTEntry>
                  </c15:dlblFieldTable>
                  <c15:showDataLabelsRange val="0"/>
                </c:ext>
                <c:ext xmlns:c16="http://schemas.microsoft.com/office/drawing/2014/chart" uri="{C3380CC4-5D6E-409C-BE32-E72D297353CC}">
                  <c16:uniqueId val="{00000018-C595-488E-A174-DB0CB8586F1D}"/>
                </c:ext>
              </c:extLst>
            </c:dLbl>
            <c:dLbl>
              <c:idx val="25"/>
              <c:layout/>
              <c:tx>
                <c:strRef>
                  <c:f>'24Hour'!$I$54</c:f>
                  <c:strCache>
                    <c:ptCount val="1"/>
                  </c:strCache>
                </c:strRef>
              </c:tx>
              <c:dLblPos val="l"/>
              <c:showLegendKey val="0"/>
              <c:showVal val="0"/>
              <c:showCatName val="0"/>
              <c:showSerName val="0"/>
              <c:showPercent val="0"/>
              <c:showBubbleSize val="0"/>
              <c:extLst>
                <c:ext xmlns:c15="http://schemas.microsoft.com/office/drawing/2012/chart" uri="{CE6537A1-D6FC-4f65-9D91-7224C49458BB}">
                  <c15:layout/>
                  <c15:dlblFieldTable>
                    <c15:dlblFTEntry>
                      <c15:txfldGUID>{1419A52A-CDA7-40AE-8EE0-B791272FCB9E}</c15:txfldGUID>
                      <c15:f>'24Hour'!$I$54</c15:f>
                      <c15:dlblFieldTableCache>
                        <c:ptCount val="1"/>
                      </c15:dlblFieldTableCache>
                    </c15:dlblFTEntry>
                  </c15:dlblFieldTable>
                  <c15:showDataLabelsRange val="0"/>
                </c:ext>
                <c:ext xmlns:c16="http://schemas.microsoft.com/office/drawing/2014/chart" uri="{C3380CC4-5D6E-409C-BE32-E72D297353CC}">
                  <c16:uniqueId val="{00000019-C595-488E-A174-DB0CB8586F1D}"/>
                </c:ext>
              </c:extLst>
            </c:dLbl>
            <c:dLbl>
              <c:idx val="26"/>
              <c:tx>
                <c:strRef>
                  <c:f>'24Hour'!$I$55</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{5F0890A4-F4AC-4353-9D94-CC38B74933F8}</c15:txfldGUID>
                      <c15:f>'24Hour'!$I$55</c15:f>
                      <c15:dlblFieldTableCache>
                        <c:ptCount val="1"/>
                      </c15:dlblFieldTableCache>
                    </c15:dlblFTEntry>
                  </c15:dlblFieldTable>
                  <c15:showDataLabelsRange val="0"/>
                </c:ext>
                <c:ext xmlns:c16="http://schemas.microsoft.com/office/drawing/2014/chart" uri="{C3380CC4-5D6E-409C-BE32-E72D297353CC}">
                  <c16:uniqueId val="{0000001A-C595-488E-A174-DB0CB8586F1D}"/>
                </c:ext>
              </c:extLst>
            </c:dLbl>
            <c:dLbl>
              <c:idx val="27"/>
              <c:tx>
                <c:strRef>
                  <c:f>'24Hour'!$I$56</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{3CA0C5B9-A283-47F4-93CE-A07D23F5A072}</c15:txfldGUID>
                      <c15:f>'24Hour'!$I$56</c15:f>
                      <c15:dlblFieldTableCache>
                        <c:ptCount val="1"/>
                      </c15:dlblFieldTableCache>
                    </c15:dlblFTEntry>
                  </c15:dlblFieldTable>
                  <c15:showDataLabelsRange val="0"/>
                </c:ext>
                <c:ext xmlns:c16="http://schemas.microsoft.com/office/drawing/2014/chart" uri="{C3380CC4-5D6E-409C-BE32-E72D297353CC}">
                  <c16:uniqueId val="{0000001B-C595-488E-A174-DB0CB8586F1D}"/>
                </c:ext>
              </c:extLst>
            </c:dLbl>
            <c:dLbl>
              <c:idx val="28"/>
              <c:tx>
                <c:strRef>
                  <c:f>'24Hour'!$I$57</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{9084BEBB-CFAD-4061-BAF2-B79D3263C33A}</c15:txfldGUID>
                      <c15:f>'24Hour'!$I$57</c15:f>
                      <c15:dlblFieldTableCache>
                        <c:ptCount val="1"/>
                      </c15:dlblFieldTableCache>
                    </c15:dlblFTEntry>
                  </c15:dlblFieldTable>
                  <c15:showDataLabelsRange val="0"/>
                </c:ext>
                <c:ext xmlns:c16="http://schemas.microsoft.com/office/drawing/2014/chart" uri="{C3380CC4-5D6E-409C-BE32-E72D297353CC}">
                  <c16:uniqueId val="{0000001C-C595-488E-A174-DB0CB8586F1D}"/>
                </c:ext>
              </c:extLst>
            </c:dLbl>
            <c:dLbl>
              <c:idx val="29"/>
              <c:tx>
                <c:strRef>
                  <c:f>'24Hour'!$I$58</c:f>
                  <c:strCache>
                    <c:ptCount val="1"/>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{669C6D0B-E263-4757-A3EB-710D32B3C7C6}</c15:txfldGUID>
                      <c15:f>'24Hour'!$I$58</c15:f>
                      <c15:dlblFieldTableCache>
                        <c:ptCount val="1"/>
                      </c15:dlblFieldTableCache>
                    </c15:dlblFTEntry>
                  </c15:dlblFieldTable>
                  <c15:showDataLabelsRange val="0"/>
                </c:ext>
                <c:ext xmlns:c16="http://schemas.microsoft.com/office/drawing/2014/chart" uri="{C3380CC4-5D6E-409C-BE32-E72D297353CC}">
                  <c16:uniqueId val="{0000001D-C595-488E-A174-DB0CB8586F1D}"/>
                </c:ext>
              </c:extLst>
            </c:dLbl>
            <c:dLbl>
              <c:idx val="30"/>
              <c:tx>
                <c:strRef>
                  <c:f>'24Hour'!$I$59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{EA0799B9-DBB5-4A34-A11E-23DB8498C36D}</c15:txfldGUID>
                      <c15:f>'24Hour'!$I$59</c15:f>
                      <c15:dlblFieldTableCache>
                        <c:ptCount val="1"/>
                      </c15:dlblFieldTableCache>
                    </c15:dlblFTEntry>
                  </c15:dlblFieldTable>
                  <c15:showDataLabelsRange val="0"/>
                </c:ext>
                <c:ext xmlns:c16="http://schemas.microsoft.com/office/drawing/2014/chart" uri="{C3380CC4-5D6E-409C-BE32-E72D297353CC}">
                  <c16:uniqueId val="{0000001E-C595-488E-A174-DB0CB8586F1D}"/>
                </c:ext>
              </c:extLst>
            </c:dLbl>
            <c:dLbl>
              <c:idx val="31"/>
              <c:tx>
                <c:strRef>
                  <c:f>'24Hour'!$I$60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{63F528CA-32F5-46C7-8F58-039646923AD3}</c15:txfldGUID>
                      <c15:f>'24Hour'!$I$60</c15:f>
                      <c15:dlblFieldTableCache>
                        <c:ptCount val="1"/>
                      </c15:dlblFieldTableCache>
                    </c15:dlblFTEntry>
                  </c15:dlblFieldTable>
                  <c15:showDataLabelsRange val="0"/>
                </c:ext>
                <c:ext xmlns:c16="http://schemas.microsoft.com/office/drawing/2014/chart" uri="{C3380CC4-5D6E-409C-BE32-E72D297353CC}">
                  <c16:uniqueId val="{0000001F-C595-488E-A174-DB0CB8586F1D}"/>
                </c:ext>
              </c:extLst>
            </c:dLbl>
            <c:dLbl>
              <c:idx val="32"/>
              <c:tx>
                <c:strRef>
                  <c:f>'24Hour'!$I$61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{98114BD5-0FBD-404F-9428-2B5228C50188}</c15:txfldGUID>
                      <c15:f>'24Hour'!$I$61</c15:f>
                      <c15:dlblFieldTableCache>
                        <c:ptCount val="1"/>
                      </c15:dlblFieldTableCache>
                    </c15:dlblFTEntry>
                  </c15:dlblFieldTable>
                  <c15:showDataLabelsRange val="0"/>
                </c:ext>
                <c:ext xmlns:c16="http://schemas.microsoft.com/office/drawing/2014/chart" uri="{C3380CC4-5D6E-409C-BE32-E72D297353CC}">
                  <c16:uniqueId val="{00000020-C595-488E-A174-DB0CB8586F1D}"/>
                </c:ext>
              </c:extLst>
            </c:dLbl>
            <c:dLbl>
              <c:idx val="33"/>
              <c:tx>
                <c:strRef>
                  <c:f>'24Hour'!$I$62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{38B512B8-9465-44A2-A22A-B9204F3B1520}</c15:txfldGUID>
                      <c15:f>'24Hour'!$I$62</c15:f>
                      <c15:dlblFieldTableCache>
                        <c:ptCount val="1"/>
                      </c15:dlblFieldTableCache>
                    </c15:dlblFTEntry>
                  </c15:dlblFieldTable>
                  <c15:showDataLabelsRange val="0"/>
                </c:ext>
                <c:ext xmlns:c16="http://schemas.microsoft.com/office/drawing/2014/chart" uri="{C3380CC4-5D6E-409C-BE32-E72D297353CC}">
                  <c16:uniqueId val="{00000021-C595-488E-A174-DB0CB8586F1D}"/>
                </c:ext>
              </c:extLst>
            </c:dLbl>
            <c:dLbl>
              <c:idx val="34"/>
              <c:tx>
                <c:strRef>
                  <c:f>'24Hour'!$I$63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{06BDB67F-8B6B-414A-8303-CF99DAB9347E}</c15:txfldGUID>
                      <c15:f>'24Hour'!$I$63</c15:f>
                      <c15:dlblFieldTableCache>
                        <c:ptCount val="1"/>
                      </c15:dlblFieldTableCache>
                    </c15:dlblFTEntry>
                  </c15:dlblFieldTable>
                  <c15:showDataLabelsRange val="0"/>
                </c:ext>
                <c:ext xmlns:c16="http://schemas.microsoft.com/office/drawing/2014/chart" uri="{C3380CC4-5D6E-409C-BE32-E72D297353CC}">
                  <c16:uniqueId val="{00000022-C595-488E-A174-DB0CB8586F1D}"/>
                </c:ext>
              </c:extLst>
            </c:dLbl>
            <c:dLbl>
              <c:idx val="35"/>
              <c:tx>
                <c:strRef>
                  <c:f>'24Hour'!$I$64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{1A77AA32-1618-4F95-991F-F5BAFFE8705E}</c15:txfldGUID>
                      <c15:f>'24Hour'!$I$64</c15:f>
                      <c15:dlblFieldTableCache>
                        <c:ptCount val="1"/>
                      </c15:dlblFieldTableCache>
                    </c15:dlblFTEntry>
                  </c15:dlblFieldTable>
                  <c15:showDataLabelsRange val="0"/>
                </c:ext>
                <c:ext xmlns:c16="http://schemas.microsoft.com/office/drawing/2014/chart" uri="{C3380CC4-5D6E-409C-BE32-E72D297353CC}">
                  <c16:uniqueId val="{00000023-C595-488E-A174-DB0CB8586F1D}"/>
                </c:ext>
              </c:extLst>
            </c:dLbl>
            <c:dLbl>
              <c:idx val="36"/>
              <c:tx>
                <c:strRef>
                  <c:f>'24Hour'!$I$65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{70AA62AB-4B2C-4F30-A611-E29D6F6FE228}</c15:txfldGUID>
                      <c15:f>'24Hour'!$I$65</c15:f>
                      <c15:dlblFieldTableCache>
                        <c:ptCount val="1"/>
                      </c15:dlblFieldTableCache>
                    </c15:dlblFTEntry>
                  </c15:dlblFieldTable>
                  <c15:showDataLabelsRange val="0"/>
                </c:ext>
                <c:ext xmlns:c16="http://schemas.microsoft.com/office/drawing/2014/chart" uri="{C3380CC4-5D6E-409C-BE32-E72D297353CC}">
                  <c16:uniqueId val="{00000024-C595-488E-A174-DB0CB8586F1D}"/>
                </c:ext>
              </c:extLst>
            </c:dLbl>
            <c:dLbl>
              <c:idx val="37"/>
              <c:tx>
                <c:strRef>
                  <c:f>'24Hour'!$I$66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{1D128595-499B-4356-9454-4BC41A2CD23C}</c15:txfldGUID>
                      <c15:f>'24Hour'!$I$66</c15:f>
                      <c15:dlblFieldTableCache>
                        <c:ptCount val="1"/>
                      </c15:dlblFieldTableCache>
                    </c15:dlblFTEntry>
                  </c15:dlblFieldTable>
                  <c15:showDataLabelsRange val="0"/>
                </c:ext>
                <c:ext xmlns:c16="http://schemas.microsoft.com/office/drawing/2014/chart" uri="{C3380CC4-5D6E-409C-BE32-E72D297353CC}">
                  <c16:uniqueId val="{00000025-C595-488E-A174-DB0CB8586F1D}"/>
                </c:ext>
              </c:extLst>
            </c:dLbl>
            <c:dLbl>
              <c:idx val="38"/>
              <c:tx>
                <c:strRef>
                  <c:f>'24Hour'!$I$67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{E54639EA-AF83-4D75-AE98-B8198A0E559C}</c15:txfldGUID>
                      <c15:f>'24Hour'!$I$67</c15:f>
                      <c15:dlblFieldTableCache>
                        <c:ptCount val="1"/>
                      </c15:dlblFieldTableCache>
                    </c15:dlblFTEntry>
                  </c15:dlblFieldTable>
                  <c15:showDataLabelsRange val="0"/>
                </c:ext>
                <c:ext xmlns:c16="http://schemas.microsoft.com/office/drawing/2014/chart" uri="{C3380CC4-5D6E-409C-BE32-E72D297353CC}">
                  <c16:uniqueId val="{00000026-C595-488E-A174-DB0CB8586F1D}"/>
                </c:ext>
              </c:extLst>
            </c:dLbl>
            <c:dLbl>
              <c:idx val="39"/>
              <c:tx>
                <c:strRef>
                  <c:f>'24Hour'!$I$68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{3EAD6B5C-C4D5-4BA9-92AE-B8AAD78BFB76}</c15:txfldGUID>
                      <c15:f>'24Hour'!$I$68</c15:f>
                      <c15:dlblFieldTableCache>
                        <c:ptCount val="1"/>
                      </c15:dlblFieldTableCache>
                    </c15:dlblFTEntry>
                  </c15:dlblFieldTable>
                  <c15:showDataLabelsRange val="0"/>
                </c:ext>
                <c:ext xmlns:c16="http://schemas.microsoft.com/office/drawing/2014/chart" uri="{C3380CC4-5D6E-409C-BE32-E72D297353CC}">
                  <c16:uniqueId val="{00000027-C595-488E-A174-DB0CB8586F1D}"/>
                </c:ext>
              </c:extLst>
            </c:dLbl>
            <c:dLbl>
              <c:idx val="40"/>
              <c:tx>
                <c:strRef>
                  <c:f>'24Hour'!$I$69</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{FE4E7200-B2D5-48E9-AA05-49E2075285B3}</c15:txfldGUID>
                      <c15:f>'24Hour'!$I$69</c15:f>
                      <c15:dlblFieldTableCache>
                        <c:ptCount val="1"/>
                      </c15:dlblFieldTableCache>
                    </c15:dlblFTEntry>
                  </c15:dlblFieldTable>
                  <c15:showDataLabelsRange val="0"/>
                </c:ext>
                <c:ext xmlns:c16="http://schemas.microsoft.com/office/drawing/2014/chart" uri="{C3380CC4-5D6E-409C-BE32-E72D297353CC}">
                  <c16:uniqueId val="{00000028-C595-488E-A174-DB0CB8586F1D}"/>
                </c:ext>
              </c:extLst>
            </c:dLbl>
            <c:dLbl>
              <c:idx val="41"/>
              <c:tx>
                <c:strRef>
                  <c:f>'24Hour'!$I$70</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{0D891A1A-B551-41E2-8D44-92C9B7110AC8}</c15:txfldGUID>
                      <c15:f>'24Hour'!$I$70</c15:f>
                      <c15:dlblFieldTableCache>
                        <c:ptCount val="1"/>
                      </c15:dlblFieldTableCache>
                    </c15:dlblFTEntry>
                  </c15:dlblFieldTable>
                  <c15:showDataLabelsRange val="0"/>
                </c:ext>
                <c:ext xmlns:c16="http://schemas.microsoft.com/office/drawing/2014/chart" uri="{C3380CC4-5D6E-409C-BE32-E72D297353CC}">
                  <c16:uniqueId val="{00000029-C595-488E-A174-DB0CB8586F1D}"/>
                </c:ext>
              </c:extLst>
            </c:dLbl>
            <c:dLbl>
              <c:idx val="42"/>
              <c:tx>
                <c:strRef>
                  <c:f>'24Hour'!$I$71</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{397DD0AE-C0F9-4C43-A89D-9EA178865569}</c15:txfldGUID>
                      <c15:f>'24Hour'!$I$71</c15:f>
                      <c15:dlblFieldTableCache>
                        <c:ptCount val="1"/>
                      </c15:dlblFieldTableCache>
                    </c15:dlblFTEntry>
                  </c15:dlblFieldTable>
                  <c15:showDataLabelsRange val="0"/>
                </c:ext>
                <c:ext xmlns:c16="http://schemas.microsoft.com/office/drawing/2014/chart" uri="{C3380CC4-5D6E-409C-BE32-E72D297353CC}">
                  <c16:uniqueId val="{0000002A-C595-488E-A174-DB0CB8586F1D}"/>
                </c:ext>
              </c:extLst>
            </c:dLbl>
            <c:dLbl>
              <c:idx val="43"/>
              <c:tx>
                <c:strRef>
                  <c:f>'24Hour'!$I$72</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{C98C1D99-42A4-4D7A-A759-8AE339EDD661}</c15:txfldGUID>
                      <c15:f>'24Hour'!$I$72</c15:f>
                      <c15:dlblFieldTableCache>
                        <c:ptCount val="1"/>
                      </c15:dlblFieldTableCache>
                    </c15:dlblFTEntry>
                  </c15:dlblFieldTable>
                  <c15:showDataLabelsRange val="0"/>
                </c:ext>
                <c:ext xmlns:c16="http://schemas.microsoft.com/office/drawing/2014/chart" uri="{C3380CC4-5D6E-409C-BE32-E72D297353CC}">
                  <c16:uniqueId val="{0000002B-C595-488E-A174-DB0CB8586F1D}"/>
                </c:ext>
              </c:extLst>
            </c:dLbl>
            <c:dLbl>
              <c:idx val="44"/>
              <c:tx>
                <c:strRef>
                  <c:f>'24Hour'!$I$73</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{8CB9C9B8-A395-4FA0-B2A4-E63955893128}</c15:txfldGUID>
                      <c15:f>'24Hour'!$I$73</c15:f>
                      <c15:dlblFieldTableCache>
                        <c:ptCount val="1"/>
                      </c15:dlblFieldTableCache>
                    </c15:dlblFTEntry>
                  </c15:dlblFieldTable>
                  <c15:showDataLabelsRange val="0"/>
                </c:ext>
                <c:ext xmlns:c16="http://schemas.microsoft.com/office/drawing/2014/chart" uri="{C3380CC4-5D6E-409C-BE32-E72D297353CC}">
                  <c16:uniqueId val="{0000002C-C595-488E-A174-DB0CB8586F1D}"/>
                </c:ext>
              </c:extLst>
            </c:dLbl>
            <c:dLbl>
              <c:idx val="45"/>
              <c:tx>
                <c:strRef>
                  <c:f>'24Hour'!$I$74</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{836A026B-D344-4C79-BA91-B04460DF3BBB}</c15:txfldGUID>
                      <c15:f>'24Hour'!$I$74</c15:f>
                      <c15:dlblFieldTableCache>
                        <c:ptCount val="1"/>
                      </c15:dlblFieldTableCache>
                    </c15:dlblFTEntry>
                  </c15:dlblFieldTable>
                  <c15:showDataLabelsRange val="0"/>
                </c:ext>
                <c:ext xmlns:c16="http://schemas.microsoft.com/office/drawing/2014/chart" uri="{C3380CC4-5D6E-409C-BE32-E72D297353CC}">
                  <c16:uniqueId val="{0000002D-C595-488E-A174-DB0CB8586F1D}"/>
                </c:ext>
              </c:extLst>
            </c:dLbl>
            <c:dLbl>
              <c:idx val="46"/>
              <c:tx>
                <c:strRef>
                  <c:f>'24Hour'!$I$75</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{80D81182-8C0E-4EE6-B8C6-05962CBA2330}</c15:txfldGUID>
                      <c15:f>'24Hour'!$I$75</c15:f>
                      <c15:dlblFieldTableCache>
                        <c:ptCount val="1"/>
                      </c15:dlblFieldTableCache>
                    </c15:dlblFTEntry>
                  </c15:dlblFieldTable>
                  <c15:showDataLabelsRange val="0"/>
                </c:ext>
                <c:ext xmlns:c16="http://schemas.microsoft.com/office/drawing/2014/chart" uri="{C3380CC4-5D6E-409C-BE32-E72D297353CC}">
                  <c16:uniqueId val="{0000002E-C595-488E-A174-DB0CB8586F1D}"/>
                </c:ext>
              </c:extLst>
            </c:dLbl>
            <c:dLbl>
              <c:idx val="47"/>
              <c:tx>
                <c:strRef>
                  <c:f>'24Hour'!$I$76</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{E5292B7A-B61C-474B-BF5E-46740F92D111}</c15:txfldGUID>
                      <c15:f>'24Hour'!$I$76</c15:f>
                      <c15:dlblFieldTableCache>
                        <c:ptCount val="1"/>
                      </c15:dlblFieldTableCache>
                    </c15:dlblFTEntry>
                  </c15:dlblFieldTable>
                  <c15:showDataLabelsRange val="0"/>
                </c:ext>
                <c:ext xmlns:c16="http://schemas.microsoft.com/office/drawing/2014/chart" uri="{C3380CC4-5D6E-409C-BE32-E72D297353CC}">
                  <c16:uniqueId val="{0000002F-C595-488E-A174-DB0CB8586F1D}"/>
                </c:ext>
              </c:extLst>
            </c:dLbl>
            <c:dLbl>
              <c:idx val="48"/>
              <c:tx>
                <c:strRef>
                  <c:f>'24Hour'!$I$77</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{1DC9B29E-0010-4488-A98B-392BC9D2AE04}</c15:txfldGUID>
                      <c15:f>'24Hour'!$I$77</c15:f>
                      <c15:dlblFieldTableCache>
                        <c:ptCount val="1"/>
                      </c15:dlblFieldTableCache>
                    </c15:dlblFTEntry>
                  </c15:dlblFieldTable>
                  <c15:showDataLabelsRange val="0"/>
                </c:ext>
                <c:ext xmlns:c16="http://schemas.microsoft.com/office/drawing/2014/chart" uri="{C3380CC4-5D6E-409C-BE32-E72D297353CC}">
                  <c16:uniqueId val="{00000030-C595-488E-A174-DB0CB8586F1D}"/>
                </c:ext>
              </c:extLst>
            </c:dLbl>
            <c:dLbl>
              <c:idx val="49"/>
              <c:tx>
                <c:strRef>
                  <c:f>'24Hour'!$I$78</c:f>
                  <c:strCache>
                    <c:ptCount val="1"/>
                  </c:strCache>
                </c:strRef>
              </c:tx>
              <c:dLblPos val="l"/>
              <c:showLegendKey val="0"/>
              <c:showVal val="1"/>
              <c:showCatName val="0"/>
              <c:showSerName val="0"/>
              <c:showPercent val="0"/>
              <c:showBubbleSize val="0"/>
              <c:extLst>
                <c:ext xmlns:c15="http://schemas.microsoft.com/office/drawing/2012/chart" uri="{CE6537A1-D6FC-4f65-9D91-7224C49458BB}">
                  <c15:dlblFieldTable>
                    <c15:dlblFTEntry>
                      <c15:txfldGUID>{C0EB915D-67FB-4400-B984-C3C3C309FAEF}</c15:txfldGUID>
                      <c15:f>'24Hour'!$I$78</c15:f>
                      <c15:dlblFieldTableCache>
                        <c:ptCount val="1"/>
                      </c15:dlblFieldTableCache>
                    </c15:dlblFTEntry>
                  </c15:dlblFieldTable>
                  <c15:showDataLabelsRange val="0"/>
                </c:ext>
                <c:ext xmlns:c16="http://schemas.microsoft.com/office/drawing/2014/chart" uri="{C3380CC4-5D6E-409C-BE32-E72D297353CC}">
                  <c16:uniqueId val="{00000031-C595-488E-A174-DB0CB8586F1D}"/>
                </c:ext>
              </c:extLst>
            </c:dLbl>
            <c:spPr>
              <a:noFill/>
            </c:spPr>
            <c:txPr>
              <a:bodyPr wrap="square" lIns="38100" tIns="19050" rIns="38100" bIns="19050" anchor="ctr">
                <a:spAutoFit/>
              </a:bodyPr>
              <a:lstStyle/>
              <a:p>
                <a:pPr>
                  <a:defRPr sz="1100"/>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plus"/>
            <c:errValType val="cust"/>
            <c:noEndCap val="1"/>
            <c:plus>
              <c:numRef>
                <c:f>'24Hour'!$D$29:$D$78</c:f>
                <c:numCache>
                  <c:formatCode>General</c:formatCode>
                  <c:ptCount val="50"/>
                  <c:pt idx="0">
                    <c:v>1</c:v>
                  </c:pt>
                  <c:pt idx="1">
                    <c:v>0.5</c:v>
                  </c:pt>
                  <c:pt idx="3">
                    <c:v>3.4722222222222224E-2</c:v>
                  </c:pt>
                  <c:pt idx="4">
                    <c:v>4.5138888888888888E-2</c:v>
                  </c:pt>
                  <c:pt idx="5">
                    <c:v>3.8194444444444441E-2</c:v>
                  </c:pt>
                  <c:pt idx="6">
                    <c:v>6.25E-2</c:v>
                  </c:pt>
                  <c:pt idx="7">
                    <c:v>3.4722222222222224E-2</c:v>
                  </c:pt>
                  <c:pt idx="8">
                    <c:v>4.5138888888888888E-2</c:v>
                  </c:pt>
                  <c:pt idx="9">
                    <c:v>3.8194444444444441E-2</c:v>
                  </c:pt>
                  <c:pt idx="10">
                    <c:v>6.25E-2</c:v>
                  </c:pt>
                  <c:pt idx="11">
                    <c:v>3.4722222222222224E-2</c:v>
                  </c:pt>
                  <c:pt idx="12">
                    <c:v>4.5138888888888888E-2</c:v>
                  </c:pt>
                  <c:pt idx="13">
                    <c:v>3.8194444444444441E-2</c:v>
                  </c:pt>
                  <c:pt idx="14">
                    <c:v>6.25E-2</c:v>
                  </c:pt>
                  <c:pt idx="15">
                    <c:v>3.4722222222222224E-2</c:v>
                  </c:pt>
                  <c:pt idx="16">
                    <c:v>4.5138888888888888E-2</c:v>
                  </c:pt>
                  <c:pt idx="17">
                    <c:v>3.8194444444444441E-2</c:v>
                  </c:pt>
                  <c:pt idx="18">
                    <c:v>6.25E-2</c:v>
                  </c:pt>
                  <c:pt idx="19">
                    <c:v>3.4722222222222224E-2</c:v>
                  </c:pt>
                  <c:pt idx="20">
                    <c:v>4.5138888888888888E-2</c:v>
                  </c:pt>
                  <c:pt idx="21">
                    <c:v>3.8194444444444441E-2</c:v>
                  </c:pt>
                  <c:pt idx="22">
                    <c:v>6.25E-2</c:v>
                  </c:pt>
                  <c:pt idx="23">
                    <c:v>3.4722222222222224E-2</c:v>
                  </c:pt>
                  <c:pt idx="24">
                    <c:v>4.5138888888888888E-2</c:v>
                  </c:pt>
                  <c:pt idx="25">
                    <c:v>3.8194444444444441E-2</c:v>
                  </c:pt>
                  <c:pt idx="26">
                    <c:v>6.25E-2</c:v>
                  </c:pt>
                </c:numCache>
              </c:numRef>
            </c:plus>
            <c:spPr>
              <a:ln w="127000">
                <a:solidFill>
                  <a:schemeClr val="bg1">
                    <a:lumMod val="75000"/>
                  </a:schemeClr>
                </a:solidFill>
              </a:ln>
            </c:spPr>
          </c:errBars>
          <c:errBars>
            <c:errDir val="y"/>
            <c:errBarType val="minus"/>
            <c:errValType val="percentage"/>
            <c:noEndCap val="1"/>
            <c:val val="100"/>
            <c:spPr>
              <a:ln w="19050">
                <a:solidFill>
                  <a:schemeClr val="bg1">
                    <a:lumMod val="75000"/>
                  </a:schemeClr>
                </a:solidFill>
                <a:prstDash val="sysDash"/>
              </a:ln>
            </c:spPr>
          </c:errBars>
          <c:xVal>
            <c:numRef>
              <c:f>'24Hour'!$H$29:$H$78</c:f>
              <c:numCache>
                <c:formatCode>General</c:formatCode>
                <c:ptCount val="50"/>
                <c:pt idx="0">
                  <c:v>44359.5</c:v>
                </c:pt>
                <c:pt idx="1">
                  <c:v>44359.625</c:v>
                </c:pt>
                <c:pt idx="2">
                  <c:v>44359</c:v>
                </c:pt>
                <c:pt idx="3">
                  <c:v>44359.5</c:v>
                </c:pt>
                <c:pt idx="4">
                  <c:v>44359.534722222219</c:v>
                </c:pt>
                <c:pt idx="5">
                  <c:v>44359.579861111109</c:v>
                </c:pt>
                <c:pt idx="6">
                  <c:v>44359.618055555555</c:v>
                </c:pt>
                <c:pt idx="7">
                  <c:v>44359.680555555555</c:v>
                </c:pt>
                <c:pt idx="8">
                  <c:v>44359.715277777781</c:v>
                </c:pt>
                <c:pt idx="9">
                  <c:v>44359.760416666664</c:v>
                </c:pt>
                <c:pt idx="10">
                  <c:v>44359.798611111109</c:v>
                </c:pt>
                <c:pt idx="11">
                  <c:v>44359.861111111109</c:v>
                </c:pt>
                <c:pt idx="12">
                  <c:v>44359.895833333336</c:v>
                </c:pt>
                <c:pt idx="13">
                  <c:v>44359.940972222219</c:v>
                </c:pt>
                <c:pt idx="14">
                  <c:v>44359.979166666664</c:v>
                </c:pt>
                <c:pt idx="15">
                  <c:v>44360.041666666664</c:v>
                </c:pt>
                <c:pt idx="16">
                  <c:v>44360.076388888891</c:v>
                </c:pt>
                <c:pt idx="17">
                  <c:v>44360.121527777781</c:v>
                </c:pt>
                <c:pt idx="18">
                  <c:v>44360.159722222219</c:v>
                </c:pt>
                <c:pt idx="19">
                  <c:v>44360.222222222219</c:v>
                </c:pt>
                <c:pt idx="20">
                  <c:v>44360.256944444445</c:v>
                </c:pt>
                <c:pt idx="21">
                  <c:v>44360.302083333336</c:v>
                </c:pt>
                <c:pt idx="22">
                  <c:v>44360.340277777781</c:v>
                </c:pt>
                <c:pt idx="23">
                  <c:v>44360.402777777781</c:v>
                </c:pt>
                <c:pt idx="24">
                  <c:v>44360.4375</c:v>
                </c:pt>
                <c:pt idx="25">
                  <c:v>44360.482638888891</c:v>
                </c:pt>
                <c:pt idx="26">
                  <c:v>44360.520833333336</c:v>
                </c:pt>
                <c:pt idx="27">
                  <c:v>44359</c:v>
                </c:pt>
                <c:pt idx="28">
                  <c:v>44359</c:v>
                </c:pt>
                <c:pt idx="29">
                  <c:v>44359</c:v>
                </c:pt>
                <c:pt idx="30">
                  <c:v>44359</c:v>
                </c:pt>
                <c:pt idx="31">
                  <c:v>44359</c:v>
                </c:pt>
                <c:pt idx="32">
                  <c:v>44359</c:v>
                </c:pt>
                <c:pt idx="33">
                  <c:v>44359</c:v>
                </c:pt>
                <c:pt idx="34">
                  <c:v>44359</c:v>
                </c:pt>
                <c:pt idx="35">
                  <c:v>44359</c:v>
                </c:pt>
                <c:pt idx="36">
                  <c:v>44359</c:v>
                </c:pt>
                <c:pt idx="37">
                  <c:v>44359</c:v>
                </c:pt>
                <c:pt idx="38">
                  <c:v>44359</c:v>
                </c:pt>
                <c:pt idx="39">
                  <c:v>44359</c:v>
                </c:pt>
                <c:pt idx="40">
                  <c:v>44359</c:v>
                </c:pt>
                <c:pt idx="41">
                  <c:v>44359</c:v>
                </c:pt>
                <c:pt idx="42">
                  <c:v>44359</c:v>
                </c:pt>
                <c:pt idx="43">
                  <c:v>44359</c:v>
                </c:pt>
                <c:pt idx="44">
                  <c:v>44359</c:v>
                </c:pt>
                <c:pt idx="45">
                  <c:v>44359</c:v>
                </c:pt>
                <c:pt idx="46">
                  <c:v>44359</c:v>
                </c:pt>
                <c:pt idx="47">
                  <c:v>44359</c:v>
                </c:pt>
                <c:pt idx="48">
                  <c:v>44359</c:v>
                </c:pt>
                <c:pt idx="49">
                  <c:v>44359</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6="http://schemas.microsoft.com/office/drawing/2014/chart" uri="{C3380CC4-5D6E-409C-BE32-E72D297353CC}">
              <c16:uniqueId val="{00000032-C595-488E-A174-DB0CB8586F1D}"/>
            </c:ext>
          </c:extLst>
        </c:ser>
        <c:ser>
          <c:idx val="1"/>
          <c:order val="1"/>
          <c:tx>
            <c:v>Completion</c:v>
          </c:tx>
          <c:spPr>
            <a:ln w="28575">
              <a:noFill/>
            </a:ln>
          </c:spPr>
          <c:marker>
            <c:symbol val="diamond"/>
            <c:size val="9"/>
            <c:spPr>
              <a:solidFill>
                <a:schemeClr val="accent1"/>
              </a:solidFill>
              <a:ln>
                <a:noFill/>
              </a:ln>
            </c:spPr>
          </c:marker>
          <c:dPt>
            <c:idx val="1"/>
            <c:bubble3D val="0"/>
            <c:extLst>
              <c:ext xmlns:c16="http://schemas.microsoft.com/office/drawing/2014/chart" uri="{C3380CC4-5D6E-409C-BE32-E72D297353CC}">
                <c16:uniqueId val="{00000033-C595-488E-A174-DB0CB8586F1D}"/>
              </c:ext>
            </c:extLst>
          </c:dPt>
          <c:dPt>
            <c:idx val="5"/>
            <c:bubble3D val="0"/>
            <c:extLst>
              <c:ext xmlns:c16="http://schemas.microsoft.com/office/drawing/2014/chart" uri="{C3380CC4-5D6E-409C-BE32-E72D297353CC}">
                <c16:uniqueId val="{00000034-C595-488E-A174-DB0CB8586F1D}"/>
              </c:ext>
            </c:extLst>
          </c:dPt>
          <c:dPt>
            <c:idx val="7"/>
            <c:bubble3D val="0"/>
            <c:extLst>
              <c:ext xmlns:c16="http://schemas.microsoft.com/office/drawing/2014/chart" uri="{C3380CC4-5D6E-409C-BE32-E72D297353CC}">
                <c16:uniqueId val="{00000035-C595-488E-A174-DB0CB8586F1D}"/>
              </c:ext>
            </c:extLst>
          </c:dPt>
          <c:dPt>
            <c:idx val="9"/>
            <c:bubble3D val="0"/>
            <c:extLst>
              <c:ext xmlns:c16="http://schemas.microsoft.com/office/drawing/2014/chart" uri="{C3380CC4-5D6E-409C-BE32-E72D297353CC}">
                <c16:uniqueId val="{00000036-C595-488E-A174-DB0CB8586F1D}"/>
              </c:ext>
            </c:extLst>
          </c:dPt>
          <c:dPt>
            <c:idx val="11"/>
            <c:bubble3D val="0"/>
            <c:extLst>
              <c:ext xmlns:c16="http://schemas.microsoft.com/office/drawing/2014/chart" uri="{C3380CC4-5D6E-409C-BE32-E72D297353CC}">
                <c16:uniqueId val="{00000037-C595-488E-A174-DB0CB8586F1D}"/>
              </c:ext>
            </c:extLst>
          </c:dPt>
          <c:dPt>
            <c:idx val="13"/>
            <c:bubble3D val="0"/>
            <c:extLst>
              <c:ext xmlns:c16="http://schemas.microsoft.com/office/drawing/2014/chart" uri="{C3380CC4-5D6E-409C-BE32-E72D297353CC}">
                <c16:uniqueId val="{00000038-C595-488E-A174-DB0CB8586F1D}"/>
              </c:ext>
            </c:extLst>
          </c:dPt>
          <c:dPt>
            <c:idx val="15"/>
            <c:bubble3D val="0"/>
            <c:extLst>
              <c:ext xmlns:c16="http://schemas.microsoft.com/office/drawing/2014/chart" uri="{C3380CC4-5D6E-409C-BE32-E72D297353CC}">
                <c16:uniqueId val="{00000039-C595-488E-A174-DB0CB8586F1D}"/>
              </c:ext>
            </c:extLst>
          </c:dPt>
          <c:dPt>
            <c:idx val="17"/>
            <c:bubble3D val="0"/>
            <c:extLst>
              <c:ext xmlns:c16="http://schemas.microsoft.com/office/drawing/2014/chart" uri="{C3380CC4-5D6E-409C-BE32-E72D297353CC}">
                <c16:uniqueId val="{0000003A-C595-488E-A174-DB0CB8586F1D}"/>
              </c:ext>
            </c:extLst>
          </c:dPt>
          <c:dLbls>
            <c:delete val="1"/>
          </c:dLbls>
          <c:errBars>
            <c:errDir val="y"/>
            <c:errBarType val="both"/>
            <c:errValType val="fixedVal"/>
            <c:noEndCap val="0"/>
            <c:val val="0"/>
            <c:spPr>
              <a:ln>
                <a:noFill/>
              </a:ln>
            </c:spPr>
          </c:errBars>
          <c:errBars>
            <c:errDir val="x"/>
            <c:errBarType val="plus"/>
            <c:errValType val="cust"/>
            <c:noEndCap val="1"/>
            <c:plus>
              <c:numRef>
                <c:f>'24Hour'!$G$29:$G$78</c:f>
                <c:numCache>
                  <c:formatCode>General</c:formatCode>
                  <c:ptCount val="50"/>
                </c:numCache>
              </c:numRef>
            </c:plus>
            <c:minus>
              <c:numLit>
                <c:formatCode>General</c:formatCode>
                <c:ptCount val="1"/>
                <c:pt idx="0">
                  <c:v>1</c:v>
                </c:pt>
              </c:numLit>
            </c:minus>
            <c:spPr>
              <a:ln w="57150">
                <a:solidFill>
                  <a:schemeClr val="accent1"/>
                </a:solidFill>
              </a:ln>
              <a:effectLst/>
            </c:spPr>
          </c:errBars>
          <c:xVal>
            <c:numRef>
              <c:f>'24Hour'!$H$29:$H$78</c:f>
              <c:numCache>
                <c:formatCode>General</c:formatCode>
                <c:ptCount val="50"/>
                <c:pt idx="0">
                  <c:v>44359.5</c:v>
                </c:pt>
                <c:pt idx="1">
                  <c:v>44359.625</c:v>
                </c:pt>
                <c:pt idx="2">
                  <c:v>44359</c:v>
                </c:pt>
                <c:pt idx="3">
                  <c:v>44359.5</c:v>
                </c:pt>
                <c:pt idx="4">
                  <c:v>44359.534722222219</c:v>
                </c:pt>
                <c:pt idx="5">
                  <c:v>44359.579861111109</c:v>
                </c:pt>
                <c:pt idx="6">
                  <c:v>44359.618055555555</c:v>
                </c:pt>
                <c:pt idx="7">
                  <c:v>44359.680555555555</c:v>
                </c:pt>
                <c:pt idx="8">
                  <c:v>44359.715277777781</c:v>
                </c:pt>
                <c:pt idx="9">
                  <c:v>44359.760416666664</c:v>
                </c:pt>
                <c:pt idx="10">
                  <c:v>44359.798611111109</c:v>
                </c:pt>
                <c:pt idx="11">
                  <c:v>44359.861111111109</c:v>
                </c:pt>
                <c:pt idx="12">
                  <c:v>44359.895833333336</c:v>
                </c:pt>
                <c:pt idx="13">
                  <c:v>44359.940972222219</c:v>
                </c:pt>
                <c:pt idx="14">
                  <c:v>44359.979166666664</c:v>
                </c:pt>
                <c:pt idx="15">
                  <c:v>44360.041666666664</c:v>
                </c:pt>
                <c:pt idx="16">
                  <c:v>44360.076388888891</c:v>
                </c:pt>
                <c:pt idx="17">
                  <c:v>44360.121527777781</c:v>
                </c:pt>
                <c:pt idx="18">
                  <c:v>44360.159722222219</c:v>
                </c:pt>
                <c:pt idx="19">
                  <c:v>44360.222222222219</c:v>
                </c:pt>
                <c:pt idx="20">
                  <c:v>44360.256944444445</c:v>
                </c:pt>
                <c:pt idx="21">
                  <c:v>44360.302083333336</c:v>
                </c:pt>
                <c:pt idx="22">
                  <c:v>44360.340277777781</c:v>
                </c:pt>
                <c:pt idx="23">
                  <c:v>44360.402777777781</c:v>
                </c:pt>
                <c:pt idx="24">
                  <c:v>44360.4375</c:v>
                </c:pt>
                <c:pt idx="25">
                  <c:v>44360.482638888891</c:v>
                </c:pt>
                <c:pt idx="26">
                  <c:v>44360.520833333336</c:v>
                </c:pt>
                <c:pt idx="27">
                  <c:v>44359</c:v>
                </c:pt>
                <c:pt idx="28">
                  <c:v>44359</c:v>
                </c:pt>
                <c:pt idx="29">
                  <c:v>44359</c:v>
                </c:pt>
                <c:pt idx="30">
                  <c:v>44359</c:v>
                </c:pt>
                <c:pt idx="31">
                  <c:v>44359</c:v>
                </c:pt>
                <c:pt idx="32">
                  <c:v>44359</c:v>
                </c:pt>
                <c:pt idx="33">
                  <c:v>44359</c:v>
                </c:pt>
                <c:pt idx="34">
                  <c:v>44359</c:v>
                </c:pt>
                <c:pt idx="35">
                  <c:v>44359</c:v>
                </c:pt>
                <c:pt idx="36">
                  <c:v>44359</c:v>
                </c:pt>
                <c:pt idx="37">
                  <c:v>44359</c:v>
                </c:pt>
                <c:pt idx="38">
                  <c:v>44359</c:v>
                </c:pt>
                <c:pt idx="39">
                  <c:v>44359</c:v>
                </c:pt>
                <c:pt idx="40">
                  <c:v>44359</c:v>
                </c:pt>
                <c:pt idx="41">
                  <c:v>44359</c:v>
                </c:pt>
                <c:pt idx="42">
                  <c:v>44359</c:v>
                </c:pt>
                <c:pt idx="43">
                  <c:v>44359</c:v>
                </c:pt>
                <c:pt idx="44">
                  <c:v>44359</c:v>
                </c:pt>
                <c:pt idx="45">
                  <c:v>44359</c:v>
                </c:pt>
                <c:pt idx="46">
                  <c:v>44359</c:v>
                </c:pt>
                <c:pt idx="47">
                  <c:v>44359</c:v>
                </c:pt>
                <c:pt idx="48">
                  <c:v>44359</c:v>
                </c:pt>
                <c:pt idx="49">
                  <c:v>44359</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6="http://schemas.microsoft.com/office/drawing/2014/chart" uri="{C3380CC4-5D6E-409C-BE32-E72D297353CC}">
              <c16:uniqueId val="{0000003B-C595-488E-A174-DB0CB8586F1D}"/>
            </c:ext>
          </c:extLst>
        </c:ser>
        <c:ser>
          <c:idx val="2"/>
          <c:order val="2"/>
          <c:tx>
            <c:strRef>
              <c:f>'24Hour'!$O$11</c:f>
              <c:strCache>
                <c:ptCount val="1"/>
                <c:pt idx="0">
                  <c:v>NOW</c:v>
                </c:pt>
              </c:strCache>
            </c:strRef>
          </c:tx>
          <c:spPr>
            <a:ln w="19050">
              <a:solidFill>
                <a:schemeClr val="accent6">
                  <a:lumMod val="75000"/>
                </a:schemeClr>
              </a:solidFill>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C-C595-488E-A174-DB0CB8586F1D}"/>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('24Hour'!$O$12,'24Hour'!$O$12)</c:f>
              <c:numCache>
                <c:formatCode>[$-409]m/d/yy\ h:mm\ AM/PM;@</c:formatCode>
                <c:ptCount val="2"/>
                <c:pt idx="0">
                  <c:v>44359.892361111109</c:v>
                </c:pt>
                <c:pt idx="1">
                  <c:v>44359.892361111109</c:v>
                </c:pt>
              </c:numCache>
            </c:numRef>
          </c:xVal>
          <c:yVal>
            <c:numRef>
              <c:f>('24Hour'!$H$131,'24Hour'!$H$132)</c:f>
              <c:numCache>
                <c:formatCode>General</c:formatCode>
                <c:ptCount val="2"/>
                <c:pt idx="0">
                  <c:v>60</c:v>
                </c:pt>
                <c:pt idx="1">
                  <c:v>0</c:v>
                </c:pt>
              </c:numCache>
            </c:numRef>
          </c:yVal>
          <c:smooth val="0"/>
          <c:extLst>
            <c:ext xmlns:c16="http://schemas.microsoft.com/office/drawing/2014/chart" uri="{C3380CC4-5D6E-409C-BE32-E72D297353CC}">
              <c16:uniqueId val="{0000003D-C595-488E-A174-DB0CB8586F1D}"/>
            </c:ext>
          </c:extLst>
        </c:ser>
        <c:ser>
          <c:idx val="3"/>
          <c:order val="3"/>
          <c:tx>
            <c:v>Temperature</c:v>
          </c:tx>
          <c:spPr>
            <a:ln w="28575">
              <a:solidFill>
                <a:schemeClr val="accent2"/>
              </a:solidFill>
            </a:ln>
          </c:spPr>
          <c:marker>
            <c:symbol val="circle"/>
            <c:size val="5"/>
            <c:spPr>
              <a:solidFill>
                <a:schemeClr val="accent2"/>
              </a:solidFill>
              <a:ln>
                <a:noFill/>
              </a:ln>
            </c:spPr>
          </c:marker>
          <c:dLbls>
            <c:numFmt formatCode="0&quot;°&quot;" sourceLinked="0"/>
            <c:spPr>
              <a:noFill/>
              <a:ln>
                <a:noFill/>
              </a:ln>
              <a:effectLst/>
            </c:spPr>
            <c:txPr>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'24Hour'!$E$92:$E$125</c:f>
              <c:numCache>
                <c:formatCode>General</c:formatCode>
                <c:ptCount val="34"/>
                <c:pt idx="0" formatCode="m/d/yyyy\ h:mm">
                  <c:v>44359.458333333336</c:v>
                </c:pt>
                <c:pt idx="1">
                  <c:v>44359.5</c:v>
                </c:pt>
                <c:pt idx="2">
                  <c:v>44359.541666666664</c:v>
                </c:pt>
                <c:pt idx="3">
                  <c:v>44359.583333333336</c:v>
                </c:pt>
                <c:pt idx="4">
                  <c:v>44359.625</c:v>
                </c:pt>
                <c:pt idx="5">
                  <c:v>44359.666666666664</c:v>
                </c:pt>
                <c:pt idx="6">
                  <c:v>44359.708333333336</c:v>
                </c:pt>
                <c:pt idx="7">
                  <c:v>44359.75</c:v>
                </c:pt>
                <c:pt idx="8">
                  <c:v>44359.791666666664</c:v>
                </c:pt>
                <c:pt idx="9">
                  <c:v>44359.833333333336</c:v>
                </c:pt>
                <c:pt idx="10">
                  <c:v>44359.875</c:v>
                </c:pt>
                <c:pt idx="11">
                  <c:v>44359.916666666664</c:v>
                </c:pt>
                <c:pt idx="12">
                  <c:v>44359.958333333336</c:v>
                </c:pt>
                <c:pt idx="13">
                  <c:v>44360</c:v>
                </c:pt>
                <c:pt idx="14">
                  <c:v>44360.041666666664</c:v>
                </c:pt>
                <c:pt idx="15">
                  <c:v>44360.083333333336</c:v>
                </c:pt>
                <c:pt idx="16">
                  <c:v>44360.125</c:v>
                </c:pt>
                <c:pt idx="17">
                  <c:v>44360.166666666664</c:v>
                </c:pt>
                <c:pt idx="18">
                  <c:v>44360.208333333336</c:v>
                </c:pt>
                <c:pt idx="19">
                  <c:v>44360.25</c:v>
                </c:pt>
                <c:pt idx="20">
                  <c:v>44360.291666666664</c:v>
                </c:pt>
                <c:pt idx="21">
                  <c:v>44360.333333333336</c:v>
                </c:pt>
                <c:pt idx="22">
                  <c:v>44360.375</c:v>
                </c:pt>
                <c:pt idx="23">
                  <c:v>44360.416666666664</c:v>
                </c:pt>
                <c:pt idx="24">
                  <c:v>44360.458333333336</c:v>
                </c:pt>
                <c:pt idx="25">
                  <c:v>44360</c:v>
                </c:pt>
                <c:pt idx="26">
                  <c:v>44360</c:v>
                </c:pt>
                <c:pt idx="27">
                  <c:v>44360</c:v>
                </c:pt>
                <c:pt idx="28">
                  <c:v>44360</c:v>
                </c:pt>
                <c:pt idx="29">
                  <c:v>44360</c:v>
                </c:pt>
                <c:pt idx="30">
                  <c:v>44360</c:v>
                </c:pt>
                <c:pt idx="31">
                  <c:v>44360</c:v>
                </c:pt>
                <c:pt idx="32">
                  <c:v>44360</c:v>
                </c:pt>
                <c:pt idx="33">
                  <c:v>44360</c:v>
                </c:pt>
              </c:numCache>
            </c:numRef>
          </c:xVal>
          <c:yVal>
            <c:numRef>
              <c:f>'24Hour'!$D$92:$D$125</c:f>
              <c:numCache>
                <c:formatCode>General</c:formatCode>
                <c:ptCount val="34"/>
                <c:pt idx="0">
                  <c:v>82</c:v>
                </c:pt>
                <c:pt idx="1">
                  <c:v>85</c:v>
                </c:pt>
                <c:pt idx="2">
                  <c:v>88</c:v>
                </c:pt>
                <c:pt idx="3">
                  <c:v>91</c:v>
                </c:pt>
                <c:pt idx="4">
                  <c:v>92</c:v>
                </c:pt>
                <c:pt idx="5">
                  <c:v>93</c:v>
                </c:pt>
                <c:pt idx="6">
                  <c:v>94</c:v>
                </c:pt>
                <c:pt idx="7">
                  <c:v>92</c:v>
                </c:pt>
                <c:pt idx="8">
                  <c:v>90</c:v>
                </c:pt>
                <c:pt idx="9">
                  <c:v>84</c:v>
                </c:pt>
                <c:pt idx="10">
                  <c:v>78</c:v>
                </c:pt>
                <c:pt idx="11">
                  <c:v>74</c:v>
                </c:pt>
                <c:pt idx="12">
                  <c:v>70</c:v>
                </c:pt>
                <c:pt idx="13">
                  <c:v>66</c:v>
                </c:pt>
                <c:pt idx="14">
                  <c:v>61</c:v>
                </c:pt>
                <c:pt idx="15">
                  <c:v>59</c:v>
                </c:pt>
                <c:pt idx="16">
                  <c:v>57</c:v>
                </c:pt>
                <c:pt idx="17">
                  <c:v>55</c:v>
                </c:pt>
                <c:pt idx="18">
                  <c:v>53</c:v>
                </c:pt>
                <c:pt idx="19">
                  <c:v>53</c:v>
                </c:pt>
                <c:pt idx="20">
                  <c:v>56</c:v>
                </c:pt>
                <c:pt idx="21">
                  <c:v>67</c:v>
                </c:pt>
                <c:pt idx="22">
                  <c:v>76</c:v>
                </c:pt>
                <c:pt idx="23">
                  <c:v>83</c:v>
                </c:pt>
                <c:pt idx="24">
                  <c:v>88</c:v>
                </c:pt>
              </c:numCache>
            </c:numRef>
          </c:yVal>
          <c:smooth val="0"/>
          <c:extLst>
            <c:ext xmlns:c16="http://schemas.microsoft.com/office/drawing/2014/chart" uri="{C3380CC4-5D6E-409C-BE32-E72D297353CC}">
              <c16:uniqueId val="{0000003E-C595-488E-A174-DB0CB8586F1D}"/>
            </c:ext>
          </c:extLst>
        </c:ser>
        <c:ser>
          <c:idx val="6"/>
          <c:order val="4"/>
          <c:tx>
            <c:v>Night</c:v>
          </c:tx>
          <c:spPr>
            <a:ln w="28575">
              <a:noFill/>
            </a:ln>
          </c:spPr>
          <c:marker>
            <c:symbol val="none"/>
          </c:marker>
          <c:dLbls>
            <c:delete val="1"/>
          </c:dLbls>
          <c:xVal>
            <c:numRef>
              <c:f>'24Hour'!$H$84</c:f>
              <c:numCache>
                <c:formatCode>General</c:formatCode>
                <c:ptCount val="1"/>
                <c:pt idx="0">
                  <c:v>44359.853472222225</c:v>
                </c:pt>
              </c:numCache>
            </c:numRef>
          </c:xVal>
          <c:yVal>
            <c:numRef>
              <c:f>'24Hour'!$F$84</c:f>
              <c:numCache>
                <c:formatCode>General</c:formatCode>
                <c:ptCount val="1"/>
                <c:pt idx="0">
                  <c:v>70</c:v>
                </c:pt>
              </c:numCache>
            </c:numRef>
          </c:yVal>
          <c:smooth val="0"/>
          <c:extLst>
            <c:ext xmlns:c16="http://schemas.microsoft.com/office/drawing/2014/chart" uri="{C3380CC4-5D6E-409C-BE32-E72D297353CC}">
              <c16:uniqueId val="{0000003F-C595-488E-A174-DB0CB8586F1D}"/>
            </c:ext>
          </c:extLst>
        </c:ser>
        <c:ser>
          <c:idx val="4"/>
          <c:order val="5"/>
          <c:tx>
            <c:v>Sunset</c:v>
          </c:tx>
          <c:spPr>
            <a:ln w="28575">
              <a:noFill/>
            </a:ln>
          </c:spPr>
          <c:marker>
            <c:symbol val="picture"/>
            <c:spPr>
              <a:blipFill>
                <a:blip xmlns:r="http://schemas.openxmlformats.org/officeDocument/2006/relationships" r:embed="rId1"/>
                <a:stretch>
                  <a:fillRect/>
                </a:stretch>
              </a:blipFill>
              <a:ln>
                <a:noFill/>
              </a:ln>
            </c:spPr>
          </c:marker>
          <c:dLbls>
            <c:dLbl>
              <c:idx val="0"/>
              <c:layout>
                <c:manualLayout>
                  <c:x val="-3.2377424376497849E-2"/>
                  <c:y val="-5.1480064522356463E-2"/>
                </c:manualLayout>
              </c:layout>
              <c:tx>
                <c:strRef>
                  <c:f>'24Hour'!$C$83</c:f>
                  <c:strCache>
                    <c:ptCount val="1"/>
                    <c:pt idx="0">
                      <c:v>Sunset</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{3846FA31-ABB3-4A40-ACB4-0B3809713E5F}</c15:txfldGUID>
                      <c15:f>'24Hour'!$C$83</c15:f>
                      <c15:dlblFieldTableCache>
                        <c:ptCount val="1"/>
                        <c:pt idx="0">
                          <c:v>Sunset</c:v>
                        </c:pt>
                      </c15:dlblFieldTableCache>
                    </c15:dlblFTEntry>
                  </c15:dlblFieldTable>
                  <c15:showDataLabelsRange val="0"/>
                </c:ext>
                <c:ext xmlns:c16="http://schemas.microsoft.com/office/drawing/2014/chart" uri="{C3380CC4-5D6E-409C-BE32-E72D297353CC}">
                  <c16:uniqueId val="{00000040-C595-488E-A174-DB0CB8586F1D}"/>
                </c:ext>
              </c:extLst>
            </c:dLbl>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plus"/>
            <c:errValType val="cust"/>
            <c:noEndCap val="1"/>
            <c:plus>
              <c:numRef>
                <c:f>'24Hour'!$D$83</c:f>
                <c:numCache>
                  <c:formatCode>General</c:formatCode>
                  <c:ptCount val="1"/>
                  <c:pt idx="0">
                    <c:v>2.083333333333337E-2</c:v>
                  </c:pt>
                </c:numCache>
              </c:numRef>
            </c:plus>
            <c:minus>
              <c:numLit>
                <c:formatCode>General</c:formatCode>
                <c:ptCount val="1"/>
                <c:pt idx="0">
                  <c:v>0</c:v>
                </c:pt>
              </c:numLit>
            </c:minus>
            <c:spPr>
              <a:ln w="254000">
                <a:gradFill flip="none" rotWithShape="1">
                  <a:gsLst>
                    <a:gs pos="0">
                      <a:srgbClr val="000000"/>
                    </a:gs>
                    <a:gs pos="10000">
                      <a:srgbClr val="000040"/>
                    </a:gs>
                    <a:gs pos="24000">
                      <a:srgbClr val="400040"/>
                    </a:gs>
                    <a:gs pos="53000">
                      <a:srgbClr val="8F0040"/>
                    </a:gs>
                    <a:gs pos="89999">
                      <a:srgbClr val="F27300"/>
                    </a:gs>
                    <a:gs pos="100000">
                      <a:srgbClr val="FFBF00"/>
                    </a:gs>
                  </a:gsLst>
                  <a:lin ang="10800000" scaled="1"/>
                  <a:tileRect/>
                </a:gradFill>
              </a:ln>
            </c:spPr>
          </c:errBars>
          <c:xVal>
            <c:numRef>
              <c:f>'24Hour'!$H$83</c:f>
              <c:numCache>
                <c:formatCode>General</c:formatCode>
                <c:ptCount val="1"/>
                <c:pt idx="0">
                  <c:v>44359.832638888889</c:v>
                </c:pt>
              </c:numCache>
            </c:numRef>
          </c:xVal>
          <c:yVal>
            <c:numRef>
              <c:f>'24Hour'!$F$83</c:f>
              <c:numCache>
                <c:formatCode>General</c:formatCode>
                <c:ptCount val="1"/>
                <c:pt idx="0">
                  <c:v>70</c:v>
                </c:pt>
              </c:numCache>
            </c:numRef>
          </c:yVal>
          <c:smooth val="0"/>
          <c:extLst>
            <c:ext xmlns:c16="http://schemas.microsoft.com/office/drawing/2014/chart" uri="{C3380CC4-5D6E-409C-BE32-E72D297353CC}">
              <c16:uniqueId val="{00000041-C595-488E-A174-DB0CB8586F1D}"/>
            </c:ext>
          </c:extLst>
        </c:ser>
        <c:ser>
          <c:idx val="5"/>
          <c:order val="6"/>
          <c:tx>
            <c:v>Sunrise</c:v>
          </c:tx>
          <c:spPr>
            <a:ln w="28575">
              <a:noFill/>
            </a:ln>
          </c:spPr>
          <c:marker>
            <c:symbol val="circle"/>
            <c:size val="7"/>
            <c:spPr>
              <a:solidFill>
                <a:srgbClr val="FFC000"/>
              </a:solidFill>
              <a:ln>
                <a:noFill/>
              </a:ln>
            </c:spPr>
          </c:marker>
          <c:dPt>
            <c:idx val="0"/>
            <c:marker>
              <c:symbol val="picture"/>
              <c:spPr>
                <a:blipFill>
                  <a:blip xmlns:r="http://schemas.openxmlformats.org/officeDocument/2006/relationships" r:embed="rId1"/>
                  <a:stretch>
                    <a:fillRect/>
                  </a:stretch>
                </a:blipFill>
                <a:ln>
                  <a:noFill/>
                </a:ln>
              </c:spPr>
            </c:marker>
            <c:bubble3D val="0"/>
            <c:extLst>
              <c:ext xmlns:c16="http://schemas.microsoft.com/office/drawing/2014/chart" uri="{C3380CC4-5D6E-409C-BE32-E72D297353CC}">
                <c16:uniqueId val="{00000042-C595-488E-A174-DB0CB8586F1D}"/>
              </c:ext>
            </c:extLst>
          </c:dPt>
          <c:dLbls>
            <c:dLbl>
              <c:idx val="0"/>
              <c:layout>
                <c:manualLayout>
                  <c:x val="-4.0086334942330673E-2"/>
                  <c:y val="-5.1480064522356463E-2"/>
                </c:manualLayout>
              </c:layout>
              <c:tx>
                <c:strRef>
                  <c:f>'24Hour'!$C$88</c:f>
                  <c:strCache>
                    <c:ptCount val="1"/>
                    <c:pt idx="0">
                      <c:v>Sunrise</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{C08AD832-1ACE-44A5-9BBA-FD3951A4A915}</c15:txfldGUID>
                      <c15:f>'24Hour'!$C$88</c15:f>
                      <c15:dlblFieldTableCache>
                        <c:ptCount val="1"/>
                        <c:pt idx="0">
                          <c:v>Sunrise</c:v>
                        </c:pt>
                      </c15:dlblFieldTableCache>
                    </c15:dlblFTEntry>
                  </c15:dlblFieldTable>
                  <c15:showDataLabelsRange val="0"/>
                </c:ext>
                <c:ext xmlns:c16="http://schemas.microsoft.com/office/drawing/2014/chart" uri="{C3380CC4-5D6E-409C-BE32-E72D297353CC}">
                  <c16:uniqueId val="{00000042-C595-488E-A174-DB0CB8586F1D}"/>
                </c:ext>
              </c:extLst>
            </c:dLbl>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minus"/>
            <c:errValType val="cust"/>
            <c:noEndCap val="1"/>
            <c:plus>
              <c:numLit>
                <c:formatCode>General</c:formatCode>
                <c:ptCount val="1"/>
                <c:pt idx="0">
                  <c:v>0</c:v>
                </c:pt>
              </c:numLit>
            </c:plus>
            <c:minus>
              <c:numRef>
                <c:f>'24Hour'!$D$88</c:f>
                <c:numCache>
                  <c:formatCode>General</c:formatCode>
                  <c:ptCount val="1"/>
                  <c:pt idx="0">
                    <c:v>2.0833333328482695E-2</c:v>
                  </c:pt>
                </c:numCache>
              </c:numRef>
            </c:minus>
            <c:spPr>
              <a:ln w="254000">
                <a:gradFill flip="none" rotWithShape="1">
                  <a:gsLst>
                    <a:gs pos="0">
                      <a:srgbClr val="000000"/>
                    </a:gs>
                    <a:gs pos="9000">
                      <a:srgbClr val="000040"/>
                    </a:gs>
                    <a:gs pos="23000">
                      <a:srgbClr val="400040"/>
                    </a:gs>
                    <a:gs pos="55000">
                      <a:srgbClr val="8F0040"/>
                    </a:gs>
                    <a:gs pos="86000">
                      <a:srgbClr val="F27300"/>
                    </a:gs>
                    <a:gs pos="100000">
                      <a:srgbClr val="FFBF00"/>
                    </a:gs>
                  </a:gsLst>
                  <a:lin ang="0" scaled="1"/>
                  <a:tileRect/>
                </a:gradFill>
              </a:ln>
            </c:spPr>
          </c:errBars>
          <c:xVal>
            <c:numRef>
              <c:f>'24Hour'!$H$88</c:f>
              <c:numCache>
                <c:formatCode>General</c:formatCode>
                <c:ptCount val="1"/>
                <c:pt idx="0">
                  <c:v>44360.24722222222</c:v>
                </c:pt>
              </c:numCache>
            </c:numRef>
          </c:xVal>
          <c:yVal>
            <c:numRef>
              <c:f>'24Hour'!$F$88</c:f>
              <c:numCache>
                <c:formatCode>General</c:formatCode>
                <c:ptCount val="1"/>
                <c:pt idx="0">
                  <c:v>70</c:v>
                </c:pt>
              </c:numCache>
            </c:numRef>
          </c:yVal>
          <c:smooth val="0"/>
          <c:extLst>
            <c:ext xmlns:c16="http://schemas.microsoft.com/office/drawing/2014/chart" uri="{C3380CC4-5D6E-409C-BE32-E72D297353CC}">
              <c16:uniqueId val="{00000043-C595-488E-A174-DB0CB8586F1D}"/>
            </c:ext>
          </c:extLst>
        </c:ser>
        <c:ser>
          <c:idx val="7"/>
          <c:order val="7"/>
          <c:tx>
            <c:strRef>
              <c:f>'24Hour'!$J$28</c:f>
              <c:strCache>
                <c:ptCount val="1"/>
                <c:pt idx="0">
                  <c:v>Rider 1</c:v>
                </c:pt>
              </c:strCache>
            </c:strRef>
          </c:tx>
          <c:spPr>
            <a:ln w="28575">
              <a:noFill/>
            </a:ln>
          </c:spPr>
          <c:marker>
            <c:symbol val="picture"/>
            <c:spPr>
              <a:blipFill>
                <a:blip xmlns:r="http://schemas.openxmlformats.org/officeDocument/2006/relationships" r:embed="rId2"/>
                <a:stretch>
                  <a:fillRect/>
                </a:stretch>
              </a:blipFill>
              <a:ln>
                <a:noFill/>
              </a:ln>
            </c:spPr>
          </c:marker>
          <c:dLbls>
            <c:dLbl>
              <c:idx val="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4-C595-488E-A174-DB0CB8586F1D}"/>
                </c:ext>
              </c:extLst>
            </c:dLbl>
            <c:dLbl>
              <c:idx val="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5-C595-488E-A174-DB0CB8586F1D}"/>
                </c:ext>
              </c:extLst>
            </c:dLbl>
            <c:dLbl>
              <c:idx val="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6-C595-488E-A174-DB0CB8586F1D}"/>
                </c:ext>
              </c:extLst>
            </c:dLbl>
            <c:dLbl>
              <c:idx val="3"/>
              <c:layout/>
              <c:tx>
                <c:rich>
                  <a:bodyPr/>
                  <a:lstStyle/>
                  <a:p>
                    <a:fld id="{55FCF84D-E8EA-4571-883E-23ED837117B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7-C595-488E-A174-DB0CB8586F1D}"/>
                </c:ext>
              </c:extLst>
            </c:dLbl>
            <c:dLbl>
              <c:idx val="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8-C595-488E-A174-DB0CB8586F1D}"/>
                </c:ext>
              </c:extLst>
            </c:dLbl>
            <c:dLbl>
              <c:idx val="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9-C595-488E-A174-DB0CB8586F1D}"/>
                </c:ext>
              </c:extLst>
            </c:dLbl>
            <c:dLbl>
              <c:idx val="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A-C595-488E-A174-DB0CB8586F1D}"/>
                </c:ext>
              </c:extLst>
            </c:dLbl>
            <c:dLbl>
              <c:idx val="7"/>
              <c:layout/>
              <c:tx>
                <c:rich>
                  <a:bodyPr/>
                  <a:lstStyle/>
                  <a:p>
                    <a:fld id="{0BEDB8A7-B8FB-4AC7-9674-0058E3908D1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B-C595-488E-A174-DB0CB8586F1D}"/>
                </c:ext>
              </c:extLst>
            </c:dLbl>
            <c:dLbl>
              <c:idx val="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C-C595-488E-A174-DB0CB8586F1D}"/>
                </c:ext>
              </c:extLst>
            </c:dLbl>
            <c:dLbl>
              <c:idx val="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D-C595-488E-A174-DB0CB8586F1D}"/>
                </c:ext>
              </c:extLst>
            </c:dLbl>
            <c:dLbl>
              <c:idx val="1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4E-C595-488E-A174-DB0CB8586F1D}"/>
                </c:ext>
              </c:extLst>
            </c:dLbl>
            <c:dLbl>
              <c:idx val="11"/>
              <c:layout/>
              <c:tx>
                <c:rich>
                  <a:bodyPr/>
                  <a:lstStyle/>
                  <a:p>
                    <a:fld id="{831DCE48-1637-4B69-B82B-9F4F0E7C40D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F-C595-488E-A174-DB0CB8586F1D}"/>
                </c:ext>
              </c:extLst>
            </c:dLbl>
            <c:dLbl>
              <c:idx val="1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0-C595-488E-A174-DB0CB8586F1D}"/>
                </c:ext>
              </c:extLst>
            </c:dLbl>
            <c:dLbl>
              <c:idx val="1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1-C595-488E-A174-DB0CB8586F1D}"/>
                </c:ext>
              </c:extLst>
            </c:dLbl>
            <c:dLbl>
              <c:idx val="1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2-C595-488E-A174-DB0CB8586F1D}"/>
                </c:ext>
              </c:extLst>
            </c:dLbl>
            <c:dLbl>
              <c:idx val="15"/>
              <c:layout/>
              <c:tx>
                <c:rich>
                  <a:bodyPr/>
                  <a:lstStyle/>
                  <a:p>
                    <a:fld id="{4D696FB9-BFB8-4933-B1A6-DA7467045D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3-C595-488E-A174-DB0CB8586F1D}"/>
                </c:ext>
              </c:extLst>
            </c:dLbl>
            <c:dLbl>
              <c:idx val="1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4-C595-488E-A174-DB0CB8586F1D}"/>
                </c:ext>
              </c:extLst>
            </c:dLbl>
            <c:dLbl>
              <c:idx val="1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5-C595-488E-A174-DB0CB8586F1D}"/>
                </c:ext>
              </c:extLst>
            </c:dLbl>
            <c:dLbl>
              <c:idx val="1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6-C595-488E-A174-DB0CB8586F1D}"/>
                </c:ext>
              </c:extLst>
            </c:dLbl>
            <c:dLbl>
              <c:idx val="19"/>
              <c:layout/>
              <c:tx>
                <c:rich>
                  <a:bodyPr/>
                  <a:lstStyle/>
                  <a:p>
                    <a:fld id="{376E5FED-911B-4132-A380-E9B27FA53D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7-C595-488E-A174-DB0CB8586F1D}"/>
                </c:ext>
              </c:extLst>
            </c:dLbl>
            <c:dLbl>
              <c:idx val="2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8-C595-488E-A174-DB0CB8586F1D}"/>
                </c:ext>
              </c:extLst>
            </c:dLbl>
            <c:dLbl>
              <c:idx val="2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9-C595-488E-A174-DB0CB8586F1D}"/>
                </c:ext>
              </c:extLst>
            </c:dLbl>
            <c:dLbl>
              <c:idx val="2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A-C595-488E-A174-DB0CB8586F1D}"/>
                </c:ext>
              </c:extLst>
            </c:dLbl>
            <c:dLbl>
              <c:idx val="23"/>
              <c:layout/>
              <c:tx>
                <c:rich>
                  <a:bodyPr/>
                  <a:lstStyle/>
                  <a:p>
                    <a:fld id="{419896B0-D1D7-42EC-A2BF-B0CE31948C8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B-C595-488E-A174-DB0CB8586F1D}"/>
                </c:ext>
              </c:extLst>
            </c:dLbl>
            <c:dLbl>
              <c:idx val="2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C-C595-488E-A174-DB0CB8586F1D}"/>
                </c:ext>
              </c:extLst>
            </c:dLbl>
            <c:dLbl>
              <c:idx val="2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D-C595-488E-A174-DB0CB8586F1D}"/>
                </c:ext>
              </c:extLst>
            </c:dLbl>
            <c:dLbl>
              <c:idx val="2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E-C595-488E-A174-DB0CB8586F1D}"/>
                </c:ext>
              </c:extLst>
            </c:dLbl>
            <c:dLbl>
              <c:idx val="2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5F-C595-488E-A174-DB0CB8586F1D}"/>
                </c:ext>
              </c:extLst>
            </c:dLbl>
            <c:dLbl>
              <c:idx val="2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0-C595-488E-A174-DB0CB8586F1D}"/>
                </c:ext>
              </c:extLst>
            </c:dLbl>
            <c:dLbl>
              <c:idx val="2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1-C595-488E-A174-DB0CB8586F1D}"/>
                </c:ext>
              </c:extLst>
            </c:dLbl>
            <c:dLbl>
              <c:idx val="3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2-C595-488E-A174-DB0CB8586F1D}"/>
                </c:ext>
              </c:extLst>
            </c:dLbl>
            <c:dLbl>
              <c:idx val="3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3-C595-488E-A174-DB0CB8586F1D}"/>
                </c:ext>
              </c:extLst>
            </c:dLbl>
            <c:dLbl>
              <c:idx val="3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4-C595-488E-A174-DB0CB8586F1D}"/>
                </c:ext>
              </c:extLst>
            </c:dLbl>
            <c:dLbl>
              <c:idx val="3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5-C595-488E-A174-DB0CB8586F1D}"/>
                </c:ext>
              </c:extLst>
            </c:dLbl>
            <c:dLbl>
              <c:idx val="3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6-C595-488E-A174-DB0CB8586F1D}"/>
                </c:ext>
              </c:extLst>
            </c:dLbl>
            <c:dLbl>
              <c:idx val="3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7-C595-488E-A174-DB0CB8586F1D}"/>
                </c:ext>
              </c:extLst>
            </c:dLbl>
            <c:dLbl>
              <c:idx val="3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8-C595-488E-A174-DB0CB8586F1D}"/>
                </c:ext>
              </c:extLst>
            </c:dLbl>
            <c:dLbl>
              <c:idx val="3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9-C595-488E-A174-DB0CB8586F1D}"/>
                </c:ext>
              </c:extLst>
            </c:dLbl>
            <c:dLbl>
              <c:idx val="3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A-C595-488E-A174-DB0CB8586F1D}"/>
                </c:ext>
              </c:extLst>
            </c:dLbl>
            <c:dLbl>
              <c:idx val="3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B-C595-488E-A174-DB0CB8586F1D}"/>
                </c:ext>
              </c:extLst>
            </c:dLbl>
            <c:dLbl>
              <c:idx val="4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C-C595-488E-A174-DB0CB8586F1D}"/>
                </c:ext>
              </c:extLst>
            </c:dLbl>
            <c:dLbl>
              <c:idx val="4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D-C595-488E-A174-DB0CB8586F1D}"/>
                </c:ext>
              </c:extLst>
            </c:dLbl>
            <c:dLbl>
              <c:idx val="4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E-C595-488E-A174-DB0CB8586F1D}"/>
                </c:ext>
              </c:extLst>
            </c:dLbl>
            <c:dLbl>
              <c:idx val="4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6F-C595-488E-A174-DB0CB8586F1D}"/>
                </c:ext>
              </c:extLst>
            </c:dLbl>
            <c:dLbl>
              <c:idx val="4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0-C595-488E-A174-DB0CB8586F1D}"/>
                </c:ext>
              </c:extLst>
            </c:dLbl>
            <c:dLbl>
              <c:idx val="4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1-C595-488E-A174-DB0CB8586F1D}"/>
                </c:ext>
              </c:extLst>
            </c:dLbl>
            <c:dLbl>
              <c:idx val="4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2-C595-488E-A174-DB0CB8586F1D}"/>
                </c:ext>
              </c:extLst>
            </c:dLbl>
            <c:dLbl>
              <c:idx val="4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3-C595-488E-A174-DB0CB8586F1D}"/>
                </c:ext>
              </c:extLst>
            </c:dLbl>
            <c:dLbl>
              <c:idx val="4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4-C595-488E-A174-DB0CB8586F1D}"/>
                </c:ext>
              </c:extLst>
            </c:dLbl>
            <c:dLbl>
              <c:idx val="4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5-C595-488E-A174-DB0CB8586F1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'24Hour'!$J$29:$J$78</c:f>
              <c:numCache>
                <c:formatCode>General</c:formatCode>
                <c:ptCount val="50"/>
                <c:pt idx="0">
                  <c:v>#N/A</c:v>
                </c:pt>
                <c:pt idx="1">
                  <c:v>#N/A</c:v>
                </c:pt>
                <c:pt idx="2">
                  <c:v>#N/A</c:v>
                </c:pt>
                <c:pt idx="3">
                  <c:v>44359.5</c:v>
                </c:pt>
                <c:pt idx="4">
                  <c:v>#N/A</c:v>
                </c:pt>
                <c:pt idx="5">
                  <c:v>#N/A</c:v>
                </c:pt>
                <c:pt idx="6">
                  <c:v>#N/A</c:v>
                </c:pt>
                <c:pt idx="7">
                  <c:v>44359.680555555555</c:v>
                </c:pt>
                <c:pt idx="8">
                  <c:v>#N/A</c:v>
                </c:pt>
                <c:pt idx="9">
                  <c:v>#N/A</c:v>
                </c:pt>
                <c:pt idx="10">
                  <c:v>#N/A</c:v>
                </c:pt>
                <c:pt idx="11">
                  <c:v>44359.861111111109</c:v>
                </c:pt>
                <c:pt idx="12">
                  <c:v>#N/A</c:v>
                </c:pt>
                <c:pt idx="13">
                  <c:v>#N/A</c:v>
                </c:pt>
                <c:pt idx="14">
                  <c:v>#N/A</c:v>
                </c:pt>
                <c:pt idx="15">
                  <c:v>44360.041666666664</c:v>
                </c:pt>
                <c:pt idx="16">
                  <c:v>#N/A</c:v>
                </c:pt>
                <c:pt idx="17">
                  <c:v>#N/A</c:v>
                </c:pt>
                <c:pt idx="18">
                  <c:v>#N/A</c:v>
                </c:pt>
                <c:pt idx="19">
                  <c:v>44360.222222222219</c:v>
                </c:pt>
                <c:pt idx="20">
                  <c:v>#N/A</c:v>
                </c:pt>
                <c:pt idx="21">
                  <c:v>#N/A</c:v>
                </c:pt>
                <c:pt idx="22">
                  <c:v>#N/A</c:v>
                </c:pt>
                <c:pt idx="23">
                  <c:v>44360.402777777781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5="http://schemas.microsoft.com/office/drawing/2012/chart" uri="{02D57815-91ED-43cb-92C2-25804820EDAC}">
              <c15:datalabelsRange>
                <c15:f>'24Hour'!$D$29:$D$78</c15:f>
                <c15:dlblRangeCache>
                  <c:ptCount val="50"/>
                  <c:pt idx="0">
                    <c:v>24:00:00</c:v>
                  </c:pt>
                  <c:pt idx="1">
                    <c:v>12:00:00</c:v>
                  </c:pt>
                  <c:pt idx="3">
                    <c:v>00:50:00</c:v>
                  </c:pt>
                  <c:pt idx="4">
                    <c:v>01:05:00</c:v>
                  </c:pt>
                  <c:pt idx="5">
                    <c:v>00:55:00</c:v>
                  </c:pt>
                  <c:pt idx="6">
                    <c:v>01:30:00</c:v>
                  </c:pt>
                  <c:pt idx="7">
                    <c:v>00:50:00</c:v>
                  </c:pt>
                  <c:pt idx="8">
                    <c:v>01:05:00</c:v>
                  </c:pt>
                  <c:pt idx="9">
                    <c:v>00:55:00</c:v>
                  </c:pt>
                  <c:pt idx="10">
                    <c:v>01:30:00</c:v>
                  </c:pt>
                  <c:pt idx="11">
                    <c:v>00:50:00</c:v>
                  </c:pt>
                  <c:pt idx="12">
                    <c:v>01:05:00</c:v>
                  </c:pt>
                  <c:pt idx="13">
                    <c:v>00:55:00</c:v>
                  </c:pt>
                  <c:pt idx="14">
                    <c:v>01:30:00</c:v>
                  </c:pt>
                  <c:pt idx="15">
                    <c:v>00:50:00</c:v>
                  </c:pt>
                  <c:pt idx="16">
                    <c:v>01:05:00</c:v>
                  </c:pt>
                  <c:pt idx="17">
                    <c:v>00:55:00</c:v>
                  </c:pt>
                  <c:pt idx="18">
                    <c:v>01:30:00</c:v>
                  </c:pt>
                  <c:pt idx="19">
                    <c:v>00:50:00</c:v>
                  </c:pt>
                  <c:pt idx="20">
                    <c:v>01:05:00</c:v>
                  </c:pt>
                  <c:pt idx="21">
                    <c:v>00:55:00</c:v>
                  </c:pt>
                  <c:pt idx="22">
                    <c:v>01:30:00</c:v>
                  </c:pt>
                  <c:pt idx="23">
                    <c:v>00:50:00</c:v>
                  </c:pt>
                  <c:pt idx="24">
                    <c:v>01:05:00</c:v>
                  </c:pt>
                  <c:pt idx="25">
                    <c:v>00:55:00</c:v>
                  </c:pt>
                  <c:pt idx="26">
                    <c:v>01:30:00</c:v>
                  </c:pt>
                </c15:dlblRangeCache>
              </c15:datalabelsRange>
            </c:ext>
            <c:ext xmlns:c16="http://schemas.microsoft.com/office/drawing/2014/chart" uri="{C3380CC4-5D6E-409C-BE32-E72D297353CC}">
              <c16:uniqueId val="{00000076-C595-488E-A174-DB0CB8586F1D}"/>
            </c:ext>
          </c:extLst>
        </c:ser>
        <c:ser>
          <c:idx val="8"/>
          <c:order val="8"/>
          <c:tx>
            <c:strRef>
              <c:f>'24Hour'!$K$28</c:f>
              <c:strCache>
                <c:ptCount val="1"/>
                <c:pt idx="0">
                  <c:v>Rider 2</c:v>
                </c:pt>
              </c:strCache>
            </c:strRef>
          </c:tx>
          <c:spPr>
            <a:ln w="28575">
              <a:noFill/>
            </a:ln>
          </c:spPr>
          <c:marker>
            <c:symbol val="picture"/>
            <c:spPr>
              <a:blipFill>
                <a:blip xmlns:r="http://schemas.openxmlformats.org/officeDocument/2006/relationships" r:embed="rId3"/>
                <a:stretch>
                  <a:fillRect/>
                </a:stretch>
              </a:blipFill>
              <a:ln>
                <a:noFill/>
              </a:ln>
            </c:spPr>
          </c:marker>
          <c:dLbls>
            <c:dLbl>
              <c:idx val="0"/>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7-C595-488E-A174-DB0CB8586F1D}"/>
                </c:ext>
              </c:extLst>
            </c:dLbl>
            <c:dLbl>
              <c:idx val="1"/>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8-C595-488E-A174-DB0CB8586F1D}"/>
                </c:ext>
              </c:extLst>
            </c:dLbl>
            <c:dLbl>
              <c:idx val="2"/>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9-C595-488E-A174-DB0CB8586F1D}"/>
                </c:ext>
              </c:extLst>
            </c:dLbl>
            <c:dLbl>
              <c:idx val="3"/>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A-C595-488E-A174-DB0CB8586F1D}"/>
                </c:ext>
              </c:extLst>
            </c:dLbl>
            <c:dLbl>
              <c:idx val="4"/>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B-C595-488E-A174-DB0CB8586F1D}"/>
                </c:ext>
              </c:extLst>
            </c:dLbl>
            <c:dLbl>
              <c:idx val="5"/>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C-C595-488E-A174-DB0CB8586F1D}"/>
                </c:ext>
              </c:extLst>
            </c:dLbl>
            <c:dLbl>
              <c:idx val="6"/>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D-C595-488E-A174-DB0CB8586F1D}"/>
                </c:ext>
              </c:extLst>
            </c:dLbl>
            <c:dLbl>
              <c:idx val="7"/>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7E-C595-488E-A174-DB0CB8586F1D}"/>
                </c:ext>
              </c:extLst>
            </c:dLbl>
            <c:dLbl>
              <c:idx val="8"/>
              <c:layout/>
              <c:tx>
                <c:rich>
                  <a:bodyPr/>
                  <a:lstStyle/>
                  <a:p>
                    <a:fld id="{D72ACDBC-E782-4DCE-8BCC-59509882256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F-C595-488E-A174-DB0CB8586F1D}"/>
                </c:ext>
              </c:extLst>
            </c:dLbl>
            <c:dLbl>
              <c:idx val="9"/>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0-C595-488E-A174-DB0CB8586F1D}"/>
                </c:ext>
              </c:extLst>
            </c:dLbl>
            <c:dLbl>
              <c:idx val="10"/>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1-C595-488E-A174-DB0CB8586F1D}"/>
                </c:ext>
              </c:extLst>
            </c:dLbl>
            <c:dLbl>
              <c:idx val="11"/>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2-C595-488E-A174-DB0CB8586F1D}"/>
                </c:ext>
              </c:extLst>
            </c:dLbl>
            <c:dLbl>
              <c:idx val="12"/>
              <c:layout/>
              <c:tx>
                <c:rich>
                  <a:bodyPr/>
                  <a:lstStyle/>
                  <a:p>
                    <a:fld id="{97949063-DD3C-4542-AF09-44FE815BC16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3-C595-488E-A174-DB0CB8586F1D}"/>
                </c:ext>
              </c:extLst>
            </c:dLbl>
            <c:dLbl>
              <c:idx val="13"/>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4-C595-488E-A174-DB0CB8586F1D}"/>
                </c:ext>
              </c:extLst>
            </c:dLbl>
            <c:dLbl>
              <c:idx val="14"/>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5-C595-488E-A174-DB0CB8586F1D}"/>
                </c:ext>
              </c:extLst>
            </c:dLbl>
            <c:dLbl>
              <c:idx val="15"/>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6-C595-488E-A174-DB0CB8586F1D}"/>
                </c:ext>
              </c:extLst>
            </c:dLbl>
            <c:dLbl>
              <c:idx val="16"/>
              <c:layout/>
              <c:tx>
                <c:rich>
                  <a:bodyPr/>
                  <a:lstStyle/>
                  <a:p>
                    <a:fld id="{2838343C-6076-461B-98C3-9A4C9B36AA8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7-C595-488E-A174-DB0CB8586F1D}"/>
                </c:ext>
              </c:extLst>
            </c:dLbl>
            <c:dLbl>
              <c:idx val="17"/>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8-C595-488E-A174-DB0CB8586F1D}"/>
                </c:ext>
              </c:extLst>
            </c:dLbl>
            <c:dLbl>
              <c:idx val="18"/>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9-C595-488E-A174-DB0CB8586F1D}"/>
                </c:ext>
              </c:extLst>
            </c:dLbl>
            <c:dLbl>
              <c:idx val="19"/>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A-C595-488E-A174-DB0CB8586F1D}"/>
                </c:ext>
              </c:extLst>
            </c:dLbl>
            <c:dLbl>
              <c:idx val="20"/>
              <c:layout/>
              <c:tx>
                <c:rich>
                  <a:bodyPr/>
                  <a:lstStyle/>
                  <a:p>
                    <a:fld id="{9F3139E7-363B-43A1-86AD-F883C626CFD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B-C595-488E-A174-DB0CB8586F1D}"/>
                </c:ext>
              </c:extLst>
            </c:dLbl>
            <c:dLbl>
              <c:idx val="21"/>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C-C595-488E-A174-DB0CB8586F1D}"/>
                </c:ext>
              </c:extLst>
            </c:dLbl>
            <c:dLbl>
              <c:idx val="22"/>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D-C595-488E-A174-DB0CB8586F1D}"/>
                </c:ext>
              </c:extLst>
            </c:dLbl>
            <c:dLbl>
              <c:idx val="23"/>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8E-C595-488E-A174-DB0CB8586F1D}"/>
                </c:ext>
              </c:extLst>
            </c:dLbl>
            <c:dLbl>
              <c:idx val="24"/>
              <c:layout/>
              <c:tx>
                <c:rich>
                  <a:bodyPr/>
                  <a:lstStyle/>
                  <a:p>
                    <a:fld id="{467F3CE2-ADEE-4AD1-A377-9664BAC6F45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F-C595-488E-A174-DB0CB8586F1D}"/>
                </c:ext>
              </c:extLst>
            </c:dLbl>
            <c:dLbl>
              <c:idx val="25"/>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0-C595-488E-A174-DB0CB8586F1D}"/>
                </c:ext>
              </c:extLst>
            </c:dLbl>
            <c:dLbl>
              <c:idx val="26"/>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1-C595-488E-A174-DB0CB8586F1D}"/>
                </c:ext>
              </c:extLst>
            </c:dLbl>
            <c:dLbl>
              <c:idx val="27"/>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2-C595-488E-A174-DB0CB8586F1D}"/>
                </c:ext>
              </c:extLst>
            </c:dLbl>
            <c:dLbl>
              <c:idx val="28"/>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3-C595-488E-A174-DB0CB8586F1D}"/>
                </c:ext>
              </c:extLst>
            </c:dLbl>
            <c:dLbl>
              <c:idx val="29"/>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4-C595-488E-A174-DB0CB8586F1D}"/>
                </c:ext>
              </c:extLst>
            </c:dLbl>
            <c:dLbl>
              <c:idx val="30"/>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5-C595-488E-A174-DB0CB8586F1D}"/>
                </c:ext>
              </c:extLst>
            </c:dLbl>
            <c:dLbl>
              <c:idx val="31"/>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6-C595-488E-A174-DB0CB8586F1D}"/>
                </c:ext>
              </c:extLst>
            </c:dLbl>
            <c:dLbl>
              <c:idx val="32"/>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7-C595-488E-A174-DB0CB8586F1D}"/>
                </c:ext>
              </c:extLst>
            </c:dLbl>
            <c:dLbl>
              <c:idx val="33"/>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8-C595-488E-A174-DB0CB8586F1D}"/>
                </c:ext>
              </c:extLst>
            </c:dLbl>
            <c:dLbl>
              <c:idx val="34"/>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9-C595-488E-A174-DB0CB8586F1D}"/>
                </c:ext>
              </c:extLst>
            </c:dLbl>
            <c:dLbl>
              <c:idx val="35"/>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A-C595-488E-A174-DB0CB8586F1D}"/>
                </c:ext>
              </c:extLst>
            </c:dLbl>
            <c:dLbl>
              <c:idx val="36"/>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B-C595-488E-A174-DB0CB8586F1D}"/>
                </c:ext>
              </c:extLst>
            </c:dLbl>
            <c:dLbl>
              <c:idx val="37"/>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C-C595-488E-A174-DB0CB8586F1D}"/>
                </c:ext>
              </c:extLst>
            </c:dLbl>
            <c:dLbl>
              <c:idx val="38"/>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D-C595-488E-A174-DB0CB8586F1D}"/>
                </c:ext>
              </c:extLst>
            </c:dLbl>
            <c:dLbl>
              <c:idx val="39"/>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E-C595-488E-A174-DB0CB8586F1D}"/>
                </c:ext>
              </c:extLst>
            </c:dLbl>
            <c:dLbl>
              <c:idx val="40"/>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9F-C595-488E-A174-DB0CB8586F1D}"/>
                </c:ext>
              </c:extLst>
            </c:dLbl>
            <c:dLbl>
              <c:idx val="41"/>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0-C595-488E-A174-DB0CB8586F1D}"/>
                </c:ext>
              </c:extLst>
            </c:dLbl>
            <c:dLbl>
              <c:idx val="42"/>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1-C595-488E-A174-DB0CB8586F1D}"/>
                </c:ext>
              </c:extLst>
            </c:dLbl>
            <c:dLbl>
              <c:idx val="43"/>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2-C595-488E-A174-DB0CB8586F1D}"/>
                </c:ext>
              </c:extLst>
            </c:dLbl>
            <c:dLbl>
              <c:idx val="44"/>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3-C595-488E-A174-DB0CB8586F1D}"/>
                </c:ext>
              </c:extLst>
            </c:dLbl>
            <c:dLbl>
              <c:idx val="45"/>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4-C595-488E-A174-DB0CB8586F1D}"/>
                </c:ext>
              </c:extLst>
            </c:dLbl>
            <c:dLbl>
              <c:idx val="46"/>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5-C595-488E-A174-DB0CB8586F1D}"/>
                </c:ext>
              </c:extLst>
            </c:dLbl>
            <c:dLbl>
              <c:idx val="47"/>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6-C595-488E-A174-DB0CB8586F1D}"/>
                </c:ext>
              </c:extLst>
            </c:dLbl>
            <c:dLbl>
              <c:idx val="48"/>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7-C595-488E-A174-DB0CB8586F1D}"/>
                </c:ext>
              </c:extLst>
            </c:dLbl>
            <c:dLbl>
              <c:idx val="49"/>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8-C595-488E-A174-DB0CB8586F1D}"/>
                </c:ext>
              </c:extLst>
            </c:dLbl>
            <c:spPr>
              <a:noFill/>
              <a:ln>
                <a:noFill/>
              </a:ln>
              <a:effectLst/>
            </c:spPr>
            <c:txPr>
              <a:bodyPr wrap="square" lIns="38100" tIns="19050" rIns="38100" bIns="19050" anchor="ctr">
                <a:spAutoFit/>
              </a:bodyPr>
              <a:lstStyle/>
              <a:p>
                <a:pPr>
                  <a:defRPr sz="800"/>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'24Hour'!$K$29:$K$78</c:f>
              <c:numCache>
                <c:formatCode>General</c:formatCode>
                <c:ptCount val="50"/>
                <c:pt idx="0">
                  <c:v>#N/A</c:v>
                </c:pt>
                <c:pt idx="1">
                  <c:v>#N/A</c:v>
                </c:pt>
                <c:pt idx="2">
                  <c:v>#N/A</c:v>
                </c:pt>
                <c:pt idx="3">
                  <c:v>#N/A</c:v>
                </c:pt>
                <c:pt idx="4">
                  <c:v>#N/A</c:v>
                </c:pt>
                <c:pt idx="5">
                  <c:v>#N/A</c:v>
                </c:pt>
                <c:pt idx="6">
                  <c:v>#N/A</c:v>
                </c:pt>
                <c:pt idx="7">
                  <c:v>#N/A</c:v>
                </c:pt>
                <c:pt idx="8">
                  <c:v>44359.715277777781</c:v>
                </c:pt>
                <c:pt idx="9">
                  <c:v>#N/A</c:v>
                </c:pt>
                <c:pt idx="10">
                  <c:v>#N/A</c:v>
                </c:pt>
                <c:pt idx="11">
                  <c:v>#N/A</c:v>
                </c:pt>
                <c:pt idx="12">
                  <c:v>44359.895833333336</c:v>
                </c:pt>
                <c:pt idx="13">
                  <c:v>#N/A</c:v>
                </c:pt>
                <c:pt idx="14">
                  <c:v>#N/A</c:v>
                </c:pt>
                <c:pt idx="15">
                  <c:v>#N/A</c:v>
                </c:pt>
                <c:pt idx="16">
                  <c:v>44360.076388888891</c:v>
                </c:pt>
                <c:pt idx="17">
                  <c:v>#N/A</c:v>
                </c:pt>
                <c:pt idx="18">
                  <c:v>#N/A</c:v>
                </c:pt>
                <c:pt idx="19">
                  <c:v>#N/A</c:v>
                </c:pt>
                <c:pt idx="20">
                  <c:v>44360.256944444445</c:v>
                </c:pt>
                <c:pt idx="21">
                  <c:v>#N/A</c:v>
                </c:pt>
                <c:pt idx="22">
                  <c:v>#N/A</c:v>
                </c:pt>
                <c:pt idx="23">
                  <c:v>#N/A</c:v>
                </c:pt>
                <c:pt idx="24">
                  <c:v>44360.4375</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5="http://schemas.microsoft.com/office/drawing/2012/chart" uri="{02D57815-91ED-43cb-92C2-25804820EDAC}">
              <c15:datalabelsRange>
                <c15:f>'24Hour'!$D$29:$D$78</c15:f>
                <c15:dlblRangeCache>
                  <c:ptCount val="50"/>
                  <c:pt idx="0">
                    <c:v>24:00:00</c:v>
                  </c:pt>
                  <c:pt idx="1">
                    <c:v>12:00:00</c:v>
                  </c:pt>
                  <c:pt idx="3">
                    <c:v>00:50:00</c:v>
                  </c:pt>
                  <c:pt idx="4">
                    <c:v>01:05:00</c:v>
                  </c:pt>
                  <c:pt idx="5">
                    <c:v>00:55:00</c:v>
                  </c:pt>
                  <c:pt idx="6">
                    <c:v>01:30:00</c:v>
                  </c:pt>
                  <c:pt idx="7">
                    <c:v>00:50:00</c:v>
                  </c:pt>
                  <c:pt idx="8">
                    <c:v>01:05:00</c:v>
                  </c:pt>
                  <c:pt idx="9">
                    <c:v>00:55:00</c:v>
                  </c:pt>
                  <c:pt idx="10">
                    <c:v>01:30:00</c:v>
                  </c:pt>
                  <c:pt idx="11">
                    <c:v>00:50:00</c:v>
                  </c:pt>
                  <c:pt idx="12">
                    <c:v>01:05:00</c:v>
                  </c:pt>
                  <c:pt idx="13">
                    <c:v>00:55:00</c:v>
                  </c:pt>
                  <c:pt idx="14">
                    <c:v>01:30:00</c:v>
                  </c:pt>
                  <c:pt idx="15">
                    <c:v>00:50:00</c:v>
                  </c:pt>
                  <c:pt idx="16">
                    <c:v>01:05:00</c:v>
                  </c:pt>
                  <c:pt idx="17">
                    <c:v>00:55:00</c:v>
                  </c:pt>
                  <c:pt idx="18">
                    <c:v>01:30:00</c:v>
                  </c:pt>
                  <c:pt idx="19">
                    <c:v>00:50:00</c:v>
                  </c:pt>
                  <c:pt idx="20">
                    <c:v>01:05:00</c:v>
                  </c:pt>
                  <c:pt idx="21">
                    <c:v>00:55:00</c:v>
                  </c:pt>
                  <c:pt idx="22">
                    <c:v>01:30:00</c:v>
                  </c:pt>
                  <c:pt idx="23">
                    <c:v>00:50:00</c:v>
                  </c:pt>
                  <c:pt idx="24">
                    <c:v>01:05:00</c:v>
                  </c:pt>
                  <c:pt idx="25">
                    <c:v>00:55:00</c:v>
                  </c:pt>
                  <c:pt idx="26">
                    <c:v>01:30:00</c:v>
                  </c:pt>
                </c15:dlblRangeCache>
              </c15:datalabelsRange>
            </c:ext>
            <c:ext xmlns:c16="http://schemas.microsoft.com/office/drawing/2014/chart" uri="{C3380CC4-5D6E-409C-BE32-E72D297353CC}">
              <c16:uniqueId val="{000000A9-C595-488E-A174-DB0CB8586F1D}"/>
            </c:ext>
          </c:extLst>
        </c:ser>
        <c:ser>
          <c:idx val="9"/>
          <c:order val="9"/>
          <c:tx>
            <c:strRef>
              <c:f>'24Hour'!$L$28</c:f>
              <c:strCache>
                <c:ptCount val="1"/>
                <c:pt idx="0">
                  <c:v>Rider 3</c:v>
                </c:pt>
              </c:strCache>
            </c:strRef>
          </c:tx>
          <c:spPr>
            <a:ln w="28575">
              <a:noFill/>
            </a:ln>
          </c:spPr>
          <c:marker>
            <c:symbol val="picture"/>
            <c:spPr>
              <a:blipFill>
                <a:blip xmlns:r="http://schemas.openxmlformats.org/officeDocument/2006/relationships" r:embed="rId4"/>
                <a:stretch>
                  <a:fillRect/>
                </a:stretch>
              </a:blipFill>
              <a:ln>
                <a:noFill/>
              </a:ln>
            </c:spPr>
          </c:marker>
          <c:dLbls>
            <c:dLbl>
              <c:idx val="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A-C595-488E-A174-DB0CB8586F1D}"/>
                </c:ext>
              </c:extLst>
            </c:dLbl>
            <c:dLbl>
              <c:idx val="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B-C595-488E-A174-DB0CB8586F1D}"/>
                </c:ext>
              </c:extLst>
            </c:dLbl>
            <c:dLbl>
              <c:idx val="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C-C595-488E-A174-DB0CB8586F1D}"/>
                </c:ext>
              </c:extLst>
            </c:dLbl>
            <c:dLbl>
              <c:idx val="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D-C595-488E-A174-DB0CB8586F1D}"/>
                </c:ext>
              </c:extLst>
            </c:dLbl>
            <c:dLbl>
              <c:idx val="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AE-C595-488E-A174-DB0CB8586F1D}"/>
                </c:ext>
              </c:extLst>
            </c:dLbl>
            <c:dLbl>
              <c:idx val="5"/>
              <c:layout/>
              <c:tx>
                <c:rich>
                  <a:bodyPr/>
                  <a:lstStyle/>
                  <a:p>
                    <a:fld id="{20BEA2C0-FF9B-4981-B30D-5BAAD203139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F-C595-488E-A174-DB0CB8586F1D}"/>
                </c:ext>
              </c:extLst>
            </c:dLbl>
            <c:dLbl>
              <c:idx val="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0-C595-488E-A174-DB0CB8586F1D}"/>
                </c:ext>
              </c:extLst>
            </c:dLbl>
            <c:dLbl>
              <c:idx val="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1-C595-488E-A174-DB0CB8586F1D}"/>
                </c:ext>
              </c:extLst>
            </c:dLbl>
            <c:dLbl>
              <c:idx val="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2-C595-488E-A174-DB0CB8586F1D}"/>
                </c:ext>
              </c:extLst>
            </c:dLbl>
            <c:dLbl>
              <c:idx val="9"/>
              <c:layout/>
              <c:tx>
                <c:rich>
                  <a:bodyPr/>
                  <a:lstStyle/>
                  <a:p>
                    <a:fld id="{2FAECA50-E66B-4F9F-B07B-70A650A1B9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3-C595-488E-A174-DB0CB8586F1D}"/>
                </c:ext>
              </c:extLst>
            </c:dLbl>
            <c:dLbl>
              <c:idx val="1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4-C595-488E-A174-DB0CB8586F1D}"/>
                </c:ext>
              </c:extLst>
            </c:dLbl>
            <c:dLbl>
              <c:idx val="1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5-C595-488E-A174-DB0CB8586F1D}"/>
                </c:ext>
              </c:extLst>
            </c:dLbl>
            <c:dLbl>
              <c:idx val="1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6-C595-488E-A174-DB0CB8586F1D}"/>
                </c:ext>
              </c:extLst>
            </c:dLbl>
            <c:dLbl>
              <c:idx val="13"/>
              <c:layout/>
              <c:tx>
                <c:rich>
                  <a:bodyPr/>
                  <a:lstStyle/>
                  <a:p>
                    <a:fld id="{1A2A7C27-B89B-49F7-9C52-57D69733416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7-C595-488E-A174-DB0CB8586F1D}"/>
                </c:ext>
              </c:extLst>
            </c:dLbl>
            <c:dLbl>
              <c:idx val="1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8-C595-488E-A174-DB0CB8586F1D}"/>
                </c:ext>
              </c:extLst>
            </c:dLbl>
            <c:dLbl>
              <c:idx val="1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9-C595-488E-A174-DB0CB8586F1D}"/>
                </c:ext>
              </c:extLst>
            </c:dLbl>
            <c:dLbl>
              <c:idx val="1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A-C595-488E-A174-DB0CB8586F1D}"/>
                </c:ext>
              </c:extLst>
            </c:dLbl>
            <c:dLbl>
              <c:idx val="17"/>
              <c:layout/>
              <c:tx>
                <c:rich>
                  <a:bodyPr/>
                  <a:lstStyle/>
                  <a:p>
                    <a:fld id="{536CB7C1-459B-4CFA-B948-C7577D0F24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B-C595-488E-A174-DB0CB8586F1D}"/>
                </c:ext>
              </c:extLst>
            </c:dLbl>
            <c:dLbl>
              <c:idx val="1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C-C595-488E-A174-DB0CB8586F1D}"/>
                </c:ext>
              </c:extLst>
            </c:dLbl>
            <c:dLbl>
              <c:idx val="1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D-C595-488E-A174-DB0CB8586F1D}"/>
                </c:ext>
              </c:extLst>
            </c:dLbl>
            <c:dLbl>
              <c:idx val="2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BE-C595-488E-A174-DB0CB8586F1D}"/>
                </c:ext>
              </c:extLst>
            </c:dLbl>
            <c:dLbl>
              <c:idx val="21"/>
              <c:layout/>
              <c:tx>
                <c:rich>
                  <a:bodyPr/>
                  <a:lstStyle/>
                  <a:p>
                    <a:fld id="{10863F09-0B83-41C7-BDF6-53F49C0FBEF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F-C595-488E-A174-DB0CB8586F1D}"/>
                </c:ext>
              </c:extLst>
            </c:dLbl>
            <c:dLbl>
              <c:idx val="2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0-C595-488E-A174-DB0CB8586F1D}"/>
                </c:ext>
              </c:extLst>
            </c:dLbl>
            <c:dLbl>
              <c:idx val="2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1-C595-488E-A174-DB0CB8586F1D}"/>
                </c:ext>
              </c:extLst>
            </c:dLbl>
            <c:dLbl>
              <c:idx val="2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2-C595-488E-A174-DB0CB8586F1D}"/>
                </c:ext>
              </c:extLst>
            </c:dLbl>
            <c:dLbl>
              <c:idx val="25"/>
              <c:layout/>
              <c:tx>
                <c:rich>
                  <a:bodyPr/>
                  <a:lstStyle/>
                  <a:p>
                    <a:fld id="{B676789F-89AA-4BC4-B010-12BC41643B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3-C595-488E-A174-DB0CB8586F1D}"/>
                </c:ext>
              </c:extLst>
            </c:dLbl>
            <c:dLbl>
              <c:idx val="2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4-C595-488E-A174-DB0CB8586F1D}"/>
                </c:ext>
              </c:extLst>
            </c:dLbl>
            <c:dLbl>
              <c:idx val="2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5-C595-488E-A174-DB0CB8586F1D}"/>
                </c:ext>
              </c:extLst>
            </c:dLbl>
            <c:dLbl>
              <c:idx val="2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6-C595-488E-A174-DB0CB8586F1D}"/>
                </c:ext>
              </c:extLst>
            </c:dLbl>
            <c:dLbl>
              <c:idx val="2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7-C595-488E-A174-DB0CB8586F1D}"/>
                </c:ext>
              </c:extLst>
            </c:dLbl>
            <c:dLbl>
              <c:idx val="3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8-C595-488E-A174-DB0CB8586F1D}"/>
                </c:ext>
              </c:extLst>
            </c:dLbl>
            <c:dLbl>
              <c:idx val="3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9-C595-488E-A174-DB0CB8586F1D}"/>
                </c:ext>
              </c:extLst>
            </c:dLbl>
            <c:dLbl>
              <c:idx val="3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A-C595-488E-A174-DB0CB8586F1D}"/>
                </c:ext>
              </c:extLst>
            </c:dLbl>
            <c:dLbl>
              <c:idx val="3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B-C595-488E-A174-DB0CB8586F1D}"/>
                </c:ext>
              </c:extLst>
            </c:dLbl>
            <c:dLbl>
              <c:idx val="3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C-C595-488E-A174-DB0CB8586F1D}"/>
                </c:ext>
              </c:extLst>
            </c:dLbl>
            <c:dLbl>
              <c:idx val="3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D-C595-488E-A174-DB0CB8586F1D}"/>
                </c:ext>
              </c:extLst>
            </c:dLbl>
            <c:dLbl>
              <c:idx val="3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E-C595-488E-A174-DB0CB8586F1D}"/>
                </c:ext>
              </c:extLst>
            </c:dLbl>
            <c:dLbl>
              <c:idx val="3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CF-C595-488E-A174-DB0CB8586F1D}"/>
                </c:ext>
              </c:extLst>
            </c:dLbl>
            <c:dLbl>
              <c:idx val="3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0-C595-488E-A174-DB0CB8586F1D}"/>
                </c:ext>
              </c:extLst>
            </c:dLbl>
            <c:dLbl>
              <c:idx val="3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1-C595-488E-A174-DB0CB8586F1D}"/>
                </c:ext>
              </c:extLst>
            </c:dLbl>
            <c:dLbl>
              <c:idx val="4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2-C595-488E-A174-DB0CB8586F1D}"/>
                </c:ext>
              </c:extLst>
            </c:dLbl>
            <c:dLbl>
              <c:idx val="4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3-C595-488E-A174-DB0CB8586F1D}"/>
                </c:ext>
              </c:extLst>
            </c:dLbl>
            <c:dLbl>
              <c:idx val="4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4-C595-488E-A174-DB0CB8586F1D}"/>
                </c:ext>
              </c:extLst>
            </c:dLbl>
            <c:dLbl>
              <c:idx val="4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5-C595-488E-A174-DB0CB8586F1D}"/>
                </c:ext>
              </c:extLst>
            </c:dLbl>
            <c:dLbl>
              <c:idx val="4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6-C595-488E-A174-DB0CB8586F1D}"/>
                </c:ext>
              </c:extLst>
            </c:dLbl>
            <c:dLbl>
              <c:idx val="4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7-C595-488E-A174-DB0CB8586F1D}"/>
                </c:ext>
              </c:extLst>
            </c:dLbl>
            <c:dLbl>
              <c:idx val="4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8-C595-488E-A174-DB0CB8586F1D}"/>
                </c:ext>
              </c:extLst>
            </c:dLbl>
            <c:dLbl>
              <c:idx val="4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9-C595-488E-A174-DB0CB8586F1D}"/>
                </c:ext>
              </c:extLst>
            </c:dLbl>
            <c:dLbl>
              <c:idx val="4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A-C595-488E-A174-DB0CB8586F1D}"/>
                </c:ext>
              </c:extLst>
            </c:dLbl>
            <c:dLbl>
              <c:idx val="4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B-C595-488E-A174-DB0CB8586F1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'24Hour'!$L$29:$L$78</c:f>
              <c:numCache>
                <c:formatCode>General</c:formatCode>
                <c:ptCount val="50"/>
                <c:pt idx="0">
                  <c:v>#N/A</c:v>
                </c:pt>
                <c:pt idx="1">
                  <c:v>#N/A</c:v>
                </c:pt>
                <c:pt idx="2">
                  <c:v>#N/A</c:v>
                </c:pt>
                <c:pt idx="3">
                  <c:v>#N/A</c:v>
                </c:pt>
                <c:pt idx="4">
                  <c:v>#N/A</c:v>
                </c:pt>
                <c:pt idx="5">
                  <c:v>44359.579861111109</c:v>
                </c:pt>
                <c:pt idx="6">
                  <c:v>#N/A</c:v>
                </c:pt>
                <c:pt idx="7">
                  <c:v>#N/A</c:v>
                </c:pt>
                <c:pt idx="8">
                  <c:v>#N/A</c:v>
                </c:pt>
                <c:pt idx="9">
                  <c:v>44359.760416666664</c:v>
                </c:pt>
                <c:pt idx="10">
                  <c:v>#N/A</c:v>
                </c:pt>
                <c:pt idx="11">
                  <c:v>#N/A</c:v>
                </c:pt>
                <c:pt idx="12">
                  <c:v>#N/A</c:v>
                </c:pt>
                <c:pt idx="13">
                  <c:v>44359.940972222219</c:v>
                </c:pt>
                <c:pt idx="14">
                  <c:v>#N/A</c:v>
                </c:pt>
                <c:pt idx="15">
                  <c:v>#N/A</c:v>
                </c:pt>
                <c:pt idx="16">
                  <c:v>#N/A</c:v>
                </c:pt>
                <c:pt idx="17">
                  <c:v>44360.121527777781</c:v>
                </c:pt>
                <c:pt idx="18">
                  <c:v>#N/A</c:v>
                </c:pt>
                <c:pt idx="19">
                  <c:v>#N/A</c:v>
                </c:pt>
                <c:pt idx="20">
                  <c:v>#N/A</c:v>
                </c:pt>
                <c:pt idx="21">
                  <c:v>44360.302083333336</c:v>
                </c:pt>
                <c:pt idx="22">
                  <c:v>#N/A</c:v>
                </c:pt>
                <c:pt idx="23">
                  <c:v>#N/A</c:v>
                </c:pt>
                <c:pt idx="24">
                  <c:v>#N/A</c:v>
                </c:pt>
                <c:pt idx="25">
                  <c:v>44360.482638888891</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5="http://schemas.microsoft.com/office/drawing/2012/chart" uri="{02D57815-91ED-43cb-92C2-25804820EDAC}">
              <c15:datalabelsRange>
                <c15:f>'24Hour'!$D$29:$D$78</c15:f>
                <c15:dlblRangeCache>
                  <c:ptCount val="50"/>
                  <c:pt idx="0">
                    <c:v>24:00:00</c:v>
                  </c:pt>
                  <c:pt idx="1">
                    <c:v>12:00:00</c:v>
                  </c:pt>
                  <c:pt idx="3">
                    <c:v>00:50:00</c:v>
                  </c:pt>
                  <c:pt idx="4">
                    <c:v>01:05:00</c:v>
                  </c:pt>
                  <c:pt idx="5">
                    <c:v>00:55:00</c:v>
                  </c:pt>
                  <c:pt idx="6">
                    <c:v>01:30:00</c:v>
                  </c:pt>
                  <c:pt idx="7">
                    <c:v>00:50:00</c:v>
                  </c:pt>
                  <c:pt idx="8">
                    <c:v>01:05:00</c:v>
                  </c:pt>
                  <c:pt idx="9">
                    <c:v>00:55:00</c:v>
                  </c:pt>
                  <c:pt idx="10">
                    <c:v>01:30:00</c:v>
                  </c:pt>
                  <c:pt idx="11">
                    <c:v>00:50:00</c:v>
                  </c:pt>
                  <c:pt idx="12">
                    <c:v>01:05:00</c:v>
                  </c:pt>
                  <c:pt idx="13">
                    <c:v>00:55:00</c:v>
                  </c:pt>
                  <c:pt idx="14">
                    <c:v>01:30:00</c:v>
                  </c:pt>
                  <c:pt idx="15">
                    <c:v>00:50:00</c:v>
                  </c:pt>
                  <c:pt idx="16">
                    <c:v>01:05:00</c:v>
                  </c:pt>
                  <c:pt idx="17">
                    <c:v>00:55:00</c:v>
                  </c:pt>
                  <c:pt idx="18">
                    <c:v>01:30:00</c:v>
                  </c:pt>
                  <c:pt idx="19">
                    <c:v>00:50:00</c:v>
                  </c:pt>
                  <c:pt idx="20">
                    <c:v>01:05:00</c:v>
                  </c:pt>
                  <c:pt idx="21">
                    <c:v>00:55:00</c:v>
                  </c:pt>
                  <c:pt idx="22">
                    <c:v>01:30:00</c:v>
                  </c:pt>
                  <c:pt idx="23">
                    <c:v>00:50:00</c:v>
                  </c:pt>
                  <c:pt idx="24">
                    <c:v>01:05:00</c:v>
                  </c:pt>
                  <c:pt idx="25">
                    <c:v>00:55:00</c:v>
                  </c:pt>
                  <c:pt idx="26">
                    <c:v>01:30:00</c:v>
                  </c:pt>
                </c15:dlblRangeCache>
              </c15:datalabelsRange>
            </c:ext>
            <c:ext xmlns:c16="http://schemas.microsoft.com/office/drawing/2014/chart" uri="{C3380CC4-5D6E-409C-BE32-E72D297353CC}">
              <c16:uniqueId val="{000000DC-C595-488E-A174-DB0CB8586F1D}"/>
            </c:ext>
          </c:extLst>
        </c:ser>
        <c:ser>
          <c:idx val="10"/>
          <c:order val="10"/>
          <c:tx>
            <c:strRef>
              <c:f>'24Hour'!$M$28</c:f>
              <c:strCache>
                <c:ptCount val="1"/>
                <c:pt idx="0">
                  <c:v>Rider 4</c:v>
                </c:pt>
              </c:strCache>
            </c:strRef>
          </c:tx>
          <c:spPr>
            <a:ln w="28575">
              <a:noFill/>
            </a:ln>
          </c:spPr>
          <c:marker>
            <c:symbol val="picture"/>
            <c:spPr>
              <a:blipFill>
                <a:blip xmlns:r="http://schemas.openxmlformats.org/officeDocument/2006/relationships" r:embed="rId5"/>
                <a:stretch>
                  <a:fillRect/>
                </a:stretch>
              </a:blipFill>
              <a:ln>
                <a:noFill/>
              </a:ln>
            </c:spPr>
          </c:marker>
          <c:dPt>
            <c:idx val="13"/>
            <c:bubble3D val="0"/>
            <c:extLst>
              <c:ext xmlns:c16="http://schemas.microsoft.com/office/drawing/2014/chart" uri="{C3380CC4-5D6E-409C-BE32-E72D297353CC}">
                <c16:uniqueId val="{000000DD-C595-488E-A174-DB0CB8586F1D}"/>
              </c:ext>
            </c:extLst>
          </c:dPt>
          <c:dLbls>
            <c:dLbl>
              <c:idx val="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E-C595-488E-A174-DB0CB8586F1D}"/>
                </c:ext>
              </c:extLst>
            </c:dLbl>
            <c:dLbl>
              <c:idx val="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F-C595-488E-A174-DB0CB8586F1D}"/>
                </c:ext>
              </c:extLst>
            </c:dLbl>
            <c:dLbl>
              <c:idx val="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0-C595-488E-A174-DB0CB8586F1D}"/>
                </c:ext>
              </c:extLst>
            </c:dLbl>
            <c:dLbl>
              <c:idx val="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1-C595-488E-A174-DB0CB8586F1D}"/>
                </c:ext>
              </c:extLst>
            </c:dLbl>
            <c:dLbl>
              <c:idx val="4"/>
              <c:layout/>
              <c:tx>
                <c:rich>
                  <a:bodyPr/>
                  <a:lstStyle/>
                  <a:p>
                    <a:fld id="{9BB0389E-AFF5-4BFC-A266-7F6EE3388CB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2-C595-488E-A174-DB0CB8586F1D}"/>
                </c:ext>
              </c:extLst>
            </c:dLbl>
            <c:dLbl>
              <c:idx val="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3-C595-488E-A174-DB0CB8586F1D}"/>
                </c:ext>
              </c:extLst>
            </c:dLbl>
            <c:dLbl>
              <c:idx val="6"/>
              <c:layout/>
              <c:tx>
                <c:rich>
                  <a:bodyPr/>
                  <a:lstStyle/>
                  <a:p>
                    <a:fld id="{D9F665ED-F4D1-4E12-8A05-861C8818A37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4-C595-488E-A174-DB0CB8586F1D}"/>
                </c:ext>
              </c:extLst>
            </c:dLbl>
            <c:dLbl>
              <c:idx val="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5-C595-488E-A174-DB0CB8586F1D}"/>
                </c:ext>
              </c:extLst>
            </c:dLbl>
            <c:dLbl>
              <c:idx val="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6-C595-488E-A174-DB0CB8586F1D}"/>
                </c:ext>
              </c:extLst>
            </c:dLbl>
            <c:dLbl>
              <c:idx val="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7-C595-488E-A174-DB0CB8586F1D}"/>
                </c:ext>
              </c:extLst>
            </c:dLbl>
            <c:dLbl>
              <c:idx val="10"/>
              <c:layout/>
              <c:tx>
                <c:rich>
                  <a:bodyPr/>
                  <a:lstStyle/>
                  <a:p>
                    <a:fld id="{932CD917-2F23-4F87-8E3A-BA0225C9109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8-C595-488E-A174-DB0CB8586F1D}"/>
                </c:ext>
              </c:extLst>
            </c:dLbl>
            <c:dLbl>
              <c:idx val="1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9-C595-488E-A174-DB0CB8586F1D}"/>
                </c:ext>
              </c:extLst>
            </c:dLbl>
            <c:dLbl>
              <c:idx val="1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A-C595-488E-A174-DB0CB8586F1D}"/>
                </c:ext>
              </c:extLst>
            </c:dLbl>
            <c:dLbl>
              <c:idx val="1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DD-C595-488E-A174-DB0CB8586F1D}"/>
                </c:ext>
              </c:extLst>
            </c:dLbl>
            <c:dLbl>
              <c:idx val="14"/>
              <c:layout/>
              <c:tx>
                <c:rich>
                  <a:bodyPr/>
                  <a:lstStyle/>
                  <a:p>
                    <a:fld id="{50E9911F-28AA-4DE3-BD3E-B9B437A858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B-C595-488E-A174-DB0CB8586F1D}"/>
                </c:ext>
              </c:extLst>
            </c:dLbl>
            <c:dLbl>
              <c:idx val="1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C-C595-488E-A174-DB0CB8586F1D}"/>
                </c:ext>
              </c:extLst>
            </c:dLbl>
            <c:dLbl>
              <c:idx val="1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D-C595-488E-A174-DB0CB8586F1D}"/>
                </c:ext>
              </c:extLst>
            </c:dLbl>
            <c:dLbl>
              <c:idx val="1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EE-C595-488E-A174-DB0CB8586F1D}"/>
                </c:ext>
              </c:extLst>
            </c:dLbl>
            <c:dLbl>
              <c:idx val="18"/>
              <c:layout/>
              <c:tx>
                <c:rich>
                  <a:bodyPr/>
                  <a:lstStyle/>
                  <a:p>
                    <a:fld id="{ECEC37D2-2512-4758-B450-E0D2327145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F-C595-488E-A174-DB0CB8586F1D}"/>
                </c:ext>
              </c:extLst>
            </c:dLbl>
            <c:dLbl>
              <c:idx val="1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0-C595-488E-A174-DB0CB8586F1D}"/>
                </c:ext>
              </c:extLst>
            </c:dLbl>
            <c:dLbl>
              <c:idx val="2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1-C595-488E-A174-DB0CB8586F1D}"/>
                </c:ext>
              </c:extLst>
            </c:dLbl>
            <c:dLbl>
              <c:idx val="2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2-C595-488E-A174-DB0CB8586F1D}"/>
                </c:ext>
              </c:extLst>
            </c:dLbl>
            <c:dLbl>
              <c:idx val="22"/>
              <c:layout/>
              <c:tx>
                <c:rich>
                  <a:bodyPr/>
                  <a:lstStyle/>
                  <a:p>
                    <a:fld id="{87870368-0233-4D6E-A449-B17CBD855E8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3-C595-488E-A174-DB0CB8586F1D}"/>
                </c:ext>
              </c:extLst>
            </c:dLbl>
            <c:dLbl>
              <c:idx val="2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4-C595-488E-A174-DB0CB8586F1D}"/>
                </c:ext>
              </c:extLst>
            </c:dLbl>
            <c:dLbl>
              <c:idx val="2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5-C595-488E-A174-DB0CB8586F1D}"/>
                </c:ext>
              </c:extLst>
            </c:dLbl>
            <c:dLbl>
              <c:idx val="2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6-C595-488E-A174-DB0CB8586F1D}"/>
                </c:ext>
              </c:extLst>
            </c:dLbl>
            <c:dLbl>
              <c:idx val="26"/>
              <c:layout/>
              <c:tx>
                <c:rich>
                  <a:bodyPr/>
                  <a:lstStyle/>
                  <a:p>
                    <a:fld id="{908C52E4-61FE-4370-9DFC-47B93017B6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7-C595-488E-A174-DB0CB8586F1D}"/>
                </c:ext>
              </c:extLst>
            </c:dLbl>
            <c:dLbl>
              <c:idx val="2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8-C595-488E-A174-DB0CB8586F1D}"/>
                </c:ext>
              </c:extLst>
            </c:dLbl>
            <c:dLbl>
              <c:idx val="2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9-C595-488E-A174-DB0CB8586F1D}"/>
                </c:ext>
              </c:extLst>
            </c:dLbl>
            <c:dLbl>
              <c:idx val="2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A-C595-488E-A174-DB0CB8586F1D}"/>
                </c:ext>
              </c:extLst>
            </c:dLbl>
            <c:dLbl>
              <c:idx val="3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B-C595-488E-A174-DB0CB8586F1D}"/>
                </c:ext>
              </c:extLst>
            </c:dLbl>
            <c:dLbl>
              <c:idx val="3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C-C595-488E-A174-DB0CB8586F1D}"/>
                </c:ext>
              </c:extLst>
            </c:dLbl>
            <c:dLbl>
              <c:idx val="3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D-C595-488E-A174-DB0CB8586F1D}"/>
                </c:ext>
              </c:extLst>
            </c:dLbl>
            <c:dLbl>
              <c:idx val="3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E-C595-488E-A174-DB0CB8586F1D}"/>
                </c:ext>
              </c:extLst>
            </c:dLbl>
            <c:dLbl>
              <c:idx val="3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FF-C595-488E-A174-DB0CB8586F1D}"/>
                </c:ext>
              </c:extLst>
            </c:dLbl>
            <c:dLbl>
              <c:idx val="3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0-C595-488E-A174-DB0CB8586F1D}"/>
                </c:ext>
              </c:extLst>
            </c:dLbl>
            <c:dLbl>
              <c:idx val="3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1-C595-488E-A174-DB0CB8586F1D}"/>
                </c:ext>
              </c:extLst>
            </c:dLbl>
            <c:dLbl>
              <c:idx val="3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2-C595-488E-A174-DB0CB8586F1D}"/>
                </c:ext>
              </c:extLst>
            </c:dLbl>
            <c:dLbl>
              <c:idx val="3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3-C595-488E-A174-DB0CB8586F1D}"/>
                </c:ext>
              </c:extLst>
            </c:dLbl>
            <c:dLbl>
              <c:idx val="3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4-C595-488E-A174-DB0CB8586F1D}"/>
                </c:ext>
              </c:extLst>
            </c:dLbl>
            <c:dLbl>
              <c:idx val="4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5-C595-488E-A174-DB0CB8586F1D}"/>
                </c:ext>
              </c:extLst>
            </c:dLbl>
            <c:dLbl>
              <c:idx val="4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6-C595-488E-A174-DB0CB8586F1D}"/>
                </c:ext>
              </c:extLst>
            </c:dLbl>
            <c:dLbl>
              <c:idx val="4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7-C595-488E-A174-DB0CB8586F1D}"/>
                </c:ext>
              </c:extLst>
            </c:dLbl>
            <c:dLbl>
              <c:idx val="4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8-C595-488E-A174-DB0CB8586F1D}"/>
                </c:ext>
              </c:extLst>
            </c:dLbl>
            <c:dLbl>
              <c:idx val="4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9-C595-488E-A174-DB0CB8586F1D}"/>
                </c:ext>
              </c:extLst>
            </c:dLbl>
            <c:dLbl>
              <c:idx val="4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A-C595-488E-A174-DB0CB8586F1D}"/>
                </c:ext>
              </c:extLst>
            </c:dLbl>
            <c:dLbl>
              <c:idx val="46"/>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B-C595-488E-A174-DB0CB8586F1D}"/>
                </c:ext>
              </c:extLst>
            </c:dLbl>
            <c:dLbl>
              <c:idx val="47"/>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C-C595-488E-A174-DB0CB8586F1D}"/>
                </c:ext>
              </c:extLst>
            </c:dLbl>
            <c:dLbl>
              <c:idx val="48"/>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D-C595-488E-A174-DB0CB8586F1D}"/>
                </c:ext>
              </c:extLst>
            </c:dLbl>
            <c:dLbl>
              <c:idx val="49"/>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10E-C595-488E-A174-DB0CB8586F1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'24Hour'!$M$29:$M$78</c:f>
              <c:numCache>
                <c:formatCode>General</c:formatCode>
                <c:ptCount val="50"/>
                <c:pt idx="0">
                  <c:v>#N/A</c:v>
                </c:pt>
                <c:pt idx="1">
                  <c:v>#N/A</c:v>
                </c:pt>
                <c:pt idx="2">
                  <c:v>#N/A</c:v>
                </c:pt>
                <c:pt idx="3">
                  <c:v>#N/A</c:v>
                </c:pt>
                <c:pt idx="4">
                  <c:v>44359.534722222219</c:v>
                </c:pt>
                <c:pt idx="5">
                  <c:v>#N/A</c:v>
                </c:pt>
                <c:pt idx="6">
                  <c:v>44359.618055555555</c:v>
                </c:pt>
                <c:pt idx="7">
                  <c:v>#N/A</c:v>
                </c:pt>
                <c:pt idx="8">
                  <c:v>#N/A</c:v>
                </c:pt>
                <c:pt idx="9">
                  <c:v>#N/A</c:v>
                </c:pt>
                <c:pt idx="10">
                  <c:v>44359.798611111109</c:v>
                </c:pt>
                <c:pt idx="11">
                  <c:v>#N/A</c:v>
                </c:pt>
                <c:pt idx="12">
                  <c:v>#N/A</c:v>
                </c:pt>
                <c:pt idx="13">
                  <c:v>#N/A</c:v>
                </c:pt>
                <c:pt idx="14">
                  <c:v>44359.979166666664</c:v>
                </c:pt>
                <c:pt idx="15">
                  <c:v>#N/A</c:v>
                </c:pt>
                <c:pt idx="16">
                  <c:v>#N/A</c:v>
                </c:pt>
                <c:pt idx="17">
                  <c:v>#N/A</c:v>
                </c:pt>
                <c:pt idx="18">
                  <c:v>44360.159722222219</c:v>
                </c:pt>
                <c:pt idx="19">
                  <c:v>#N/A</c:v>
                </c:pt>
                <c:pt idx="20">
                  <c:v>#N/A</c:v>
                </c:pt>
                <c:pt idx="21">
                  <c:v>#N/A</c:v>
                </c:pt>
                <c:pt idx="22">
                  <c:v>44360.340277777781</c:v>
                </c:pt>
                <c:pt idx="23">
                  <c:v>#N/A</c:v>
                </c:pt>
                <c:pt idx="24">
                  <c:v>#N/A</c:v>
                </c:pt>
                <c:pt idx="25">
                  <c:v>#N/A</c:v>
                </c:pt>
                <c:pt idx="26">
                  <c:v>44360.520833333336</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'24Hour'!$F$29:$F$78</c:f>
              <c:numCache>
                <c:formatCode>General</c:formatCode>
                <c:ptCount val="50"/>
                <c:pt idx="0">
                  <c:v>5</c:v>
                </c:pt>
                <c:pt idx="1">
                  <c:v>10</c:v>
                </c:pt>
                <c:pt idx="3">
                  <c:v>45</c:v>
                </c:pt>
                <c:pt idx="4">
                  <c:v>14</c:v>
                </c:pt>
                <c:pt idx="5">
                  <c:v>35</c:v>
                </c:pt>
                <c:pt idx="6">
                  <c:v>30</c:v>
                </c:pt>
                <c:pt idx="7">
                  <c:v>45</c:v>
                </c:pt>
                <c:pt idx="8">
                  <c:v>40</c:v>
                </c:pt>
                <c:pt idx="9">
                  <c:v>35</c:v>
                </c:pt>
                <c:pt idx="10">
                  <c:v>30</c:v>
                </c:pt>
                <c:pt idx="11">
                  <c:v>45</c:v>
                </c:pt>
                <c:pt idx="12">
                  <c:v>40</c:v>
                </c:pt>
                <c:pt idx="13">
                  <c:v>35</c:v>
                </c:pt>
                <c:pt idx="14">
                  <c:v>30</c:v>
                </c:pt>
                <c:pt idx="15">
                  <c:v>45</c:v>
                </c:pt>
                <c:pt idx="16">
                  <c:v>40</c:v>
                </c:pt>
                <c:pt idx="17">
                  <c:v>35</c:v>
                </c:pt>
                <c:pt idx="18">
                  <c:v>30</c:v>
                </c:pt>
                <c:pt idx="19">
                  <c:v>45</c:v>
                </c:pt>
                <c:pt idx="20">
                  <c:v>40</c:v>
                </c:pt>
                <c:pt idx="21">
                  <c:v>35</c:v>
                </c:pt>
                <c:pt idx="22">
                  <c:v>30</c:v>
                </c:pt>
                <c:pt idx="23">
                  <c:v>45</c:v>
                </c:pt>
                <c:pt idx="24">
                  <c:v>40</c:v>
                </c:pt>
                <c:pt idx="25">
                  <c:v>35</c:v>
                </c:pt>
                <c:pt idx="26">
                  <c:v>30</c:v>
                </c:pt>
              </c:numCache>
            </c:numRef>
          </c:yVal>
          <c:smooth val="0"/>
          <c:extLst>
            <c:ext xmlns:c15="http://schemas.microsoft.com/office/drawing/2012/chart" uri="{02D57815-91ED-43cb-92C2-25804820EDAC}">
              <c15:datalabelsRange>
                <c15:f>'24Hour'!$D$29:$D$78</c15:f>
                <c15:dlblRangeCache>
                  <c:ptCount val="50"/>
                  <c:pt idx="0">
                    <c:v>24:00:00</c:v>
                  </c:pt>
                  <c:pt idx="1">
                    <c:v>12:00:00</c:v>
                  </c:pt>
                  <c:pt idx="3">
                    <c:v>00:50:00</c:v>
                  </c:pt>
                  <c:pt idx="4">
                    <c:v>01:05:00</c:v>
                  </c:pt>
                  <c:pt idx="5">
                    <c:v>00:55:00</c:v>
                  </c:pt>
                  <c:pt idx="6">
                    <c:v>01:30:00</c:v>
                  </c:pt>
                  <c:pt idx="7">
                    <c:v>00:50:00</c:v>
                  </c:pt>
                  <c:pt idx="8">
                    <c:v>01:05:00</c:v>
                  </c:pt>
                  <c:pt idx="9">
                    <c:v>00:55:00</c:v>
                  </c:pt>
                  <c:pt idx="10">
                    <c:v>01:30:00</c:v>
                  </c:pt>
                  <c:pt idx="11">
                    <c:v>00:50:00</c:v>
                  </c:pt>
                  <c:pt idx="12">
                    <c:v>01:05:00</c:v>
                  </c:pt>
                  <c:pt idx="13">
                    <c:v>00:55:00</c:v>
                  </c:pt>
                  <c:pt idx="14">
                    <c:v>01:30:00</c:v>
                  </c:pt>
                  <c:pt idx="15">
                    <c:v>00:50:00</c:v>
                  </c:pt>
                  <c:pt idx="16">
                    <c:v>01:05:00</c:v>
                  </c:pt>
                  <c:pt idx="17">
                    <c:v>00:55:00</c:v>
                  </c:pt>
                  <c:pt idx="18">
                    <c:v>01:30:00</c:v>
                  </c:pt>
                  <c:pt idx="19">
                    <c:v>00:50:00</c:v>
                  </c:pt>
                  <c:pt idx="20">
                    <c:v>01:05:00</c:v>
                  </c:pt>
                  <c:pt idx="21">
                    <c:v>00:55:00</c:v>
                  </c:pt>
                  <c:pt idx="22">
                    <c:v>01:30:00</c:v>
                  </c:pt>
                  <c:pt idx="23">
                    <c:v>00:50:00</c:v>
                  </c:pt>
                  <c:pt idx="24">
                    <c:v>01:05:00</c:v>
                  </c:pt>
                  <c:pt idx="25">
                    <c:v>00:55:00</c:v>
                  </c:pt>
                  <c:pt idx="26">
                    <c:v>01:30:00</c:v>
                  </c:pt>
                </c15:dlblRangeCache>
              </c15:datalabelsRange>
            </c:ext>
            <c:ext xmlns:c16="http://schemas.microsoft.com/office/drawing/2014/chart" uri="{C3380CC4-5D6E-409C-BE32-E72D297353CC}">
              <c16:uniqueId val="{0000010F-C595-488E-A174-DB0CB8586F1D}"/>
            </c:ext>
          </c:extLst>
        </c:ser>
        <c:ser>
          <c:idx val="11"/>
          <c:order val="11"/>
          <c:tx>
            <c:strRef>
              <c:f>'24Hour'!$C$84</c:f>
              <c:strCache>
                <c:ptCount val="1"/>
                <c:pt idx="0">
                  <c:v>Night</c:v>
                </c:pt>
              </c:strCache>
            </c:strRef>
          </c:tx>
          <c:spPr>
            <a:ln w="28575">
              <a:noFill/>
            </a:ln>
          </c:spPr>
          <c:marker>
            <c:symbol val="circle"/>
            <c:size val="8"/>
            <c:spPr>
              <a:solidFill>
                <a:schemeClr val="bg1">
                  <a:lumMod val="65000"/>
                </a:schemeClr>
              </a:solidFill>
              <a:ln>
                <a:noFill/>
              </a:ln>
            </c:spPr>
          </c:marker>
          <c:dLbls>
            <c:spPr>
              <a:noFill/>
              <a:ln>
                <a:noFill/>
              </a:ln>
              <a:effectLst/>
            </c:spPr>
            <c:txPr>
              <a:bodyPr wrap="square" lIns="38100" tIns="19050" rIns="38100" bIns="19050" anchor="ctr">
                <a:spAutoFit/>
              </a:bodyPr>
              <a:lstStyle/>
              <a:p>
                <a:pPr>
                  <a:defRPr>
                    <a:solidFill>
                      <a:schemeClr val="bg1">
                        <a:lumMod val="85000"/>
                      </a:schemeClr>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errBars>
            <c:errDir val="x"/>
            <c:errBarType val="plus"/>
            <c:errValType val="cust"/>
            <c:noEndCap val="1"/>
            <c:plus>
              <c:numRef>
                <c:f>'24Hour'!$D$84</c:f>
                <c:numCache>
                  <c:formatCode>General</c:formatCode>
                  <c:ptCount val="1"/>
                  <c:pt idx="0">
                    <c:v>0.37791666666715173</c:v>
                  </c:pt>
                </c:numCache>
              </c:numRef>
            </c:plus>
            <c:minus>
              <c:numLit>
                <c:formatCode>General</c:formatCode>
                <c:ptCount val="1"/>
                <c:pt idx="0">
                  <c:v>1</c:v>
                </c:pt>
              </c:numLit>
            </c:minus>
            <c:spPr>
              <a:ln w="228600">
                <a:solidFill>
                  <a:schemeClr val="tx1">
                    <a:shade val="95000"/>
                    <a:satMod val="105000"/>
                    <a:alpha val="65000"/>
                  </a:schemeClr>
                </a:solidFill>
              </a:ln>
            </c:spPr>
          </c:errBars>
          <c:xVal>
            <c:numRef>
              <c:f>'24Hour'!$H$84</c:f>
              <c:numCache>
                <c:formatCode>General</c:formatCode>
                <c:ptCount val="1"/>
                <c:pt idx="0">
                  <c:v>44359.853472222225</c:v>
                </c:pt>
              </c:numCache>
            </c:numRef>
          </c:xVal>
          <c:yVal>
            <c:numRef>
              <c:f>'24Hour'!$F$84</c:f>
              <c:numCache>
                <c:formatCode>General</c:formatCode>
                <c:ptCount val="1"/>
                <c:pt idx="0">
                  <c:v>70</c:v>
                </c:pt>
              </c:numCache>
            </c:numRef>
          </c:yVal>
          <c:smooth val="0"/>
          <c:extLst>
            <c:ext xmlns:c16="http://schemas.microsoft.com/office/drawing/2014/chart" uri="{C3380CC4-5D6E-409C-BE32-E72D297353CC}">
              <c16:uniqueId val="{00000111-C595-488E-A174-DB0CB8586F1D}"/>
            </c:ext>
          </c:extLst>
        </c:ser>
        <c:dLbls>
          <c:showLegendKey val="0"/>
          <c:showVal val="1"/>
          <c:showCatName val="0"/>
          <c:showSerName val="0"/>
          <c:showPercent val="0"/>
          <c:showBubbleSize val="0"/>
        </c:dLbls>
        <c:axId val="216526848"/>
        <c:axId val="216528384"/>
      </c:scatterChart>
      <c:valAx>
        <c:axId val="216526848"/>
        <c:scaling>
          <c:orientation val="minMax"/>
          <c:max val="44360.5"/>
          <c:min val="44359.416666666664"/>
        </c:scaling>
        <c:delete val="0"/>
        <c:axPos val="b"/>
        <c:numFmt formatCode="[$-409]m/d/yy\&#10;h:mm\ AM/PM;@" sourceLinked="0"/>
        <c:majorTickMark val="cross"/>
        <c:minorTickMark val="none"/>
        <c:tickLblPos val="nextTo"/>
        <c:spPr>
          <a:ln w="50800">
            <a:solidFill>
              <a:schemeClr val="accent3">
                <a:lumMod val="75000"/>
              </a:schemeClr>
            </a:solidFill>
          </a:ln>
        </c:spPr>
        <c:txPr>
          <a:bodyPr rot="0" vert="horz"/>
          <a:lstStyle/>
          <a:p>
            <a:pPr>
              <a:defRPr sz="900" b="0">
                <a:latin typeface="+mn-lt"/>
                <a:cs typeface="Calibri" pitchFamily="34" charset="0"/>
              </a:defRPr>
            </a:pPr>
            <a:endParaRPr lang="en-US"/>
          </a:p>
        </c:txPr>
        <c:crossAx val="216528384"/>
        <c:crosses val="autoZero"/>
        <c:crossBetween val="midCat"/>
        <c:majorUnit val="8.3333333000000009E-2"/>
      </c:valAx>
      <c:valAx>
        <c:axId val="216528384"/>
        <c:scaling>
          <c:orientation val="minMax"/>
          <c:max val="100"/>
          <c:min val="0"/>
        </c:scaling>
        <c:delete val="1"/>
        <c:axPos val="l"/>
        <c:numFmt formatCode="0\ \°\F" sourceLinked="0"/>
        <c:majorTickMark val="out"/>
        <c:minorTickMark val="none"/>
        <c:tickLblPos val="nextTo"/>
        <c:crossAx val="216526848"/>
        <c:crosses val="autoZero"/>
        <c:crossBetween val="midCat"/>
      </c:valAx>
    </c:plotArea>
    <c:plotVisOnly val="0"/>
    <c:dispBlanksAs val="gap"/>
    <c:showDLblsOverMax val="0"/>
  </c:chart>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0</xdr:colOff>
      <xdr:row>26</xdr:row>
      <xdr:rowOff>190499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0</xdr:colOff>
      <xdr:row>27</xdr:row>
      <xdr:rowOff>1</xdr:rowOff>
    </xdr:to>
    <xdr:graphicFrame macro="">
      <xdr:nvGraphicFramePr>
        <xdr:cNvPr id="2" name="Chart 1">
          <a:extLst>
            <a:ext uri="{FF2B5EF4-FFF2-40B4-BE49-F238E27FC236}">
              <a16:creationId xmlns:a16="http://schemas.microsoft.com/office/drawing/2014/main" id="{4E497F9B-B6EC-4D5F-B498-6BF7FA69F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ustom 2">
      <a:majorFont>
        <a:latin typeface="Arial"/>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imeanddate.com/sun/usa/albuquerqu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timeanddate.com/sun/usa/albuquerq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showGridLines="0" topLeftCell="A85" workbookViewId="0">
      <selection activeCell="N1" sqref="N1:O3"/>
    </sheetView>
  </sheetViews>
  <sheetFormatPr defaultColWidth="9.140625" defaultRowHeight="12.75" x14ac:dyDescent="0.2"/>
  <cols>
    <col min="1" max="1" width="13.5703125" style="1" customWidth="1"/>
    <col min="2" max="2" width="13.7109375" style="1" customWidth="1"/>
    <col min="3" max="3" width="34.28515625" style="1" customWidth="1"/>
    <col min="4" max="5" width="11" style="1" customWidth="1"/>
    <col min="6" max="6" width="12" style="1" customWidth="1"/>
    <col min="7" max="7" width="12.85546875" style="1" customWidth="1"/>
    <col min="8" max="8" width="13.7109375" style="1" bestFit="1" customWidth="1"/>
    <col min="9" max="9" width="19.28515625" style="1" customWidth="1"/>
    <col min="10" max="13" width="0" style="1" hidden="1" customWidth="1"/>
    <col min="14" max="14" width="9.140625" style="1"/>
    <col min="15" max="15" width="36.5703125" style="1" customWidth="1"/>
    <col min="16" max="16384" width="9.140625" style="1"/>
  </cols>
  <sheetData>
    <row r="1" spans="9:16" ht="22.5" customHeight="1" x14ac:dyDescent="0.35">
      <c r="I1" s="2"/>
      <c r="O1" s="3"/>
    </row>
    <row r="2" spans="9:16" ht="15" customHeight="1" x14ac:dyDescent="0.2">
      <c r="I2" s="2"/>
      <c r="O2" s="5"/>
    </row>
    <row r="3" spans="9:16" ht="15" customHeight="1" x14ac:dyDescent="0.2">
      <c r="I3" s="2"/>
      <c r="O3" s="4"/>
    </row>
    <row r="4" spans="9:16" s="15" customFormat="1" ht="15" customHeight="1" x14ac:dyDescent="0.2">
      <c r="I4" s="17"/>
      <c r="O4" s="43" t="s">
        <v>54</v>
      </c>
    </row>
    <row r="5" spans="9:16" s="15" customFormat="1" ht="15" customHeight="1" x14ac:dyDescent="0.2">
      <c r="I5" s="17"/>
      <c r="O5" s="6" t="s">
        <v>27</v>
      </c>
    </row>
    <row r="6" spans="9:16" s="15" customFormat="1" ht="15" customHeight="1" x14ac:dyDescent="0.2">
      <c r="I6" s="17"/>
      <c r="O6" s="7">
        <v>44331</v>
      </c>
    </row>
    <row r="7" spans="9:16" s="15" customFormat="1" ht="15" customHeight="1" x14ac:dyDescent="0.2">
      <c r="I7" s="17"/>
    </row>
    <row r="8" spans="9:16" s="15" customFormat="1" ht="15" customHeight="1" x14ac:dyDescent="0.2">
      <c r="I8" s="17"/>
      <c r="O8" s="6" t="s">
        <v>28</v>
      </c>
    </row>
    <row r="9" spans="9:16" s="15" customFormat="1" ht="15" customHeight="1" x14ac:dyDescent="0.2">
      <c r="I9" s="17"/>
      <c r="O9" s="8" t="s">
        <v>47</v>
      </c>
    </row>
    <row r="10" spans="9:16" s="15" customFormat="1" ht="15" customHeight="1" x14ac:dyDescent="0.2">
      <c r="I10" s="17"/>
    </row>
    <row r="11" spans="9:16" s="15" customFormat="1" ht="15" customHeight="1" x14ac:dyDescent="0.2">
      <c r="I11" s="17"/>
      <c r="O11" s="6" t="s">
        <v>29</v>
      </c>
    </row>
    <row r="12" spans="9:16" s="15" customFormat="1" ht="15" customHeight="1" x14ac:dyDescent="0.2">
      <c r="I12" s="17"/>
      <c r="O12" s="19">
        <v>44331.370138888888</v>
      </c>
      <c r="P12" s="9" t="s">
        <v>48</v>
      </c>
    </row>
    <row r="13" spans="9:16" s="15" customFormat="1" ht="15" customHeight="1" x14ac:dyDescent="0.2">
      <c r="I13" s="17"/>
    </row>
    <row r="14" spans="9:16" s="15" customFormat="1" ht="15" customHeight="1" x14ac:dyDescent="0.2">
      <c r="I14" s="17"/>
      <c r="O14" s="6" t="s">
        <v>32</v>
      </c>
    </row>
    <row r="15" spans="9:16" s="15" customFormat="1" ht="15" customHeight="1" x14ac:dyDescent="0.2">
      <c r="I15" s="17"/>
      <c r="O15" s="8" t="s">
        <v>42</v>
      </c>
    </row>
    <row r="16" spans="9:16" s="15" customFormat="1" ht="15" customHeight="1" x14ac:dyDescent="0.2">
      <c r="I16" s="17"/>
      <c r="O16" s="8" t="s">
        <v>43</v>
      </c>
    </row>
    <row r="17" spans="1:15" s="15" customFormat="1" ht="15" customHeight="1" x14ac:dyDescent="0.2">
      <c r="I17" s="17"/>
      <c r="O17" s="8" t="s">
        <v>44</v>
      </c>
    </row>
    <row r="18" spans="1:15" s="15" customFormat="1" ht="15" customHeight="1" x14ac:dyDescent="0.2">
      <c r="I18" s="17"/>
      <c r="O18" s="8" t="s">
        <v>45</v>
      </c>
    </row>
    <row r="19" spans="1:15" s="15" customFormat="1" ht="15" customHeight="1" x14ac:dyDescent="0.2">
      <c r="I19" s="17"/>
    </row>
    <row r="20" spans="1:15" s="15" customFormat="1" ht="15" customHeight="1" x14ac:dyDescent="0.2">
      <c r="I20" s="17"/>
      <c r="O20" s="6" t="s">
        <v>5</v>
      </c>
    </row>
    <row r="21" spans="1:15" s="15" customFormat="1" ht="15" customHeight="1" x14ac:dyDescent="0.2">
      <c r="I21" s="17"/>
      <c r="O21" s="45" t="s">
        <v>34</v>
      </c>
    </row>
    <row r="22" spans="1:15" s="15" customFormat="1" ht="15" customHeight="1" x14ac:dyDescent="0.2">
      <c r="I22" s="17"/>
      <c r="O22" s="45"/>
    </row>
    <row r="23" spans="1:15" s="15" customFormat="1" ht="15" customHeight="1" x14ac:dyDescent="0.2">
      <c r="I23" s="17"/>
      <c r="O23" s="45"/>
    </row>
    <row r="24" spans="1:15" s="15" customFormat="1" ht="15" customHeight="1" x14ac:dyDescent="0.2">
      <c r="I24" s="17"/>
      <c r="O24" s="45"/>
    </row>
    <row r="25" spans="1:15" s="15" customFormat="1" ht="15" customHeight="1" x14ac:dyDescent="0.2">
      <c r="I25" s="17"/>
      <c r="O25" s="45"/>
    </row>
    <row r="26" spans="1:15" s="15" customFormat="1" ht="15" customHeight="1" x14ac:dyDescent="0.2">
      <c r="I26" s="17"/>
      <c r="O26" s="45"/>
    </row>
    <row r="27" spans="1:15" s="15" customFormat="1" ht="15" customHeight="1" x14ac:dyDescent="0.2">
      <c r="B27" s="20"/>
      <c r="D27" s="20"/>
      <c r="E27" s="20"/>
      <c r="F27" s="20"/>
      <c r="G27" s="20"/>
      <c r="H27" s="20"/>
      <c r="I27" s="20"/>
      <c r="O27" s="45"/>
    </row>
    <row r="28" spans="1:15" s="15" customFormat="1" ht="24" x14ac:dyDescent="0.2">
      <c r="A28" s="10" t="s">
        <v>3</v>
      </c>
      <c r="B28" s="10" t="s">
        <v>6</v>
      </c>
      <c r="C28" s="10" t="s">
        <v>31</v>
      </c>
      <c r="D28" s="11" t="s">
        <v>49</v>
      </c>
      <c r="E28" s="10" t="s">
        <v>33</v>
      </c>
      <c r="F28" s="10" t="s">
        <v>1</v>
      </c>
      <c r="G28" s="10"/>
      <c r="H28" s="10" t="s">
        <v>0</v>
      </c>
      <c r="I28" s="10" t="s">
        <v>2</v>
      </c>
      <c r="J28" s="10" t="str">
        <f>IF(ISBLANK(O15),"n/a",O15)</f>
        <v>Rider 1</v>
      </c>
      <c r="K28" s="10" t="str">
        <f>IF(ISBLANK(O16),"n/a",O16)</f>
        <v>Rider 2</v>
      </c>
      <c r="L28" s="10" t="str">
        <f>IF(ISBLANK(O17),"n/a",O17)</f>
        <v>Rider 3</v>
      </c>
      <c r="M28" s="10" t="str">
        <f>IF(ISBLANK(O18),"n/a",O18)</f>
        <v>Rider 4</v>
      </c>
      <c r="O28" s="18"/>
    </row>
    <row r="29" spans="1:15" s="15" customFormat="1" ht="15" customHeight="1" x14ac:dyDescent="0.2">
      <c r="A29" s="21">
        <f t="shared" ref="A29:A60" si="0">$O$6</f>
        <v>44331</v>
      </c>
      <c r="B29" s="22">
        <v>0.29166666666666669</v>
      </c>
      <c r="C29" s="23" t="s">
        <v>17</v>
      </c>
      <c r="D29" s="24">
        <v>0.5</v>
      </c>
      <c r="E29" s="8"/>
      <c r="F29" s="25">
        <v>5</v>
      </c>
      <c r="G29" s="26"/>
      <c r="H29" s="26">
        <f ca="1">IF(OFFSET($A$28,ROW()-ROW($H$28),0,1,1)=0,NA(),OFFSET($A$28,ROW()-ROW($H$28),0,1,1)+OFFSET($B$28,ROW()-ROW($H$28),0,1,1))</f>
        <v>44331.291666666664</v>
      </c>
      <c r="I29" s="27" t="str">
        <f ca="1">IF(ISBLANK(OFFSET($C$28,ROW()-ROW($I$28),0,1,1)),"",OFFSET($C$28,ROW()-ROW($I$28),0,1,1))</f>
        <v>12-HOUR RACE</v>
      </c>
      <c r="J29" s="26" t="e">
        <f>IF($E29=J$28,$H29,NA())</f>
        <v>#N/A</v>
      </c>
      <c r="K29" s="26" t="e">
        <f t="shared" ref="K29:M44" si="1">IF($E29=K$28,$H29,NA())</f>
        <v>#N/A</v>
      </c>
      <c r="L29" s="26" t="e">
        <f t="shared" si="1"/>
        <v>#N/A</v>
      </c>
      <c r="M29" s="26" t="e">
        <f t="shared" si="1"/>
        <v>#N/A</v>
      </c>
      <c r="O29" s="44" t="s">
        <v>50</v>
      </c>
    </row>
    <row r="30" spans="1:15" s="15" customFormat="1" ht="15" customHeight="1" x14ac:dyDescent="0.2">
      <c r="A30" s="21">
        <f t="shared" si="0"/>
        <v>44331</v>
      </c>
      <c r="B30" s="22">
        <v>0.5</v>
      </c>
      <c r="C30" s="23" t="s">
        <v>37</v>
      </c>
      <c r="D30" s="24">
        <v>0.25</v>
      </c>
      <c r="E30" s="28"/>
      <c r="F30" s="25">
        <v>10</v>
      </c>
      <c r="G30" s="26"/>
      <c r="H30" s="26">
        <f t="shared" ref="H30:H78" ca="1" si="2">IF(OFFSET($A$28,ROW()-ROW($H$28),0,1,1)=0,NA(),OFFSET($A$28,ROW()-ROW($H$28),0,1,1)+OFFSET($B$28,ROW()-ROW($H$28),0,1,1))</f>
        <v>44331.5</v>
      </c>
      <c r="I30" s="27" t="str">
        <f t="shared" ref="I30:I78" ca="1" si="3">IF(ISBLANK(OFFSET($C$28,ROW()-ROW($I$28),0,1,1)),"",OFFSET($C$28,ROW()-ROW($I$28),0,1,1))</f>
        <v>6-HOUR RACE STARTS</v>
      </c>
      <c r="J30" s="26" t="e">
        <f t="shared" ref="J30:M61" si="4">IF($E30=J$28,$H30,NA())</f>
        <v>#N/A</v>
      </c>
      <c r="K30" s="26" t="e">
        <f t="shared" si="1"/>
        <v>#N/A</v>
      </c>
      <c r="L30" s="26" t="e">
        <f t="shared" si="1"/>
        <v>#N/A</v>
      </c>
      <c r="M30" s="26" t="e">
        <f t="shared" si="1"/>
        <v>#N/A</v>
      </c>
      <c r="O30" s="44"/>
    </row>
    <row r="31" spans="1:15" s="15" customFormat="1" ht="12" x14ac:dyDescent="0.2">
      <c r="A31" s="21">
        <f t="shared" si="0"/>
        <v>44331</v>
      </c>
      <c r="B31" s="29"/>
      <c r="C31" s="30"/>
      <c r="D31" s="31"/>
      <c r="E31" s="8"/>
      <c r="F31" s="32"/>
      <c r="G31" s="26"/>
      <c r="H31" s="26">
        <f t="shared" ca="1" si="2"/>
        <v>44331</v>
      </c>
      <c r="I31" s="27" t="str">
        <f t="shared" ca="1" si="3"/>
        <v/>
      </c>
      <c r="J31" s="26" t="e">
        <f t="shared" si="4"/>
        <v>#N/A</v>
      </c>
      <c r="K31" s="26" t="e">
        <f t="shared" si="1"/>
        <v>#N/A</v>
      </c>
      <c r="L31" s="26" t="e">
        <f t="shared" si="1"/>
        <v>#N/A</v>
      </c>
      <c r="M31" s="26" t="e">
        <f t="shared" si="1"/>
        <v>#N/A</v>
      </c>
      <c r="O31" s="44"/>
    </row>
    <row r="32" spans="1:15" s="15" customFormat="1" ht="12" x14ac:dyDescent="0.2">
      <c r="A32" s="21">
        <f t="shared" si="0"/>
        <v>44331</v>
      </c>
      <c r="B32" s="29">
        <v>0.29166666666666669</v>
      </c>
      <c r="C32" s="30" t="s">
        <v>35</v>
      </c>
      <c r="D32" s="31">
        <v>5.2083333333333336E-2</v>
      </c>
      <c r="E32" s="8" t="s">
        <v>42</v>
      </c>
      <c r="F32" s="32">
        <v>15</v>
      </c>
      <c r="G32" s="26"/>
      <c r="H32" s="26">
        <f t="shared" ca="1" si="2"/>
        <v>44331.291666666664</v>
      </c>
      <c r="I32" s="27" t="str">
        <f t="shared" ca="1" si="3"/>
        <v>1st Lap =</v>
      </c>
      <c r="J32" s="26">
        <f t="shared" ca="1" si="4"/>
        <v>44331.291666666664</v>
      </c>
      <c r="K32" s="26" t="e">
        <f t="shared" si="1"/>
        <v>#N/A</v>
      </c>
      <c r="L32" s="26" t="e">
        <f t="shared" si="1"/>
        <v>#N/A</v>
      </c>
      <c r="M32" s="26" t="e">
        <f t="shared" si="1"/>
        <v>#N/A</v>
      </c>
      <c r="O32" s="44"/>
    </row>
    <row r="33" spans="1:15" s="15" customFormat="1" ht="12" x14ac:dyDescent="0.2">
      <c r="A33" s="21">
        <f t="shared" si="0"/>
        <v>44331</v>
      </c>
      <c r="B33" s="29">
        <f>B32+D32</f>
        <v>0.34375</v>
      </c>
      <c r="C33" s="30" t="s">
        <v>18</v>
      </c>
      <c r="D33" s="31">
        <v>1.0416666666666666E-2</v>
      </c>
      <c r="E33" s="8"/>
      <c r="F33" s="32">
        <v>25</v>
      </c>
      <c r="G33" s="26"/>
      <c r="H33" s="26">
        <f t="shared" ca="1" si="2"/>
        <v>44331.34375</v>
      </c>
      <c r="I33" s="27" t="str">
        <f t="shared" ca="1" si="3"/>
        <v>BREAK (15m)</v>
      </c>
      <c r="J33" s="26" t="e">
        <f t="shared" si="4"/>
        <v>#N/A</v>
      </c>
      <c r="K33" s="26" t="e">
        <f t="shared" si="1"/>
        <v>#N/A</v>
      </c>
      <c r="L33" s="26" t="e">
        <f t="shared" si="1"/>
        <v>#N/A</v>
      </c>
      <c r="M33" s="26" t="e">
        <f t="shared" si="1"/>
        <v>#N/A</v>
      </c>
      <c r="O33" s="44"/>
    </row>
    <row r="34" spans="1:15" s="15" customFormat="1" ht="12" x14ac:dyDescent="0.2">
      <c r="A34" s="21">
        <f t="shared" si="0"/>
        <v>44331</v>
      </c>
      <c r="B34" s="29">
        <f t="shared" ref="B34:B42" si="5">B33+D33</f>
        <v>0.35416666666666669</v>
      </c>
      <c r="C34" s="30" t="s">
        <v>36</v>
      </c>
      <c r="D34" s="31">
        <v>5.5555555555555552E-2</v>
      </c>
      <c r="E34" s="8" t="s">
        <v>42</v>
      </c>
      <c r="F34" s="32">
        <v>35</v>
      </c>
      <c r="G34" s="26"/>
      <c r="H34" s="26">
        <f t="shared" ca="1" si="2"/>
        <v>44331.354166666664</v>
      </c>
      <c r="I34" s="27" t="str">
        <f t="shared" ca="1" si="3"/>
        <v>2nd Lap =</v>
      </c>
      <c r="J34" s="26">
        <f t="shared" ca="1" si="4"/>
        <v>44331.354166666664</v>
      </c>
      <c r="K34" s="26" t="e">
        <f t="shared" si="1"/>
        <v>#N/A</v>
      </c>
      <c r="L34" s="26" t="e">
        <f t="shared" si="1"/>
        <v>#N/A</v>
      </c>
      <c r="M34" s="26" t="e">
        <f t="shared" si="1"/>
        <v>#N/A</v>
      </c>
      <c r="O34" s="44"/>
    </row>
    <row r="35" spans="1:15" s="15" customFormat="1" ht="12" x14ac:dyDescent="0.2">
      <c r="A35" s="21">
        <f t="shared" si="0"/>
        <v>44331</v>
      </c>
      <c r="B35" s="29">
        <f t="shared" si="5"/>
        <v>0.40972222222222221</v>
      </c>
      <c r="C35" s="30" t="s">
        <v>18</v>
      </c>
      <c r="D35" s="31">
        <v>1.0416666666666666E-2</v>
      </c>
      <c r="E35" s="8"/>
      <c r="F35" s="32">
        <v>45</v>
      </c>
      <c r="G35" s="26"/>
      <c r="H35" s="26">
        <f t="shared" ca="1" si="2"/>
        <v>44331.409722222219</v>
      </c>
      <c r="I35" s="27" t="str">
        <f t="shared" ca="1" si="3"/>
        <v>BREAK (15m)</v>
      </c>
      <c r="J35" s="26" t="e">
        <f t="shared" si="4"/>
        <v>#N/A</v>
      </c>
      <c r="K35" s="26" t="e">
        <f t="shared" si="1"/>
        <v>#N/A</v>
      </c>
      <c r="L35" s="26" t="e">
        <f t="shared" si="1"/>
        <v>#N/A</v>
      </c>
      <c r="M35" s="26" t="e">
        <f t="shared" si="1"/>
        <v>#N/A</v>
      </c>
      <c r="O35" s="18"/>
    </row>
    <row r="36" spans="1:15" s="15" customFormat="1" ht="12" x14ac:dyDescent="0.2">
      <c r="A36" s="21">
        <f t="shared" si="0"/>
        <v>44331</v>
      </c>
      <c r="B36" s="29">
        <f t="shared" si="5"/>
        <v>0.4201388888888889</v>
      </c>
      <c r="C36" s="30" t="s">
        <v>15</v>
      </c>
      <c r="D36" s="31">
        <v>6.25E-2</v>
      </c>
      <c r="E36" s="8" t="s">
        <v>42</v>
      </c>
      <c r="F36" s="32">
        <v>55</v>
      </c>
      <c r="G36" s="26"/>
      <c r="H36" s="26">
        <f t="shared" ca="1" si="2"/>
        <v>44331.420138888891</v>
      </c>
      <c r="I36" s="27" t="str">
        <f t="shared" ca="1" si="3"/>
        <v>3rd Lap =</v>
      </c>
      <c r="J36" s="26">
        <f t="shared" ca="1" si="4"/>
        <v>44331.420138888891</v>
      </c>
      <c r="K36" s="26" t="e">
        <f t="shared" si="1"/>
        <v>#N/A</v>
      </c>
      <c r="L36" s="26" t="e">
        <f t="shared" si="1"/>
        <v>#N/A</v>
      </c>
      <c r="M36" s="26" t="e">
        <f t="shared" si="1"/>
        <v>#N/A</v>
      </c>
      <c r="O36" s="18"/>
    </row>
    <row r="37" spans="1:15" s="15" customFormat="1" ht="12" x14ac:dyDescent="0.2">
      <c r="A37" s="21">
        <f t="shared" si="0"/>
        <v>44331</v>
      </c>
      <c r="B37" s="29">
        <f t="shared" si="5"/>
        <v>0.4826388888888889</v>
      </c>
      <c r="C37" s="30" t="s">
        <v>19</v>
      </c>
      <c r="D37" s="31">
        <v>1.7361111111111112E-2</v>
      </c>
      <c r="E37" s="8"/>
      <c r="F37" s="32">
        <v>45</v>
      </c>
      <c r="G37" s="26"/>
      <c r="H37" s="26">
        <f t="shared" ca="1" si="2"/>
        <v>44331.482638888891</v>
      </c>
      <c r="I37" s="27" t="str">
        <f t="shared" ca="1" si="3"/>
        <v>BREAK</v>
      </c>
      <c r="J37" s="26" t="e">
        <f t="shared" si="4"/>
        <v>#N/A</v>
      </c>
      <c r="K37" s="26" t="e">
        <f t="shared" si="1"/>
        <v>#N/A</v>
      </c>
      <c r="L37" s="26" t="e">
        <f t="shared" si="1"/>
        <v>#N/A</v>
      </c>
      <c r="M37" s="26" t="e">
        <f t="shared" si="1"/>
        <v>#N/A</v>
      </c>
      <c r="O37" s="18"/>
    </row>
    <row r="38" spans="1:15" s="15" customFormat="1" ht="12" x14ac:dyDescent="0.2">
      <c r="A38" s="21">
        <f t="shared" si="0"/>
        <v>44331</v>
      </c>
      <c r="B38" s="29">
        <f t="shared" si="5"/>
        <v>0.5</v>
      </c>
      <c r="C38" s="30" t="s">
        <v>16</v>
      </c>
      <c r="D38" s="31">
        <v>6.25E-2</v>
      </c>
      <c r="E38" s="8" t="s">
        <v>42</v>
      </c>
      <c r="F38" s="32">
        <v>20</v>
      </c>
      <c r="G38" s="26"/>
      <c r="H38" s="26">
        <f t="shared" ca="1" si="2"/>
        <v>44331.5</v>
      </c>
      <c r="I38" s="27" t="str">
        <f t="shared" ca="1" si="3"/>
        <v>4th Lap =</v>
      </c>
      <c r="J38" s="26">
        <f t="shared" ca="1" si="4"/>
        <v>44331.5</v>
      </c>
      <c r="K38" s="26" t="e">
        <f t="shared" si="1"/>
        <v>#N/A</v>
      </c>
      <c r="L38" s="26" t="e">
        <f t="shared" si="1"/>
        <v>#N/A</v>
      </c>
      <c r="M38" s="26" t="e">
        <f t="shared" si="1"/>
        <v>#N/A</v>
      </c>
      <c r="O38" s="44" t="s">
        <v>51</v>
      </c>
    </row>
    <row r="39" spans="1:15" s="15" customFormat="1" ht="12" x14ac:dyDescent="0.2">
      <c r="A39" s="21">
        <f t="shared" si="0"/>
        <v>44331</v>
      </c>
      <c r="B39" s="29">
        <f t="shared" si="5"/>
        <v>0.5625</v>
      </c>
      <c r="C39" s="30" t="s">
        <v>19</v>
      </c>
      <c r="D39" s="31">
        <v>2.0833333333333332E-2</v>
      </c>
      <c r="E39" s="8"/>
      <c r="F39" s="32">
        <v>45</v>
      </c>
      <c r="G39" s="26"/>
      <c r="H39" s="26">
        <f t="shared" ca="1" si="2"/>
        <v>44331.5625</v>
      </c>
      <c r="I39" s="27" t="str">
        <f t="shared" ca="1" si="3"/>
        <v>BREAK</v>
      </c>
      <c r="J39" s="26" t="e">
        <f t="shared" si="4"/>
        <v>#N/A</v>
      </c>
      <c r="K39" s="26" t="e">
        <f t="shared" si="1"/>
        <v>#N/A</v>
      </c>
      <c r="L39" s="26" t="e">
        <f t="shared" si="1"/>
        <v>#N/A</v>
      </c>
      <c r="M39" s="26" t="e">
        <f t="shared" si="1"/>
        <v>#N/A</v>
      </c>
      <c r="O39" s="44"/>
    </row>
    <row r="40" spans="1:15" s="15" customFormat="1" ht="12" x14ac:dyDescent="0.2">
      <c r="A40" s="21">
        <f t="shared" si="0"/>
        <v>44331</v>
      </c>
      <c r="B40" s="29">
        <f t="shared" si="5"/>
        <v>0.58333333333333337</v>
      </c>
      <c r="C40" s="30" t="s">
        <v>16</v>
      </c>
      <c r="D40" s="31">
        <v>6.25E-2</v>
      </c>
      <c r="E40" s="8" t="s">
        <v>42</v>
      </c>
      <c r="F40" s="32">
        <v>30</v>
      </c>
      <c r="G40" s="26"/>
      <c r="H40" s="26">
        <f t="shared" ca="1" si="2"/>
        <v>44331.583333333336</v>
      </c>
      <c r="I40" s="27" t="str">
        <f t="shared" ca="1" si="3"/>
        <v>4th Lap =</v>
      </c>
      <c r="J40" s="26">
        <f t="shared" ca="1" si="4"/>
        <v>44331.583333333336</v>
      </c>
      <c r="K40" s="26" t="e">
        <f t="shared" si="1"/>
        <v>#N/A</v>
      </c>
      <c r="L40" s="26" t="e">
        <f t="shared" si="1"/>
        <v>#N/A</v>
      </c>
      <c r="M40" s="26" t="e">
        <f t="shared" si="1"/>
        <v>#N/A</v>
      </c>
      <c r="O40" s="44"/>
    </row>
    <row r="41" spans="1:15" s="15" customFormat="1" ht="12" x14ac:dyDescent="0.2">
      <c r="A41" s="21">
        <f t="shared" si="0"/>
        <v>44331</v>
      </c>
      <c r="B41" s="29">
        <f t="shared" si="5"/>
        <v>0.64583333333333337</v>
      </c>
      <c r="C41" s="30" t="s">
        <v>19</v>
      </c>
      <c r="D41" s="31">
        <v>2.0833333333333332E-2</v>
      </c>
      <c r="E41" s="8"/>
      <c r="F41" s="32">
        <v>45</v>
      </c>
      <c r="G41" s="26"/>
      <c r="H41" s="26">
        <f t="shared" ca="1" si="2"/>
        <v>44331.645833333336</v>
      </c>
      <c r="I41" s="27" t="str">
        <f t="shared" ca="1" si="3"/>
        <v>BREAK</v>
      </c>
      <c r="J41" s="26" t="e">
        <f t="shared" si="4"/>
        <v>#N/A</v>
      </c>
      <c r="K41" s="26" t="e">
        <f t="shared" si="1"/>
        <v>#N/A</v>
      </c>
      <c r="L41" s="26" t="e">
        <f t="shared" si="1"/>
        <v>#N/A</v>
      </c>
      <c r="M41" s="26" t="e">
        <f t="shared" si="1"/>
        <v>#N/A</v>
      </c>
      <c r="O41" s="44"/>
    </row>
    <row r="42" spans="1:15" s="15" customFormat="1" ht="12" x14ac:dyDescent="0.2">
      <c r="A42" s="21">
        <f t="shared" si="0"/>
        <v>44331</v>
      </c>
      <c r="B42" s="29">
        <f t="shared" si="5"/>
        <v>0.66666666666666674</v>
      </c>
      <c r="C42" s="30" t="s">
        <v>16</v>
      </c>
      <c r="D42" s="31">
        <v>7.2916666666666671E-2</v>
      </c>
      <c r="E42" s="8" t="s">
        <v>42</v>
      </c>
      <c r="F42" s="32">
        <v>20</v>
      </c>
      <c r="G42" s="26"/>
      <c r="H42" s="26">
        <f t="shared" ca="1" si="2"/>
        <v>44331.666666666664</v>
      </c>
      <c r="I42" s="27" t="str">
        <f t="shared" ca="1" si="3"/>
        <v>4th Lap =</v>
      </c>
      <c r="J42" s="26">
        <f t="shared" ca="1" si="4"/>
        <v>44331.666666666664</v>
      </c>
      <c r="K42" s="26" t="e">
        <f t="shared" si="1"/>
        <v>#N/A</v>
      </c>
      <c r="L42" s="26" t="e">
        <f t="shared" si="1"/>
        <v>#N/A</v>
      </c>
      <c r="M42" s="26" t="e">
        <f t="shared" si="1"/>
        <v>#N/A</v>
      </c>
      <c r="O42" s="44"/>
    </row>
    <row r="43" spans="1:15" s="15" customFormat="1" ht="12" x14ac:dyDescent="0.2">
      <c r="A43" s="21">
        <f t="shared" si="0"/>
        <v>44331</v>
      </c>
      <c r="B43" s="29"/>
      <c r="C43" s="30"/>
      <c r="D43" s="31"/>
      <c r="E43" s="8"/>
      <c r="F43" s="32"/>
      <c r="G43" s="26"/>
      <c r="H43" s="26">
        <f t="shared" ca="1" si="2"/>
        <v>44331</v>
      </c>
      <c r="I43" s="27" t="str">
        <f t="shared" ca="1" si="3"/>
        <v/>
      </c>
      <c r="J43" s="26" t="e">
        <f t="shared" si="4"/>
        <v>#N/A</v>
      </c>
      <c r="K43" s="26" t="e">
        <f t="shared" si="1"/>
        <v>#N/A</v>
      </c>
      <c r="L43" s="26" t="e">
        <f t="shared" si="1"/>
        <v>#N/A</v>
      </c>
      <c r="M43" s="26" t="e">
        <f t="shared" si="1"/>
        <v>#N/A</v>
      </c>
      <c r="O43" s="44"/>
    </row>
    <row r="44" spans="1:15" s="15" customFormat="1" ht="12" x14ac:dyDescent="0.2">
      <c r="A44" s="21">
        <f t="shared" si="0"/>
        <v>44331</v>
      </c>
      <c r="B44" s="29"/>
      <c r="C44" s="30"/>
      <c r="D44" s="31"/>
      <c r="E44" s="8"/>
      <c r="F44" s="32"/>
      <c r="G44" s="26"/>
      <c r="H44" s="26">
        <f t="shared" ca="1" si="2"/>
        <v>44331</v>
      </c>
      <c r="I44" s="27" t="str">
        <f t="shared" ca="1" si="3"/>
        <v/>
      </c>
      <c r="J44" s="26" t="e">
        <f t="shared" si="4"/>
        <v>#N/A</v>
      </c>
      <c r="K44" s="26" t="e">
        <f t="shared" si="1"/>
        <v>#N/A</v>
      </c>
      <c r="L44" s="26" t="e">
        <f t="shared" si="1"/>
        <v>#N/A</v>
      </c>
      <c r="M44" s="26" t="e">
        <f t="shared" si="1"/>
        <v>#N/A</v>
      </c>
    </row>
    <row r="45" spans="1:15" s="15" customFormat="1" ht="12" x14ac:dyDescent="0.2">
      <c r="A45" s="21">
        <f t="shared" si="0"/>
        <v>44331</v>
      </c>
      <c r="B45" s="29">
        <v>0.66666666666666663</v>
      </c>
      <c r="C45" s="30" t="s">
        <v>38</v>
      </c>
      <c r="D45" s="31">
        <v>4.5138888888888888E-2</v>
      </c>
      <c r="E45" s="8" t="s">
        <v>42</v>
      </c>
      <c r="F45" s="32">
        <v>55</v>
      </c>
      <c r="G45" s="26"/>
      <c r="H45" s="26">
        <f t="shared" ca="1" si="2"/>
        <v>44331.666666666664</v>
      </c>
      <c r="I45" s="27" t="str">
        <f t="shared" ca="1" si="3"/>
        <v>Example Team of 4 =</v>
      </c>
      <c r="J45" s="26">
        <f t="shared" ca="1" si="4"/>
        <v>44331.666666666664</v>
      </c>
      <c r="K45" s="26" t="e">
        <f t="shared" si="4"/>
        <v>#N/A</v>
      </c>
      <c r="L45" s="26" t="e">
        <f t="shared" si="4"/>
        <v>#N/A</v>
      </c>
      <c r="M45" s="26" t="e">
        <f t="shared" si="4"/>
        <v>#N/A</v>
      </c>
    </row>
    <row r="46" spans="1:15" s="15" customFormat="1" ht="15" customHeight="1" x14ac:dyDescent="0.2">
      <c r="A46" s="21">
        <f t="shared" si="0"/>
        <v>44331</v>
      </c>
      <c r="B46" s="29">
        <f>B45+D45</f>
        <v>0.71180555555555547</v>
      </c>
      <c r="C46" s="33"/>
      <c r="D46" s="31">
        <v>3.125E-2</v>
      </c>
      <c r="E46" s="8" t="s">
        <v>43</v>
      </c>
      <c r="F46" s="32">
        <v>52</v>
      </c>
      <c r="G46" s="26"/>
      <c r="H46" s="26">
        <f t="shared" ca="1" si="2"/>
        <v>44331.711805555555</v>
      </c>
      <c r="I46" s="27" t="str">
        <f t="shared" ca="1" si="3"/>
        <v/>
      </c>
      <c r="J46" s="26" t="e">
        <f t="shared" si="4"/>
        <v>#N/A</v>
      </c>
      <c r="K46" s="26">
        <f t="shared" ca="1" si="4"/>
        <v>44331.711805555555</v>
      </c>
      <c r="L46" s="26" t="e">
        <f t="shared" si="4"/>
        <v>#N/A</v>
      </c>
      <c r="M46" s="26" t="e">
        <f t="shared" si="4"/>
        <v>#N/A</v>
      </c>
    </row>
    <row r="47" spans="1:15" s="15" customFormat="1" ht="12" x14ac:dyDescent="0.2">
      <c r="A47" s="21">
        <f t="shared" si="0"/>
        <v>44331</v>
      </c>
      <c r="B47" s="29">
        <f>B46+D46</f>
        <v>0.74305555555555547</v>
      </c>
      <c r="C47" s="33"/>
      <c r="D47" s="31">
        <v>3.8194444444444441E-2</v>
      </c>
      <c r="E47" s="8" t="s">
        <v>44</v>
      </c>
      <c r="F47" s="32">
        <v>49</v>
      </c>
      <c r="G47" s="26"/>
      <c r="H47" s="26">
        <f t="shared" ca="1" si="2"/>
        <v>44331.743055555555</v>
      </c>
      <c r="I47" s="27" t="str">
        <f t="shared" ca="1" si="3"/>
        <v/>
      </c>
      <c r="J47" s="26" t="e">
        <f t="shared" si="4"/>
        <v>#N/A</v>
      </c>
      <c r="K47" s="26" t="e">
        <f t="shared" si="4"/>
        <v>#N/A</v>
      </c>
      <c r="L47" s="26">
        <f t="shared" ca="1" si="4"/>
        <v>44331.743055555555</v>
      </c>
      <c r="M47" s="26" t="e">
        <f t="shared" si="4"/>
        <v>#N/A</v>
      </c>
      <c r="O47" s="44" t="s">
        <v>52</v>
      </c>
    </row>
    <row r="48" spans="1:15" s="15" customFormat="1" ht="12" x14ac:dyDescent="0.2">
      <c r="A48" s="21">
        <f t="shared" si="0"/>
        <v>44331</v>
      </c>
      <c r="B48" s="29">
        <f>B47+D47</f>
        <v>0.78124999999999989</v>
      </c>
      <c r="C48" s="33"/>
      <c r="D48" s="31">
        <v>4.8611111111111112E-2</v>
      </c>
      <c r="E48" s="8" t="s">
        <v>45</v>
      </c>
      <c r="F48" s="32">
        <v>46</v>
      </c>
      <c r="G48" s="26"/>
      <c r="H48" s="26">
        <f t="shared" ca="1" si="2"/>
        <v>44331.78125</v>
      </c>
      <c r="I48" s="27" t="str">
        <f t="shared" ca="1" si="3"/>
        <v/>
      </c>
      <c r="J48" s="26" t="e">
        <f t="shared" si="4"/>
        <v>#N/A</v>
      </c>
      <c r="K48" s="26" t="e">
        <f t="shared" si="4"/>
        <v>#N/A</v>
      </c>
      <c r="L48" s="26" t="e">
        <f t="shared" si="4"/>
        <v>#N/A</v>
      </c>
      <c r="M48" s="26">
        <f t="shared" ca="1" si="4"/>
        <v>44331.78125</v>
      </c>
      <c r="O48" s="44"/>
    </row>
    <row r="49" spans="1:15" s="15" customFormat="1" ht="12" x14ac:dyDescent="0.2">
      <c r="A49" s="21">
        <f t="shared" si="0"/>
        <v>44331</v>
      </c>
      <c r="B49" s="29"/>
      <c r="C49" s="30"/>
      <c r="D49" s="31"/>
      <c r="E49" s="8"/>
      <c r="F49" s="32"/>
      <c r="G49" s="26"/>
      <c r="H49" s="26">
        <f t="shared" ca="1" si="2"/>
        <v>44331</v>
      </c>
      <c r="I49" s="27" t="str">
        <f t="shared" ca="1" si="3"/>
        <v/>
      </c>
      <c r="J49" s="26" t="e">
        <f t="shared" si="4"/>
        <v>#N/A</v>
      </c>
      <c r="K49" s="26" t="e">
        <f t="shared" si="4"/>
        <v>#N/A</v>
      </c>
      <c r="L49" s="26" t="e">
        <f t="shared" si="4"/>
        <v>#N/A</v>
      </c>
      <c r="M49" s="26" t="e">
        <f t="shared" si="4"/>
        <v>#N/A</v>
      </c>
      <c r="O49" s="44"/>
    </row>
    <row r="50" spans="1:15" s="15" customFormat="1" ht="12" x14ac:dyDescent="0.2">
      <c r="A50" s="21">
        <f t="shared" si="0"/>
        <v>44331</v>
      </c>
      <c r="B50" s="29"/>
      <c r="C50" s="30"/>
      <c r="D50" s="31"/>
      <c r="E50" s="8"/>
      <c r="F50" s="32"/>
      <c r="G50" s="26"/>
      <c r="H50" s="26">
        <f t="shared" ca="1" si="2"/>
        <v>44331</v>
      </c>
      <c r="I50" s="27" t="str">
        <f t="shared" ca="1" si="3"/>
        <v/>
      </c>
      <c r="J50" s="26" t="e">
        <f t="shared" si="4"/>
        <v>#N/A</v>
      </c>
      <c r="K50" s="26" t="e">
        <f t="shared" si="4"/>
        <v>#N/A</v>
      </c>
      <c r="L50" s="26" t="e">
        <f t="shared" si="4"/>
        <v>#N/A</v>
      </c>
      <c r="M50" s="26" t="e">
        <f t="shared" si="4"/>
        <v>#N/A</v>
      </c>
      <c r="O50" s="44"/>
    </row>
    <row r="51" spans="1:15" s="15" customFormat="1" ht="12" x14ac:dyDescent="0.2">
      <c r="A51" s="21">
        <f t="shared" si="0"/>
        <v>44331</v>
      </c>
      <c r="B51" s="29"/>
      <c r="C51" s="30"/>
      <c r="D51" s="31"/>
      <c r="E51" s="8"/>
      <c r="F51" s="32"/>
      <c r="G51" s="26"/>
      <c r="H51" s="26">
        <f t="shared" ca="1" si="2"/>
        <v>44331</v>
      </c>
      <c r="I51" s="27" t="str">
        <f t="shared" ca="1" si="3"/>
        <v/>
      </c>
      <c r="J51" s="26" t="e">
        <f t="shared" si="4"/>
        <v>#N/A</v>
      </c>
      <c r="K51" s="26" t="e">
        <f t="shared" si="4"/>
        <v>#N/A</v>
      </c>
      <c r="L51" s="26" t="e">
        <f t="shared" si="4"/>
        <v>#N/A</v>
      </c>
      <c r="M51" s="26" t="e">
        <f t="shared" si="4"/>
        <v>#N/A</v>
      </c>
      <c r="O51" s="44"/>
    </row>
    <row r="52" spans="1:15" s="15" customFormat="1" ht="12" x14ac:dyDescent="0.2">
      <c r="A52" s="21">
        <f t="shared" si="0"/>
        <v>44331</v>
      </c>
      <c r="B52" s="29"/>
      <c r="C52" s="30"/>
      <c r="D52" s="31"/>
      <c r="E52" s="8"/>
      <c r="F52" s="32"/>
      <c r="G52" s="26"/>
      <c r="H52" s="26">
        <f t="shared" ca="1" si="2"/>
        <v>44331</v>
      </c>
      <c r="I52" s="27" t="str">
        <f t="shared" ca="1" si="3"/>
        <v/>
      </c>
      <c r="J52" s="26" t="e">
        <f t="shared" si="4"/>
        <v>#N/A</v>
      </c>
      <c r="K52" s="26" t="e">
        <f t="shared" si="4"/>
        <v>#N/A</v>
      </c>
      <c r="L52" s="26" t="e">
        <f t="shared" si="4"/>
        <v>#N/A</v>
      </c>
      <c r="M52" s="26" t="e">
        <f t="shared" si="4"/>
        <v>#N/A</v>
      </c>
      <c r="O52" s="44"/>
    </row>
    <row r="53" spans="1:15" s="15" customFormat="1" ht="12" x14ac:dyDescent="0.2">
      <c r="A53" s="21">
        <f t="shared" si="0"/>
        <v>44331</v>
      </c>
      <c r="B53" s="29"/>
      <c r="C53" s="30"/>
      <c r="D53" s="31"/>
      <c r="E53" s="8"/>
      <c r="F53" s="32"/>
      <c r="G53" s="26"/>
      <c r="H53" s="26">
        <f t="shared" ca="1" si="2"/>
        <v>44331</v>
      </c>
      <c r="I53" s="27" t="str">
        <f t="shared" ca="1" si="3"/>
        <v/>
      </c>
      <c r="J53" s="26" t="e">
        <f t="shared" si="4"/>
        <v>#N/A</v>
      </c>
      <c r="K53" s="26" t="e">
        <f t="shared" si="4"/>
        <v>#N/A</v>
      </c>
      <c r="L53" s="26" t="e">
        <f t="shared" si="4"/>
        <v>#N/A</v>
      </c>
      <c r="M53" s="26" t="e">
        <f t="shared" si="4"/>
        <v>#N/A</v>
      </c>
    </row>
    <row r="54" spans="1:15" s="15" customFormat="1" ht="12" x14ac:dyDescent="0.2">
      <c r="A54" s="21">
        <f t="shared" si="0"/>
        <v>44331</v>
      </c>
      <c r="B54" s="29"/>
      <c r="C54" s="30"/>
      <c r="D54" s="31"/>
      <c r="E54" s="8"/>
      <c r="F54" s="32"/>
      <c r="G54" s="26"/>
      <c r="H54" s="26">
        <f t="shared" ca="1" si="2"/>
        <v>44331</v>
      </c>
      <c r="I54" s="27" t="str">
        <f t="shared" ca="1" si="3"/>
        <v/>
      </c>
      <c r="J54" s="26" t="e">
        <f t="shared" si="4"/>
        <v>#N/A</v>
      </c>
      <c r="K54" s="26" t="e">
        <f t="shared" si="4"/>
        <v>#N/A</v>
      </c>
      <c r="L54" s="26" t="e">
        <f t="shared" si="4"/>
        <v>#N/A</v>
      </c>
      <c r="M54" s="26" t="e">
        <f t="shared" si="4"/>
        <v>#N/A</v>
      </c>
    </row>
    <row r="55" spans="1:15" s="15" customFormat="1" ht="12" x14ac:dyDescent="0.2">
      <c r="A55" s="21">
        <f t="shared" si="0"/>
        <v>44331</v>
      </c>
      <c r="B55" s="7"/>
      <c r="C55" s="30"/>
      <c r="D55" s="31"/>
      <c r="E55" s="8"/>
      <c r="F55" s="32"/>
      <c r="G55" s="26"/>
      <c r="H55" s="26">
        <f t="shared" ca="1" si="2"/>
        <v>44331</v>
      </c>
      <c r="I55" s="27" t="str">
        <f t="shared" ca="1" si="3"/>
        <v/>
      </c>
      <c r="J55" s="26" t="e">
        <f t="shared" si="4"/>
        <v>#N/A</v>
      </c>
      <c r="K55" s="26" t="e">
        <f t="shared" si="4"/>
        <v>#N/A</v>
      </c>
      <c r="L55" s="26" t="e">
        <f t="shared" si="4"/>
        <v>#N/A</v>
      </c>
      <c r="M55" s="26" t="e">
        <f t="shared" si="4"/>
        <v>#N/A</v>
      </c>
    </row>
    <row r="56" spans="1:15" s="15" customFormat="1" ht="12" x14ac:dyDescent="0.2">
      <c r="A56" s="21">
        <f t="shared" si="0"/>
        <v>44331</v>
      </c>
      <c r="B56" s="7"/>
      <c r="C56" s="30"/>
      <c r="D56" s="31"/>
      <c r="E56" s="8"/>
      <c r="F56" s="32"/>
      <c r="G56" s="26"/>
      <c r="H56" s="26">
        <f t="shared" ca="1" si="2"/>
        <v>44331</v>
      </c>
      <c r="I56" s="27" t="str">
        <f t="shared" ca="1" si="3"/>
        <v/>
      </c>
      <c r="J56" s="26" t="e">
        <f t="shared" si="4"/>
        <v>#N/A</v>
      </c>
      <c r="K56" s="26" t="e">
        <f t="shared" si="4"/>
        <v>#N/A</v>
      </c>
      <c r="L56" s="26" t="e">
        <f t="shared" si="4"/>
        <v>#N/A</v>
      </c>
      <c r="M56" s="26" t="e">
        <f t="shared" si="4"/>
        <v>#N/A</v>
      </c>
    </row>
    <row r="57" spans="1:15" s="15" customFormat="1" ht="12" x14ac:dyDescent="0.2">
      <c r="A57" s="21">
        <f t="shared" si="0"/>
        <v>44331</v>
      </c>
      <c r="B57" s="7"/>
      <c r="C57" s="30"/>
      <c r="D57" s="31"/>
      <c r="E57" s="8"/>
      <c r="F57" s="32"/>
      <c r="G57" s="26"/>
      <c r="H57" s="26">
        <f t="shared" ca="1" si="2"/>
        <v>44331</v>
      </c>
      <c r="I57" s="27" t="str">
        <f t="shared" ca="1" si="3"/>
        <v/>
      </c>
      <c r="J57" s="26" t="e">
        <f t="shared" si="4"/>
        <v>#N/A</v>
      </c>
      <c r="K57" s="26" t="e">
        <f t="shared" si="4"/>
        <v>#N/A</v>
      </c>
      <c r="L57" s="26" t="e">
        <f t="shared" si="4"/>
        <v>#N/A</v>
      </c>
      <c r="M57" s="26" t="e">
        <f t="shared" si="4"/>
        <v>#N/A</v>
      </c>
    </row>
    <row r="58" spans="1:15" s="15" customFormat="1" ht="12" x14ac:dyDescent="0.2">
      <c r="A58" s="21">
        <f t="shared" si="0"/>
        <v>44331</v>
      </c>
      <c r="B58" s="7"/>
      <c r="C58" s="30"/>
      <c r="D58" s="31"/>
      <c r="E58" s="8"/>
      <c r="F58" s="32"/>
      <c r="G58" s="26"/>
      <c r="H58" s="26">
        <f t="shared" ca="1" si="2"/>
        <v>44331</v>
      </c>
      <c r="I58" s="27" t="str">
        <f t="shared" ca="1" si="3"/>
        <v/>
      </c>
      <c r="J58" s="26" t="e">
        <f t="shared" si="4"/>
        <v>#N/A</v>
      </c>
      <c r="K58" s="26" t="e">
        <f t="shared" si="4"/>
        <v>#N/A</v>
      </c>
      <c r="L58" s="26" t="e">
        <f t="shared" si="4"/>
        <v>#N/A</v>
      </c>
      <c r="M58" s="26" t="e">
        <f t="shared" si="4"/>
        <v>#N/A</v>
      </c>
    </row>
    <row r="59" spans="1:15" s="15" customFormat="1" ht="12" x14ac:dyDescent="0.2">
      <c r="A59" s="21">
        <f t="shared" si="0"/>
        <v>44331</v>
      </c>
      <c r="B59" s="7"/>
      <c r="C59" s="30"/>
      <c r="D59" s="31"/>
      <c r="E59" s="8"/>
      <c r="F59" s="32"/>
      <c r="G59" s="26"/>
      <c r="H59" s="26">
        <f t="shared" ca="1" si="2"/>
        <v>44331</v>
      </c>
      <c r="I59" s="27" t="str">
        <f t="shared" ca="1" si="3"/>
        <v/>
      </c>
      <c r="J59" s="26" t="e">
        <f t="shared" si="4"/>
        <v>#N/A</v>
      </c>
      <c r="K59" s="26" t="e">
        <f t="shared" si="4"/>
        <v>#N/A</v>
      </c>
      <c r="L59" s="26" t="e">
        <f t="shared" si="4"/>
        <v>#N/A</v>
      </c>
      <c r="M59" s="26" t="e">
        <f t="shared" si="4"/>
        <v>#N/A</v>
      </c>
    </row>
    <row r="60" spans="1:15" s="15" customFormat="1" ht="12" x14ac:dyDescent="0.2">
      <c r="A60" s="21">
        <f t="shared" si="0"/>
        <v>44331</v>
      </c>
      <c r="B60" s="7"/>
      <c r="C60" s="30"/>
      <c r="D60" s="31"/>
      <c r="E60" s="8"/>
      <c r="F60" s="32"/>
      <c r="G60" s="26"/>
      <c r="H60" s="26">
        <f t="shared" ca="1" si="2"/>
        <v>44331</v>
      </c>
      <c r="I60" s="27" t="str">
        <f t="shared" ca="1" si="3"/>
        <v/>
      </c>
      <c r="J60" s="26" t="e">
        <f t="shared" si="4"/>
        <v>#N/A</v>
      </c>
      <c r="K60" s="26" t="e">
        <f t="shared" si="4"/>
        <v>#N/A</v>
      </c>
      <c r="L60" s="26" t="e">
        <f t="shared" si="4"/>
        <v>#N/A</v>
      </c>
      <c r="M60" s="26" t="e">
        <f t="shared" si="4"/>
        <v>#N/A</v>
      </c>
    </row>
    <row r="61" spans="1:15" s="15" customFormat="1" ht="12" x14ac:dyDescent="0.2">
      <c r="A61" s="21">
        <f t="shared" ref="A61:A78" si="6">$O$6</f>
        <v>44331</v>
      </c>
      <c r="B61" s="7"/>
      <c r="C61" s="30"/>
      <c r="D61" s="31"/>
      <c r="E61" s="8"/>
      <c r="F61" s="32"/>
      <c r="G61" s="26"/>
      <c r="H61" s="26">
        <f t="shared" ca="1" si="2"/>
        <v>44331</v>
      </c>
      <c r="I61" s="27" t="str">
        <f t="shared" ca="1" si="3"/>
        <v/>
      </c>
      <c r="J61" s="26" t="e">
        <f t="shared" si="4"/>
        <v>#N/A</v>
      </c>
      <c r="K61" s="26" t="e">
        <f t="shared" si="4"/>
        <v>#N/A</v>
      </c>
      <c r="L61" s="26" t="e">
        <f t="shared" si="4"/>
        <v>#N/A</v>
      </c>
      <c r="M61" s="26" t="e">
        <f t="shared" si="4"/>
        <v>#N/A</v>
      </c>
    </row>
    <row r="62" spans="1:15" s="15" customFormat="1" ht="12" x14ac:dyDescent="0.2">
      <c r="A62" s="21">
        <f t="shared" si="6"/>
        <v>44331</v>
      </c>
      <c r="B62" s="7"/>
      <c r="C62" s="30"/>
      <c r="D62" s="31"/>
      <c r="E62" s="8"/>
      <c r="F62" s="32"/>
      <c r="G62" s="26"/>
      <c r="H62" s="26">
        <f t="shared" ca="1" si="2"/>
        <v>44331</v>
      </c>
      <c r="I62" s="27" t="str">
        <f t="shared" ca="1" si="3"/>
        <v/>
      </c>
      <c r="J62" s="26" t="e">
        <f t="shared" ref="J62:M78" si="7">IF($E62=J$28,$H62,NA())</f>
        <v>#N/A</v>
      </c>
      <c r="K62" s="26" t="e">
        <f t="shared" si="7"/>
        <v>#N/A</v>
      </c>
      <c r="L62" s="26" t="e">
        <f t="shared" si="7"/>
        <v>#N/A</v>
      </c>
      <c r="M62" s="26" t="e">
        <f t="shared" si="7"/>
        <v>#N/A</v>
      </c>
    </row>
    <row r="63" spans="1:15" s="15" customFormat="1" ht="12" x14ac:dyDescent="0.2">
      <c r="A63" s="21">
        <f t="shared" si="6"/>
        <v>44331</v>
      </c>
      <c r="B63" s="7"/>
      <c r="C63" s="30"/>
      <c r="D63" s="31"/>
      <c r="E63" s="8"/>
      <c r="F63" s="32"/>
      <c r="G63" s="26"/>
      <c r="H63" s="26">
        <f t="shared" ca="1" si="2"/>
        <v>44331</v>
      </c>
      <c r="I63" s="27" t="str">
        <f t="shared" ca="1" si="3"/>
        <v/>
      </c>
      <c r="J63" s="26" t="e">
        <f t="shared" si="7"/>
        <v>#N/A</v>
      </c>
      <c r="K63" s="26" t="e">
        <f t="shared" si="7"/>
        <v>#N/A</v>
      </c>
      <c r="L63" s="26" t="e">
        <f t="shared" si="7"/>
        <v>#N/A</v>
      </c>
      <c r="M63" s="26" t="e">
        <f t="shared" si="7"/>
        <v>#N/A</v>
      </c>
    </row>
    <row r="64" spans="1:15" s="15" customFormat="1" ht="12" x14ac:dyDescent="0.2">
      <c r="A64" s="21">
        <f t="shared" si="6"/>
        <v>44331</v>
      </c>
      <c r="B64" s="7"/>
      <c r="C64" s="30"/>
      <c r="D64" s="31"/>
      <c r="E64" s="8"/>
      <c r="F64" s="32"/>
      <c r="G64" s="26"/>
      <c r="H64" s="26">
        <f t="shared" ca="1" si="2"/>
        <v>44331</v>
      </c>
      <c r="I64" s="27" t="str">
        <f t="shared" ca="1" si="3"/>
        <v/>
      </c>
      <c r="J64" s="26" t="e">
        <f t="shared" si="7"/>
        <v>#N/A</v>
      </c>
      <c r="K64" s="26" t="e">
        <f t="shared" si="7"/>
        <v>#N/A</v>
      </c>
      <c r="L64" s="26" t="e">
        <f t="shared" si="7"/>
        <v>#N/A</v>
      </c>
      <c r="M64" s="26" t="e">
        <f t="shared" si="7"/>
        <v>#N/A</v>
      </c>
    </row>
    <row r="65" spans="1:13" s="15" customFormat="1" ht="12" x14ac:dyDescent="0.2">
      <c r="A65" s="21">
        <f t="shared" si="6"/>
        <v>44331</v>
      </c>
      <c r="B65" s="7"/>
      <c r="C65" s="30"/>
      <c r="D65" s="31"/>
      <c r="E65" s="8"/>
      <c r="F65" s="32"/>
      <c r="G65" s="26"/>
      <c r="H65" s="26">
        <f t="shared" ca="1" si="2"/>
        <v>44331</v>
      </c>
      <c r="I65" s="27" t="str">
        <f t="shared" ca="1" si="3"/>
        <v/>
      </c>
      <c r="J65" s="26" t="e">
        <f t="shared" si="7"/>
        <v>#N/A</v>
      </c>
      <c r="K65" s="26" t="e">
        <f t="shared" si="7"/>
        <v>#N/A</v>
      </c>
      <c r="L65" s="26" t="e">
        <f t="shared" si="7"/>
        <v>#N/A</v>
      </c>
      <c r="M65" s="26" t="e">
        <f t="shared" si="7"/>
        <v>#N/A</v>
      </c>
    </row>
    <row r="66" spans="1:13" s="15" customFormat="1" ht="12" x14ac:dyDescent="0.2">
      <c r="A66" s="21">
        <f t="shared" si="6"/>
        <v>44331</v>
      </c>
      <c r="B66" s="7"/>
      <c r="C66" s="30"/>
      <c r="D66" s="31"/>
      <c r="E66" s="8"/>
      <c r="F66" s="32"/>
      <c r="G66" s="26"/>
      <c r="H66" s="26">
        <f t="shared" ca="1" si="2"/>
        <v>44331</v>
      </c>
      <c r="I66" s="27" t="str">
        <f t="shared" ca="1" si="3"/>
        <v/>
      </c>
      <c r="J66" s="26" t="e">
        <f t="shared" si="7"/>
        <v>#N/A</v>
      </c>
      <c r="K66" s="26" t="e">
        <f t="shared" si="7"/>
        <v>#N/A</v>
      </c>
      <c r="L66" s="26" t="e">
        <f t="shared" si="7"/>
        <v>#N/A</v>
      </c>
      <c r="M66" s="26" t="e">
        <f t="shared" si="7"/>
        <v>#N/A</v>
      </c>
    </row>
    <row r="67" spans="1:13" s="15" customFormat="1" ht="12" x14ac:dyDescent="0.2">
      <c r="A67" s="21">
        <f t="shared" si="6"/>
        <v>44331</v>
      </c>
      <c r="B67" s="7"/>
      <c r="C67" s="30"/>
      <c r="D67" s="31"/>
      <c r="E67" s="8"/>
      <c r="F67" s="32"/>
      <c r="G67" s="26"/>
      <c r="H67" s="26">
        <f t="shared" ca="1" si="2"/>
        <v>44331</v>
      </c>
      <c r="I67" s="27" t="str">
        <f t="shared" ca="1" si="3"/>
        <v/>
      </c>
      <c r="J67" s="26" t="e">
        <f t="shared" si="7"/>
        <v>#N/A</v>
      </c>
      <c r="K67" s="26" t="e">
        <f t="shared" si="7"/>
        <v>#N/A</v>
      </c>
      <c r="L67" s="26" t="e">
        <f t="shared" si="7"/>
        <v>#N/A</v>
      </c>
      <c r="M67" s="26" t="e">
        <f t="shared" si="7"/>
        <v>#N/A</v>
      </c>
    </row>
    <row r="68" spans="1:13" s="15" customFormat="1" ht="12" x14ac:dyDescent="0.2">
      <c r="A68" s="21">
        <f t="shared" si="6"/>
        <v>44331</v>
      </c>
      <c r="B68" s="7"/>
      <c r="C68" s="30"/>
      <c r="D68" s="31"/>
      <c r="E68" s="8"/>
      <c r="F68" s="32"/>
      <c r="G68" s="26"/>
      <c r="H68" s="26">
        <f t="shared" ca="1" si="2"/>
        <v>44331</v>
      </c>
      <c r="I68" s="27" t="str">
        <f t="shared" ca="1" si="3"/>
        <v/>
      </c>
      <c r="J68" s="26" t="e">
        <f t="shared" si="7"/>
        <v>#N/A</v>
      </c>
      <c r="K68" s="26" t="e">
        <f t="shared" si="7"/>
        <v>#N/A</v>
      </c>
      <c r="L68" s="26" t="e">
        <f t="shared" si="7"/>
        <v>#N/A</v>
      </c>
      <c r="M68" s="26" t="e">
        <f t="shared" si="7"/>
        <v>#N/A</v>
      </c>
    </row>
    <row r="69" spans="1:13" s="15" customFormat="1" ht="12" x14ac:dyDescent="0.2">
      <c r="A69" s="21">
        <f t="shared" si="6"/>
        <v>44331</v>
      </c>
      <c r="B69" s="7"/>
      <c r="C69" s="30"/>
      <c r="D69" s="31"/>
      <c r="E69" s="8"/>
      <c r="F69" s="32"/>
      <c r="G69" s="26"/>
      <c r="H69" s="26">
        <f t="shared" ca="1" si="2"/>
        <v>44331</v>
      </c>
      <c r="I69" s="27" t="str">
        <f t="shared" ca="1" si="3"/>
        <v/>
      </c>
      <c r="J69" s="26" t="e">
        <f t="shared" si="7"/>
        <v>#N/A</v>
      </c>
      <c r="K69" s="26" t="e">
        <f t="shared" si="7"/>
        <v>#N/A</v>
      </c>
      <c r="L69" s="26" t="e">
        <f t="shared" si="7"/>
        <v>#N/A</v>
      </c>
      <c r="M69" s="26" t="e">
        <f t="shared" si="7"/>
        <v>#N/A</v>
      </c>
    </row>
    <row r="70" spans="1:13" s="15" customFormat="1" ht="12" x14ac:dyDescent="0.2">
      <c r="A70" s="21">
        <f t="shared" si="6"/>
        <v>44331</v>
      </c>
      <c r="B70" s="7"/>
      <c r="C70" s="30"/>
      <c r="D70" s="31"/>
      <c r="E70" s="8"/>
      <c r="F70" s="32"/>
      <c r="G70" s="26"/>
      <c r="H70" s="26">
        <f t="shared" ca="1" si="2"/>
        <v>44331</v>
      </c>
      <c r="I70" s="27" t="str">
        <f t="shared" ca="1" si="3"/>
        <v/>
      </c>
      <c r="J70" s="26" t="e">
        <f t="shared" si="7"/>
        <v>#N/A</v>
      </c>
      <c r="K70" s="26" t="e">
        <f t="shared" si="7"/>
        <v>#N/A</v>
      </c>
      <c r="L70" s="26" t="e">
        <f t="shared" si="7"/>
        <v>#N/A</v>
      </c>
      <c r="M70" s="26" t="e">
        <f t="shared" si="7"/>
        <v>#N/A</v>
      </c>
    </row>
    <row r="71" spans="1:13" s="15" customFormat="1" ht="12" x14ac:dyDescent="0.2">
      <c r="A71" s="21">
        <f t="shared" si="6"/>
        <v>44331</v>
      </c>
      <c r="B71" s="7"/>
      <c r="C71" s="30"/>
      <c r="D71" s="31"/>
      <c r="E71" s="8"/>
      <c r="F71" s="32"/>
      <c r="G71" s="26"/>
      <c r="H71" s="26">
        <f t="shared" ca="1" si="2"/>
        <v>44331</v>
      </c>
      <c r="I71" s="27" t="str">
        <f t="shared" ca="1" si="3"/>
        <v/>
      </c>
      <c r="J71" s="26" t="e">
        <f t="shared" si="7"/>
        <v>#N/A</v>
      </c>
      <c r="K71" s="26" t="e">
        <f t="shared" si="7"/>
        <v>#N/A</v>
      </c>
      <c r="L71" s="26" t="e">
        <f t="shared" si="7"/>
        <v>#N/A</v>
      </c>
      <c r="M71" s="26" t="e">
        <f t="shared" si="7"/>
        <v>#N/A</v>
      </c>
    </row>
    <row r="72" spans="1:13" s="15" customFormat="1" ht="12" x14ac:dyDescent="0.2">
      <c r="A72" s="21">
        <f t="shared" si="6"/>
        <v>44331</v>
      </c>
      <c r="B72" s="7"/>
      <c r="C72" s="30"/>
      <c r="D72" s="31"/>
      <c r="E72" s="8"/>
      <c r="F72" s="32"/>
      <c r="G72" s="26"/>
      <c r="H72" s="26">
        <f t="shared" ca="1" si="2"/>
        <v>44331</v>
      </c>
      <c r="I72" s="27" t="str">
        <f t="shared" ca="1" si="3"/>
        <v/>
      </c>
      <c r="J72" s="26" t="e">
        <f t="shared" si="7"/>
        <v>#N/A</v>
      </c>
      <c r="K72" s="26" t="e">
        <f t="shared" si="7"/>
        <v>#N/A</v>
      </c>
      <c r="L72" s="26" t="e">
        <f t="shared" si="7"/>
        <v>#N/A</v>
      </c>
      <c r="M72" s="26" t="e">
        <f t="shared" si="7"/>
        <v>#N/A</v>
      </c>
    </row>
    <row r="73" spans="1:13" s="15" customFormat="1" ht="12" x14ac:dyDescent="0.2">
      <c r="A73" s="21">
        <f t="shared" si="6"/>
        <v>44331</v>
      </c>
      <c r="B73" s="7"/>
      <c r="C73" s="30"/>
      <c r="D73" s="31"/>
      <c r="E73" s="8"/>
      <c r="F73" s="32"/>
      <c r="G73" s="26"/>
      <c r="H73" s="26">
        <f t="shared" ca="1" si="2"/>
        <v>44331</v>
      </c>
      <c r="I73" s="27" t="str">
        <f t="shared" ca="1" si="3"/>
        <v/>
      </c>
      <c r="J73" s="26" t="e">
        <f t="shared" si="7"/>
        <v>#N/A</v>
      </c>
      <c r="K73" s="26" t="e">
        <f t="shared" si="7"/>
        <v>#N/A</v>
      </c>
      <c r="L73" s="26" t="e">
        <f t="shared" si="7"/>
        <v>#N/A</v>
      </c>
      <c r="M73" s="26" t="e">
        <f t="shared" si="7"/>
        <v>#N/A</v>
      </c>
    </row>
    <row r="74" spans="1:13" s="15" customFormat="1" ht="12" x14ac:dyDescent="0.2">
      <c r="A74" s="21">
        <f t="shared" si="6"/>
        <v>44331</v>
      </c>
      <c r="B74" s="7"/>
      <c r="C74" s="30"/>
      <c r="D74" s="31"/>
      <c r="E74" s="8"/>
      <c r="F74" s="32"/>
      <c r="G74" s="26"/>
      <c r="H74" s="26">
        <f t="shared" ca="1" si="2"/>
        <v>44331</v>
      </c>
      <c r="I74" s="27" t="str">
        <f t="shared" ca="1" si="3"/>
        <v/>
      </c>
      <c r="J74" s="26" t="e">
        <f t="shared" si="7"/>
        <v>#N/A</v>
      </c>
      <c r="K74" s="26" t="e">
        <f t="shared" si="7"/>
        <v>#N/A</v>
      </c>
      <c r="L74" s="26" t="e">
        <f t="shared" si="7"/>
        <v>#N/A</v>
      </c>
      <c r="M74" s="26" t="e">
        <f t="shared" si="7"/>
        <v>#N/A</v>
      </c>
    </row>
    <row r="75" spans="1:13" s="15" customFormat="1" ht="12" x14ac:dyDescent="0.2">
      <c r="A75" s="21">
        <f t="shared" si="6"/>
        <v>44331</v>
      </c>
      <c r="B75" s="7"/>
      <c r="C75" s="30"/>
      <c r="D75" s="31"/>
      <c r="E75" s="8"/>
      <c r="F75" s="32"/>
      <c r="G75" s="26"/>
      <c r="H75" s="26">
        <f t="shared" ca="1" si="2"/>
        <v>44331</v>
      </c>
      <c r="I75" s="27" t="str">
        <f t="shared" ca="1" si="3"/>
        <v/>
      </c>
      <c r="J75" s="26" t="e">
        <f t="shared" si="7"/>
        <v>#N/A</v>
      </c>
      <c r="K75" s="26" t="e">
        <f t="shared" si="7"/>
        <v>#N/A</v>
      </c>
      <c r="L75" s="26" t="e">
        <f t="shared" si="7"/>
        <v>#N/A</v>
      </c>
      <c r="M75" s="26" t="e">
        <f t="shared" si="7"/>
        <v>#N/A</v>
      </c>
    </row>
    <row r="76" spans="1:13" s="15" customFormat="1" ht="12" x14ac:dyDescent="0.2">
      <c r="A76" s="21">
        <f t="shared" si="6"/>
        <v>44331</v>
      </c>
      <c r="B76" s="7"/>
      <c r="C76" s="30"/>
      <c r="D76" s="31"/>
      <c r="E76" s="8"/>
      <c r="F76" s="32"/>
      <c r="G76" s="26"/>
      <c r="H76" s="26">
        <f t="shared" ca="1" si="2"/>
        <v>44331</v>
      </c>
      <c r="I76" s="27" t="str">
        <f t="shared" ca="1" si="3"/>
        <v/>
      </c>
      <c r="J76" s="26" t="e">
        <f t="shared" si="7"/>
        <v>#N/A</v>
      </c>
      <c r="K76" s="26" t="e">
        <f t="shared" si="7"/>
        <v>#N/A</v>
      </c>
      <c r="L76" s="26" t="e">
        <f t="shared" si="7"/>
        <v>#N/A</v>
      </c>
      <c r="M76" s="26" t="e">
        <f t="shared" si="7"/>
        <v>#N/A</v>
      </c>
    </row>
    <row r="77" spans="1:13" s="15" customFormat="1" ht="12" x14ac:dyDescent="0.2">
      <c r="A77" s="21">
        <f t="shared" si="6"/>
        <v>44331</v>
      </c>
      <c r="B77" s="7"/>
      <c r="C77" s="30"/>
      <c r="D77" s="31"/>
      <c r="E77" s="8"/>
      <c r="F77" s="32"/>
      <c r="G77" s="26"/>
      <c r="H77" s="26">
        <f t="shared" ca="1" si="2"/>
        <v>44331</v>
      </c>
      <c r="I77" s="27" t="str">
        <f t="shared" ca="1" si="3"/>
        <v/>
      </c>
      <c r="J77" s="26" t="e">
        <f t="shared" si="7"/>
        <v>#N/A</v>
      </c>
      <c r="K77" s="26" t="e">
        <f t="shared" si="7"/>
        <v>#N/A</v>
      </c>
      <c r="L77" s="26" t="e">
        <f t="shared" si="7"/>
        <v>#N/A</v>
      </c>
      <c r="M77" s="26" t="e">
        <f t="shared" si="7"/>
        <v>#N/A</v>
      </c>
    </row>
    <row r="78" spans="1:13" s="15" customFormat="1" ht="12" x14ac:dyDescent="0.2">
      <c r="A78" s="21">
        <f t="shared" si="6"/>
        <v>44331</v>
      </c>
      <c r="B78" s="7"/>
      <c r="C78" s="30"/>
      <c r="D78" s="31"/>
      <c r="E78" s="8"/>
      <c r="F78" s="32"/>
      <c r="G78" s="26"/>
      <c r="H78" s="26">
        <f t="shared" ca="1" si="2"/>
        <v>44331</v>
      </c>
      <c r="I78" s="27" t="str">
        <f t="shared" ca="1" si="3"/>
        <v/>
      </c>
      <c r="J78" s="26" t="e">
        <f t="shared" si="7"/>
        <v>#N/A</v>
      </c>
      <c r="K78" s="26" t="e">
        <f t="shared" si="7"/>
        <v>#N/A</v>
      </c>
      <c r="L78" s="26" t="e">
        <f t="shared" si="7"/>
        <v>#N/A</v>
      </c>
      <c r="M78" s="26" t="e">
        <f t="shared" si="7"/>
        <v>#N/A</v>
      </c>
    </row>
    <row r="79" spans="1:13" s="15" customFormat="1" ht="12" x14ac:dyDescent="0.2"/>
    <row r="80" spans="1:13" s="15" customFormat="1" ht="12" x14ac:dyDescent="0.2"/>
    <row r="81" spans="1:8" s="15" customFormat="1" ht="12" x14ac:dyDescent="0.2">
      <c r="A81" s="12" t="s">
        <v>20</v>
      </c>
      <c r="B81" s="13"/>
      <c r="C81" s="14" t="s">
        <v>21</v>
      </c>
      <c r="D81" s="13"/>
      <c r="E81" s="13"/>
      <c r="F81" s="13"/>
      <c r="G81" s="13"/>
      <c r="H81" s="13"/>
    </row>
    <row r="82" spans="1:8" s="15" customFormat="1" ht="12" x14ac:dyDescent="0.2">
      <c r="A82" s="10" t="s">
        <v>3</v>
      </c>
      <c r="B82" s="10" t="s">
        <v>6</v>
      </c>
      <c r="C82" s="10" t="s">
        <v>4</v>
      </c>
      <c r="D82" s="11" t="s">
        <v>10</v>
      </c>
      <c r="E82" s="11"/>
      <c r="F82" s="10" t="s">
        <v>1</v>
      </c>
      <c r="G82" s="11"/>
      <c r="H82" s="10" t="s">
        <v>0</v>
      </c>
    </row>
    <row r="83" spans="1:8" s="15" customFormat="1" ht="12" x14ac:dyDescent="0.2">
      <c r="A83" s="21">
        <f>$O$6</f>
        <v>44331</v>
      </c>
      <c r="B83" s="34">
        <f>B84-30/60/24</f>
        <v>0.8159722222222221</v>
      </c>
      <c r="C83" s="35" t="s">
        <v>11</v>
      </c>
      <c r="D83" s="36">
        <f>B84-B83</f>
        <v>2.083333333333337E-2</v>
      </c>
      <c r="E83" s="36"/>
      <c r="F83" s="25">
        <v>80</v>
      </c>
      <c r="G83" s="36"/>
      <c r="H83" s="26">
        <f t="shared" ref="H83:H88" si="8">A83+B83</f>
        <v>44331.815972222219</v>
      </c>
    </row>
    <row r="84" spans="1:8" s="15" customFormat="1" ht="12" x14ac:dyDescent="0.2">
      <c r="A84" s="21">
        <f>$O$6</f>
        <v>44331</v>
      </c>
      <c r="B84" s="22">
        <v>0.83680555555555547</v>
      </c>
      <c r="C84" s="35" t="s">
        <v>14</v>
      </c>
      <c r="D84" s="36">
        <f>(A87+B87)-(A84+B84)+0.005</f>
        <v>-0.61027777777519077</v>
      </c>
      <c r="E84" s="36"/>
      <c r="F84" s="37">
        <f>F83</f>
        <v>80</v>
      </c>
      <c r="G84" s="36"/>
      <c r="H84" s="26">
        <f t="shared" si="8"/>
        <v>44331.836805555555</v>
      </c>
    </row>
    <row r="85" spans="1:8" s="15" customFormat="1" ht="12" x14ac:dyDescent="0.2">
      <c r="A85" s="21"/>
      <c r="B85" s="34"/>
      <c r="C85" s="35"/>
      <c r="D85" s="36"/>
      <c r="E85" s="36"/>
      <c r="F85" s="37">
        <f>F84</f>
        <v>80</v>
      </c>
      <c r="G85" s="36"/>
      <c r="H85" s="26">
        <f t="shared" si="8"/>
        <v>0</v>
      </c>
    </row>
    <row r="86" spans="1:8" s="15" customFormat="1" ht="12" x14ac:dyDescent="0.2">
      <c r="A86" s="21"/>
      <c r="B86" s="34"/>
      <c r="C86" s="35"/>
      <c r="D86" s="36"/>
      <c r="E86" s="36"/>
      <c r="F86" s="37">
        <f>F84</f>
        <v>80</v>
      </c>
      <c r="G86" s="36"/>
      <c r="H86" s="26">
        <f t="shared" si="8"/>
        <v>0</v>
      </c>
    </row>
    <row r="87" spans="1:8" s="15" customFormat="1" ht="12" x14ac:dyDescent="0.2">
      <c r="A87" s="21">
        <f>$O$6</f>
        <v>44331</v>
      </c>
      <c r="B87" s="34">
        <f>B88-30/60/24</f>
        <v>0.22152777777777777</v>
      </c>
      <c r="C87" s="35" t="s">
        <v>12</v>
      </c>
      <c r="D87" s="36">
        <f>(A88+B88)-(A87+B87)</f>
        <v>2.0833333328482695E-2</v>
      </c>
      <c r="E87" s="36"/>
      <c r="F87" s="37">
        <f>F83</f>
        <v>80</v>
      </c>
      <c r="G87" s="36"/>
      <c r="H87" s="26">
        <f t="shared" si="8"/>
        <v>44331.22152777778</v>
      </c>
    </row>
    <row r="88" spans="1:8" s="15" customFormat="1" ht="12" x14ac:dyDescent="0.2">
      <c r="A88" s="21">
        <f>$O$6</f>
        <v>44331</v>
      </c>
      <c r="B88" s="22">
        <v>0.24236111111111111</v>
      </c>
      <c r="C88" s="35" t="s">
        <v>13</v>
      </c>
      <c r="D88" s="36">
        <f>(A88+B88)-(A87+B87)</f>
        <v>2.0833333328482695E-2</v>
      </c>
      <c r="E88" s="36"/>
      <c r="F88" s="37">
        <f>F83</f>
        <v>80</v>
      </c>
      <c r="G88" s="36"/>
      <c r="H88" s="26">
        <f t="shared" si="8"/>
        <v>44331.242361111108</v>
      </c>
    </row>
    <row r="89" spans="1:8" s="15" customFormat="1" ht="12" x14ac:dyDescent="0.2"/>
    <row r="90" spans="1:8" s="15" customFormat="1" ht="12" x14ac:dyDescent="0.2">
      <c r="A90" s="12" t="s">
        <v>24</v>
      </c>
      <c r="B90" s="13"/>
      <c r="C90" s="16" t="s">
        <v>30</v>
      </c>
      <c r="D90" s="13"/>
      <c r="E90" s="13"/>
      <c r="F90" s="13"/>
      <c r="G90" s="13"/>
      <c r="H90" s="13"/>
    </row>
    <row r="91" spans="1:8" s="15" customFormat="1" ht="12" x14ac:dyDescent="0.2">
      <c r="A91" s="10" t="s">
        <v>3</v>
      </c>
      <c r="B91" s="10" t="s">
        <v>6</v>
      </c>
      <c r="C91" s="10"/>
      <c r="D91" s="11" t="s">
        <v>9</v>
      </c>
      <c r="E91" s="10" t="s">
        <v>0</v>
      </c>
    </row>
    <row r="92" spans="1:8" s="15" customFormat="1" ht="12" x14ac:dyDescent="0.2">
      <c r="A92" s="21">
        <f t="shared" ref="A92:A99" si="9">$O$6</f>
        <v>44331</v>
      </c>
      <c r="B92" s="22">
        <v>0.20833333333333334</v>
      </c>
      <c r="C92" s="29"/>
      <c r="D92" s="25">
        <v>54</v>
      </c>
      <c r="E92" s="41">
        <f>A92+B92</f>
        <v>44331.208333333336</v>
      </c>
      <c r="G92" s="43" t="s">
        <v>53</v>
      </c>
    </row>
    <row r="93" spans="1:8" s="15" customFormat="1" ht="12" x14ac:dyDescent="0.2">
      <c r="A93" s="21">
        <f t="shared" si="9"/>
        <v>44331</v>
      </c>
      <c r="B93" s="22">
        <v>0.33333333333333331</v>
      </c>
      <c r="C93" s="29"/>
      <c r="D93" s="25">
        <v>57</v>
      </c>
      <c r="E93" s="26">
        <f t="shared" ref="E93:E110" si="10">A93+B93</f>
        <v>44331.333333333336</v>
      </c>
    </row>
    <row r="94" spans="1:8" s="15" customFormat="1" ht="12" x14ac:dyDescent="0.2">
      <c r="A94" s="21">
        <f t="shared" si="9"/>
        <v>44331</v>
      </c>
      <c r="B94" s="22">
        <v>0.45833333333333331</v>
      </c>
      <c r="C94" s="29"/>
      <c r="D94" s="25">
        <v>68</v>
      </c>
      <c r="E94" s="26">
        <f t="shared" si="10"/>
        <v>44331.458333333336</v>
      </c>
    </row>
    <row r="95" spans="1:8" s="15" customFormat="1" ht="12" x14ac:dyDescent="0.2">
      <c r="A95" s="21">
        <f t="shared" si="9"/>
        <v>44331</v>
      </c>
      <c r="B95" s="22">
        <v>0.58333333333333337</v>
      </c>
      <c r="C95" s="29"/>
      <c r="D95" s="25">
        <v>74</v>
      </c>
      <c r="E95" s="26">
        <f t="shared" si="10"/>
        <v>44331.583333333336</v>
      </c>
    </row>
    <row r="96" spans="1:8" s="15" customFormat="1" ht="12" x14ac:dyDescent="0.2">
      <c r="A96" s="21">
        <f t="shared" si="9"/>
        <v>44331</v>
      </c>
      <c r="B96" s="22">
        <v>0.70833333333333337</v>
      </c>
      <c r="C96" s="29"/>
      <c r="D96" s="25">
        <v>76</v>
      </c>
      <c r="E96" s="26">
        <f t="shared" si="10"/>
        <v>44331.708333333336</v>
      </c>
    </row>
    <row r="97" spans="1:8" s="15" customFormat="1" ht="12" x14ac:dyDescent="0.2">
      <c r="A97" s="21">
        <f t="shared" si="9"/>
        <v>44331</v>
      </c>
      <c r="B97" s="22">
        <v>0.83333333333333337</v>
      </c>
      <c r="C97" s="29"/>
      <c r="D97" s="25">
        <v>68</v>
      </c>
      <c r="E97" s="26">
        <f t="shared" si="10"/>
        <v>44331.833333333336</v>
      </c>
    </row>
    <row r="98" spans="1:8" s="15" customFormat="1" ht="12" x14ac:dyDescent="0.2">
      <c r="A98" s="21">
        <f t="shared" si="9"/>
        <v>44331</v>
      </c>
      <c r="B98" s="22"/>
      <c r="C98" s="29"/>
      <c r="D98" s="25"/>
      <c r="E98" s="26">
        <f t="shared" si="10"/>
        <v>44331</v>
      </c>
    </row>
    <row r="99" spans="1:8" s="15" customFormat="1" ht="12" x14ac:dyDescent="0.2">
      <c r="A99" s="21">
        <f t="shared" si="9"/>
        <v>44331</v>
      </c>
      <c r="B99" s="22"/>
      <c r="C99" s="29"/>
      <c r="D99" s="25"/>
      <c r="E99" s="26">
        <f t="shared" si="10"/>
        <v>44331</v>
      </c>
    </row>
    <row r="100" spans="1:8" s="15" customFormat="1" ht="12" x14ac:dyDescent="0.2">
      <c r="A100" s="21">
        <f t="shared" ref="A100:A110" si="11">$O$6</f>
        <v>44331</v>
      </c>
      <c r="B100" s="22"/>
      <c r="C100" s="29"/>
      <c r="D100" s="25"/>
      <c r="E100" s="26">
        <f t="shared" si="10"/>
        <v>44331</v>
      </c>
    </row>
    <row r="101" spans="1:8" s="15" customFormat="1" ht="12" x14ac:dyDescent="0.2">
      <c r="A101" s="21">
        <f t="shared" si="11"/>
        <v>44331</v>
      </c>
      <c r="B101" s="22"/>
      <c r="C101" s="29"/>
      <c r="D101" s="25"/>
      <c r="E101" s="26">
        <f t="shared" si="10"/>
        <v>44331</v>
      </c>
    </row>
    <row r="102" spans="1:8" s="15" customFormat="1" ht="12" x14ac:dyDescent="0.2">
      <c r="A102" s="21">
        <f t="shared" si="11"/>
        <v>44331</v>
      </c>
      <c r="B102" s="22"/>
      <c r="C102" s="29"/>
      <c r="D102" s="25"/>
      <c r="E102" s="26">
        <f t="shared" si="10"/>
        <v>44331</v>
      </c>
    </row>
    <row r="103" spans="1:8" s="15" customFormat="1" ht="12" x14ac:dyDescent="0.2">
      <c r="A103" s="21">
        <f t="shared" si="11"/>
        <v>44331</v>
      </c>
      <c r="B103" s="22"/>
      <c r="C103" s="29"/>
      <c r="D103" s="25"/>
      <c r="E103" s="26">
        <f t="shared" si="10"/>
        <v>44331</v>
      </c>
    </row>
    <row r="104" spans="1:8" s="15" customFormat="1" ht="12" x14ac:dyDescent="0.2">
      <c r="A104" s="21">
        <f t="shared" si="11"/>
        <v>44331</v>
      </c>
      <c r="B104" s="22"/>
      <c r="C104" s="29"/>
      <c r="D104" s="25"/>
      <c r="E104" s="26">
        <f t="shared" si="10"/>
        <v>44331</v>
      </c>
    </row>
    <row r="105" spans="1:8" s="15" customFormat="1" ht="12" x14ac:dyDescent="0.2">
      <c r="A105" s="21">
        <f t="shared" si="11"/>
        <v>44331</v>
      </c>
      <c r="B105" s="22"/>
      <c r="C105" s="29"/>
      <c r="D105" s="25"/>
      <c r="E105" s="26">
        <f t="shared" ref="E105:E109" si="12">A105+B105</f>
        <v>44331</v>
      </c>
    </row>
    <row r="106" spans="1:8" s="15" customFormat="1" ht="12" x14ac:dyDescent="0.2">
      <c r="A106" s="21">
        <f t="shared" si="11"/>
        <v>44331</v>
      </c>
      <c r="B106" s="22"/>
      <c r="C106" s="29"/>
      <c r="D106" s="25"/>
      <c r="E106" s="26">
        <f t="shared" si="12"/>
        <v>44331</v>
      </c>
    </row>
    <row r="107" spans="1:8" s="15" customFormat="1" ht="12" x14ac:dyDescent="0.2">
      <c r="A107" s="21">
        <f t="shared" si="11"/>
        <v>44331</v>
      </c>
      <c r="B107" s="22"/>
      <c r="C107" s="29"/>
      <c r="D107" s="25"/>
      <c r="E107" s="26">
        <f t="shared" si="12"/>
        <v>44331</v>
      </c>
    </row>
    <row r="108" spans="1:8" s="15" customFormat="1" ht="12" x14ac:dyDescent="0.2">
      <c r="A108" s="21">
        <f t="shared" si="11"/>
        <v>44331</v>
      </c>
      <c r="B108" s="22"/>
      <c r="C108" s="29"/>
      <c r="D108" s="25"/>
      <c r="E108" s="26">
        <f t="shared" si="12"/>
        <v>44331</v>
      </c>
    </row>
    <row r="109" spans="1:8" s="15" customFormat="1" ht="12" x14ac:dyDescent="0.2">
      <c r="A109" s="21">
        <f t="shared" si="11"/>
        <v>44331</v>
      </c>
      <c r="B109" s="22"/>
      <c r="C109" s="29"/>
      <c r="D109" s="25"/>
      <c r="E109" s="26">
        <f t="shared" si="12"/>
        <v>44331</v>
      </c>
    </row>
    <row r="110" spans="1:8" s="15" customFormat="1" ht="12" x14ac:dyDescent="0.2">
      <c r="A110" s="21">
        <f t="shared" si="11"/>
        <v>44331</v>
      </c>
      <c r="B110" s="22"/>
      <c r="C110" s="29"/>
      <c r="D110" s="25"/>
      <c r="E110" s="26">
        <f t="shared" si="10"/>
        <v>44331</v>
      </c>
    </row>
    <row r="111" spans="1:8" s="15" customFormat="1" ht="12" x14ac:dyDescent="0.2"/>
    <row r="112" spans="1:8" s="15" customFormat="1" ht="12" x14ac:dyDescent="0.2">
      <c r="A112" s="12" t="s">
        <v>25</v>
      </c>
      <c r="B112" s="13"/>
      <c r="C112" s="13"/>
      <c r="D112" s="13"/>
      <c r="E112" s="13"/>
      <c r="F112" s="13"/>
      <c r="G112" s="13"/>
      <c r="H112" s="13"/>
    </row>
    <row r="113" spans="1:8" s="15" customFormat="1" ht="12" x14ac:dyDescent="0.2">
      <c r="A113" s="38" t="s">
        <v>26</v>
      </c>
    </row>
    <row r="114" spans="1:8" s="15" customFormat="1" ht="12" x14ac:dyDescent="0.2">
      <c r="A114" s="38" t="s">
        <v>23</v>
      </c>
    </row>
    <row r="115" spans="1:8" s="15" customFormat="1" ht="12" x14ac:dyDescent="0.2">
      <c r="A115" s="15" t="s">
        <v>3</v>
      </c>
      <c r="B115" s="15" t="s">
        <v>6</v>
      </c>
      <c r="C115" s="39" t="s">
        <v>22</v>
      </c>
    </row>
    <row r="116" spans="1:8" s="15" customFormat="1" ht="12" x14ac:dyDescent="0.2">
      <c r="A116" s="21">
        <f>$O$6</f>
        <v>44331</v>
      </c>
      <c r="B116" s="29">
        <v>0.20833333333333334</v>
      </c>
      <c r="C116" s="40">
        <f>A116+B116</f>
        <v>44331.208333333336</v>
      </c>
      <c r="G116" s="39" t="s">
        <v>7</v>
      </c>
      <c r="H116" s="32">
        <v>80</v>
      </c>
    </row>
    <row r="117" spans="1:8" s="15" customFormat="1" ht="12" x14ac:dyDescent="0.2">
      <c r="A117" s="21">
        <f>$O$6</f>
        <v>44331</v>
      </c>
      <c r="B117" s="29">
        <v>0.85416666666666663</v>
      </c>
      <c r="C117" s="40">
        <f>A117+B117</f>
        <v>44331.854166666664</v>
      </c>
      <c r="G117" s="39" t="s">
        <v>8</v>
      </c>
      <c r="H117" s="32">
        <v>0</v>
      </c>
    </row>
  </sheetData>
  <mergeCells count="4">
    <mergeCell ref="O29:O34"/>
    <mergeCell ref="O47:O52"/>
    <mergeCell ref="O38:O43"/>
    <mergeCell ref="O21:O27"/>
  </mergeCells>
  <dataValidations count="1">
    <dataValidation type="list" allowBlank="1" showInputMessage="1" showErrorMessage="1" sqref="E29:E78">
      <formula1>$O$15:$O$18</formula1>
    </dataValidation>
  </dataValidations>
  <hyperlinks>
    <hyperlink ref="C81" r:id="rId1"/>
  </hyperlinks>
  <printOptions horizontalCentered="1" verticalCentered="1"/>
  <pageMargins left="0.5" right="0.5" top="0.5" bottom="0.5" header="0.3" footer="0.3"/>
  <pageSetup scale="62"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2"/>
  <sheetViews>
    <sheetView showGridLines="0" tabSelected="1" workbookViewId="0">
      <selection activeCell="F34" sqref="F34"/>
    </sheetView>
  </sheetViews>
  <sheetFormatPr defaultColWidth="9.140625" defaultRowHeight="12.75" x14ac:dyDescent="0.2"/>
  <cols>
    <col min="1" max="1" width="13.5703125" style="1" customWidth="1"/>
    <col min="2" max="2" width="13.7109375" style="1" customWidth="1"/>
    <col min="3" max="3" width="34.28515625" style="1" customWidth="1"/>
    <col min="4" max="5" width="11" style="1" customWidth="1"/>
    <col min="6" max="6" width="12" style="1" customWidth="1"/>
    <col min="7" max="7" width="12.85546875" style="1" customWidth="1"/>
    <col min="8" max="8" width="13.7109375" style="1" bestFit="1" customWidth="1"/>
    <col min="9" max="9" width="19.28515625" style="1" customWidth="1"/>
    <col min="10" max="13" width="0" style="1" hidden="1" customWidth="1"/>
    <col min="14" max="14" width="9.140625" style="1"/>
    <col min="15" max="15" width="36.5703125" style="1" customWidth="1"/>
    <col min="16" max="16384" width="9.140625" style="1"/>
  </cols>
  <sheetData>
    <row r="1" spans="9:16" ht="22.5" customHeight="1" x14ac:dyDescent="0.35">
      <c r="I1" s="2"/>
      <c r="O1" s="3"/>
    </row>
    <row r="2" spans="9:16" ht="15" customHeight="1" x14ac:dyDescent="0.2">
      <c r="I2" s="2"/>
      <c r="O2" s="5"/>
    </row>
    <row r="3" spans="9:16" ht="15" customHeight="1" x14ac:dyDescent="0.2">
      <c r="I3" s="2"/>
      <c r="O3" s="4"/>
    </row>
    <row r="4" spans="9:16" s="15" customFormat="1" ht="15" customHeight="1" x14ac:dyDescent="0.2">
      <c r="I4" s="17"/>
      <c r="O4" s="43" t="s">
        <v>54</v>
      </c>
    </row>
    <row r="5" spans="9:16" s="15" customFormat="1" ht="15" customHeight="1" x14ac:dyDescent="0.2">
      <c r="I5" s="17"/>
      <c r="O5" s="6" t="s">
        <v>27</v>
      </c>
    </row>
    <row r="6" spans="9:16" s="15" customFormat="1" ht="15" customHeight="1" x14ac:dyDescent="0.2">
      <c r="I6" s="17"/>
      <c r="O6" s="7">
        <v>44359</v>
      </c>
    </row>
    <row r="7" spans="9:16" s="15" customFormat="1" ht="15" customHeight="1" x14ac:dyDescent="0.2">
      <c r="I7" s="17"/>
    </row>
    <row r="8" spans="9:16" s="15" customFormat="1" ht="15" customHeight="1" x14ac:dyDescent="0.2">
      <c r="I8" s="17"/>
      <c r="O8" s="6" t="s">
        <v>28</v>
      </c>
    </row>
    <row r="9" spans="9:16" s="15" customFormat="1" ht="15" customHeight="1" x14ac:dyDescent="0.2">
      <c r="I9" s="17"/>
      <c r="O9" s="8" t="s">
        <v>40</v>
      </c>
    </row>
    <row r="10" spans="9:16" s="15" customFormat="1" ht="15" customHeight="1" x14ac:dyDescent="0.2">
      <c r="I10" s="17"/>
    </row>
    <row r="11" spans="9:16" s="15" customFormat="1" ht="15" customHeight="1" x14ac:dyDescent="0.2">
      <c r="I11" s="17"/>
      <c r="O11" s="6" t="s">
        <v>29</v>
      </c>
    </row>
    <row r="12" spans="9:16" s="15" customFormat="1" ht="15" customHeight="1" x14ac:dyDescent="0.2">
      <c r="I12" s="17"/>
      <c r="O12" s="19">
        <v>44359.892361111109</v>
      </c>
      <c r="P12" s="9" t="s">
        <v>48</v>
      </c>
    </row>
    <row r="13" spans="9:16" s="15" customFormat="1" ht="15" customHeight="1" x14ac:dyDescent="0.2">
      <c r="I13" s="17"/>
    </row>
    <row r="14" spans="9:16" s="15" customFormat="1" ht="15" customHeight="1" x14ac:dyDescent="0.2">
      <c r="I14" s="17"/>
      <c r="O14" s="6" t="s">
        <v>32</v>
      </c>
    </row>
    <row r="15" spans="9:16" s="15" customFormat="1" ht="15" customHeight="1" x14ac:dyDescent="0.2">
      <c r="I15" s="17"/>
      <c r="O15" s="8" t="s">
        <v>42</v>
      </c>
    </row>
    <row r="16" spans="9:16" s="15" customFormat="1" ht="15" customHeight="1" x14ac:dyDescent="0.2">
      <c r="I16" s="17"/>
      <c r="O16" s="8" t="s">
        <v>43</v>
      </c>
    </row>
    <row r="17" spans="1:15" s="15" customFormat="1" ht="15" customHeight="1" x14ac:dyDescent="0.2">
      <c r="I17" s="17"/>
      <c r="O17" s="8" t="s">
        <v>44</v>
      </c>
    </row>
    <row r="18" spans="1:15" s="15" customFormat="1" ht="15" customHeight="1" x14ac:dyDescent="0.2">
      <c r="I18" s="17"/>
      <c r="O18" s="8" t="s">
        <v>45</v>
      </c>
    </row>
    <row r="19" spans="1:15" s="15" customFormat="1" ht="15" customHeight="1" x14ac:dyDescent="0.2">
      <c r="I19" s="17"/>
    </row>
    <row r="20" spans="1:15" s="15" customFormat="1" ht="15" customHeight="1" x14ac:dyDescent="0.2">
      <c r="I20" s="17"/>
      <c r="O20" s="6" t="s">
        <v>5</v>
      </c>
    </row>
    <row r="21" spans="1:15" s="15" customFormat="1" ht="15" customHeight="1" x14ac:dyDescent="0.2">
      <c r="I21" s="17"/>
      <c r="O21" s="45" t="s">
        <v>34</v>
      </c>
    </row>
    <row r="22" spans="1:15" s="15" customFormat="1" ht="15" customHeight="1" x14ac:dyDescent="0.2">
      <c r="I22" s="17"/>
      <c r="O22" s="45"/>
    </row>
    <row r="23" spans="1:15" s="15" customFormat="1" ht="15" customHeight="1" x14ac:dyDescent="0.2">
      <c r="I23" s="17"/>
      <c r="O23" s="45"/>
    </row>
    <row r="24" spans="1:15" s="15" customFormat="1" ht="15" customHeight="1" x14ac:dyDescent="0.2">
      <c r="I24" s="17"/>
      <c r="O24" s="45"/>
    </row>
    <row r="25" spans="1:15" s="15" customFormat="1" ht="15" customHeight="1" x14ac:dyDescent="0.2">
      <c r="I25" s="17"/>
      <c r="O25" s="45"/>
    </row>
    <row r="26" spans="1:15" s="15" customFormat="1" ht="15" customHeight="1" x14ac:dyDescent="0.2">
      <c r="I26" s="17"/>
      <c r="O26" s="45"/>
    </row>
    <row r="27" spans="1:15" s="15" customFormat="1" ht="15" customHeight="1" x14ac:dyDescent="0.2">
      <c r="B27" s="20"/>
      <c r="D27" s="20"/>
      <c r="E27" s="20"/>
      <c r="F27" s="20"/>
      <c r="G27" s="20"/>
      <c r="H27" s="20"/>
      <c r="I27" s="20"/>
      <c r="O27" s="45"/>
    </row>
    <row r="28" spans="1:15" s="15" customFormat="1" ht="24" x14ac:dyDescent="0.2">
      <c r="A28" s="10" t="s">
        <v>3</v>
      </c>
      <c r="B28" s="10" t="s">
        <v>6</v>
      </c>
      <c r="C28" s="10" t="s">
        <v>31</v>
      </c>
      <c r="D28" s="11" t="s">
        <v>49</v>
      </c>
      <c r="E28" s="10" t="s">
        <v>33</v>
      </c>
      <c r="F28" s="10" t="s">
        <v>1</v>
      </c>
      <c r="G28" s="10"/>
      <c r="H28" s="10" t="s">
        <v>0</v>
      </c>
      <c r="I28" s="10" t="s">
        <v>2</v>
      </c>
      <c r="J28" s="10" t="str">
        <f>IF(ISBLANK(O15),"n/a",O15)</f>
        <v>Rider 1</v>
      </c>
      <c r="K28" s="10" t="str">
        <f>IF(ISBLANK(O16),"n/a",O16)</f>
        <v>Rider 2</v>
      </c>
      <c r="L28" s="10" t="str">
        <f>IF(ISBLANK(O17),"n/a",O17)</f>
        <v>Rider 3</v>
      </c>
      <c r="M28" s="10" t="str">
        <f>IF(ISBLANK(O18),"n/a",O18)</f>
        <v>Rider 4</v>
      </c>
      <c r="O28" s="18"/>
    </row>
    <row r="29" spans="1:15" s="15" customFormat="1" ht="15" customHeight="1" x14ac:dyDescent="0.2">
      <c r="A29" s="21">
        <f t="shared" ref="A29:A78" si="0">$O$6</f>
        <v>44359</v>
      </c>
      <c r="B29" s="22">
        <v>0.5</v>
      </c>
      <c r="C29" s="23" t="s">
        <v>39</v>
      </c>
      <c r="D29" s="24">
        <v>1</v>
      </c>
      <c r="E29" s="8"/>
      <c r="F29" s="25">
        <v>5</v>
      </c>
      <c r="G29" s="26"/>
      <c r="H29" s="26">
        <f ca="1">IF(OFFSET($A$28,ROW()-ROW($H$28),0,1,1)=0,NA(),OFFSET($A$28,ROW()-ROW($H$28),0,1,1)+OFFSET($B$28,ROW()-ROW($H$28),0,1,1))</f>
        <v>44359.5</v>
      </c>
      <c r="I29" s="27" t="str">
        <f ca="1">IF(ISBLANK(OFFSET($C$28,ROW()-ROW($I$28),0,1,1)),"",OFFSET($C$28,ROW()-ROW($I$28),0,1,1))</f>
        <v>24-HOUR RACE</v>
      </c>
      <c r="J29" s="26" t="e">
        <f>IF($E29=J$28,$H29,NA())</f>
        <v>#N/A</v>
      </c>
      <c r="K29" s="26" t="e">
        <f t="shared" ref="K29:M44" si="1">IF($E29=K$28,$H29,NA())</f>
        <v>#N/A</v>
      </c>
      <c r="L29" s="26" t="e">
        <f t="shared" si="1"/>
        <v>#N/A</v>
      </c>
      <c r="M29" s="26" t="e">
        <f t="shared" si="1"/>
        <v>#N/A</v>
      </c>
      <c r="O29" s="44" t="s">
        <v>50</v>
      </c>
    </row>
    <row r="30" spans="1:15" s="15" customFormat="1" ht="15" customHeight="1" x14ac:dyDescent="0.2">
      <c r="A30" s="21">
        <f t="shared" si="0"/>
        <v>44359</v>
      </c>
      <c r="B30" s="22">
        <v>0.625</v>
      </c>
      <c r="C30" s="23" t="s">
        <v>41</v>
      </c>
      <c r="D30" s="24">
        <v>0.5</v>
      </c>
      <c r="E30" s="28"/>
      <c r="F30" s="25">
        <v>10</v>
      </c>
      <c r="G30" s="26"/>
      <c r="H30" s="26">
        <f t="shared" ref="H30:H78" ca="1" si="2">IF(OFFSET($A$28,ROW()-ROW($H$28),0,1,1)=0,NA(),OFFSET($A$28,ROW()-ROW($H$28),0,1,1)+OFFSET($B$28,ROW()-ROW($H$28),0,1,1))</f>
        <v>44359.625</v>
      </c>
      <c r="I30" s="27" t="str">
        <f t="shared" ref="I30:I78" ca="1" si="3">IF(ISBLANK(OFFSET($C$28,ROW()-ROW($I$28),0,1,1)),"",OFFSET($C$28,ROW()-ROW($I$28),0,1,1))</f>
        <v>12-HOUR RACE STARTS</v>
      </c>
      <c r="J30" s="26" t="e">
        <f t="shared" ref="J30:M61" si="4">IF($E30=J$28,$H30,NA())</f>
        <v>#N/A</v>
      </c>
      <c r="K30" s="26" t="e">
        <f t="shared" si="1"/>
        <v>#N/A</v>
      </c>
      <c r="L30" s="26" t="e">
        <f t="shared" si="1"/>
        <v>#N/A</v>
      </c>
      <c r="M30" s="26" t="e">
        <f t="shared" si="1"/>
        <v>#N/A</v>
      </c>
      <c r="O30" s="44"/>
    </row>
    <row r="31" spans="1:15" s="15" customFormat="1" ht="12" x14ac:dyDescent="0.2">
      <c r="A31" s="21">
        <f t="shared" si="0"/>
        <v>44359</v>
      </c>
      <c r="B31" s="29"/>
      <c r="C31" s="30"/>
      <c r="D31" s="31"/>
      <c r="E31" s="8"/>
      <c r="F31" s="32"/>
      <c r="G31" s="26"/>
      <c r="H31" s="26">
        <f t="shared" ca="1" si="2"/>
        <v>44359</v>
      </c>
      <c r="I31" s="27" t="str">
        <f t="shared" ca="1" si="3"/>
        <v/>
      </c>
      <c r="J31" s="26" t="e">
        <f t="shared" si="4"/>
        <v>#N/A</v>
      </c>
      <c r="K31" s="26" t="e">
        <f t="shared" si="1"/>
        <v>#N/A</v>
      </c>
      <c r="L31" s="26" t="e">
        <f t="shared" si="1"/>
        <v>#N/A</v>
      </c>
      <c r="M31" s="26" t="e">
        <f t="shared" si="1"/>
        <v>#N/A</v>
      </c>
      <c r="O31" s="44"/>
    </row>
    <row r="32" spans="1:15" s="15" customFormat="1" ht="12" x14ac:dyDescent="0.2">
      <c r="A32" s="21">
        <f t="shared" si="0"/>
        <v>44359</v>
      </c>
      <c r="B32" s="29">
        <f>B29</f>
        <v>0.5</v>
      </c>
      <c r="C32" s="30" t="s">
        <v>46</v>
      </c>
      <c r="D32" s="31">
        <v>3.4722222222222224E-2</v>
      </c>
      <c r="E32" s="8" t="s">
        <v>42</v>
      </c>
      <c r="F32" s="32">
        <v>45</v>
      </c>
      <c r="G32" s="26"/>
      <c r="H32" s="26">
        <f t="shared" ca="1" si="2"/>
        <v>44359.5</v>
      </c>
      <c r="I32" s="27" t="str">
        <f t="shared" ca="1" si="3"/>
        <v>Go! =</v>
      </c>
      <c r="J32" s="26">
        <f t="shared" ca="1" si="4"/>
        <v>44359.5</v>
      </c>
      <c r="K32" s="26" t="e">
        <f t="shared" si="1"/>
        <v>#N/A</v>
      </c>
      <c r="L32" s="26" t="e">
        <f t="shared" si="1"/>
        <v>#N/A</v>
      </c>
      <c r="M32" s="26" t="e">
        <f t="shared" si="1"/>
        <v>#N/A</v>
      </c>
      <c r="O32" s="44"/>
    </row>
    <row r="33" spans="1:15" s="15" customFormat="1" ht="12" x14ac:dyDescent="0.2">
      <c r="A33" s="21">
        <f t="shared" si="0"/>
        <v>44359</v>
      </c>
      <c r="B33" s="29">
        <f>B32+D32</f>
        <v>0.53472222222222221</v>
      </c>
      <c r="C33" s="30"/>
      <c r="D33" s="31">
        <v>4.5138888888888888E-2</v>
      </c>
      <c r="E33" s="8" t="s">
        <v>45</v>
      </c>
      <c r="F33" s="32">
        <v>14</v>
      </c>
      <c r="G33" s="26"/>
      <c r="H33" s="26">
        <f t="shared" ca="1" si="2"/>
        <v>44359.534722222219</v>
      </c>
      <c r="I33" s="27" t="str">
        <f t="shared" ca="1" si="3"/>
        <v/>
      </c>
      <c r="J33" s="26" t="e">
        <f t="shared" si="4"/>
        <v>#N/A</v>
      </c>
      <c r="K33" s="26" t="e">
        <f t="shared" si="1"/>
        <v>#N/A</v>
      </c>
      <c r="L33" s="26" t="e">
        <f t="shared" si="1"/>
        <v>#N/A</v>
      </c>
      <c r="M33" s="26">
        <f t="shared" ca="1" si="1"/>
        <v>44359.534722222219</v>
      </c>
      <c r="O33" s="44"/>
    </row>
    <row r="34" spans="1:15" s="15" customFormat="1" ht="12" x14ac:dyDescent="0.2">
      <c r="A34" s="21">
        <f t="shared" si="0"/>
        <v>44359</v>
      </c>
      <c r="B34" s="29">
        <f>B33+D33</f>
        <v>0.57986111111111105</v>
      </c>
      <c r="C34" s="30"/>
      <c r="D34" s="31">
        <v>3.8194444444444441E-2</v>
      </c>
      <c r="E34" s="8" t="s">
        <v>44</v>
      </c>
      <c r="F34" s="32">
        <v>35</v>
      </c>
      <c r="G34" s="26"/>
      <c r="H34" s="26">
        <f t="shared" ca="1" si="2"/>
        <v>44359.579861111109</v>
      </c>
      <c r="I34" s="27" t="str">
        <f t="shared" ca="1" si="3"/>
        <v/>
      </c>
      <c r="J34" s="26" t="e">
        <f t="shared" si="4"/>
        <v>#N/A</v>
      </c>
      <c r="K34" s="26" t="e">
        <f t="shared" si="1"/>
        <v>#N/A</v>
      </c>
      <c r="L34" s="26">
        <f t="shared" ca="1" si="1"/>
        <v>44359.579861111109</v>
      </c>
      <c r="M34" s="26" t="e">
        <f t="shared" si="1"/>
        <v>#N/A</v>
      </c>
      <c r="O34" s="44"/>
    </row>
    <row r="35" spans="1:15" s="15" customFormat="1" ht="12" x14ac:dyDescent="0.2">
      <c r="A35" s="21">
        <f t="shared" si="0"/>
        <v>44359</v>
      </c>
      <c r="B35" s="29">
        <f>B34+D34</f>
        <v>0.61805555555555547</v>
      </c>
      <c r="C35" s="30"/>
      <c r="D35" s="31">
        <v>6.25E-2</v>
      </c>
      <c r="E35" s="8" t="s">
        <v>45</v>
      </c>
      <c r="F35" s="32">
        <v>30</v>
      </c>
      <c r="G35" s="26"/>
      <c r="H35" s="26">
        <f t="shared" ca="1" si="2"/>
        <v>44359.618055555555</v>
      </c>
      <c r="I35" s="27" t="str">
        <f t="shared" ca="1" si="3"/>
        <v/>
      </c>
      <c r="J35" s="26" t="e">
        <f t="shared" si="4"/>
        <v>#N/A</v>
      </c>
      <c r="K35" s="26" t="e">
        <f t="shared" si="1"/>
        <v>#N/A</v>
      </c>
      <c r="L35" s="26" t="e">
        <f t="shared" si="1"/>
        <v>#N/A</v>
      </c>
      <c r="M35" s="26">
        <f t="shared" ca="1" si="1"/>
        <v>44359.618055555555</v>
      </c>
      <c r="O35" s="18"/>
    </row>
    <row r="36" spans="1:15" s="15" customFormat="1" ht="12" x14ac:dyDescent="0.2">
      <c r="A36" s="21">
        <f t="shared" si="0"/>
        <v>44359</v>
      </c>
      <c r="B36" s="29">
        <f t="shared" ref="B36:B47" si="5">B35+D35</f>
        <v>0.68055555555555547</v>
      </c>
      <c r="C36" s="30"/>
      <c r="D36" s="31">
        <v>3.4722222222222224E-2</v>
      </c>
      <c r="E36" s="8" t="s">
        <v>42</v>
      </c>
      <c r="F36" s="32">
        <v>45</v>
      </c>
      <c r="G36" s="26"/>
      <c r="H36" s="26">
        <f t="shared" ca="1" si="2"/>
        <v>44359.680555555555</v>
      </c>
      <c r="I36" s="27" t="str">
        <f t="shared" ca="1" si="3"/>
        <v/>
      </c>
      <c r="J36" s="26">
        <f t="shared" ca="1" si="4"/>
        <v>44359.680555555555</v>
      </c>
      <c r="K36" s="26" t="e">
        <f t="shared" si="1"/>
        <v>#N/A</v>
      </c>
      <c r="L36" s="26" t="e">
        <f t="shared" si="1"/>
        <v>#N/A</v>
      </c>
      <c r="M36" s="26" t="e">
        <f t="shared" si="1"/>
        <v>#N/A</v>
      </c>
      <c r="O36" s="18"/>
    </row>
    <row r="37" spans="1:15" s="15" customFormat="1" ht="12" x14ac:dyDescent="0.2">
      <c r="A37" s="21">
        <f t="shared" si="0"/>
        <v>44359</v>
      </c>
      <c r="B37" s="29">
        <f t="shared" si="5"/>
        <v>0.71527777777777768</v>
      </c>
      <c r="C37" s="30"/>
      <c r="D37" s="31">
        <v>4.5138888888888888E-2</v>
      </c>
      <c r="E37" s="8" t="s">
        <v>43</v>
      </c>
      <c r="F37" s="32">
        <v>40</v>
      </c>
      <c r="G37" s="26"/>
      <c r="H37" s="26">
        <f t="shared" ca="1" si="2"/>
        <v>44359.715277777781</v>
      </c>
      <c r="I37" s="27" t="str">
        <f t="shared" ca="1" si="3"/>
        <v/>
      </c>
      <c r="J37" s="26" t="e">
        <f t="shared" si="4"/>
        <v>#N/A</v>
      </c>
      <c r="K37" s="26">
        <f t="shared" ca="1" si="1"/>
        <v>44359.715277777781</v>
      </c>
      <c r="L37" s="26" t="e">
        <f t="shared" si="1"/>
        <v>#N/A</v>
      </c>
      <c r="M37" s="26" t="e">
        <f t="shared" si="1"/>
        <v>#N/A</v>
      </c>
      <c r="O37" s="18"/>
    </row>
    <row r="38" spans="1:15" s="15" customFormat="1" ht="12" x14ac:dyDescent="0.2">
      <c r="A38" s="21">
        <f t="shared" si="0"/>
        <v>44359</v>
      </c>
      <c r="B38" s="29">
        <f t="shared" si="5"/>
        <v>0.76041666666666652</v>
      </c>
      <c r="C38" s="30"/>
      <c r="D38" s="31">
        <v>3.8194444444444441E-2</v>
      </c>
      <c r="E38" s="8" t="s">
        <v>44</v>
      </c>
      <c r="F38" s="32">
        <v>35</v>
      </c>
      <c r="G38" s="26"/>
      <c r="H38" s="26">
        <f t="shared" ca="1" si="2"/>
        <v>44359.760416666664</v>
      </c>
      <c r="I38" s="27" t="str">
        <f t="shared" ca="1" si="3"/>
        <v/>
      </c>
      <c r="J38" s="26" t="e">
        <f t="shared" si="4"/>
        <v>#N/A</v>
      </c>
      <c r="K38" s="26" t="e">
        <f t="shared" si="1"/>
        <v>#N/A</v>
      </c>
      <c r="L38" s="26">
        <f t="shared" ca="1" si="1"/>
        <v>44359.760416666664</v>
      </c>
      <c r="M38" s="26" t="e">
        <f t="shared" si="1"/>
        <v>#N/A</v>
      </c>
      <c r="O38" s="44" t="s">
        <v>51</v>
      </c>
    </row>
    <row r="39" spans="1:15" s="15" customFormat="1" ht="12" x14ac:dyDescent="0.2">
      <c r="A39" s="21">
        <f t="shared" si="0"/>
        <v>44359</v>
      </c>
      <c r="B39" s="29">
        <f t="shared" si="5"/>
        <v>0.79861111111111094</v>
      </c>
      <c r="C39" s="30"/>
      <c r="D39" s="31">
        <v>6.25E-2</v>
      </c>
      <c r="E39" s="8" t="s">
        <v>45</v>
      </c>
      <c r="F39" s="32">
        <v>30</v>
      </c>
      <c r="G39" s="26"/>
      <c r="H39" s="26">
        <f t="shared" ca="1" si="2"/>
        <v>44359.798611111109</v>
      </c>
      <c r="I39" s="27" t="str">
        <f t="shared" ca="1" si="3"/>
        <v/>
      </c>
      <c r="J39" s="26" t="e">
        <f t="shared" si="4"/>
        <v>#N/A</v>
      </c>
      <c r="K39" s="26" t="e">
        <f t="shared" si="1"/>
        <v>#N/A</v>
      </c>
      <c r="L39" s="26" t="e">
        <f t="shared" si="1"/>
        <v>#N/A</v>
      </c>
      <c r="M39" s="26">
        <f t="shared" ca="1" si="1"/>
        <v>44359.798611111109</v>
      </c>
      <c r="O39" s="44"/>
    </row>
    <row r="40" spans="1:15" s="15" customFormat="1" ht="12" x14ac:dyDescent="0.2">
      <c r="A40" s="21">
        <f t="shared" si="0"/>
        <v>44359</v>
      </c>
      <c r="B40" s="29">
        <f t="shared" si="5"/>
        <v>0.86111111111111094</v>
      </c>
      <c r="C40" s="30"/>
      <c r="D40" s="31">
        <v>3.4722222222222224E-2</v>
      </c>
      <c r="E40" s="8" t="s">
        <v>42</v>
      </c>
      <c r="F40" s="32">
        <v>45</v>
      </c>
      <c r="G40" s="26"/>
      <c r="H40" s="26">
        <f t="shared" ca="1" si="2"/>
        <v>44359.861111111109</v>
      </c>
      <c r="I40" s="27" t="str">
        <f t="shared" ca="1" si="3"/>
        <v/>
      </c>
      <c r="J40" s="26">
        <f t="shared" ca="1" si="4"/>
        <v>44359.861111111109</v>
      </c>
      <c r="K40" s="26" t="e">
        <f t="shared" si="1"/>
        <v>#N/A</v>
      </c>
      <c r="L40" s="26" t="e">
        <f t="shared" si="1"/>
        <v>#N/A</v>
      </c>
      <c r="M40" s="26" t="e">
        <f t="shared" si="1"/>
        <v>#N/A</v>
      </c>
      <c r="O40" s="44"/>
    </row>
    <row r="41" spans="1:15" s="15" customFormat="1" ht="12" x14ac:dyDescent="0.2">
      <c r="A41" s="21">
        <f t="shared" si="0"/>
        <v>44359</v>
      </c>
      <c r="B41" s="29">
        <f t="shared" si="5"/>
        <v>0.89583333333333315</v>
      </c>
      <c r="C41" s="30"/>
      <c r="D41" s="31">
        <v>4.5138888888888888E-2</v>
      </c>
      <c r="E41" s="8" t="s">
        <v>43</v>
      </c>
      <c r="F41" s="32">
        <v>40</v>
      </c>
      <c r="G41" s="26"/>
      <c r="H41" s="26">
        <f t="shared" ca="1" si="2"/>
        <v>44359.895833333336</v>
      </c>
      <c r="I41" s="27" t="str">
        <f t="shared" ca="1" si="3"/>
        <v/>
      </c>
      <c r="J41" s="26" t="e">
        <f t="shared" si="4"/>
        <v>#N/A</v>
      </c>
      <c r="K41" s="26">
        <f t="shared" ca="1" si="1"/>
        <v>44359.895833333336</v>
      </c>
      <c r="L41" s="26" t="e">
        <f t="shared" si="1"/>
        <v>#N/A</v>
      </c>
      <c r="M41" s="26" t="e">
        <f t="shared" si="1"/>
        <v>#N/A</v>
      </c>
      <c r="O41" s="44"/>
    </row>
    <row r="42" spans="1:15" s="15" customFormat="1" ht="12" x14ac:dyDescent="0.2">
      <c r="A42" s="21">
        <f t="shared" si="0"/>
        <v>44359</v>
      </c>
      <c r="B42" s="29">
        <f t="shared" si="5"/>
        <v>0.94097222222222199</v>
      </c>
      <c r="C42" s="30"/>
      <c r="D42" s="31">
        <v>3.8194444444444441E-2</v>
      </c>
      <c r="E42" s="8" t="s">
        <v>44</v>
      </c>
      <c r="F42" s="32">
        <v>35</v>
      </c>
      <c r="G42" s="26"/>
      <c r="H42" s="26">
        <f t="shared" ca="1" si="2"/>
        <v>44359.940972222219</v>
      </c>
      <c r="I42" s="27" t="str">
        <f t="shared" ca="1" si="3"/>
        <v/>
      </c>
      <c r="J42" s="26" t="e">
        <f t="shared" si="4"/>
        <v>#N/A</v>
      </c>
      <c r="K42" s="26" t="e">
        <f t="shared" si="1"/>
        <v>#N/A</v>
      </c>
      <c r="L42" s="26">
        <f t="shared" ca="1" si="1"/>
        <v>44359.940972222219</v>
      </c>
      <c r="M42" s="26" t="e">
        <f t="shared" si="1"/>
        <v>#N/A</v>
      </c>
      <c r="O42" s="44"/>
    </row>
    <row r="43" spans="1:15" s="15" customFormat="1" ht="12" x14ac:dyDescent="0.2">
      <c r="A43" s="21">
        <f t="shared" si="0"/>
        <v>44359</v>
      </c>
      <c r="B43" s="29">
        <f t="shared" si="5"/>
        <v>0.97916666666666641</v>
      </c>
      <c r="C43" s="30"/>
      <c r="D43" s="31">
        <v>6.25E-2</v>
      </c>
      <c r="E43" s="8" t="s">
        <v>45</v>
      </c>
      <c r="F43" s="32">
        <v>30</v>
      </c>
      <c r="G43" s="26"/>
      <c r="H43" s="26">
        <f t="shared" ca="1" si="2"/>
        <v>44359.979166666664</v>
      </c>
      <c r="I43" s="27" t="str">
        <f t="shared" ca="1" si="3"/>
        <v/>
      </c>
      <c r="J43" s="26" t="e">
        <f t="shared" si="4"/>
        <v>#N/A</v>
      </c>
      <c r="K43" s="26" t="e">
        <f t="shared" si="1"/>
        <v>#N/A</v>
      </c>
      <c r="L43" s="26" t="e">
        <f t="shared" si="1"/>
        <v>#N/A</v>
      </c>
      <c r="M43" s="26">
        <f t="shared" ca="1" si="1"/>
        <v>44359.979166666664</v>
      </c>
      <c r="O43" s="44"/>
    </row>
    <row r="44" spans="1:15" s="15" customFormat="1" ht="12" x14ac:dyDescent="0.2">
      <c r="A44" s="21">
        <f t="shared" si="0"/>
        <v>44359</v>
      </c>
      <c r="B44" s="29">
        <f t="shared" si="5"/>
        <v>1.0416666666666665</v>
      </c>
      <c r="C44" s="30"/>
      <c r="D44" s="31">
        <v>3.4722222222222224E-2</v>
      </c>
      <c r="E44" s="8" t="s">
        <v>42</v>
      </c>
      <c r="F44" s="32">
        <v>45</v>
      </c>
      <c r="G44" s="26"/>
      <c r="H44" s="26">
        <f t="shared" ca="1" si="2"/>
        <v>44360.041666666664</v>
      </c>
      <c r="I44" s="27" t="str">
        <f t="shared" ca="1" si="3"/>
        <v/>
      </c>
      <c r="J44" s="26">
        <f t="shared" ca="1" si="4"/>
        <v>44360.041666666664</v>
      </c>
      <c r="K44" s="26" t="e">
        <f t="shared" si="1"/>
        <v>#N/A</v>
      </c>
      <c r="L44" s="26" t="e">
        <f t="shared" si="1"/>
        <v>#N/A</v>
      </c>
      <c r="M44" s="26" t="e">
        <f t="shared" si="1"/>
        <v>#N/A</v>
      </c>
    </row>
    <row r="45" spans="1:15" s="15" customFormat="1" ht="12" x14ac:dyDescent="0.2">
      <c r="A45" s="21">
        <f t="shared" si="0"/>
        <v>44359</v>
      </c>
      <c r="B45" s="29">
        <f t="shared" si="5"/>
        <v>1.0763888888888888</v>
      </c>
      <c r="C45" s="30"/>
      <c r="D45" s="31">
        <v>4.5138888888888888E-2</v>
      </c>
      <c r="E45" s="8" t="s">
        <v>43</v>
      </c>
      <c r="F45" s="32">
        <v>40</v>
      </c>
      <c r="G45" s="26"/>
      <c r="H45" s="26">
        <f t="shared" ca="1" si="2"/>
        <v>44360.076388888891</v>
      </c>
      <c r="I45" s="27" t="str">
        <f t="shared" ca="1" si="3"/>
        <v/>
      </c>
      <c r="J45" s="26" t="e">
        <f t="shared" si="4"/>
        <v>#N/A</v>
      </c>
      <c r="K45" s="26">
        <f t="shared" ca="1" si="4"/>
        <v>44360.076388888891</v>
      </c>
      <c r="L45" s="26" t="e">
        <f t="shared" si="4"/>
        <v>#N/A</v>
      </c>
      <c r="M45" s="26" t="e">
        <f t="shared" si="4"/>
        <v>#N/A</v>
      </c>
    </row>
    <row r="46" spans="1:15" s="15" customFormat="1" ht="15" customHeight="1" x14ac:dyDescent="0.2">
      <c r="A46" s="21">
        <f t="shared" si="0"/>
        <v>44359</v>
      </c>
      <c r="B46" s="29">
        <f t="shared" si="5"/>
        <v>1.1215277777777777</v>
      </c>
      <c r="C46" s="33"/>
      <c r="D46" s="31">
        <v>3.8194444444444441E-2</v>
      </c>
      <c r="E46" s="8" t="s">
        <v>44</v>
      </c>
      <c r="F46" s="32">
        <v>35</v>
      </c>
      <c r="G46" s="26"/>
      <c r="H46" s="26">
        <f t="shared" ca="1" si="2"/>
        <v>44360.121527777781</v>
      </c>
      <c r="I46" s="27" t="str">
        <f t="shared" ca="1" si="3"/>
        <v/>
      </c>
      <c r="J46" s="26" t="e">
        <f t="shared" si="4"/>
        <v>#N/A</v>
      </c>
      <c r="K46" s="26" t="e">
        <f t="shared" si="4"/>
        <v>#N/A</v>
      </c>
      <c r="L46" s="26">
        <f t="shared" ca="1" si="4"/>
        <v>44360.121527777781</v>
      </c>
      <c r="M46" s="26" t="e">
        <f t="shared" si="4"/>
        <v>#N/A</v>
      </c>
    </row>
    <row r="47" spans="1:15" s="15" customFormat="1" ht="12" x14ac:dyDescent="0.2">
      <c r="A47" s="21">
        <f t="shared" si="0"/>
        <v>44359</v>
      </c>
      <c r="B47" s="29">
        <f t="shared" si="5"/>
        <v>1.1597222222222221</v>
      </c>
      <c r="C47" s="33"/>
      <c r="D47" s="31">
        <v>6.25E-2</v>
      </c>
      <c r="E47" s="8" t="s">
        <v>45</v>
      </c>
      <c r="F47" s="32">
        <v>30</v>
      </c>
      <c r="G47" s="26"/>
      <c r="H47" s="26">
        <f t="shared" ca="1" si="2"/>
        <v>44360.159722222219</v>
      </c>
      <c r="I47" s="27" t="str">
        <f t="shared" ca="1" si="3"/>
        <v/>
      </c>
      <c r="J47" s="26" t="e">
        <f t="shared" si="4"/>
        <v>#N/A</v>
      </c>
      <c r="K47" s="26" t="e">
        <f t="shared" si="4"/>
        <v>#N/A</v>
      </c>
      <c r="L47" s="26" t="e">
        <f t="shared" si="4"/>
        <v>#N/A</v>
      </c>
      <c r="M47" s="26">
        <f t="shared" ca="1" si="4"/>
        <v>44360.159722222219</v>
      </c>
      <c r="O47" s="44" t="s">
        <v>52</v>
      </c>
    </row>
    <row r="48" spans="1:15" s="15" customFormat="1" ht="12" x14ac:dyDescent="0.2">
      <c r="A48" s="21">
        <f t="shared" si="0"/>
        <v>44359</v>
      </c>
      <c r="B48" s="29">
        <f t="shared" ref="B48:B55" si="6">B47+D47</f>
        <v>1.2222222222222221</v>
      </c>
      <c r="C48" s="30"/>
      <c r="D48" s="31">
        <v>3.4722222222222224E-2</v>
      </c>
      <c r="E48" s="8" t="s">
        <v>42</v>
      </c>
      <c r="F48" s="32">
        <v>45</v>
      </c>
      <c r="G48" s="26"/>
      <c r="H48" s="26">
        <f t="shared" ca="1" si="2"/>
        <v>44360.222222222219</v>
      </c>
      <c r="I48" s="27" t="str">
        <f t="shared" ca="1" si="3"/>
        <v/>
      </c>
      <c r="J48" s="26">
        <f t="shared" ca="1" si="4"/>
        <v>44360.222222222219</v>
      </c>
      <c r="K48" s="26" t="e">
        <f t="shared" si="4"/>
        <v>#N/A</v>
      </c>
      <c r="L48" s="26" t="e">
        <f t="shared" si="4"/>
        <v>#N/A</v>
      </c>
      <c r="M48" s="26" t="e">
        <f t="shared" si="4"/>
        <v>#N/A</v>
      </c>
      <c r="O48" s="44"/>
    </row>
    <row r="49" spans="1:15" s="15" customFormat="1" ht="12" x14ac:dyDescent="0.2">
      <c r="A49" s="21">
        <f t="shared" si="0"/>
        <v>44359</v>
      </c>
      <c r="B49" s="29">
        <f t="shared" si="6"/>
        <v>1.2569444444444444</v>
      </c>
      <c r="C49" s="30"/>
      <c r="D49" s="31">
        <v>4.5138888888888888E-2</v>
      </c>
      <c r="E49" s="8" t="s">
        <v>43</v>
      </c>
      <c r="F49" s="32">
        <v>40</v>
      </c>
      <c r="G49" s="26"/>
      <c r="H49" s="26">
        <f t="shared" ca="1" si="2"/>
        <v>44360.256944444445</v>
      </c>
      <c r="I49" s="27" t="str">
        <f t="shared" ca="1" si="3"/>
        <v/>
      </c>
      <c r="J49" s="26" t="e">
        <f t="shared" si="4"/>
        <v>#N/A</v>
      </c>
      <c r="K49" s="26">
        <f t="shared" ca="1" si="4"/>
        <v>44360.256944444445</v>
      </c>
      <c r="L49" s="26" t="e">
        <f t="shared" si="4"/>
        <v>#N/A</v>
      </c>
      <c r="M49" s="26" t="e">
        <f t="shared" si="4"/>
        <v>#N/A</v>
      </c>
      <c r="O49" s="44"/>
    </row>
    <row r="50" spans="1:15" s="15" customFormat="1" ht="12" x14ac:dyDescent="0.2">
      <c r="A50" s="21">
        <f t="shared" si="0"/>
        <v>44359</v>
      </c>
      <c r="B50" s="29">
        <f t="shared" si="6"/>
        <v>1.3020833333333333</v>
      </c>
      <c r="C50" s="33"/>
      <c r="D50" s="31">
        <v>3.8194444444444441E-2</v>
      </c>
      <c r="E50" s="8" t="s">
        <v>44</v>
      </c>
      <c r="F50" s="32">
        <v>35</v>
      </c>
      <c r="G50" s="26"/>
      <c r="H50" s="26">
        <f t="shared" ca="1" si="2"/>
        <v>44360.302083333336</v>
      </c>
      <c r="I50" s="27" t="str">
        <f t="shared" ca="1" si="3"/>
        <v/>
      </c>
      <c r="J50" s="26" t="e">
        <f t="shared" si="4"/>
        <v>#N/A</v>
      </c>
      <c r="K50" s="26" t="e">
        <f t="shared" si="4"/>
        <v>#N/A</v>
      </c>
      <c r="L50" s="26">
        <f t="shared" ca="1" si="4"/>
        <v>44360.302083333336</v>
      </c>
      <c r="M50" s="26" t="e">
        <f t="shared" si="4"/>
        <v>#N/A</v>
      </c>
      <c r="O50" s="44"/>
    </row>
    <row r="51" spans="1:15" s="15" customFormat="1" ht="12" x14ac:dyDescent="0.2">
      <c r="A51" s="21">
        <f t="shared" si="0"/>
        <v>44359</v>
      </c>
      <c r="B51" s="29">
        <f t="shared" si="6"/>
        <v>1.3402777777777777</v>
      </c>
      <c r="C51" s="33"/>
      <c r="D51" s="31">
        <v>6.25E-2</v>
      </c>
      <c r="E51" s="8" t="s">
        <v>45</v>
      </c>
      <c r="F51" s="32">
        <v>30</v>
      </c>
      <c r="G51" s="26"/>
      <c r="H51" s="26">
        <f t="shared" ca="1" si="2"/>
        <v>44360.340277777781</v>
      </c>
      <c r="I51" s="27" t="str">
        <f t="shared" ca="1" si="3"/>
        <v/>
      </c>
      <c r="J51" s="26" t="e">
        <f t="shared" si="4"/>
        <v>#N/A</v>
      </c>
      <c r="K51" s="26" t="e">
        <f t="shared" si="4"/>
        <v>#N/A</v>
      </c>
      <c r="L51" s="26" t="e">
        <f t="shared" si="4"/>
        <v>#N/A</v>
      </c>
      <c r="M51" s="26">
        <f t="shared" ca="1" si="4"/>
        <v>44360.340277777781</v>
      </c>
      <c r="O51" s="44"/>
    </row>
    <row r="52" spans="1:15" s="15" customFormat="1" ht="12" x14ac:dyDescent="0.2">
      <c r="A52" s="21">
        <f t="shared" si="0"/>
        <v>44359</v>
      </c>
      <c r="B52" s="29">
        <f t="shared" si="6"/>
        <v>1.4027777777777777</v>
      </c>
      <c r="C52" s="30"/>
      <c r="D52" s="31">
        <v>3.4722222222222224E-2</v>
      </c>
      <c r="E52" s="8" t="s">
        <v>42</v>
      </c>
      <c r="F52" s="32">
        <v>45</v>
      </c>
      <c r="G52" s="26"/>
      <c r="H52" s="26">
        <f t="shared" ca="1" si="2"/>
        <v>44360.402777777781</v>
      </c>
      <c r="I52" s="27" t="str">
        <f t="shared" ca="1" si="3"/>
        <v/>
      </c>
      <c r="J52" s="26">
        <f t="shared" ca="1" si="4"/>
        <v>44360.402777777781</v>
      </c>
      <c r="K52" s="26" t="e">
        <f t="shared" si="4"/>
        <v>#N/A</v>
      </c>
      <c r="L52" s="26" t="e">
        <f t="shared" si="4"/>
        <v>#N/A</v>
      </c>
      <c r="M52" s="26" t="e">
        <f t="shared" si="4"/>
        <v>#N/A</v>
      </c>
      <c r="O52" s="44"/>
    </row>
    <row r="53" spans="1:15" s="15" customFormat="1" ht="12" x14ac:dyDescent="0.2">
      <c r="A53" s="21">
        <f t="shared" si="0"/>
        <v>44359</v>
      </c>
      <c r="B53" s="29">
        <f t="shared" si="6"/>
        <v>1.4375</v>
      </c>
      <c r="C53" s="30"/>
      <c r="D53" s="31">
        <v>4.5138888888888888E-2</v>
      </c>
      <c r="E53" s="8" t="s">
        <v>43</v>
      </c>
      <c r="F53" s="32">
        <v>40</v>
      </c>
      <c r="G53" s="26"/>
      <c r="H53" s="26">
        <f t="shared" ca="1" si="2"/>
        <v>44360.4375</v>
      </c>
      <c r="I53" s="27" t="str">
        <f t="shared" ca="1" si="3"/>
        <v/>
      </c>
      <c r="J53" s="26" t="e">
        <f t="shared" si="4"/>
        <v>#N/A</v>
      </c>
      <c r="K53" s="26">
        <f t="shared" ca="1" si="4"/>
        <v>44360.4375</v>
      </c>
      <c r="L53" s="26" t="e">
        <f t="shared" si="4"/>
        <v>#N/A</v>
      </c>
      <c r="M53" s="26" t="e">
        <f t="shared" si="4"/>
        <v>#N/A</v>
      </c>
    </row>
    <row r="54" spans="1:15" s="15" customFormat="1" ht="12" x14ac:dyDescent="0.2">
      <c r="A54" s="21">
        <f t="shared" si="0"/>
        <v>44359</v>
      </c>
      <c r="B54" s="29">
        <f t="shared" si="6"/>
        <v>1.4826388888888888</v>
      </c>
      <c r="C54" s="33"/>
      <c r="D54" s="31">
        <v>3.8194444444444441E-2</v>
      </c>
      <c r="E54" s="8" t="s">
        <v>44</v>
      </c>
      <c r="F54" s="32">
        <v>35</v>
      </c>
      <c r="G54" s="26"/>
      <c r="H54" s="26">
        <f t="shared" ca="1" si="2"/>
        <v>44360.482638888891</v>
      </c>
      <c r="I54" s="27" t="str">
        <f t="shared" ca="1" si="3"/>
        <v/>
      </c>
      <c r="J54" s="26" t="e">
        <f t="shared" si="4"/>
        <v>#N/A</v>
      </c>
      <c r="K54" s="26" t="e">
        <f t="shared" si="4"/>
        <v>#N/A</v>
      </c>
      <c r="L54" s="26">
        <f t="shared" ca="1" si="4"/>
        <v>44360.482638888891</v>
      </c>
      <c r="M54" s="26" t="e">
        <f t="shared" si="4"/>
        <v>#N/A</v>
      </c>
    </row>
    <row r="55" spans="1:15" s="15" customFormat="1" ht="12" x14ac:dyDescent="0.2">
      <c r="A55" s="21">
        <f t="shared" si="0"/>
        <v>44359</v>
      </c>
      <c r="B55" s="29">
        <f t="shared" si="6"/>
        <v>1.5208333333333333</v>
      </c>
      <c r="C55" s="33"/>
      <c r="D55" s="31">
        <v>6.25E-2</v>
      </c>
      <c r="E55" s="8" t="s">
        <v>45</v>
      </c>
      <c r="F55" s="32">
        <v>30</v>
      </c>
      <c r="G55" s="26"/>
      <c r="H55" s="26">
        <f t="shared" ca="1" si="2"/>
        <v>44360.520833333336</v>
      </c>
      <c r="I55" s="27" t="str">
        <f t="shared" ca="1" si="3"/>
        <v/>
      </c>
      <c r="J55" s="26" t="e">
        <f t="shared" si="4"/>
        <v>#N/A</v>
      </c>
      <c r="K55" s="26" t="e">
        <f t="shared" si="4"/>
        <v>#N/A</v>
      </c>
      <c r="L55" s="26" t="e">
        <f t="shared" si="4"/>
        <v>#N/A</v>
      </c>
      <c r="M55" s="26">
        <f t="shared" ca="1" si="4"/>
        <v>44360.520833333336</v>
      </c>
    </row>
    <row r="56" spans="1:15" s="15" customFormat="1" ht="12" x14ac:dyDescent="0.2">
      <c r="A56" s="21">
        <f t="shared" si="0"/>
        <v>44359</v>
      </c>
      <c r="B56" s="7"/>
      <c r="C56" s="30"/>
      <c r="D56" s="31"/>
      <c r="E56" s="8"/>
      <c r="F56" s="32"/>
      <c r="G56" s="26"/>
      <c r="H56" s="26">
        <f t="shared" ca="1" si="2"/>
        <v>44359</v>
      </c>
      <c r="I56" s="27" t="str">
        <f t="shared" ca="1" si="3"/>
        <v/>
      </c>
      <c r="J56" s="26" t="e">
        <f t="shared" si="4"/>
        <v>#N/A</v>
      </c>
      <c r="K56" s="26" t="e">
        <f t="shared" si="4"/>
        <v>#N/A</v>
      </c>
      <c r="L56" s="26" t="e">
        <f t="shared" si="4"/>
        <v>#N/A</v>
      </c>
      <c r="M56" s="26" t="e">
        <f t="shared" si="4"/>
        <v>#N/A</v>
      </c>
    </row>
    <row r="57" spans="1:15" s="15" customFormat="1" ht="12" x14ac:dyDescent="0.2">
      <c r="A57" s="21">
        <f t="shared" si="0"/>
        <v>44359</v>
      </c>
      <c r="B57" s="7"/>
      <c r="C57" s="30"/>
      <c r="D57" s="31"/>
      <c r="E57" s="8"/>
      <c r="F57" s="32"/>
      <c r="G57" s="26"/>
      <c r="H57" s="26">
        <f t="shared" ca="1" si="2"/>
        <v>44359</v>
      </c>
      <c r="I57" s="27" t="str">
        <f t="shared" ca="1" si="3"/>
        <v/>
      </c>
      <c r="J57" s="26" t="e">
        <f t="shared" si="4"/>
        <v>#N/A</v>
      </c>
      <c r="K57" s="26" t="e">
        <f t="shared" si="4"/>
        <v>#N/A</v>
      </c>
      <c r="L57" s="26" t="e">
        <f t="shared" si="4"/>
        <v>#N/A</v>
      </c>
      <c r="M57" s="26" t="e">
        <f t="shared" si="4"/>
        <v>#N/A</v>
      </c>
    </row>
    <row r="58" spans="1:15" s="15" customFormat="1" ht="12" x14ac:dyDescent="0.2">
      <c r="A58" s="21">
        <f t="shared" si="0"/>
        <v>44359</v>
      </c>
      <c r="B58" s="7"/>
      <c r="C58" s="30"/>
      <c r="D58" s="31"/>
      <c r="E58" s="8"/>
      <c r="F58" s="32"/>
      <c r="G58" s="26"/>
      <c r="H58" s="26">
        <f t="shared" ca="1" si="2"/>
        <v>44359</v>
      </c>
      <c r="I58" s="27" t="str">
        <f t="shared" ca="1" si="3"/>
        <v/>
      </c>
      <c r="J58" s="26" t="e">
        <f t="shared" si="4"/>
        <v>#N/A</v>
      </c>
      <c r="K58" s="26" t="e">
        <f t="shared" si="4"/>
        <v>#N/A</v>
      </c>
      <c r="L58" s="26" t="e">
        <f t="shared" si="4"/>
        <v>#N/A</v>
      </c>
      <c r="M58" s="26" t="e">
        <f t="shared" si="4"/>
        <v>#N/A</v>
      </c>
    </row>
    <row r="59" spans="1:15" s="15" customFormat="1" ht="12" x14ac:dyDescent="0.2">
      <c r="A59" s="21">
        <f t="shared" si="0"/>
        <v>44359</v>
      </c>
      <c r="B59" s="7"/>
      <c r="C59" s="30"/>
      <c r="D59" s="31"/>
      <c r="E59" s="8"/>
      <c r="F59" s="32"/>
      <c r="G59" s="26"/>
      <c r="H59" s="26">
        <f t="shared" ca="1" si="2"/>
        <v>44359</v>
      </c>
      <c r="I59" s="27" t="str">
        <f t="shared" ca="1" si="3"/>
        <v/>
      </c>
      <c r="J59" s="26" t="e">
        <f t="shared" si="4"/>
        <v>#N/A</v>
      </c>
      <c r="K59" s="26" t="e">
        <f t="shared" si="4"/>
        <v>#N/A</v>
      </c>
      <c r="L59" s="26" t="e">
        <f t="shared" si="4"/>
        <v>#N/A</v>
      </c>
      <c r="M59" s="26" t="e">
        <f t="shared" si="4"/>
        <v>#N/A</v>
      </c>
    </row>
    <row r="60" spans="1:15" s="15" customFormat="1" ht="12" x14ac:dyDescent="0.2">
      <c r="A60" s="21">
        <f t="shared" si="0"/>
        <v>44359</v>
      </c>
      <c r="B60" s="7"/>
      <c r="C60" s="30"/>
      <c r="D60" s="31"/>
      <c r="E60" s="8"/>
      <c r="F60" s="32"/>
      <c r="G60" s="26"/>
      <c r="H60" s="26">
        <f t="shared" ca="1" si="2"/>
        <v>44359</v>
      </c>
      <c r="I60" s="27" t="str">
        <f t="shared" ca="1" si="3"/>
        <v/>
      </c>
      <c r="J60" s="26" t="e">
        <f t="shared" si="4"/>
        <v>#N/A</v>
      </c>
      <c r="K60" s="26" t="e">
        <f t="shared" si="4"/>
        <v>#N/A</v>
      </c>
      <c r="L60" s="26" t="e">
        <f t="shared" si="4"/>
        <v>#N/A</v>
      </c>
      <c r="M60" s="26" t="e">
        <f t="shared" si="4"/>
        <v>#N/A</v>
      </c>
    </row>
    <row r="61" spans="1:15" s="15" customFormat="1" ht="12" x14ac:dyDescent="0.2">
      <c r="A61" s="21">
        <f t="shared" si="0"/>
        <v>44359</v>
      </c>
      <c r="B61" s="7"/>
      <c r="C61" s="30"/>
      <c r="D61" s="31"/>
      <c r="E61" s="8"/>
      <c r="F61" s="32"/>
      <c r="G61" s="26"/>
      <c r="H61" s="26">
        <f t="shared" ca="1" si="2"/>
        <v>44359</v>
      </c>
      <c r="I61" s="27" t="str">
        <f t="shared" ca="1" si="3"/>
        <v/>
      </c>
      <c r="J61" s="26" t="e">
        <f t="shared" si="4"/>
        <v>#N/A</v>
      </c>
      <c r="K61" s="26" t="e">
        <f t="shared" si="4"/>
        <v>#N/A</v>
      </c>
      <c r="L61" s="26" t="e">
        <f t="shared" si="4"/>
        <v>#N/A</v>
      </c>
      <c r="M61" s="26" t="e">
        <f t="shared" si="4"/>
        <v>#N/A</v>
      </c>
    </row>
    <row r="62" spans="1:15" s="15" customFormat="1" ht="12" x14ac:dyDescent="0.2">
      <c r="A62" s="21">
        <f t="shared" si="0"/>
        <v>44359</v>
      </c>
      <c r="B62" s="7"/>
      <c r="C62" s="30"/>
      <c r="D62" s="31"/>
      <c r="E62" s="8"/>
      <c r="F62" s="32"/>
      <c r="G62" s="26"/>
      <c r="H62" s="26">
        <f t="shared" ca="1" si="2"/>
        <v>44359</v>
      </c>
      <c r="I62" s="27" t="str">
        <f t="shared" ca="1" si="3"/>
        <v/>
      </c>
      <c r="J62" s="26" t="e">
        <f t="shared" ref="J62:M78" si="7">IF($E62=J$28,$H62,NA())</f>
        <v>#N/A</v>
      </c>
      <c r="K62" s="26" t="e">
        <f t="shared" si="7"/>
        <v>#N/A</v>
      </c>
      <c r="L62" s="26" t="e">
        <f t="shared" si="7"/>
        <v>#N/A</v>
      </c>
      <c r="M62" s="26" t="e">
        <f t="shared" si="7"/>
        <v>#N/A</v>
      </c>
    </row>
    <row r="63" spans="1:15" s="15" customFormat="1" ht="12" x14ac:dyDescent="0.2">
      <c r="A63" s="21">
        <f t="shared" si="0"/>
        <v>44359</v>
      </c>
      <c r="B63" s="7"/>
      <c r="C63" s="30"/>
      <c r="D63" s="31"/>
      <c r="E63" s="8"/>
      <c r="F63" s="32"/>
      <c r="G63" s="26"/>
      <c r="H63" s="26">
        <f t="shared" ca="1" si="2"/>
        <v>44359</v>
      </c>
      <c r="I63" s="27" t="str">
        <f t="shared" ca="1" si="3"/>
        <v/>
      </c>
      <c r="J63" s="26" t="e">
        <f t="shared" si="7"/>
        <v>#N/A</v>
      </c>
      <c r="K63" s="26" t="e">
        <f t="shared" si="7"/>
        <v>#N/A</v>
      </c>
      <c r="L63" s="26" t="e">
        <f t="shared" si="7"/>
        <v>#N/A</v>
      </c>
      <c r="M63" s="26" t="e">
        <f t="shared" si="7"/>
        <v>#N/A</v>
      </c>
    </row>
    <row r="64" spans="1:15" s="15" customFormat="1" ht="12" x14ac:dyDescent="0.2">
      <c r="A64" s="21">
        <f t="shared" si="0"/>
        <v>44359</v>
      </c>
      <c r="B64" s="7"/>
      <c r="C64" s="30"/>
      <c r="D64" s="31"/>
      <c r="E64" s="8"/>
      <c r="F64" s="32"/>
      <c r="G64" s="26"/>
      <c r="H64" s="26">
        <f t="shared" ca="1" si="2"/>
        <v>44359</v>
      </c>
      <c r="I64" s="27" t="str">
        <f t="shared" ca="1" si="3"/>
        <v/>
      </c>
      <c r="J64" s="26" t="e">
        <f t="shared" si="7"/>
        <v>#N/A</v>
      </c>
      <c r="K64" s="26" t="e">
        <f t="shared" si="7"/>
        <v>#N/A</v>
      </c>
      <c r="L64" s="26" t="e">
        <f t="shared" si="7"/>
        <v>#N/A</v>
      </c>
      <c r="M64" s="26" t="e">
        <f t="shared" si="7"/>
        <v>#N/A</v>
      </c>
    </row>
    <row r="65" spans="1:13" s="15" customFormat="1" ht="12" x14ac:dyDescent="0.2">
      <c r="A65" s="21">
        <f t="shared" si="0"/>
        <v>44359</v>
      </c>
      <c r="B65" s="7"/>
      <c r="C65" s="30"/>
      <c r="D65" s="31"/>
      <c r="E65" s="8"/>
      <c r="F65" s="32"/>
      <c r="G65" s="26"/>
      <c r="H65" s="26">
        <f t="shared" ca="1" si="2"/>
        <v>44359</v>
      </c>
      <c r="I65" s="27" t="str">
        <f t="shared" ca="1" si="3"/>
        <v/>
      </c>
      <c r="J65" s="26" t="e">
        <f t="shared" si="7"/>
        <v>#N/A</v>
      </c>
      <c r="K65" s="26" t="e">
        <f t="shared" si="7"/>
        <v>#N/A</v>
      </c>
      <c r="L65" s="26" t="e">
        <f t="shared" si="7"/>
        <v>#N/A</v>
      </c>
      <c r="M65" s="26" t="e">
        <f t="shared" si="7"/>
        <v>#N/A</v>
      </c>
    </row>
    <row r="66" spans="1:13" s="15" customFormat="1" ht="12" x14ac:dyDescent="0.2">
      <c r="A66" s="21">
        <f t="shared" si="0"/>
        <v>44359</v>
      </c>
      <c r="B66" s="7"/>
      <c r="C66" s="30"/>
      <c r="D66" s="31"/>
      <c r="E66" s="8"/>
      <c r="F66" s="32"/>
      <c r="G66" s="26"/>
      <c r="H66" s="26">
        <f t="shared" ca="1" si="2"/>
        <v>44359</v>
      </c>
      <c r="I66" s="27" t="str">
        <f t="shared" ca="1" si="3"/>
        <v/>
      </c>
      <c r="J66" s="26" t="e">
        <f t="shared" si="7"/>
        <v>#N/A</v>
      </c>
      <c r="K66" s="26" t="e">
        <f t="shared" si="7"/>
        <v>#N/A</v>
      </c>
      <c r="L66" s="26" t="e">
        <f t="shared" si="7"/>
        <v>#N/A</v>
      </c>
      <c r="M66" s="26" t="e">
        <f t="shared" si="7"/>
        <v>#N/A</v>
      </c>
    </row>
    <row r="67" spans="1:13" s="15" customFormat="1" ht="12" x14ac:dyDescent="0.2">
      <c r="A67" s="21">
        <f t="shared" si="0"/>
        <v>44359</v>
      </c>
      <c r="B67" s="7"/>
      <c r="C67" s="30"/>
      <c r="D67" s="31"/>
      <c r="E67" s="8"/>
      <c r="F67" s="32"/>
      <c r="G67" s="26"/>
      <c r="H67" s="26">
        <f t="shared" ca="1" si="2"/>
        <v>44359</v>
      </c>
      <c r="I67" s="27" t="str">
        <f t="shared" ca="1" si="3"/>
        <v/>
      </c>
      <c r="J67" s="26" t="e">
        <f t="shared" si="7"/>
        <v>#N/A</v>
      </c>
      <c r="K67" s="26" t="e">
        <f t="shared" si="7"/>
        <v>#N/A</v>
      </c>
      <c r="L67" s="26" t="e">
        <f t="shared" si="7"/>
        <v>#N/A</v>
      </c>
      <c r="M67" s="26" t="e">
        <f t="shared" si="7"/>
        <v>#N/A</v>
      </c>
    </row>
    <row r="68" spans="1:13" s="15" customFormat="1" ht="12" x14ac:dyDescent="0.2">
      <c r="A68" s="21">
        <f t="shared" si="0"/>
        <v>44359</v>
      </c>
      <c r="B68" s="7"/>
      <c r="C68" s="30"/>
      <c r="D68" s="31"/>
      <c r="E68" s="8"/>
      <c r="F68" s="32"/>
      <c r="G68" s="26"/>
      <c r="H68" s="26">
        <f t="shared" ca="1" si="2"/>
        <v>44359</v>
      </c>
      <c r="I68" s="27" t="str">
        <f t="shared" ca="1" si="3"/>
        <v/>
      </c>
      <c r="J68" s="26" t="e">
        <f t="shared" si="7"/>
        <v>#N/A</v>
      </c>
      <c r="K68" s="26" t="e">
        <f t="shared" si="7"/>
        <v>#N/A</v>
      </c>
      <c r="L68" s="26" t="e">
        <f t="shared" si="7"/>
        <v>#N/A</v>
      </c>
      <c r="M68" s="26" t="e">
        <f t="shared" si="7"/>
        <v>#N/A</v>
      </c>
    </row>
    <row r="69" spans="1:13" s="15" customFormat="1" ht="12" x14ac:dyDescent="0.2">
      <c r="A69" s="21">
        <f t="shared" si="0"/>
        <v>44359</v>
      </c>
      <c r="B69" s="7"/>
      <c r="C69" s="30"/>
      <c r="D69" s="31"/>
      <c r="E69" s="8"/>
      <c r="F69" s="32"/>
      <c r="G69" s="26"/>
      <c r="H69" s="26">
        <f t="shared" ca="1" si="2"/>
        <v>44359</v>
      </c>
      <c r="I69" s="27" t="str">
        <f t="shared" ca="1" si="3"/>
        <v/>
      </c>
      <c r="J69" s="26" t="e">
        <f t="shared" si="7"/>
        <v>#N/A</v>
      </c>
      <c r="K69" s="26" t="e">
        <f t="shared" si="7"/>
        <v>#N/A</v>
      </c>
      <c r="L69" s="26" t="e">
        <f t="shared" si="7"/>
        <v>#N/A</v>
      </c>
      <c r="M69" s="26" t="e">
        <f t="shared" si="7"/>
        <v>#N/A</v>
      </c>
    </row>
    <row r="70" spans="1:13" s="15" customFormat="1" ht="12" x14ac:dyDescent="0.2">
      <c r="A70" s="21">
        <f t="shared" si="0"/>
        <v>44359</v>
      </c>
      <c r="B70" s="29"/>
      <c r="C70" s="30"/>
      <c r="D70" s="31"/>
      <c r="E70" s="8"/>
      <c r="F70" s="32"/>
      <c r="G70" s="26"/>
      <c r="H70" s="26">
        <f t="shared" ca="1" si="2"/>
        <v>44359</v>
      </c>
      <c r="I70" s="27" t="str">
        <f t="shared" ca="1" si="3"/>
        <v/>
      </c>
      <c r="J70" s="26" t="e">
        <f t="shared" si="7"/>
        <v>#N/A</v>
      </c>
      <c r="K70" s="26" t="e">
        <f t="shared" si="7"/>
        <v>#N/A</v>
      </c>
      <c r="L70" s="26" t="e">
        <f t="shared" si="7"/>
        <v>#N/A</v>
      </c>
      <c r="M70" s="26" t="e">
        <f t="shared" si="7"/>
        <v>#N/A</v>
      </c>
    </row>
    <row r="71" spans="1:13" s="15" customFormat="1" ht="12" x14ac:dyDescent="0.2">
      <c r="A71" s="21">
        <f t="shared" si="0"/>
        <v>44359</v>
      </c>
      <c r="B71" s="29"/>
      <c r="C71" s="30"/>
      <c r="D71" s="31"/>
      <c r="E71" s="8"/>
      <c r="F71" s="32"/>
      <c r="G71" s="26"/>
      <c r="H71" s="26">
        <f t="shared" ca="1" si="2"/>
        <v>44359</v>
      </c>
      <c r="I71" s="27" t="str">
        <f t="shared" ca="1" si="3"/>
        <v/>
      </c>
      <c r="J71" s="26" t="e">
        <f t="shared" si="7"/>
        <v>#N/A</v>
      </c>
      <c r="K71" s="26" t="e">
        <f t="shared" si="7"/>
        <v>#N/A</v>
      </c>
      <c r="L71" s="26" t="e">
        <f t="shared" si="7"/>
        <v>#N/A</v>
      </c>
      <c r="M71" s="26" t="e">
        <f t="shared" si="7"/>
        <v>#N/A</v>
      </c>
    </row>
    <row r="72" spans="1:13" s="15" customFormat="1" ht="12" x14ac:dyDescent="0.2">
      <c r="A72" s="21">
        <f t="shared" si="0"/>
        <v>44359</v>
      </c>
      <c r="B72" s="29"/>
      <c r="C72" s="30"/>
      <c r="D72" s="31"/>
      <c r="E72" s="8"/>
      <c r="F72" s="32"/>
      <c r="G72" s="26"/>
      <c r="H72" s="26">
        <f t="shared" ca="1" si="2"/>
        <v>44359</v>
      </c>
      <c r="I72" s="27" t="str">
        <f t="shared" ca="1" si="3"/>
        <v/>
      </c>
      <c r="J72" s="26" t="e">
        <f t="shared" si="7"/>
        <v>#N/A</v>
      </c>
      <c r="K72" s="26" t="e">
        <f t="shared" si="7"/>
        <v>#N/A</v>
      </c>
      <c r="L72" s="26" t="e">
        <f t="shared" si="7"/>
        <v>#N/A</v>
      </c>
      <c r="M72" s="26" t="e">
        <f t="shared" si="7"/>
        <v>#N/A</v>
      </c>
    </row>
    <row r="73" spans="1:13" s="15" customFormat="1" ht="12" x14ac:dyDescent="0.2">
      <c r="A73" s="21">
        <f t="shared" si="0"/>
        <v>44359</v>
      </c>
      <c r="B73" s="29"/>
      <c r="C73" s="30"/>
      <c r="D73" s="31"/>
      <c r="E73" s="8"/>
      <c r="F73" s="32"/>
      <c r="G73" s="26"/>
      <c r="H73" s="26">
        <f t="shared" ca="1" si="2"/>
        <v>44359</v>
      </c>
      <c r="I73" s="27" t="str">
        <f t="shared" ca="1" si="3"/>
        <v/>
      </c>
      <c r="J73" s="26" t="e">
        <f t="shared" si="7"/>
        <v>#N/A</v>
      </c>
      <c r="K73" s="26" t="e">
        <f t="shared" si="7"/>
        <v>#N/A</v>
      </c>
      <c r="L73" s="26" t="e">
        <f t="shared" si="7"/>
        <v>#N/A</v>
      </c>
      <c r="M73" s="26" t="e">
        <f t="shared" si="7"/>
        <v>#N/A</v>
      </c>
    </row>
    <row r="74" spans="1:13" s="15" customFormat="1" ht="12" x14ac:dyDescent="0.2">
      <c r="A74" s="21">
        <f t="shared" si="0"/>
        <v>44359</v>
      </c>
      <c r="B74" s="29"/>
      <c r="C74" s="30"/>
      <c r="D74" s="31"/>
      <c r="E74" s="8"/>
      <c r="F74" s="32"/>
      <c r="G74" s="26"/>
      <c r="H74" s="26">
        <f t="shared" ca="1" si="2"/>
        <v>44359</v>
      </c>
      <c r="I74" s="27" t="str">
        <f t="shared" ca="1" si="3"/>
        <v/>
      </c>
      <c r="J74" s="26" t="e">
        <f t="shared" si="7"/>
        <v>#N/A</v>
      </c>
      <c r="K74" s="26" t="e">
        <f t="shared" si="7"/>
        <v>#N/A</v>
      </c>
      <c r="L74" s="26" t="e">
        <f t="shared" si="7"/>
        <v>#N/A</v>
      </c>
      <c r="M74" s="26" t="e">
        <f t="shared" si="7"/>
        <v>#N/A</v>
      </c>
    </row>
    <row r="75" spans="1:13" s="15" customFormat="1" ht="12" x14ac:dyDescent="0.2">
      <c r="A75" s="21">
        <f t="shared" si="0"/>
        <v>44359</v>
      </c>
      <c r="B75" s="29"/>
      <c r="C75" s="30"/>
      <c r="D75" s="31"/>
      <c r="E75" s="8"/>
      <c r="F75" s="32"/>
      <c r="G75" s="26"/>
      <c r="H75" s="26">
        <f t="shared" ca="1" si="2"/>
        <v>44359</v>
      </c>
      <c r="I75" s="27" t="str">
        <f t="shared" ca="1" si="3"/>
        <v/>
      </c>
      <c r="J75" s="26" t="e">
        <f t="shared" si="7"/>
        <v>#N/A</v>
      </c>
      <c r="K75" s="26" t="e">
        <f t="shared" si="7"/>
        <v>#N/A</v>
      </c>
      <c r="L75" s="26" t="e">
        <f t="shared" si="7"/>
        <v>#N/A</v>
      </c>
      <c r="M75" s="26" t="e">
        <f t="shared" si="7"/>
        <v>#N/A</v>
      </c>
    </row>
    <row r="76" spans="1:13" s="15" customFormat="1" ht="12" x14ac:dyDescent="0.2">
      <c r="A76" s="21">
        <f t="shared" si="0"/>
        <v>44359</v>
      </c>
      <c r="B76" s="29"/>
      <c r="C76" s="30"/>
      <c r="D76" s="31"/>
      <c r="E76" s="8"/>
      <c r="F76" s="32"/>
      <c r="G76" s="26"/>
      <c r="H76" s="26">
        <f t="shared" ca="1" si="2"/>
        <v>44359</v>
      </c>
      <c r="I76" s="27" t="str">
        <f t="shared" ca="1" si="3"/>
        <v/>
      </c>
      <c r="J76" s="26" t="e">
        <f t="shared" si="7"/>
        <v>#N/A</v>
      </c>
      <c r="K76" s="26" t="e">
        <f t="shared" si="7"/>
        <v>#N/A</v>
      </c>
      <c r="L76" s="26" t="e">
        <f t="shared" si="7"/>
        <v>#N/A</v>
      </c>
      <c r="M76" s="26" t="e">
        <f t="shared" si="7"/>
        <v>#N/A</v>
      </c>
    </row>
    <row r="77" spans="1:13" s="15" customFormat="1" ht="12" x14ac:dyDescent="0.2">
      <c r="A77" s="21">
        <f t="shared" si="0"/>
        <v>44359</v>
      </c>
      <c r="B77" s="29"/>
      <c r="C77" s="30"/>
      <c r="D77" s="31"/>
      <c r="E77" s="8"/>
      <c r="F77" s="32"/>
      <c r="G77" s="26"/>
      <c r="H77" s="26">
        <f t="shared" ca="1" si="2"/>
        <v>44359</v>
      </c>
      <c r="I77" s="27" t="str">
        <f t="shared" ca="1" si="3"/>
        <v/>
      </c>
      <c r="J77" s="26" t="e">
        <f t="shared" si="7"/>
        <v>#N/A</v>
      </c>
      <c r="K77" s="26" t="e">
        <f t="shared" si="7"/>
        <v>#N/A</v>
      </c>
      <c r="L77" s="26" t="e">
        <f t="shared" si="7"/>
        <v>#N/A</v>
      </c>
      <c r="M77" s="26" t="e">
        <f t="shared" si="7"/>
        <v>#N/A</v>
      </c>
    </row>
    <row r="78" spans="1:13" s="15" customFormat="1" ht="12" x14ac:dyDescent="0.2">
      <c r="A78" s="21">
        <f t="shared" si="0"/>
        <v>44359</v>
      </c>
      <c r="B78" s="29"/>
      <c r="C78" s="30"/>
      <c r="D78" s="31"/>
      <c r="E78" s="8"/>
      <c r="F78" s="32"/>
      <c r="G78" s="26"/>
      <c r="H78" s="26">
        <f t="shared" ca="1" si="2"/>
        <v>44359</v>
      </c>
      <c r="I78" s="27" t="str">
        <f t="shared" ca="1" si="3"/>
        <v/>
      </c>
      <c r="J78" s="26" t="e">
        <f t="shared" si="7"/>
        <v>#N/A</v>
      </c>
      <c r="K78" s="26" t="e">
        <f t="shared" si="7"/>
        <v>#N/A</v>
      </c>
      <c r="L78" s="26" t="e">
        <f t="shared" si="7"/>
        <v>#N/A</v>
      </c>
      <c r="M78" s="26" t="e">
        <f t="shared" si="7"/>
        <v>#N/A</v>
      </c>
    </row>
    <row r="79" spans="1:13" s="15" customFormat="1" ht="12" x14ac:dyDescent="0.2"/>
    <row r="80" spans="1:13" s="15" customFormat="1" ht="12" x14ac:dyDescent="0.2"/>
    <row r="81" spans="1:8" s="15" customFormat="1" ht="12" x14ac:dyDescent="0.2">
      <c r="A81" s="12" t="s">
        <v>20</v>
      </c>
      <c r="B81" s="13"/>
      <c r="C81" s="14" t="s">
        <v>21</v>
      </c>
      <c r="D81" s="13"/>
      <c r="E81" s="13"/>
      <c r="F81" s="13"/>
      <c r="G81" s="13"/>
      <c r="H81" s="13"/>
    </row>
    <row r="82" spans="1:8" s="15" customFormat="1" ht="12" x14ac:dyDescent="0.2">
      <c r="A82" s="10" t="s">
        <v>3</v>
      </c>
      <c r="B82" s="10" t="s">
        <v>6</v>
      </c>
      <c r="C82" s="10" t="s">
        <v>4</v>
      </c>
      <c r="D82" s="11" t="s">
        <v>10</v>
      </c>
      <c r="E82" s="11"/>
      <c r="F82" s="10" t="s">
        <v>1</v>
      </c>
      <c r="G82" s="11"/>
      <c r="H82" s="10" t="s">
        <v>0</v>
      </c>
    </row>
    <row r="83" spans="1:8" s="15" customFormat="1" ht="12" x14ac:dyDescent="0.2">
      <c r="A83" s="21">
        <f>$O$6</f>
        <v>44359</v>
      </c>
      <c r="B83" s="34">
        <f>B84-30/60/24</f>
        <v>0.83263888888888893</v>
      </c>
      <c r="C83" s="35" t="s">
        <v>11</v>
      </c>
      <c r="D83" s="36">
        <f>B84-B83</f>
        <v>2.083333333333337E-2</v>
      </c>
      <c r="E83" s="36"/>
      <c r="F83" s="25">
        <v>70</v>
      </c>
      <c r="G83" s="36"/>
      <c r="H83" s="26">
        <f t="shared" ref="H83:H88" si="8">A83+B83</f>
        <v>44359.832638888889</v>
      </c>
    </row>
    <row r="84" spans="1:8" s="15" customFormat="1" ht="12" x14ac:dyDescent="0.2">
      <c r="A84" s="21">
        <f>$O$6</f>
        <v>44359</v>
      </c>
      <c r="B84" s="22">
        <v>0.8534722222222223</v>
      </c>
      <c r="C84" s="35" t="s">
        <v>14</v>
      </c>
      <c r="D84" s="36">
        <f>(A87+B87)-(A84+B84)+0.005</f>
        <v>0.37791666666715173</v>
      </c>
      <c r="E84" s="36"/>
      <c r="F84" s="37">
        <f>F83</f>
        <v>70</v>
      </c>
      <c r="G84" s="36"/>
      <c r="H84" s="26">
        <f t="shared" si="8"/>
        <v>44359.853472222225</v>
      </c>
    </row>
    <row r="85" spans="1:8" s="15" customFormat="1" ht="12" x14ac:dyDescent="0.2">
      <c r="A85" s="21"/>
      <c r="B85" s="34">
        <f>B84</f>
        <v>0.8534722222222223</v>
      </c>
      <c r="C85" s="35"/>
      <c r="D85" s="36"/>
      <c r="E85" s="36"/>
      <c r="F85" s="37">
        <f>F84</f>
        <v>70</v>
      </c>
      <c r="G85" s="36"/>
      <c r="H85" s="26">
        <f t="shared" si="8"/>
        <v>0.8534722222222223</v>
      </c>
    </row>
    <row r="86" spans="1:8" s="15" customFormat="1" ht="12" x14ac:dyDescent="0.2">
      <c r="A86" s="21"/>
      <c r="B86" s="34">
        <f>B87</f>
        <v>0.22638888888888889</v>
      </c>
      <c r="C86" s="35"/>
      <c r="D86" s="36"/>
      <c r="E86" s="36"/>
      <c r="F86" s="37">
        <f>F84</f>
        <v>70</v>
      </c>
      <c r="G86" s="36"/>
      <c r="H86" s="26">
        <f t="shared" si="8"/>
        <v>0.22638888888888889</v>
      </c>
    </row>
    <row r="87" spans="1:8" s="15" customFormat="1" ht="12" x14ac:dyDescent="0.2">
      <c r="A87" s="21">
        <f>A83+1</f>
        <v>44360</v>
      </c>
      <c r="B87" s="34">
        <f>B88-30/60/24</f>
        <v>0.22638888888888889</v>
      </c>
      <c r="C87" s="35" t="s">
        <v>12</v>
      </c>
      <c r="D87" s="36">
        <f>(A88+B88)-(A87+B87)</f>
        <v>2.0833333328482695E-2</v>
      </c>
      <c r="E87" s="36"/>
      <c r="F87" s="37">
        <f>F83</f>
        <v>70</v>
      </c>
      <c r="G87" s="36"/>
      <c r="H87" s="26">
        <f t="shared" si="8"/>
        <v>44360.226388888892</v>
      </c>
    </row>
    <row r="88" spans="1:8" s="15" customFormat="1" ht="12" x14ac:dyDescent="0.2">
      <c r="A88" s="21">
        <f>A84+1</f>
        <v>44360</v>
      </c>
      <c r="B88" s="22">
        <v>0.24722222222222223</v>
      </c>
      <c r="C88" s="35" t="s">
        <v>13</v>
      </c>
      <c r="D88" s="36">
        <f>(A88+B88)-(A87+B87)</f>
        <v>2.0833333328482695E-2</v>
      </c>
      <c r="E88" s="36"/>
      <c r="F88" s="37">
        <f>F83</f>
        <v>70</v>
      </c>
      <c r="G88" s="36"/>
      <c r="H88" s="26">
        <f t="shared" si="8"/>
        <v>44360.24722222222</v>
      </c>
    </row>
    <row r="89" spans="1:8" s="15" customFormat="1" ht="12" x14ac:dyDescent="0.2"/>
    <row r="90" spans="1:8" s="15" customFormat="1" ht="12" x14ac:dyDescent="0.2">
      <c r="A90" s="12" t="s">
        <v>24</v>
      </c>
      <c r="B90" s="13"/>
      <c r="C90" s="16" t="s">
        <v>30</v>
      </c>
      <c r="D90" s="13"/>
      <c r="E90" s="13"/>
      <c r="F90" s="13"/>
      <c r="G90" s="13"/>
      <c r="H90" s="13"/>
    </row>
    <row r="91" spans="1:8" s="15" customFormat="1" ht="12" x14ac:dyDescent="0.2">
      <c r="A91" s="10" t="s">
        <v>3</v>
      </c>
      <c r="B91" s="10" t="s">
        <v>6</v>
      </c>
      <c r="C91" s="10"/>
      <c r="D91" s="11" t="s">
        <v>9</v>
      </c>
      <c r="E91" s="10" t="s">
        <v>0</v>
      </c>
    </row>
    <row r="92" spans="1:8" s="15" customFormat="1" ht="12" x14ac:dyDescent="0.2">
      <c r="A92" s="21">
        <f t="shared" ref="A92:A104" si="9">$O$6</f>
        <v>44359</v>
      </c>
      <c r="B92" s="22">
        <v>0.45833333333333331</v>
      </c>
      <c r="C92" s="29"/>
      <c r="D92" s="25">
        <v>82</v>
      </c>
      <c r="E92" s="42">
        <f>A92+B92</f>
        <v>44359.458333333336</v>
      </c>
      <c r="G92" s="43" t="s">
        <v>54</v>
      </c>
    </row>
    <row r="93" spans="1:8" s="15" customFormat="1" ht="12" x14ac:dyDescent="0.2">
      <c r="A93" s="21">
        <f t="shared" si="9"/>
        <v>44359</v>
      </c>
      <c r="B93" s="22">
        <v>0.5</v>
      </c>
      <c r="C93" s="29"/>
      <c r="D93" s="25">
        <v>85</v>
      </c>
      <c r="E93" s="26">
        <f t="shared" ref="E93:E104" si="10">A93+B93</f>
        <v>44359.5</v>
      </c>
    </row>
    <row r="94" spans="1:8" s="15" customFormat="1" ht="12" x14ac:dyDescent="0.2">
      <c r="A94" s="21">
        <f t="shared" si="9"/>
        <v>44359</v>
      </c>
      <c r="B94" s="22">
        <v>0.54166666666666663</v>
      </c>
      <c r="C94" s="29"/>
      <c r="D94" s="25">
        <v>88</v>
      </c>
      <c r="E94" s="26">
        <f t="shared" si="10"/>
        <v>44359.541666666664</v>
      </c>
    </row>
    <row r="95" spans="1:8" s="15" customFormat="1" ht="12" x14ac:dyDescent="0.2">
      <c r="A95" s="21">
        <f t="shared" si="9"/>
        <v>44359</v>
      </c>
      <c r="B95" s="22">
        <v>0.58333333333333337</v>
      </c>
      <c r="C95" s="29"/>
      <c r="D95" s="25">
        <v>91</v>
      </c>
      <c r="E95" s="26">
        <f t="shared" si="10"/>
        <v>44359.583333333336</v>
      </c>
    </row>
    <row r="96" spans="1:8" s="15" customFormat="1" ht="12" x14ac:dyDescent="0.2">
      <c r="A96" s="21">
        <f t="shared" si="9"/>
        <v>44359</v>
      </c>
      <c r="B96" s="22">
        <v>0.625</v>
      </c>
      <c r="C96" s="29"/>
      <c r="D96" s="25">
        <v>92</v>
      </c>
      <c r="E96" s="26">
        <f t="shared" si="10"/>
        <v>44359.625</v>
      </c>
    </row>
    <row r="97" spans="1:5" s="15" customFormat="1" ht="12" x14ac:dyDescent="0.2">
      <c r="A97" s="21">
        <f t="shared" si="9"/>
        <v>44359</v>
      </c>
      <c r="B97" s="22">
        <v>0.66666666666666696</v>
      </c>
      <c r="C97" s="29"/>
      <c r="D97" s="25">
        <v>93</v>
      </c>
      <c r="E97" s="26">
        <f t="shared" si="10"/>
        <v>44359.666666666664</v>
      </c>
    </row>
    <row r="98" spans="1:5" s="15" customFormat="1" ht="12" x14ac:dyDescent="0.2">
      <c r="A98" s="21">
        <f t="shared" si="9"/>
        <v>44359</v>
      </c>
      <c r="B98" s="22">
        <v>0.70833333333333404</v>
      </c>
      <c r="C98" s="29"/>
      <c r="D98" s="25">
        <v>94</v>
      </c>
      <c r="E98" s="26">
        <f t="shared" si="10"/>
        <v>44359.708333333336</v>
      </c>
    </row>
    <row r="99" spans="1:5" s="15" customFormat="1" ht="12" x14ac:dyDescent="0.2">
      <c r="A99" s="21">
        <f t="shared" si="9"/>
        <v>44359</v>
      </c>
      <c r="B99" s="22">
        <v>0.750000000000001</v>
      </c>
      <c r="C99" s="29"/>
      <c r="D99" s="25">
        <v>92</v>
      </c>
      <c r="E99" s="26">
        <f t="shared" si="10"/>
        <v>44359.75</v>
      </c>
    </row>
    <row r="100" spans="1:5" s="15" customFormat="1" ht="12" x14ac:dyDescent="0.2">
      <c r="A100" s="21">
        <f t="shared" si="9"/>
        <v>44359</v>
      </c>
      <c r="B100" s="22">
        <v>0.79166666666666696</v>
      </c>
      <c r="C100" s="29"/>
      <c r="D100" s="25">
        <v>90</v>
      </c>
      <c r="E100" s="26">
        <f t="shared" si="10"/>
        <v>44359.791666666664</v>
      </c>
    </row>
    <row r="101" spans="1:5" s="15" customFormat="1" ht="12" x14ac:dyDescent="0.2">
      <c r="A101" s="21">
        <f t="shared" si="9"/>
        <v>44359</v>
      </c>
      <c r="B101" s="22">
        <v>0.83333333333333404</v>
      </c>
      <c r="C101" s="29"/>
      <c r="D101" s="25">
        <v>84</v>
      </c>
      <c r="E101" s="26">
        <f t="shared" si="10"/>
        <v>44359.833333333336</v>
      </c>
    </row>
    <row r="102" spans="1:5" s="15" customFormat="1" ht="12" x14ac:dyDescent="0.2">
      <c r="A102" s="21">
        <f t="shared" si="9"/>
        <v>44359</v>
      </c>
      <c r="B102" s="22">
        <v>0.875000000000001</v>
      </c>
      <c r="C102" s="29"/>
      <c r="D102" s="25">
        <v>78</v>
      </c>
      <c r="E102" s="26">
        <f t="shared" si="10"/>
        <v>44359.875</v>
      </c>
    </row>
    <row r="103" spans="1:5" s="15" customFormat="1" ht="12" x14ac:dyDescent="0.2">
      <c r="A103" s="21">
        <f t="shared" si="9"/>
        <v>44359</v>
      </c>
      <c r="B103" s="22">
        <v>0.91666666666666796</v>
      </c>
      <c r="C103" s="29"/>
      <c r="D103" s="25">
        <v>74</v>
      </c>
      <c r="E103" s="26">
        <f t="shared" si="10"/>
        <v>44359.916666666664</v>
      </c>
    </row>
    <row r="104" spans="1:5" s="15" customFormat="1" ht="12" x14ac:dyDescent="0.2">
      <c r="A104" s="21">
        <f t="shared" si="9"/>
        <v>44359</v>
      </c>
      <c r="B104" s="22">
        <v>0.95833333333333404</v>
      </c>
      <c r="C104" s="29"/>
      <c r="D104" s="25">
        <v>70</v>
      </c>
      <c r="E104" s="26">
        <f t="shared" si="10"/>
        <v>44359.958333333336</v>
      </c>
    </row>
    <row r="105" spans="1:5" s="15" customFormat="1" ht="12" x14ac:dyDescent="0.2">
      <c r="A105" s="21">
        <f>A104+1</f>
        <v>44360</v>
      </c>
      <c r="B105" s="22">
        <v>0</v>
      </c>
      <c r="C105" s="29"/>
      <c r="D105" s="25">
        <v>66</v>
      </c>
      <c r="E105" s="26">
        <f t="shared" ref="E105:E125" si="11">A105+B105</f>
        <v>44360</v>
      </c>
    </row>
    <row r="106" spans="1:5" s="15" customFormat="1" ht="12" x14ac:dyDescent="0.2">
      <c r="A106" s="21">
        <f>A105</f>
        <v>44360</v>
      </c>
      <c r="B106" s="22">
        <v>4.1666666666666664E-2</v>
      </c>
      <c r="C106" s="29"/>
      <c r="D106" s="25">
        <v>61</v>
      </c>
      <c r="E106" s="26">
        <f t="shared" si="11"/>
        <v>44360.041666666664</v>
      </c>
    </row>
    <row r="107" spans="1:5" s="15" customFormat="1" ht="12" x14ac:dyDescent="0.2">
      <c r="A107" s="21">
        <f t="shared" ref="A107:A125" si="12">A106</f>
        <v>44360</v>
      </c>
      <c r="B107" s="22">
        <v>8.3333333333333301E-2</v>
      </c>
      <c r="C107" s="29"/>
      <c r="D107" s="25">
        <v>59</v>
      </c>
      <c r="E107" s="26">
        <f t="shared" si="11"/>
        <v>44360.083333333336</v>
      </c>
    </row>
    <row r="108" spans="1:5" s="15" customFormat="1" ht="12" x14ac:dyDescent="0.2">
      <c r="A108" s="21">
        <f t="shared" si="12"/>
        <v>44360</v>
      </c>
      <c r="B108" s="22">
        <v>0.125</v>
      </c>
      <c r="C108" s="29"/>
      <c r="D108" s="25">
        <v>57</v>
      </c>
      <c r="E108" s="26">
        <f t="shared" si="11"/>
        <v>44360.125</v>
      </c>
    </row>
    <row r="109" spans="1:5" s="15" customFormat="1" ht="12" x14ac:dyDescent="0.2">
      <c r="A109" s="21">
        <f t="shared" si="12"/>
        <v>44360</v>
      </c>
      <c r="B109" s="22">
        <v>0.16666666666666699</v>
      </c>
      <c r="C109" s="29"/>
      <c r="D109" s="25">
        <v>55</v>
      </c>
      <c r="E109" s="26">
        <f t="shared" si="11"/>
        <v>44360.166666666664</v>
      </c>
    </row>
    <row r="110" spans="1:5" s="15" customFormat="1" ht="12" x14ac:dyDescent="0.2">
      <c r="A110" s="21">
        <f t="shared" si="12"/>
        <v>44360</v>
      </c>
      <c r="B110" s="22">
        <v>0.20833333333333401</v>
      </c>
      <c r="C110" s="29"/>
      <c r="D110" s="25">
        <v>53</v>
      </c>
      <c r="E110" s="26">
        <f t="shared" si="11"/>
        <v>44360.208333333336</v>
      </c>
    </row>
    <row r="111" spans="1:5" s="15" customFormat="1" ht="12" x14ac:dyDescent="0.2">
      <c r="A111" s="21">
        <f t="shared" si="12"/>
        <v>44360</v>
      </c>
      <c r="B111" s="22">
        <v>0.25</v>
      </c>
      <c r="C111" s="29"/>
      <c r="D111" s="25">
        <v>53</v>
      </c>
      <c r="E111" s="26">
        <f t="shared" si="11"/>
        <v>44360.25</v>
      </c>
    </row>
    <row r="112" spans="1:5" s="15" customFormat="1" ht="12" x14ac:dyDescent="0.2">
      <c r="A112" s="21">
        <f t="shared" si="12"/>
        <v>44360</v>
      </c>
      <c r="B112" s="22">
        <v>0.29166666666666702</v>
      </c>
      <c r="C112" s="29"/>
      <c r="D112" s="25">
        <v>56</v>
      </c>
      <c r="E112" s="26">
        <f t="shared" si="11"/>
        <v>44360.291666666664</v>
      </c>
    </row>
    <row r="113" spans="1:8" s="15" customFormat="1" ht="12" x14ac:dyDescent="0.2">
      <c r="A113" s="21">
        <f t="shared" si="12"/>
        <v>44360</v>
      </c>
      <c r="B113" s="22">
        <v>0.33333333333333398</v>
      </c>
      <c r="C113" s="29"/>
      <c r="D113" s="25">
        <v>67</v>
      </c>
      <c r="E113" s="26">
        <f t="shared" si="11"/>
        <v>44360.333333333336</v>
      </c>
    </row>
    <row r="114" spans="1:8" s="15" customFormat="1" ht="12" x14ac:dyDescent="0.2">
      <c r="A114" s="21">
        <f t="shared" si="12"/>
        <v>44360</v>
      </c>
      <c r="B114" s="22">
        <v>0.375000000000002</v>
      </c>
      <c r="C114" s="29"/>
      <c r="D114" s="25">
        <v>76</v>
      </c>
      <c r="E114" s="26">
        <f t="shared" si="11"/>
        <v>44360.375</v>
      </c>
    </row>
    <row r="115" spans="1:8" s="15" customFormat="1" ht="12" x14ac:dyDescent="0.2">
      <c r="A115" s="21">
        <f t="shared" si="12"/>
        <v>44360</v>
      </c>
      <c r="B115" s="22">
        <v>0.41666666666666902</v>
      </c>
      <c r="C115" s="29"/>
      <c r="D115" s="25">
        <v>83</v>
      </c>
      <c r="E115" s="26">
        <f t="shared" si="11"/>
        <v>44360.416666666664</v>
      </c>
    </row>
    <row r="116" spans="1:8" s="15" customFormat="1" ht="12" x14ac:dyDescent="0.2">
      <c r="A116" s="21">
        <f t="shared" si="12"/>
        <v>44360</v>
      </c>
      <c r="B116" s="22">
        <v>0.45833333333333598</v>
      </c>
      <c r="C116" s="29"/>
      <c r="D116" s="25">
        <v>88</v>
      </c>
      <c r="E116" s="26">
        <f t="shared" si="11"/>
        <v>44360.458333333336</v>
      </c>
    </row>
    <row r="117" spans="1:8" s="15" customFormat="1" ht="12" x14ac:dyDescent="0.2">
      <c r="A117" s="21">
        <f t="shared" si="12"/>
        <v>44360</v>
      </c>
      <c r="B117" s="22"/>
      <c r="C117" s="29"/>
      <c r="D117" s="25"/>
      <c r="E117" s="26">
        <f t="shared" si="11"/>
        <v>44360</v>
      </c>
    </row>
    <row r="118" spans="1:8" s="15" customFormat="1" ht="12" x14ac:dyDescent="0.2">
      <c r="A118" s="21">
        <f t="shared" si="12"/>
        <v>44360</v>
      </c>
      <c r="B118" s="22"/>
      <c r="C118" s="29"/>
      <c r="D118" s="25"/>
      <c r="E118" s="26">
        <f t="shared" si="11"/>
        <v>44360</v>
      </c>
    </row>
    <row r="119" spans="1:8" s="15" customFormat="1" ht="12" x14ac:dyDescent="0.2">
      <c r="A119" s="21">
        <f t="shared" si="12"/>
        <v>44360</v>
      </c>
      <c r="B119" s="22"/>
      <c r="C119" s="29"/>
      <c r="D119" s="25"/>
      <c r="E119" s="26">
        <f t="shared" si="11"/>
        <v>44360</v>
      </c>
    </row>
    <row r="120" spans="1:8" s="15" customFormat="1" ht="12" x14ac:dyDescent="0.2">
      <c r="A120" s="21">
        <f t="shared" si="12"/>
        <v>44360</v>
      </c>
      <c r="B120" s="22"/>
      <c r="C120" s="29"/>
      <c r="D120" s="25"/>
      <c r="E120" s="26">
        <f t="shared" si="11"/>
        <v>44360</v>
      </c>
    </row>
    <row r="121" spans="1:8" s="15" customFormat="1" ht="12" x14ac:dyDescent="0.2">
      <c r="A121" s="21">
        <f t="shared" si="12"/>
        <v>44360</v>
      </c>
      <c r="B121" s="22"/>
      <c r="C121" s="29"/>
      <c r="D121" s="25"/>
      <c r="E121" s="26">
        <f t="shared" si="11"/>
        <v>44360</v>
      </c>
    </row>
    <row r="122" spans="1:8" s="15" customFormat="1" ht="12" x14ac:dyDescent="0.2">
      <c r="A122" s="21">
        <f t="shared" si="12"/>
        <v>44360</v>
      </c>
      <c r="B122" s="22"/>
      <c r="C122" s="29"/>
      <c r="D122" s="25"/>
      <c r="E122" s="26">
        <f t="shared" si="11"/>
        <v>44360</v>
      </c>
    </row>
    <row r="123" spans="1:8" s="15" customFormat="1" ht="12" x14ac:dyDescent="0.2">
      <c r="A123" s="21">
        <f t="shared" si="12"/>
        <v>44360</v>
      </c>
      <c r="B123" s="22"/>
      <c r="C123" s="29"/>
      <c r="D123" s="25"/>
      <c r="E123" s="26">
        <f t="shared" si="11"/>
        <v>44360</v>
      </c>
    </row>
    <row r="124" spans="1:8" s="15" customFormat="1" ht="12" x14ac:dyDescent="0.2">
      <c r="A124" s="21">
        <f t="shared" si="12"/>
        <v>44360</v>
      </c>
      <c r="B124" s="22"/>
      <c r="C124" s="29"/>
      <c r="D124" s="25"/>
      <c r="E124" s="26">
        <f t="shared" si="11"/>
        <v>44360</v>
      </c>
    </row>
    <row r="125" spans="1:8" s="15" customFormat="1" ht="12" x14ac:dyDescent="0.2">
      <c r="A125" s="21">
        <f t="shared" si="12"/>
        <v>44360</v>
      </c>
      <c r="B125" s="22"/>
      <c r="C125" s="29"/>
      <c r="D125" s="25"/>
      <c r="E125" s="26">
        <f t="shared" si="11"/>
        <v>44360</v>
      </c>
    </row>
    <row r="126" spans="1:8" s="15" customFormat="1" ht="12" x14ac:dyDescent="0.2"/>
    <row r="127" spans="1:8" s="15" customFormat="1" ht="12" x14ac:dyDescent="0.2">
      <c r="A127" s="12" t="s">
        <v>25</v>
      </c>
      <c r="B127" s="13"/>
      <c r="C127" s="13"/>
      <c r="D127" s="13"/>
      <c r="E127" s="13"/>
      <c r="F127" s="13"/>
      <c r="G127" s="13"/>
      <c r="H127" s="13"/>
    </row>
    <row r="128" spans="1:8" s="15" customFormat="1" ht="12" x14ac:dyDescent="0.2">
      <c r="A128" s="38" t="s">
        <v>26</v>
      </c>
    </row>
    <row r="129" spans="1:8" s="15" customFormat="1" ht="12" x14ac:dyDescent="0.2">
      <c r="A129" s="38" t="s">
        <v>23</v>
      </c>
    </row>
    <row r="130" spans="1:8" s="15" customFormat="1" ht="12" x14ac:dyDescent="0.2">
      <c r="A130" s="15" t="s">
        <v>3</v>
      </c>
      <c r="B130" s="15" t="s">
        <v>6</v>
      </c>
      <c r="C130" s="39" t="s">
        <v>22</v>
      </c>
    </row>
    <row r="131" spans="1:8" s="15" customFormat="1" ht="12" x14ac:dyDescent="0.2">
      <c r="A131" s="21">
        <f>$O$6</f>
        <v>44359</v>
      </c>
      <c r="B131" s="29">
        <v>0.20833333333333334</v>
      </c>
      <c r="C131" s="40">
        <f>A131+B131</f>
        <v>44359.208333333336</v>
      </c>
      <c r="G131" s="39" t="s">
        <v>7</v>
      </c>
      <c r="H131" s="32">
        <v>60</v>
      </c>
    </row>
    <row r="132" spans="1:8" s="15" customFormat="1" ht="12" x14ac:dyDescent="0.2">
      <c r="A132" s="21">
        <f>$O$6</f>
        <v>44359</v>
      </c>
      <c r="B132" s="29">
        <v>0.85416666666666663</v>
      </c>
      <c r="C132" s="40">
        <f>A132+B132</f>
        <v>44359.854166666664</v>
      </c>
      <c r="G132" s="39" t="s">
        <v>8</v>
      </c>
      <c r="H132" s="32">
        <v>0</v>
      </c>
    </row>
  </sheetData>
  <mergeCells count="4">
    <mergeCell ref="O21:O27"/>
    <mergeCell ref="O29:O34"/>
    <mergeCell ref="O38:O43"/>
    <mergeCell ref="O47:O52"/>
  </mergeCells>
  <dataValidations count="1">
    <dataValidation type="list" allowBlank="1" showInputMessage="1" showErrorMessage="1" sqref="E29:E78">
      <formula1>$O$15:$O$18</formula1>
    </dataValidation>
  </dataValidations>
  <hyperlinks>
    <hyperlink ref="C81" r:id="rId1"/>
  </hyperlinks>
  <printOptions horizontalCentered="1" verticalCentered="1"/>
  <pageMargins left="0.5" right="0.5" top="0.5" bottom="0.5" header="0.3" footer="0.3"/>
  <pageSetup scale="62"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12Hour</vt:lpstr>
      <vt:lpstr>24Hour</vt:lpstr>
      <vt:lpstr>'12Hour'!Print_Area</vt:lpstr>
      <vt:lpstr>'24Hour'!Print_Area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 Race Timeline</dc:title>
  <dc:creator>Vertex42.com</dc:creator>
  <dc:description>(c) 2021 Vertex42 LLC. All Rights Reserved.</dc:description>
  <cp:lastModifiedBy>Ghasli @ Ghazali, Mohamad Amir</cp:lastModifiedBy>
  <cp:lastPrinted>2021-03-09T22:48:27Z</cp:lastPrinted>
  <dcterms:created xsi:type="dcterms:W3CDTF">2005-09-02T20:48:08Z</dcterms:created>
  <dcterms:modified xsi:type="dcterms:W3CDTF">2022-11-14T17:26:16Z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2021 Vertex42 LLC</vt:lpwstr>
  </property>
  <property fmtid="{D5CDD505-2E9C-101B-9397-08002B2CF9AE}" pid="3" name="Version">
    <vt:lpwstr>1.0.0</vt:lpwstr>
  </property>
  <property fmtid="{D5CDD505-2E9C-101B-9397-08002B2CF9AE}" pid="4" name="Source">
    <vt:lpwstr>https://www.vertex42.com/ExcelTemplates/bike-race-timeline.html</vt:lpwstr>
  </property>
</Properties>
</file>