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195" windowHeight="5895" activeTab="1"/>
  </bookViews>
  <sheets>
    <sheet name="Settings" sheetId="6" r:id="rId1"/>
    <sheet name="Weekly Timesheet" sheetId="1" r:id="rId2"/>
    <sheet name="Biweekly Timesheet" sheetId="5" r:id="rId3"/>
    <sheet name="EULA" sheetId="4" r:id="rId4"/>
  </sheets>
  <definedNames>
    <definedName name="_xlnm.Print_Area" localSheetId="2">'Biweekly Timesheet'!$A$1:$O$54</definedName>
    <definedName name="_xlnm.Print_Area" localSheetId="3">EULA!#REF!</definedName>
    <definedName name="_xlnm.Print_Area" localSheetId="1">'Weekly Timesheet'!$A$1:$O$50</definedName>
  </definedNames>
  <calcPr calcId="145621"/>
</workbook>
</file>

<file path=xl/calcChain.xml><?xml version="1.0" encoding="utf-8"?>
<calcChain xmlns="http://schemas.openxmlformats.org/spreadsheetml/2006/main">
  <c r="P2" i="5" l="1"/>
  <c r="P2" i="1"/>
  <c r="A29" i="5"/>
  <c r="A24" i="5"/>
  <c r="A22" i="5"/>
  <c r="A20" i="5"/>
  <c r="B24" i="1"/>
  <c r="A24" i="1"/>
  <c r="B23" i="1"/>
  <c r="A23" i="1"/>
  <c r="B22" i="1"/>
  <c r="A22" i="1"/>
  <c r="B21" i="1"/>
  <c r="A21" i="1" s="1"/>
  <c r="B20" i="1"/>
  <c r="A20" i="1"/>
  <c r="B19" i="1"/>
  <c r="A19" i="1"/>
  <c r="B18" i="1"/>
  <c r="A18" i="1"/>
  <c r="C27" i="1"/>
  <c r="A2" i="1"/>
  <c r="A1" i="1"/>
  <c r="C32" i="5"/>
  <c r="D34" i="5"/>
  <c r="C34" i="5"/>
  <c r="M27" i="1"/>
  <c r="K27" i="1"/>
  <c r="I27" i="1"/>
  <c r="G27" i="1"/>
  <c r="E27" i="1"/>
  <c r="E32" i="5"/>
  <c r="F34" i="5" s="1"/>
  <c r="G32" i="5"/>
  <c r="H34" i="5"/>
  <c r="I32" i="5"/>
  <c r="J34" i="5" s="1"/>
  <c r="K32" i="5"/>
  <c r="L34" i="5" s="1"/>
  <c r="A1" i="5"/>
  <c r="A2" i="5"/>
  <c r="A8" i="5"/>
  <c r="A9" i="5"/>
  <c r="A10" i="5"/>
  <c r="A11" i="5"/>
  <c r="A12" i="5"/>
  <c r="A13" i="5"/>
  <c r="B16" i="5"/>
  <c r="A16" i="5" s="1"/>
  <c r="O16" i="5"/>
  <c r="B17" i="5"/>
  <c r="A17" i="5" s="1"/>
  <c r="O17" i="5"/>
  <c r="B18" i="5"/>
  <c r="A18" i="5" s="1"/>
  <c r="O18" i="5"/>
  <c r="B19" i="5"/>
  <c r="A19" i="5" s="1"/>
  <c r="O19" i="5"/>
  <c r="B20" i="5"/>
  <c r="O20" i="5"/>
  <c r="B21" i="5"/>
  <c r="A21" i="5" s="1"/>
  <c r="O21" i="5"/>
  <c r="B22" i="5"/>
  <c r="O22" i="5"/>
  <c r="B24" i="5"/>
  <c r="O24" i="5"/>
  <c r="B25" i="5"/>
  <c r="A25" i="5" s="1"/>
  <c r="O25" i="5"/>
  <c r="B26" i="5"/>
  <c r="A26" i="5" s="1"/>
  <c r="O26" i="5"/>
  <c r="B27" i="5"/>
  <c r="A27" i="5" s="1"/>
  <c r="O27" i="5"/>
  <c r="B28" i="5"/>
  <c r="A28" i="5" s="1"/>
  <c r="O28" i="5"/>
  <c r="B29" i="5"/>
  <c r="O29" i="5"/>
  <c r="B30" i="5"/>
  <c r="A30" i="5" s="1"/>
  <c r="O30" i="5"/>
  <c r="M32" i="5"/>
  <c r="C33" i="5"/>
  <c r="E33" i="5"/>
  <c r="G33" i="5"/>
  <c r="I33" i="5"/>
  <c r="K33" i="5"/>
  <c r="M33" i="5"/>
  <c r="N34" i="5"/>
  <c r="C38" i="5"/>
  <c r="C39" i="5"/>
  <c r="C40" i="5"/>
  <c r="C41" i="5"/>
  <c r="C42" i="5"/>
  <c r="C43" i="5"/>
  <c r="A8" i="1"/>
  <c r="A9" i="1"/>
  <c r="A10" i="1"/>
  <c r="A11" i="1"/>
  <c r="A12" i="1"/>
  <c r="A13" i="1"/>
  <c r="O18" i="1"/>
  <c r="O19" i="1"/>
  <c r="O20" i="1"/>
  <c r="O21" i="1"/>
  <c r="C42" i="1" s="1"/>
  <c r="O22" i="1"/>
  <c r="O23" i="1"/>
  <c r="O24" i="1"/>
  <c r="C26" i="1"/>
  <c r="D28" i="1" s="1"/>
  <c r="E26" i="1"/>
  <c r="G26" i="1"/>
  <c r="I26" i="1"/>
  <c r="J28" i="1" s="1"/>
  <c r="K26" i="1"/>
  <c r="L28" i="1" s="1"/>
  <c r="M26" i="1"/>
  <c r="H28" i="1"/>
  <c r="N28" i="1"/>
  <c r="B33" i="1"/>
  <c r="B34" i="1"/>
  <c r="B35" i="1"/>
  <c r="B36" i="1"/>
  <c r="B37" i="1"/>
  <c r="B38" i="1"/>
  <c r="M42" i="1"/>
  <c r="D40" i="5" l="1"/>
  <c r="G34" i="5"/>
  <c r="N47" i="5" s="1"/>
  <c r="M47" i="5" s="1"/>
  <c r="M34" i="5"/>
  <c r="E34" i="5"/>
  <c r="K34" i="5"/>
  <c r="I34" i="5"/>
  <c r="C35" i="1"/>
  <c r="C38" i="1"/>
  <c r="C37" i="1"/>
  <c r="C33" i="1"/>
  <c r="C34" i="1"/>
  <c r="G28" i="1"/>
  <c r="K28" i="1"/>
  <c r="C28" i="1"/>
  <c r="I28" i="1"/>
  <c r="E28" i="1"/>
  <c r="M28" i="1"/>
  <c r="C36" i="1"/>
  <c r="C47" i="5"/>
  <c r="D39" i="5" s="1"/>
  <c r="F28" i="1"/>
  <c r="D43" i="5"/>
  <c r="N42" i="1" l="1"/>
  <c r="D41" i="5"/>
  <c r="D38" i="5"/>
  <c r="D42" i="5"/>
</calcChain>
</file>

<file path=xl/sharedStrings.xml><?xml version="1.0" encoding="utf-8"?>
<sst xmlns="http://schemas.openxmlformats.org/spreadsheetml/2006/main" count="143" uniqueCount="109">
  <si>
    <t>Employee:</t>
  </si>
  <si>
    <t>Manager:</t>
  </si>
  <si>
    <t>Day</t>
  </si>
  <si>
    <t>Regular Hours</t>
  </si>
  <si>
    <t xml:space="preserve">Overtime </t>
  </si>
  <si>
    <t>Sick</t>
  </si>
  <si>
    <t>Vacation</t>
  </si>
  <si>
    <t>Total</t>
  </si>
  <si>
    <t>Total hours</t>
  </si>
  <si>
    <t>Rate per hour</t>
  </si>
  <si>
    <t>Total pay</t>
  </si>
  <si>
    <t>Date</t>
  </si>
  <si>
    <t>Public Holidays</t>
  </si>
  <si>
    <t>Other</t>
  </si>
  <si>
    <t>IMPORTANT—READ CAREFULLY:</t>
  </si>
  <si>
    <t>This End-User License Agreement (”EULA”) is a legal agreement between you and Spreadsheet123.com that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</si>
  <si>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</si>
  <si>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</si>
  <si>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</si>
  <si>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</si>
  <si>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terms and conditions of this EULA. In such event, you must destroy all copies of any TEMPLATE.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</si>
  <si>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</si>
  <si>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</si>
  <si>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</si>
  <si>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</si>
  <si>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</si>
  <si>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</si>
  <si>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</si>
  <si>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</si>
  <si>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Some states do not allow the limitation or exclusion of liability for incidental or consequential</t>
  </si>
  <si>
    <t>damages, so the above limitation may not apply to you.</t>
  </si>
  <si>
    <t>Weekly Timesheet</t>
  </si>
  <si>
    <t>Deprtment</t>
  </si>
  <si>
    <t>Biweekly Timesheet</t>
  </si>
  <si>
    <t>Terms of Use - EULA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</si>
  <si>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</si>
  <si>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</si>
  <si>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</si>
  <si>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</si>
  <si>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</si>
  <si>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</si>
  <si>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</si>
  <si>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</si>
  <si>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</si>
  <si>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</si>
  <si>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</si>
  <si>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</si>
  <si>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</si>
  <si>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</si>
  <si>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</si>
  <si>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</si>
  <si>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</si>
  <si>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</si>
  <si>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</si>
  <si>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4. NOTICE SPECIFIC TO TEMPLATES.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</si>
  <si>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</si>
  <si>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</si>
  <si>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</si>
  <si>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</si>
  <si>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Week Commencing:</t>
  </si>
  <si>
    <t>Employee's signature</t>
  </si>
  <si>
    <t>Manager's signature</t>
  </si>
  <si>
    <t>Employee's phone:</t>
  </si>
  <si>
    <t>Employee's e-mail:</t>
  </si>
  <si>
    <t>Employee's ID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</si>
  <si>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</si>
  <si>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</si>
  <si>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t>[Department]</t>
  </si>
  <si>
    <t>[ABC123456]</t>
  </si>
  <si>
    <t>[Name]</t>
  </si>
  <si>
    <t>[000-000-0000]</t>
  </si>
  <si>
    <t>abc@domainname.com</t>
  </si>
  <si>
    <t>© 2013 Spreadsheet123 LTD. All rights reserved</t>
  </si>
  <si>
    <t>Hourly Rate</t>
  </si>
  <si>
    <t>Total Pay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</si>
  <si>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</si>
  <si>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</si>
  <si>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</si>
  <si>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</si>
  <si>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</si>
  <si>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</si>
  <si>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</si>
  <si>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</si>
  <si>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</si>
  <si>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</si>
  <si>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</si>
  <si>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</si>
  <si>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</si>
  <si>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</si>
  <si>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</si>
  <si>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</si>
  <si>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</si>
  <si>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</si>
  <si>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</si>
  <si>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</si>
  <si>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</si>
  <si>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</si>
  <si>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</si>
  <si>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</si>
  <si>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</si>
  <si>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Country Specific Settings</t>
  </si>
  <si>
    <t>Currency Symbol</t>
  </si>
  <si>
    <t>$</t>
  </si>
  <si>
    <t>Color Scheme</t>
  </si>
  <si>
    <t>Design Picker</t>
  </si>
  <si>
    <t>Blue</t>
  </si>
  <si>
    <t>Overtime</t>
  </si>
  <si>
    <t>Total Reported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</si>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</sst>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&lt;=9999999]###\-####;\(###\)\ ###\-####"/>
    <numFmt numFmtId="165" formatCode="&quot;$&quot;#,##0.00"/>
    <numFmt numFmtId="167" formatCode="dd/mm"/>
    <numFmt numFmtId="172" formatCode="%* #,##0.00_);"/>
    <numFmt numFmtId="173" formatCode="dddd"/>
  </numFmts>
  <fonts count="41" x14ac:knownFonts="1">
    <font>
      <sz val="10"/>
      <name val="Arial"/>
    </font>
    <font>
      <sz val="10"/>
      <name val="Arial"/>
    </font>
    <font>
      <sz val="10"/>
      <name val="Century Gothic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Century Gothic"/>
      <family val="2"/>
    </font>
    <font>
      <b/>
      <sz val="10"/>
      <color indexed="19"/>
      <name val="Arial"/>
      <family val="2"/>
    </font>
    <font>
      <b/>
      <sz val="12"/>
      <color indexed="48"/>
      <name val="Arial"/>
      <family val="2"/>
    </font>
    <font>
      <b/>
      <sz val="7.5"/>
      <color indexed="4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b/>
      <sz val="10"/>
      <color indexed="16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b/>
      <sz val="28"/>
      <color indexed="18"/>
      <name val="Arial"/>
      <family val="2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28"/>
      <color indexed="18"/>
      <name val="Arial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b/>
      <sz val="24"/>
      <color indexed="18"/>
      <name val="Arial"/>
      <family val="2"/>
    </font>
    <font>
      <sz val="24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b/>
      <sz val="7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/>
      <bottom/>
      <diagonal/>
    </border>
    <border>
      <left/>
      <right style="hair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/>
      <bottom style="hair">
        <color indexed="5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22" fillId="0" borderId="0" xfId="0" applyFont="1" applyFill="1" applyBorder="1" applyAlignment="1">
      <alignment vertical="center"/>
    </xf>
    <xf numFmtId="0" fontId="23" fillId="2" borderId="1" xfId="0" applyFont="1" applyFill="1" applyBorder="1" applyAlignment="1"/>
    <xf numFmtId="0" fontId="23" fillId="2" borderId="2" xfId="0" applyFont="1" applyFill="1" applyBorder="1" applyAlignment="1"/>
    <xf numFmtId="0" fontId="0" fillId="0" borderId="2" xfId="0" applyBorder="1"/>
    <xf numFmtId="2" fontId="0" fillId="0" borderId="2" xfId="0" applyNumberFormat="1" applyBorder="1"/>
    <xf numFmtId="0" fontId="0" fillId="2" borderId="3" xfId="0" applyFill="1" applyBorder="1" applyAlignment="1"/>
    <xf numFmtId="0" fontId="0" fillId="0" borderId="3" xfId="0" applyFill="1" applyBorder="1" applyAlignment="1"/>
    <xf numFmtId="0" fontId="3" fillId="0" borderId="2" xfId="2" applyBorder="1" applyAlignment="1" applyProtection="1"/>
    <xf numFmtId="0" fontId="0" fillId="2" borderId="2" xfId="0" applyFill="1" applyBorder="1" applyAlignment="1">
      <alignment horizontal="left"/>
    </xf>
    <xf numFmtId="0" fontId="25" fillId="2" borderId="2" xfId="0" applyFont="1" applyFill="1" applyBorder="1" applyAlignment="1">
      <alignment horizontal="left"/>
    </xf>
    <xf numFmtId="0" fontId="28" fillId="0" borderId="2" xfId="0" applyFont="1" applyBorder="1"/>
    <xf numFmtId="0" fontId="29" fillId="2" borderId="2" xfId="0" applyFont="1" applyFill="1" applyBorder="1" applyAlignment="1">
      <alignment horizontal="left"/>
    </xf>
    <xf numFmtId="0" fontId="29" fillId="0" borderId="2" xfId="0" applyFont="1" applyBorder="1"/>
    <xf numFmtId="0" fontId="24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32" fillId="0" borderId="0" xfId="0" applyFont="1" applyAlignment="1">
      <alignment horizontal="right" readingOrder="1"/>
    </xf>
    <xf numFmtId="0" fontId="3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indent="1"/>
    </xf>
    <xf numFmtId="0" fontId="19" fillId="0" borderId="0" xfId="0" applyFont="1" applyFill="1" applyBorder="1"/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/>
    </xf>
    <xf numFmtId="167" fontId="20" fillId="0" borderId="0" xfId="0" applyNumberFormat="1" applyFont="1" applyFill="1" applyBorder="1" applyAlignment="1" applyProtection="1">
      <alignment horizontal="center" vertical="center"/>
      <protection hidden="1"/>
    </xf>
    <xf numFmtId="2" fontId="21" fillId="0" borderId="0" xfId="0" applyNumberFormat="1" applyFont="1" applyFill="1" applyBorder="1" applyAlignment="1" applyProtection="1">
      <alignment horizontal="right" vertical="center"/>
      <protection locked="0"/>
    </xf>
    <xf numFmtId="2" fontId="20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 applyFill="1" applyBorder="1"/>
    <xf numFmtId="0" fontId="2" fillId="0" borderId="0" xfId="0" applyFont="1" applyFill="1" applyBorder="1"/>
    <xf numFmtId="0" fontId="18" fillId="0" borderId="0" xfId="0" applyFont="1" applyFill="1" applyBorder="1" applyAlignment="1" applyProtection="1">
      <alignment horizontal="left" vertical="top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vertical="center"/>
    </xf>
    <xf numFmtId="0" fontId="1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14" fontId="5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7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 indent="1"/>
    </xf>
    <xf numFmtId="0" fontId="1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>
      <alignment horizontal="right"/>
    </xf>
    <xf numFmtId="0" fontId="7" fillId="0" borderId="0" xfId="0" applyFont="1" applyFill="1" applyBorder="1" applyAlignment="1" applyProtection="1">
      <alignment horizontal="left"/>
      <protection locked="0"/>
    </xf>
    <xf numFmtId="43" fontId="20" fillId="5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/>
    <xf numFmtId="165" fontId="12" fillId="0" borderId="0" xfId="0" applyNumberFormat="1" applyFont="1" applyFill="1" applyBorder="1" applyAlignment="1"/>
    <xf numFmtId="0" fontId="10" fillId="0" borderId="4" xfId="0" applyFont="1" applyFill="1" applyBorder="1" applyAlignment="1">
      <alignment vertical="center"/>
    </xf>
    <xf numFmtId="0" fontId="11" fillId="0" borderId="4" xfId="0" applyFont="1" applyFill="1" applyBorder="1"/>
    <xf numFmtId="0" fontId="5" fillId="0" borderId="4" xfId="0" applyFont="1" applyFill="1" applyBorder="1"/>
    <xf numFmtId="0" fontId="11" fillId="0" borderId="4" xfId="0" applyFont="1" applyFill="1" applyBorder="1" applyAlignment="1">
      <alignment vertical="center"/>
    </xf>
    <xf numFmtId="0" fontId="7" fillId="0" borderId="4" xfId="0" applyFont="1" applyFill="1" applyBorder="1"/>
    <xf numFmtId="0" fontId="33" fillId="0" borderId="0" xfId="0" applyFont="1"/>
    <xf numFmtId="0" fontId="34" fillId="6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4" fillId="6" borderId="0" xfId="0" applyFont="1" applyFill="1" applyAlignment="1">
      <alignment horizontal="left" vertical="center"/>
    </xf>
    <xf numFmtId="0" fontId="34" fillId="6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2" fontId="5" fillId="0" borderId="7" xfId="0" applyNumberFormat="1" applyFont="1" applyFill="1" applyBorder="1" applyAlignment="1">
      <alignment horizontal="center" vertical="center"/>
    </xf>
    <xf numFmtId="43" fontId="5" fillId="0" borderId="8" xfId="0" applyNumberFormat="1" applyFont="1" applyFill="1" applyBorder="1" applyAlignment="1">
      <alignment horizontal="right" vertical="center" indent="1"/>
    </xf>
    <xf numFmtId="43" fontId="5" fillId="0" borderId="8" xfId="0" applyNumberFormat="1" applyFont="1" applyFill="1" applyBorder="1" applyAlignment="1" applyProtection="1">
      <alignment horizontal="right" vertical="center" indent="1"/>
      <protection locked="0"/>
    </xf>
    <xf numFmtId="43" fontId="5" fillId="0" borderId="8" xfId="1" applyNumberFormat="1" applyFont="1" applyFill="1" applyBorder="1" applyAlignment="1" applyProtection="1">
      <alignment horizontal="right" vertical="center" indent="1"/>
      <protection locked="0"/>
    </xf>
    <xf numFmtId="43" fontId="5" fillId="0" borderId="0" xfId="1" applyNumberFormat="1" applyFont="1" applyFill="1" applyBorder="1" applyAlignment="1" applyProtection="1">
      <alignment horizontal="right" vertical="center" indent="1"/>
      <protection locked="0"/>
    </xf>
    <xf numFmtId="43" fontId="13" fillId="7" borderId="8" xfId="1" applyNumberFormat="1" applyFont="1" applyFill="1" applyBorder="1" applyAlignment="1" applyProtection="1">
      <alignment horizontal="right" vertical="center" indent="1"/>
      <protection hidden="1"/>
    </xf>
    <xf numFmtId="43" fontId="13" fillId="7" borderId="0" xfId="1" applyNumberFormat="1" applyFont="1" applyFill="1" applyBorder="1" applyAlignment="1" applyProtection="1">
      <alignment horizontal="right" vertical="center" indent="1"/>
      <protection hidden="1"/>
    </xf>
    <xf numFmtId="43" fontId="13" fillId="7" borderId="7" xfId="1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right"/>
    </xf>
    <xf numFmtId="0" fontId="12" fillId="4" borderId="0" xfId="0" applyFont="1" applyFill="1" applyBorder="1" applyAlignment="1">
      <alignment horizontal="right" vertical="center" indent="1"/>
    </xf>
    <xf numFmtId="0" fontId="0" fillId="4" borderId="0" xfId="0" applyFill="1" applyBorder="1"/>
    <xf numFmtId="0" fontId="12" fillId="4" borderId="0" xfId="0" applyFont="1" applyFill="1" applyBorder="1" applyAlignment="1">
      <alignment horizontal="right"/>
    </xf>
    <xf numFmtId="43" fontId="20" fillId="0" borderId="0" xfId="0" applyNumberFormat="1" applyFont="1" applyFill="1" applyBorder="1" applyAlignment="1">
      <alignment vertical="center"/>
    </xf>
    <xf numFmtId="0" fontId="5" fillId="5" borderId="0" xfId="0" applyFont="1" applyFill="1" applyBorder="1"/>
    <xf numFmtId="0" fontId="12" fillId="5" borderId="0" xfId="0" applyFont="1" applyFill="1" applyBorder="1" applyAlignment="1">
      <alignment horizontal="right" vertical="center" indent="1"/>
    </xf>
    <xf numFmtId="0" fontId="0" fillId="5" borderId="0" xfId="0" applyFill="1" applyBorder="1"/>
    <xf numFmtId="2" fontId="20" fillId="5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left" vertical="center" indent="1"/>
      <protection hidden="1"/>
    </xf>
    <xf numFmtId="49" fontId="5" fillId="0" borderId="0" xfId="0" applyNumberFormat="1" applyFont="1" applyFill="1" applyBorder="1" applyAlignment="1">
      <alignment horizontal="left" vertical="center" indent="1"/>
    </xf>
    <xf numFmtId="0" fontId="7" fillId="0" borderId="10" xfId="0" applyFont="1" applyFill="1" applyBorder="1" applyAlignment="1" applyProtection="1">
      <protection locked="0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38" fillId="0" borderId="0" xfId="0" applyFont="1" applyFill="1" applyBorder="1" applyAlignment="1"/>
    <xf numFmtId="0" fontId="39" fillId="0" borderId="0" xfId="0" applyFont="1" applyFill="1" applyBorder="1"/>
    <xf numFmtId="0" fontId="40" fillId="0" borderId="0" xfId="0" applyFont="1" applyFill="1" applyBorder="1" applyAlignment="1" applyProtection="1">
      <alignment horizontal="left" vertical="top"/>
      <protection locked="0"/>
    </xf>
    <xf numFmtId="0" fontId="5" fillId="0" borderId="0" xfId="2" applyFont="1" applyFill="1" applyBorder="1" applyAlignment="1" applyProtection="1"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43" fontId="5" fillId="2" borderId="0" xfId="0" applyNumberFormat="1" applyFont="1" applyFill="1" applyBorder="1" applyAlignment="1" applyProtection="1">
      <alignment horizontal="center" vertical="center"/>
      <protection locked="0"/>
    </xf>
    <xf numFmtId="43" fontId="5" fillId="2" borderId="0" xfId="1" applyNumberFormat="1" applyFont="1" applyFill="1" applyBorder="1" applyAlignment="1" applyProtection="1">
      <alignment horizontal="right" vertical="center" indent="1"/>
      <protection locked="0"/>
    </xf>
    <xf numFmtId="165" fontId="13" fillId="8" borderId="0" xfId="1" applyNumberFormat="1" applyFont="1" applyFill="1" applyBorder="1" applyAlignment="1" applyProtection="1">
      <alignment horizontal="center" vertical="center"/>
      <protection hidden="1"/>
    </xf>
    <xf numFmtId="43" fontId="13" fillId="8" borderId="0" xfId="1" applyNumberFormat="1" applyFont="1" applyFill="1" applyBorder="1" applyAlignment="1" applyProtection="1">
      <alignment horizontal="right" vertical="center" indent="1"/>
      <protection hidden="1"/>
    </xf>
    <xf numFmtId="43" fontId="13" fillId="8" borderId="0" xfId="1" applyNumberFormat="1" applyFont="1" applyFill="1" applyBorder="1" applyAlignment="1" applyProtection="1">
      <alignment horizontal="center" vertical="center"/>
      <protection hidden="1"/>
    </xf>
    <xf numFmtId="43" fontId="5" fillId="2" borderId="8" xfId="0" applyNumberFormat="1" applyFont="1" applyFill="1" applyBorder="1" applyAlignment="1" applyProtection="1">
      <alignment horizontal="right" vertical="center" indent="1"/>
      <protection locked="0"/>
    </xf>
    <xf numFmtId="43" fontId="13" fillId="8" borderId="8" xfId="1" applyNumberFormat="1" applyFont="1" applyFill="1" applyBorder="1" applyAlignment="1" applyProtection="1">
      <alignment horizontal="right" vertical="center" indent="1"/>
      <protection hidden="1"/>
    </xf>
    <xf numFmtId="43" fontId="5" fillId="2" borderId="7" xfId="0" applyNumberFormat="1" applyFont="1" applyFill="1" applyBorder="1" applyAlignment="1" applyProtection="1">
      <alignment horizontal="center" vertical="center"/>
      <protection locked="0"/>
    </xf>
    <xf numFmtId="43" fontId="13" fillId="8" borderId="7" xfId="1" applyNumberFormat="1" applyFont="1" applyFill="1" applyBorder="1" applyAlignment="1" applyProtection="1">
      <alignment horizontal="center" vertical="center"/>
      <protection hidden="1"/>
    </xf>
    <xf numFmtId="43" fontId="5" fillId="2" borderId="8" xfId="1" applyNumberFormat="1" applyFont="1" applyFill="1" applyBorder="1" applyAlignment="1" applyProtection="1">
      <alignment horizontal="right" vertical="center" indent="1"/>
      <protection locked="0"/>
    </xf>
    <xf numFmtId="2" fontId="5" fillId="0" borderId="0" xfId="0" applyNumberFormat="1" applyFont="1" applyFill="1" applyBorder="1" applyAlignment="1">
      <alignment horizontal="center" vertical="center"/>
    </xf>
    <xf numFmtId="43" fontId="13" fillId="7" borderId="0" xfId="1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2" fillId="5" borderId="0" xfId="0" applyFont="1" applyFill="1" applyBorder="1" applyAlignment="1">
      <alignment horizontal="right" vertical="center"/>
    </xf>
    <xf numFmtId="43" fontId="12" fillId="5" borderId="0" xfId="0" applyNumberFormat="1" applyFont="1" applyFill="1" applyBorder="1" applyAlignment="1">
      <alignment vertical="center"/>
    </xf>
    <xf numFmtId="0" fontId="20" fillId="5" borderId="0" xfId="0" applyFont="1" applyFill="1" applyBorder="1" applyAlignment="1">
      <alignment vertical="center"/>
    </xf>
    <xf numFmtId="173" fontId="20" fillId="4" borderId="0" xfId="0" applyNumberFormat="1" applyFont="1" applyFill="1" applyBorder="1" applyAlignment="1">
      <alignment horizontal="left" vertical="center" indent="1"/>
    </xf>
    <xf numFmtId="43" fontId="5" fillId="4" borderId="0" xfId="0" applyNumberFormat="1" applyFont="1" applyFill="1" applyBorder="1" applyAlignment="1" applyProtection="1">
      <alignment horizontal="right" vertical="center"/>
      <protection hidden="1"/>
    </xf>
    <xf numFmtId="167" fontId="5" fillId="7" borderId="0" xfId="0" applyNumberFormat="1" applyFont="1" applyFill="1" applyBorder="1" applyAlignment="1" applyProtection="1">
      <alignment horizontal="center" vertical="center"/>
      <protection hidden="1"/>
    </xf>
    <xf numFmtId="49" fontId="0" fillId="0" borderId="9" xfId="0" applyNumberFormat="1" applyBorder="1" applyAlignment="1">
      <alignment horizontal="left" vertical="center" indent="1"/>
    </xf>
    <xf numFmtId="49" fontId="0" fillId="0" borderId="11" xfId="0" applyNumberFormat="1" applyBorder="1" applyAlignment="1">
      <alignment horizontal="left" vertical="center" indent="1"/>
    </xf>
    <xf numFmtId="49" fontId="3" fillId="0" borderId="9" xfId="2" applyNumberFormat="1" applyBorder="1" applyAlignment="1" applyProtection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35" fillId="0" borderId="1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4" fillId="6" borderId="0" xfId="0" applyFont="1" applyFill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/>
      <protection locked="0"/>
    </xf>
    <xf numFmtId="43" fontId="5" fillId="7" borderId="0" xfId="0" applyNumberFormat="1" applyFont="1" applyFill="1" applyBorder="1" applyAlignment="1" applyProtection="1">
      <alignment vertical="center"/>
      <protection hidden="1"/>
    </xf>
    <xf numFmtId="43" fontId="5" fillId="7" borderId="8" xfId="0" applyNumberFormat="1" applyFont="1" applyFill="1" applyBorder="1" applyAlignment="1" applyProtection="1">
      <alignment vertical="center"/>
      <protection hidden="1"/>
    </xf>
    <xf numFmtId="43" fontId="5" fillId="7" borderId="7" xfId="0" applyNumberFormat="1" applyFont="1" applyFill="1" applyBorder="1" applyAlignment="1" applyProtection="1">
      <alignment vertical="center"/>
      <protection hidden="1"/>
    </xf>
    <xf numFmtId="43" fontId="20" fillId="5" borderId="0" xfId="0" applyNumberFormat="1" applyFont="1" applyFill="1" applyBorder="1" applyAlignment="1">
      <alignment horizontal="center" vertical="center"/>
    </xf>
    <xf numFmtId="43" fontId="5" fillId="2" borderId="13" xfId="0" applyNumberFormat="1" applyFont="1" applyFill="1" applyBorder="1" applyAlignment="1" applyProtection="1">
      <alignment horizontal="right" vertical="center"/>
      <protection locked="0"/>
    </xf>
    <xf numFmtId="172" fontId="20" fillId="4" borderId="0" xfId="0" applyNumberFormat="1" applyFont="1" applyFill="1" applyBorder="1" applyAlignment="1">
      <alignment horizontal="right" vertical="center"/>
    </xf>
    <xf numFmtId="43" fontId="5" fillId="2" borderId="15" xfId="0" applyNumberFormat="1" applyFont="1" applyFill="1" applyBorder="1" applyAlignment="1" applyProtection="1">
      <alignment horizontal="right" vertical="center"/>
      <protection locked="0"/>
    </xf>
    <xf numFmtId="0" fontId="21" fillId="3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 wrapText="1" indent="1"/>
    </xf>
    <xf numFmtId="43" fontId="5" fillId="2" borderId="14" xfId="0" applyNumberFormat="1" applyFont="1" applyFill="1" applyBorder="1" applyAlignment="1" applyProtection="1">
      <alignment horizontal="right" vertical="center"/>
      <protection locked="0"/>
    </xf>
    <xf numFmtId="164" fontId="3" fillId="0" borderId="9" xfId="2" applyNumberFormat="1" applyFill="1" applyBorder="1" applyAlignment="1" applyProtection="1">
      <alignment horizontal="left" vertical="center" indent="1"/>
      <protection locked="0"/>
    </xf>
    <xf numFmtId="164" fontId="3" fillId="0" borderId="6" xfId="2" applyNumberFormat="1" applyFill="1" applyBorder="1" applyAlignment="1" applyProtection="1">
      <alignment horizontal="left" vertical="center" indent="1"/>
      <protection locked="0"/>
    </xf>
    <xf numFmtId="164" fontId="5" fillId="0" borderId="6" xfId="0" applyNumberFormat="1" applyFont="1" applyFill="1" applyBorder="1" applyAlignment="1" applyProtection="1">
      <alignment horizontal="left" vertical="center" indent="1"/>
      <protection locked="0"/>
    </xf>
    <xf numFmtId="164" fontId="5" fillId="0" borderId="11" xfId="0" applyNumberFormat="1" applyFont="1" applyFill="1" applyBorder="1" applyAlignment="1" applyProtection="1">
      <alignment horizontal="left" vertical="center" indent="1"/>
      <protection locked="0"/>
    </xf>
    <xf numFmtId="0" fontId="5" fillId="0" borderId="9" xfId="2" applyFont="1" applyFill="1" applyBorder="1" applyAlignment="1" applyProtection="1">
      <alignment horizontal="left" vertical="center" indent="1"/>
      <protection locked="0"/>
    </xf>
    <xf numFmtId="0" fontId="5" fillId="0" borderId="6" xfId="2" applyFont="1" applyFill="1" applyBorder="1" applyAlignment="1" applyProtection="1">
      <alignment horizontal="left" vertical="center" indent="1"/>
      <protection locked="0"/>
    </xf>
    <xf numFmtId="0" fontId="5" fillId="0" borderId="11" xfId="2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top"/>
      <protection locked="0"/>
    </xf>
    <xf numFmtId="0" fontId="21" fillId="3" borderId="0" xfId="0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 applyProtection="1">
      <alignment horizontal="left" vertical="center" indent="1"/>
      <protection locked="0"/>
    </xf>
    <xf numFmtId="14" fontId="5" fillId="0" borderId="6" xfId="0" applyNumberFormat="1" applyFont="1" applyFill="1" applyBorder="1" applyAlignment="1" applyProtection="1">
      <alignment horizontal="left" vertical="center" indent="1"/>
      <protection locked="0"/>
    </xf>
    <xf numFmtId="14" fontId="5" fillId="0" borderId="11" xfId="0" applyNumberFormat="1" applyFont="1" applyFill="1" applyBorder="1" applyAlignment="1" applyProtection="1">
      <alignment horizontal="left" vertical="center" indent="1"/>
      <protection locked="0"/>
    </xf>
    <xf numFmtId="0" fontId="21" fillId="3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2" fontId="12" fillId="9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vertical="center" indent="1"/>
    </xf>
    <xf numFmtId="0" fontId="5" fillId="0" borderId="11" xfId="0" applyFont="1" applyFill="1" applyBorder="1" applyAlignment="1">
      <alignment horizontal="left" vertical="center" indent="1"/>
    </xf>
    <xf numFmtId="0" fontId="5" fillId="0" borderId="9" xfId="0" applyFont="1" applyFill="1" applyBorder="1" applyAlignment="1" applyProtection="1">
      <alignment horizontal="left" vertical="center" indent="1"/>
      <protection locked="0"/>
    </xf>
    <xf numFmtId="0" fontId="5" fillId="0" borderId="6" xfId="0" applyFont="1" applyFill="1" applyBorder="1" applyAlignment="1" applyProtection="1">
      <alignment horizontal="left" vertical="center" indent="1"/>
      <protection locked="0"/>
    </xf>
    <xf numFmtId="0" fontId="5" fillId="0" borderId="11" xfId="0" applyFont="1" applyFill="1" applyBorder="1" applyAlignment="1" applyProtection="1">
      <alignment horizontal="left" vertical="center" indent="1"/>
      <protection locked="0"/>
    </xf>
    <xf numFmtId="2" fontId="5" fillId="2" borderId="14" xfId="0" applyNumberFormat="1" applyFont="1" applyFill="1" applyBorder="1" applyAlignment="1" applyProtection="1">
      <alignment horizontal="right" vertical="center" indent="1"/>
      <protection locked="0"/>
    </xf>
    <xf numFmtId="2" fontId="5" fillId="2" borderId="16" xfId="0" applyNumberFormat="1" applyFont="1" applyFill="1" applyBorder="1" applyAlignment="1" applyProtection="1">
      <alignment horizontal="right" vertical="center" indent="1"/>
      <protection locked="0"/>
    </xf>
    <xf numFmtId="2" fontId="5" fillId="2" borderId="22" xfId="0" applyNumberFormat="1" applyFont="1" applyFill="1" applyBorder="1" applyAlignment="1" applyProtection="1">
      <alignment horizontal="right" vertical="center" indent="1"/>
      <protection locked="0"/>
    </xf>
    <xf numFmtId="2" fontId="5" fillId="2" borderId="20" xfId="0" applyNumberFormat="1" applyFont="1" applyFill="1" applyBorder="1" applyAlignment="1" applyProtection="1">
      <alignment horizontal="right" vertical="center" indent="1"/>
      <protection locked="0"/>
    </xf>
    <xf numFmtId="2" fontId="5" fillId="2" borderId="19" xfId="0" applyNumberFormat="1" applyFont="1" applyFill="1" applyBorder="1" applyAlignment="1" applyProtection="1">
      <alignment horizontal="right" vertical="center" indent="1"/>
      <protection locked="0"/>
    </xf>
    <xf numFmtId="2" fontId="5" fillId="2" borderId="17" xfId="0" applyNumberFormat="1" applyFont="1" applyFill="1" applyBorder="1" applyAlignment="1" applyProtection="1">
      <alignment horizontal="right" vertical="center" indent="1"/>
      <protection locked="0"/>
    </xf>
    <xf numFmtId="2" fontId="5" fillId="2" borderId="15" xfId="0" applyNumberFormat="1" applyFont="1" applyFill="1" applyBorder="1" applyAlignment="1" applyProtection="1">
      <alignment horizontal="right" vertical="center" indent="1"/>
      <protection locked="0"/>
    </xf>
    <xf numFmtId="2" fontId="5" fillId="2" borderId="18" xfId="0" applyNumberFormat="1" applyFont="1" applyFill="1" applyBorder="1" applyAlignment="1" applyProtection="1">
      <alignment horizontal="right" vertical="center" indent="1"/>
      <protection locked="0"/>
    </xf>
    <xf numFmtId="2" fontId="5" fillId="2" borderId="21" xfId="0" applyNumberFormat="1" applyFont="1" applyFill="1" applyBorder="1" applyAlignment="1" applyProtection="1">
      <alignment horizontal="right" vertical="center" indent="1"/>
      <protection locked="0"/>
    </xf>
    <xf numFmtId="43" fontId="13" fillId="8" borderId="0" xfId="0" applyNumberFormat="1" applyFont="1" applyFill="1" applyBorder="1" applyAlignment="1" applyProtection="1">
      <alignment horizontal="right" vertical="center" indent="1"/>
      <protection hidden="1"/>
    </xf>
    <xf numFmtId="43" fontId="13" fillId="8" borderId="8" xfId="0" applyNumberFormat="1" applyFont="1" applyFill="1" applyBorder="1" applyAlignment="1" applyProtection="1">
      <alignment horizontal="right" vertical="center" indent="1"/>
      <protection hidden="1"/>
    </xf>
    <xf numFmtId="43" fontId="13" fillId="8" borderId="7" xfId="0" applyNumberFormat="1" applyFont="1" applyFill="1" applyBorder="1" applyAlignment="1" applyProtection="1">
      <alignment horizontal="right" vertical="center" indent="1"/>
      <protection hidden="1"/>
    </xf>
    <xf numFmtId="0" fontId="5" fillId="0" borderId="0" xfId="2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8" fillId="9" borderId="0" xfId="0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25" fillId="2" borderId="2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justify"/>
    </xf>
  </cellXfs>
  <cellStyles count="3">
    <cellStyle name="Currency" xfId="1" builtinId="4"/>
    <cellStyle name="Hyperlink" xfId="2" builtinId="8"/>
    <cellStyle name="Normal" xfId="0" builtinId="0"/>
  </cellStyles>
  <dxfs count="20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53846153846153844"/>
          <c:y val="2.1459227467811159E-2"/>
          <c:w val="0.45657568238213397"/>
          <c:h val="0.62660944206008584"/>
        </c:manualLayout>
      </c:layout>
      <c:pie3DChart>
        <c:varyColors val="1"/>
        <c:ser>
          <c:idx val="0"/>
          <c:order val="0"/>
          <c:spPr>
            <a:solidFill>
              <a:srgbClr val="309DDB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dPt>
            <c:idx val="5"/>
            <c:bubble3D val="0"/>
            <c:spPr>
              <a:solidFill>
                <a:srgbClr val="D9C293"/>
              </a:solidFill>
              <a:ln w="25400">
                <a:noFill/>
              </a:ln>
            </c:spPr>
          </c:dPt>
          <c:cat>
            <c:strRef>
              <c:f>'Weekly Timesheet'!$B$33:$B$38</c:f>
              <c:strCache>
                <c:ptCount val="6"/>
                <c:pt idx="0">
                  <c:v>Regular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Public Holidays</c:v>
                </c:pt>
                <c:pt idx="5">
                  <c:v>Other</c:v>
                </c:pt>
              </c:strCache>
            </c:strRef>
          </c:cat>
          <c:val>
            <c:numRef>
              <c:f>'Weekly Timesheet'!$C$33:$C$38</c:f>
              <c:numCache>
                <c:formatCode>%* #,##0.00_);</c:formatCode>
                <c:ptCount val="6"/>
                <c:pt idx="0">
                  <c:v>0.34782608695652173</c:v>
                </c:pt>
                <c:pt idx="1">
                  <c:v>0.21739130434782608</c:v>
                </c:pt>
                <c:pt idx="2">
                  <c:v>4.3478260869565216E-2</c:v>
                </c:pt>
                <c:pt idx="3">
                  <c:v>4.3478260869565216E-2</c:v>
                </c:pt>
                <c:pt idx="4">
                  <c:v>0.30434782608695654</c:v>
                </c:pt>
                <c:pt idx="5">
                  <c:v>4.3478260869565216E-2</c:v>
                </c:pt>
              </c:numCache>
            </c:numRef>
          </c:val>
        </c:ser>
        <c:ser>
          <c:idx val="1"/>
          <c:order val="1"/>
          <c:spPr>
            <a:solidFill>
              <a:srgbClr val="B3DB84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'Weekly Timesheet'!$B$33:$B$38</c:f>
              <c:strCache>
                <c:ptCount val="6"/>
                <c:pt idx="0">
                  <c:v>Regular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Public Holidays</c:v>
                </c:pt>
                <c:pt idx="5">
                  <c:v>Other</c:v>
                </c:pt>
              </c:strCache>
            </c:strRef>
          </c:cat>
          <c:val>
            <c:numRef>
              <c:f>'Weekly Timesheet'!$D$33:$D$38</c:f>
              <c:numCache>
                <c:formatCode>%* #,##0.00_);</c:formatCode>
                <c:ptCount val="6"/>
              </c:numCache>
            </c:numRef>
          </c:val>
        </c:ser>
        <c:ser>
          <c:idx val="2"/>
          <c:order val="2"/>
          <c:spPr>
            <a:solidFill>
              <a:srgbClr val="DB8E84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'Weekly Timesheet'!$B$33:$B$38</c:f>
              <c:strCache>
                <c:ptCount val="6"/>
                <c:pt idx="0">
                  <c:v>Regular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Public Holidays</c:v>
                </c:pt>
                <c:pt idx="5">
                  <c:v>Other</c:v>
                </c:pt>
              </c:strCache>
            </c:strRef>
          </c:cat>
          <c:val>
            <c:numRef>
              <c:f>'Weekly Timesheet'!$E$33:$E$38</c:f>
              <c:numCache>
                <c:formatCode>%* #,##0.00_);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2034739454094297E-3"/>
          <c:y val="0.75965665236051505"/>
          <c:w val="0.98883374689826298"/>
          <c:h val="0.175965665236051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53903410954212838"/>
          <c:y val="2.1367610541910984E-2"/>
          <c:w val="0.45601046508391552"/>
          <c:h val="0.6239342278238007"/>
        </c:manualLayout>
      </c:layout>
      <c:pie3DChart>
        <c:varyColors val="1"/>
        <c:ser>
          <c:idx val="0"/>
          <c:order val="0"/>
          <c:spPr>
            <a:solidFill>
              <a:srgbClr val="309DDB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dPt>
            <c:idx val="5"/>
            <c:bubble3D val="0"/>
            <c:spPr>
              <a:solidFill>
                <a:srgbClr val="D9C293"/>
              </a:solidFill>
              <a:ln w="25400">
                <a:noFill/>
              </a:ln>
            </c:spPr>
          </c:dPt>
          <c:cat>
            <c:strRef>
              <c:f>'Biweekly Timesheet'!$C$38:$C$43</c:f>
              <c:strCache>
                <c:ptCount val="6"/>
                <c:pt idx="0">
                  <c:v>Regular Hours</c:v>
                </c:pt>
                <c:pt idx="1">
                  <c:v>Overtime </c:v>
                </c:pt>
                <c:pt idx="2">
                  <c:v>Sick</c:v>
                </c:pt>
                <c:pt idx="3">
                  <c:v>Vacation</c:v>
                </c:pt>
                <c:pt idx="4">
                  <c:v>Public Holidays</c:v>
                </c:pt>
                <c:pt idx="5">
                  <c:v>Other</c:v>
                </c:pt>
              </c:strCache>
            </c:strRef>
          </c:cat>
          <c:val>
            <c:numRef>
              <c:f>'Biweekly Timesheet'!$D$38:$D$43</c:f>
              <c:numCache>
                <c:formatCode>%* #,##0.00_);</c:formatCode>
                <c:ptCount val="6"/>
                <c:pt idx="0">
                  <c:v>0.36363636363636365</c:v>
                </c:pt>
                <c:pt idx="1">
                  <c:v>4.5454545454545456E-2</c:v>
                </c:pt>
                <c:pt idx="2">
                  <c:v>0.22727272727272727</c:v>
                </c:pt>
                <c:pt idx="3">
                  <c:v>4.5454545454545456E-2</c:v>
                </c:pt>
                <c:pt idx="4">
                  <c:v>9.0909090909090912E-2</c:v>
                </c:pt>
                <c:pt idx="5">
                  <c:v>0.22727272727272727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49532350638393E-3"/>
          <c:y val="0.76068693529203102"/>
          <c:w val="0.98760962139098007"/>
          <c:h val="0.175214406443670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plus.google.com/u/0/b/117014028071621729542/117014028071621729542/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2.png"/><Relationship Id="rId21" Type="http://schemas.openxmlformats.org/officeDocument/2006/relationships/image" Target="../media/image14.jpeg"/><Relationship Id="rId7" Type="http://schemas.openxmlformats.org/officeDocument/2006/relationships/image" Target="../media/image5.png"/><Relationship Id="rId12" Type="http://schemas.openxmlformats.org/officeDocument/2006/relationships/hyperlink" Target="http://pinterest.com/spreadsheet123" TargetMode="External"/><Relationship Id="rId17" Type="http://schemas.openxmlformats.org/officeDocument/2006/relationships/image" Target="../media/image10.jpeg"/><Relationship Id="rId2" Type="http://schemas.openxmlformats.org/officeDocument/2006/relationships/chart" Target="../charts/chart1.xml"/><Relationship Id="rId16" Type="http://schemas.openxmlformats.org/officeDocument/2006/relationships/hyperlink" Target="http://www.spreadsheet123.com/ExcelTemplates/weekly-timesheet-template.html" TargetMode="External"/><Relationship Id="rId20" Type="http://schemas.openxmlformats.org/officeDocument/2006/relationships/image" Target="../media/image13.jpeg"/><Relationship Id="rId1" Type="http://schemas.openxmlformats.org/officeDocument/2006/relationships/image" Target="../media/image1.jpeg"/><Relationship Id="rId6" Type="http://schemas.openxmlformats.org/officeDocument/2006/relationships/hyperlink" Target="http://www.linkedin.com/company/spreadsheet123-ltd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http://www.facebook.com/spreadsheet123" TargetMode="External"/><Relationship Id="rId19" Type="http://schemas.openxmlformats.org/officeDocument/2006/relationships/image" Target="../media/image12.png"/><Relationship Id="rId4" Type="http://schemas.openxmlformats.org/officeDocument/2006/relationships/image" Target="../media/image3.jpeg"/><Relationship Id="rId9" Type="http://schemas.openxmlformats.org/officeDocument/2006/relationships/image" Target="../media/image6.png"/><Relationship Id="rId14" Type="http://schemas.openxmlformats.org/officeDocument/2006/relationships/hyperlink" Target="https://twitter.com/Spreadsheet123" TargetMode="External"/><Relationship Id="rId22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plus.google.com/u/0/b/117014028071621729542/117014028071621729542/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2.png"/><Relationship Id="rId21" Type="http://schemas.openxmlformats.org/officeDocument/2006/relationships/image" Target="../media/image14.jpeg"/><Relationship Id="rId7" Type="http://schemas.openxmlformats.org/officeDocument/2006/relationships/image" Target="../media/image5.png"/><Relationship Id="rId12" Type="http://schemas.openxmlformats.org/officeDocument/2006/relationships/hyperlink" Target="http://pinterest.com/spreadsheet123" TargetMode="External"/><Relationship Id="rId17" Type="http://schemas.openxmlformats.org/officeDocument/2006/relationships/image" Target="../media/image10.jpeg"/><Relationship Id="rId2" Type="http://schemas.openxmlformats.org/officeDocument/2006/relationships/chart" Target="../charts/chart2.xml"/><Relationship Id="rId16" Type="http://schemas.openxmlformats.org/officeDocument/2006/relationships/hyperlink" Target="http://www.spreadsheet123.com/ExcelTemplates/weekly-timesheet-template.html" TargetMode="External"/><Relationship Id="rId20" Type="http://schemas.openxmlformats.org/officeDocument/2006/relationships/image" Target="../media/image13.jpeg"/><Relationship Id="rId1" Type="http://schemas.openxmlformats.org/officeDocument/2006/relationships/image" Target="../media/image1.jpeg"/><Relationship Id="rId6" Type="http://schemas.openxmlformats.org/officeDocument/2006/relationships/hyperlink" Target="http://www.linkedin.com/company/spreadsheet123-ltd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http://www.facebook.com/spreadsheet123" TargetMode="External"/><Relationship Id="rId19" Type="http://schemas.openxmlformats.org/officeDocument/2006/relationships/image" Target="../media/image12.png"/><Relationship Id="rId4" Type="http://schemas.openxmlformats.org/officeDocument/2006/relationships/image" Target="../media/image3.jpeg"/><Relationship Id="rId9" Type="http://schemas.openxmlformats.org/officeDocument/2006/relationships/image" Target="../media/image6.png"/><Relationship Id="rId14" Type="http://schemas.openxmlformats.org/officeDocument/2006/relationships/hyperlink" Target="https://twitter.com/Spreadsheet123" TargetMode="External"/><Relationship Id="rId22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14</xdr:col>
      <xdr:colOff>571500</xdr:colOff>
      <xdr:row>0</xdr:row>
      <xdr:rowOff>0</xdr:rowOff>
    </xdr:to>
    <xdr:pic>
      <xdr:nvPicPr>
        <xdr:cNvPr id="103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200025</xdr:rowOff>
    </xdr:from>
    <xdr:to>
      <xdr:col>5</xdr:col>
      <xdr:colOff>171450</xdr:colOff>
      <xdr:row>5</xdr:row>
      <xdr:rowOff>190500</xdr:rowOff>
    </xdr:to>
    <xdr:sp macro="" textlink="">
      <xdr:nvSpPr>
        <xdr:cNvPr id="1040" name="AutoShape 72"/>
        <xdr:cNvSpPr>
          <a:spLocks noChangeArrowheads="1"/>
        </xdr:cNvSpPr>
      </xdr:nvSpPr>
      <xdr:spPr bwMode="auto">
        <a:xfrm>
          <a:off x="66675" y="809625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0</xdr:col>
      <xdr:colOff>142875</xdr:colOff>
      <xdr:row>31</xdr:row>
      <xdr:rowOff>9525</xdr:rowOff>
    </xdr:from>
    <xdr:to>
      <xdr:col>14</xdr:col>
      <xdr:colOff>695325</xdr:colOff>
      <xdr:row>40</xdr:row>
      <xdr:rowOff>171450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0</xdr:row>
      <xdr:rowOff>47625</xdr:rowOff>
    </xdr:from>
    <xdr:to>
      <xdr:col>21</xdr:col>
      <xdr:colOff>104775</xdr:colOff>
      <xdr:row>12</xdr:row>
      <xdr:rowOff>95250</xdr:rowOff>
    </xdr:to>
    <xdr:grpSp>
      <xdr:nvGrpSpPr>
        <xdr:cNvPr id="1064" name="Group 40"/>
        <xdr:cNvGrpSpPr>
          <a:grpSpLocks/>
        </xdr:cNvGrpSpPr>
      </xdr:nvGrpSpPr>
      <xdr:grpSpPr bwMode="auto">
        <a:xfrm>
          <a:off x="7981950" y="47625"/>
          <a:ext cx="3076575" cy="2943225"/>
          <a:chOff x="764" y="3"/>
          <a:chExt cx="323" cy="309"/>
        </a:xfrm>
      </xdr:grpSpPr>
      <xdr:pic>
        <xdr:nvPicPr>
          <xdr:cNvPr id="1065" name="Picture 4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6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66" name="Group 42"/>
          <xdr:cNvGrpSpPr>
            <a:grpSpLocks/>
          </xdr:cNvGrpSpPr>
        </xdr:nvGrpSpPr>
        <xdr:grpSpPr bwMode="auto">
          <a:xfrm>
            <a:off x="767" y="267"/>
            <a:ext cx="320" cy="45"/>
            <a:chOff x="1204" y="240"/>
            <a:chExt cx="320" cy="45"/>
          </a:xfrm>
        </xdr:grpSpPr>
        <xdr:pic>
          <xdr:nvPicPr>
            <xdr:cNvPr id="1067" name="Picture 4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8" name="Picture 4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9" name="Picture 45" descr="linked-in">
              <a:hlinkClick xmlns:r="http://schemas.openxmlformats.org/officeDocument/2006/relationships" r:id="rId6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0" name="Picture 46" descr="gplus">
              <a:hlinkClick xmlns:r="http://schemas.openxmlformats.org/officeDocument/2006/relationships" r:id="rId8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1" name="Picture 47" descr="facebook1">
              <a:hlinkClick xmlns:r="http://schemas.openxmlformats.org/officeDocument/2006/relationships" r:id="rId10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2" name="Picture 48" descr="pinterest1">
              <a:hlinkClick xmlns:r="http://schemas.openxmlformats.org/officeDocument/2006/relationships" r:id="rId12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3" name="Picture 49" descr="twitter1">
              <a:hlinkClick xmlns:r="http://schemas.openxmlformats.org/officeDocument/2006/relationships" r:id="rId14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4" name="Group 50">
            <a:hlinkClick xmlns:r="http://schemas.openxmlformats.org/officeDocument/2006/relationships" r:id="rId16" tooltip="Write your review about this template"/>
          </xdr:cNvPr>
          <xdr:cNvGrpSpPr>
            <a:grpSpLocks/>
          </xdr:cNvGrpSpPr>
        </xdr:nvGrpSpPr>
        <xdr:grpSpPr bwMode="auto">
          <a:xfrm>
            <a:off x="767" y="85"/>
            <a:ext cx="320" cy="45"/>
            <a:chOff x="881" y="58"/>
            <a:chExt cx="320" cy="45"/>
          </a:xfrm>
        </xdr:grpSpPr>
        <xdr:pic>
          <xdr:nvPicPr>
            <xdr:cNvPr id="1075" name="Picture 51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6" name="Picture 52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77" name="Picture 53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8" name="Group 54">
            <a:hlinkClick xmlns:r="http://schemas.openxmlformats.org/officeDocument/2006/relationships" r:id="rId16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67" y="136"/>
            <a:ext cx="320" cy="125"/>
            <a:chOff x="881" y="109"/>
            <a:chExt cx="320" cy="125"/>
          </a:xfrm>
        </xdr:grpSpPr>
        <xdr:pic>
          <xdr:nvPicPr>
            <xdr:cNvPr id="1079" name="Picture 55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80" name="Rectangle 56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81" name="Picture 57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82" name="Picture 58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083" name="Text Box 59"/>
          <xdr:cNvSpPr txBox="1">
            <a:spLocks noChangeArrowheads="1"/>
          </xdr:cNvSpPr>
        </xdr:nvSpPr>
        <xdr:spPr bwMode="auto">
          <a:xfrm>
            <a:off x="764" y="58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LTD. All rights reserved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0</xdr:rowOff>
    </xdr:from>
    <xdr:to>
      <xdr:col>14</xdr:col>
      <xdr:colOff>685800</xdr:colOff>
      <xdr:row>0</xdr:row>
      <xdr:rowOff>0</xdr:rowOff>
    </xdr:to>
    <xdr:pic>
      <xdr:nvPicPr>
        <xdr:cNvPr id="3079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561975</xdr:colOff>
      <xdr:row>45</xdr:row>
      <xdr:rowOff>171450</xdr:rowOff>
    </xdr:to>
    <xdr:graphicFrame macro="">
      <xdr:nvGraphicFramePr>
        <xdr:cNvPr id="31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</xdr:row>
      <xdr:rowOff>200025</xdr:rowOff>
    </xdr:from>
    <xdr:to>
      <xdr:col>5</xdr:col>
      <xdr:colOff>171450</xdr:colOff>
      <xdr:row>5</xdr:row>
      <xdr:rowOff>190500</xdr:rowOff>
    </xdr:to>
    <xdr:sp macro="" textlink="">
      <xdr:nvSpPr>
        <xdr:cNvPr id="3102" name="AutoShape 72"/>
        <xdr:cNvSpPr>
          <a:spLocks noChangeArrowheads="1"/>
        </xdr:cNvSpPr>
      </xdr:nvSpPr>
      <xdr:spPr bwMode="auto">
        <a:xfrm>
          <a:off x="66675" y="809625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16</xdr:col>
      <xdr:colOff>85725</xdr:colOff>
      <xdr:row>0</xdr:row>
      <xdr:rowOff>38100</xdr:rowOff>
    </xdr:from>
    <xdr:to>
      <xdr:col>21</xdr:col>
      <xdr:colOff>114300</xdr:colOff>
      <xdr:row>12</xdr:row>
      <xdr:rowOff>85725</xdr:rowOff>
    </xdr:to>
    <xdr:grpSp>
      <xdr:nvGrpSpPr>
        <xdr:cNvPr id="3103" name="Group 31"/>
        <xdr:cNvGrpSpPr>
          <a:grpSpLocks/>
        </xdr:cNvGrpSpPr>
      </xdr:nvGrpSpPr>
      <xdr:grpSpPr bwMode="auto">
        <a:xfrm>
          <a:off x="7991475" y="38100"/>
          <a:ext cx="3076575" cy="2943225"/>
          <a:chOff x="764" y="3"/>
          <a:chExt cx="323" cy="309"/>
        </a:xfrm>
      </xdr:grpSpPr>
      <xdr:pic>
        <xdr:nvPicPr>
          <xdr:cNvPr id="3104" name="Picture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6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05" name="Group 33"/>
          <xdr:cNvGrpSpPr>
            <a:grpSpLocks/>
          </xdr:cNvGrpSpPr>
        </xdr:nvGrpSpPr>
        <xdr:grpSpPr bwMode="auto">
          <a:xfrm>
            <a:off x="767" y="267"/>
            <a:ext cx="320" cy="45"/>
            <a:chOff x="1204" y="240"/>
            <a:chExt cx="320" cy="45"/>
          </a:xfrm>
        </xdr:grpSpPr>
        <xdr:pic>
          <xdr:nvPicPr>
            <xdr:cNvPr id="3106" name="Picture 3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7" name="Picture 3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8" name="Picture 36" descr="linked-in">
              <a:hlinkClick xmlns:r="http://schemas.openxmlformats.org/officeDocument/2006/relationships" r:id="rId6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9" name="Picture 37" descr="gplus">
              <a:hlinkClick xmlns:r="http://schemas.openxmlformats.org/officeDocument/2006/relationships" r:id="rId8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0" name="Picture 38" descr="facebook1">
              <a:hlinkClick xmlns:r="http://schemas.openxmlformats.org/officeDocument/2006/relationships" r:id="rId10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1" name="Picture 39" descr="pinterest1">
              <a:hlinkClick xmlns:r="http://schemas.openxmlformats.org/officeDocument/2006/relationships" r:id="rId12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2" name="Picture 40" descr="twitter1">
              <a:hlinkClick xmlns:r="http://schemas.openxmlformats.org/officeDocument/2006/relationships" r:id="rId14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3" name="Group 41">
            <a:hlinkClick xmlns:r="http://schemas.openxmlformats.org/officeDocument/2006/relationships" r:id="rId16" tooltip="Write your review about this template"/>
          </xdr:cNvPr>
          <xdr:cNvGrpSpPr>
            <a:grpSpLocks/>
          </xdr:cNvGrpSpPr>
        </xdr:nvGrpSpPr>
        <xdr:grpSpPr bwMode="auto">
          <a:xfrm>
            <a:off x="767" y="85"/>
            <a:ext cx="320" cy="45"/>
            <a:chOff x="881" y="58"/>
            <a:chExt cx="320" cy="45"/>
          </a:xfrm>
        </xdr:grpSpPr>
        <xdr:pic>
          <xdr:nvPicPr>
            <xdr:cNvPr id="3114" name="Picture 42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5" name="Picture 43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16" name="Picture 44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7" name="Group 45">
            <a:hlinkClick xmlns:r="http://schemas.openxmlformats.org/officeDocument/2006/relationships" r:id="rId16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67" y="136"/>
            <a:ext cx="320" cy="125"/>
            <a:chOff x="881" y="109"/>
            <a:chExt cx="320" cy="125"/>
          </a:xfrm>
        </xdr:grpSpPr>
        <xdr:pic>
          <xdr:nvPicPr>
            <xdr:cNvPr id="3118" name="Picture 46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19" name="Rectangle 47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20" name="Picture 48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1" name="Picture 49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22" name="Text Box 50"/>
          <xdr:cNvSpPr txBox="1">
            <a:spLocks noChangeArrowheads="1"/>
          </xdr:cNvSpPr>
        </xdr:nvSpPr>
        <xdr:spPr bwMode="auto">
          <a:xfrm>
            <a:off x="764" y="58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LTD. All rights reserved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domainnam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domainnam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K31" sqref="K31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58" t="s">
        <v>75</v>
      </c>
    </row>
    <row r="3" spans="1:5" s="60" customFormat="1" ht="21.95" customHeight="1" x14ac:dyDescent="0.2">
      <c r="A3" s="59" t="s">
        <v>76</v>
      </c>
      <c r="B3" s="59"/>
      <c r="C3" s="59"/>
      <c r="D3" s="59"/>
      <c r="E3" s="59"/>
    </row>
    <row r="4" spans="1:5" ht="8.1" customHeight="1" x14ac:dyDescent="0.2"/>
    <row r="5" spans="1:5" s="63" customFormat="1" ht="18" customHeight="1" x14ac:dyDescent="0.2">
      <c r="A5" s="60" t="s">
        <v>77</v>
      </c>
      <c r="B5" s="131" t="s">
        <v>78</v>
      </c>
      <c r="C5" s="132"/>
      <c r="D5" s="61"/>
      <c r="E5" s="62" t="s">
        <v>79</v>
      </c>
    </row>
    <row r="6" spans="1:5" s="63" customFormat="1" ht="18" customHeight="1" x14ac:dyDescent="0.2">
      <c r="A6" s="60" t="s">
        <v>80</v>
      </c>
      <c r="B6" s="131" t="s">
        <v>81</v>
      </c>
      <c r="C6" s="132"/>
      <c r="D6" s="61"/>
      <c r="E6" s="62" t="s">
        <v>79</v>
      </c>
    </row>
    <row r="7" spans="1:5" s="63" customFormat="1" ht="8.1" customHeight="1" x14ac:dyDescent="0.2">
      <c r="A7" s="60"/>
      <c r="B7" s="64"/>
      <c r="C7" s="64"/>
    </row>
    <row r="8" spans="1:5" s="63" customFormat="1" ht="21.95" customHeight="1" x14ac:dyDescent="0.2">
      <c r="A8" s="59" t="s">
        <v>82</v>
      </c>
      <c r="B8" s="135"/>
      <c r="C8" s="135"/>
      <c r="D8" s="65"/>
      <c r="E8" s="66"/>
    </row>
    <row r="9" spans="1:5" s="63" customFormat="1" ht="8.1" customHeight="1" x14ac:dyDescent="0.2">
      <c r="A9" s="60"/>
      <c r="B9" s="64"/>
      <c r="C9" s="64"/>
      <c r="D9" s="64"/>
    </row>
    <row r="10" spans="1:5" s="63" customFormat="1" ht="18" customHeight="1" x14ac:dyDescent="0.2">
      <c r="A10" s="60" t="s">
        <v>83</v>
      </c>
      <c r="B10" s="131">
        <v>111</v>
      </c>
      <c r="C10" s="132"/>
      <c r="D10" s="61"/>
    </row>
    <row r="11" spans="1:5" s="63" customFormat="1" ht="18" customHeight="1" x14ac:dyDescent="0.2">
      <c r="A11" s="60" t="s">
        <v>84</v>
      </c>
      <c r="B11" s="131" t="s">
        <v>84</v>
      </c>
      <c r="C11" s="132"/>
      <c r="D11" s="61"/>
    </row>
    <row r="12" spans="1:5" s="63" customFormat="1" ht="18" customHeight="1" x14ac:dyDescent="0.2">
      <c r="A12" s="60" t="s">
        <v>85</v>
      </c>
      <c r="B12" s="131" t="s">
        <v>85</v>
      </c>
      <c r="C12" s="132"/>
      <c r="D12" s="61"/>
    </row>
    <row r="13" spans="1:5" s="63" customFormat="1" ht="18" customHeight="1" x14ac:dyDescent="0.2">
      <c r="A13" s="60" t="s">
        <v>86</v>
      </c>
      <c r="B13" s="131" t="s">
        <v>87</v>
      </c>
      <c r="C13" s="132"/>
      <c r="D13" s="133" t="s">
        <v>88</v>
      </c>
      <c r="E13" s="134"/>
    </row>
    <row r="14" spans="1:5" s="63" customFormat="1" ht="18" customHeight="1" x14ac:dyDescent="0.2">
      <c r="A14" s="60" t="s">
        <v>89</v>
      </c>
      <c r="B14" s="131" t="s">
        <v>90</v>
      </c>
      <c r="C14" s="132"/>
      <c r="D14" s="133" t="s">
        <v>88</v>
      </c>
      <c r="E14" s="134"/>
    </row>
    <row r="15" spans="1:5" s="63" customFormat="1" ht="18" customHeight="1" x14ac:dyDescent="0.2">
      <c r="A15" s="60" t="s">
        <v>91</v>
      </c>
      <c r="B15" s="128" t="s">
        <v>92</v>
      </c>
      <c r="C15" s="129"/>
      <c r="D15" s="67"/>
    </row>
    <row r="16" spans="1:5" s="63" customFormat="1" ht="8.1" customHeight="1" x14ac:dyDescent="0.2">
      <c r="A16" s="60"/>
      <c r="B16" s="64"/>
      <c r="C16" s="64"/>
    </row>
    <row r="17" spans="1:5" s="63" customFormat="1" ht="18" customHeight="1" x14ac:dyDescent="0.2">
      <c r="A17" s="60" t="s">
        <v>93</v>
      </c>
      <c r="B17" s="128" t="s">
        <v>94</v>
      </c>
      <c r="C17" s="129"/>
      <c r="D17" s="67"/>
    </row>
    <row r="18" spans="1:5" s="63" customFormat="1" ht="18" customHeight="1" x14ac:dyDescent="0.2">
      <c r="A18" s="60" t="s">
        <v>95</v>
      </c>
      <c r="B18" s="128" t="s">
        <v>94</v>
      </c>
      <c r="C18" s="129"/>
      <c r="D18" s="67"/>
    </row>
    <row r="19" spans="1:5" s="63" customFormat="1" ht="18" customHeight="1" x14ac:dyDescent="0.2">
      <c r="A19" s="60" t="s">
        <v>96</v>
      </c>
      <c r="B19" s="130" t="s">
        <v>97</v>
      </c>
      <c r="C19" s="129"/>
      <c r="D19" s="67"/>
    </row>
    <row r="20" spans="1:5" s="63" customFormat="1" ht="18" customHeight="1" x14ac:dyDescent="0.2">
      <c r="A20" s="60" t="s">
        <v>98</v>
      </c>
      <c r="B20" s="130" t="s">
        <v>99</v>
      </c>
      <c r="C20" s="129"/>
      <c r="D20" s="67"/>
    </row>
    <row r="21" spans="1:5" s="63" customFormat="1" ht="8.1" customHeight="1" x14ac:dyDescent="0.2">
      <c r="A21" s="60"/>
    </row>
    <row r="22" spans="1:5" s="63" customFormat="1" ht="21.95" customHeight="1" x14ac:dyDescent="0.2">
      <c r="A22" s="59" t="s">
        <v>100</v>
      </c>
      <c r="B22" s="66"/>
      <c r="C22" s="66"/>
      <c r="D22" s="66"/>
      <c r="E22" s="66"/>
    </row>
    <row r="23" spans="1:5" s="63" customFormat="1" ht="8.1" customHeight="1" x14ac:dyDescent="0.2">
      <c r="A23" s="60"/>
      <c r="B23" s="68"/>
    </row>
    <row r="24" spans="1:5" s="63" customFormat="1" ht="18" customHeight="1" x14ac:dyDescent="0.2">
      <c r="A24" s="60" t="s">
        <v>101</v>
      </c>
      <c r="B24" s="62" t="s">
        <v>102</v>
      </c>
    </row>
    <row r="25" spans="1:5" s="63" customFormat="1" ht="8.1" customHeight="1" x14ac:dyDescent="0.2">
      <c r="A25" s="60"/>
    </row>
    <row r="26" spans="1:5" s="63" customFormat="1" ht="21.95" customHeight="1" x14ac:dyDescent="0.2">
      <c r="A26" s="59" t="s">
        <v>103</v>
      </c>
      <c r="B26" s="66"/>
      <c r="C26" s="66"/>
      <c r="D26" s="66"/>
      <c r="E26" s="66"/>
    </row>
    <row r="27" spans="1:5" s="63" customFormat="1" ht="8.1" customHeight="1" x14ac:dyDescent="0.2">
      <c r="A27" s="60"/>
    </row>
    <row r="28" spans="1:5" s="63" customFormat="1" ht="18" customHeight="1" x14ac:dyDescent="0.2">
      <c r="A28" s="60" t="s">
        <v>104</v>
      </c>
      <c r="B28" s="69" t="s">
        <v>105</v>
      </c>
    </row>
  </sheetData>
  <mergeCells count="15">
    <mergeCell ref="B11:C11"/>
    <mergeCell ref="B12:C12"/>
    <mergeCell ref="B13:C13"/>
    <mergeCell ref="D13:E13"/>
    <mergeCell ref="B5:C5"/>
    <mergeCell ref="B6:C6"/>
    <mergeCell ref="B8:C8"/>
    <mergeCell ref="B10:C10"/>
    <mergeCell ref="B18:C18"/>
    <mergeCell ref="B19:C19"/>
    <mergeCell ref="B20:C20"/>
    <mergeCell ref="B14:C14"/>
    <mergeCell ref="D14:E14"/>
    <mergeCell ref="B15:C15"/>
    <mergeCell ref="B17:C17"/>
  </mergeCells>
  <phoneticPr fontId="4" type="noConversion"/>
  <dataValidations count="3">
    <dataValidation type="list" allowBlank="1" showInputMessage="1" showErrorMessage="1" prompt="Select your design from this drop down menu" sqref="B28">
      <formula1>"No Color, Blue, Red, Green"</formula1>
    </dataValidation>
    <dataValidation type="list" allowBlank="1" showInputMessage="1" showErrorMessage="1" sqref="B24">
      <formula1>"$, £, €, ¥"</formula1>
    </dataValidation>
    <dataValidation type="list" allowBlank="1" showInputMessage="1" showErrorMessage="1" sqref="E5:E6">
      <formula1>"Enable, Disable"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8"/>
  </sheetPr>
  <dimension ref="A1:Q50"/>
  <sheetViews>
    <sheetView showGridLines="0" tabSelected="1" workbookViewId="0">
      <selection activeCell="U24" sqref="U24"/>
    </sheetView>
  </sheetViews>
  <sheetFormatPr defaultRowHeight="12.75" x14ac:dyDescent="0.2"/>
  <cols>
    <col min="1" max="1" width="16" style="26" customWidth="1"/>
    <col min="2" max="2" width="10.28515625" style="26" customWidth="1"/>
    <col min="3" max="3" width="3.7109375" style="26" customWidth="1"/>
    <col min="4" max="4" width="9.7109375" style="26" customWidth="1"/>
    <col min="5" max="5" width="3.7109375" style="26" customWidth="1"/>
    <col min="6" max="6" width="9.7109375" style="26" customWidth="1"/>
    <col min="7" max="7" width="3.7109375" style="26" customWidth="1"/>
    <col min="8" max="8" width="9.7109375" style="26" customWidth="1"/>
    <col min="9" max="9" width="3.7109375" style="26" customWidth="1"/>
    <col min="10" max="10" width="9.7109375" style="26" customWidth="1"/>
    <col min="11" max="11" width="3.7109375" style="26" customWidth="1"/>
    <col min="12" max="12" width="9.7109375" style="26" customWidth="1"/>
    <col min="13" max="13" width="3.7109375" style="26" customWidth="1"/>
    <col min="14" max="14" width="9.7109375" style="26" customWidth="1"/>
    <col min="15" max="15" width="11.7109375" style="26" customWidth="1"/>
    <col min="16" max="16" width="0" style="26" hidden="1" customWidth="1"/>
    <col min="17" max="16384" width="9.140625" style="26"/>
  </cols>
  <sheetData>
    <row r="1" spans="1:17" ht="30" customHeight="1" x14ac:dyDescent="0.2">
      <c r="A1" s="72" t="str">
        <f>IF(Settings!$E$5="Enable",Settings!$B$5,"")</f>
        <v>My Company name</v>
      </c>
      <c r="B1" s="17"/>
      <c r="C1" s="17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 t="s">
        <v>31</v>
      </c>
      <c r="P1" s="1"/>
      <c r="Q1" s="1"/>
    </row>
    <row r="2" spans="1:17" ht="18" customHeight="1" x14ac:dyDescent="0.25">
      <c r="A2" s="74" t="str">
        <f>IF(Settings!$E$6="Enable",Settings!$B$6,"")</f>
        <v>My company slogan</v>
      </c>
      <c r="B2" s="73"/>
      <c r="C2" s="73"/>
      <c r="D2" s="47"/>
      <c r="E2" s="27"/>
      <c r="F2" s="27"/>
      <c r="G2" s="27"/>
      <c r="H2" s="27"/>
      <c r="I2" s="27"/>
      <c r="J2" s="27"/>
      <c r="M2" s="27"/>
      <c r="N2" s="27"/>
      <c r="O2" s="27"/>
      <c r="P2" s="26" t="str">
        <f>Settings!B28</f>
        <v>Blue</v>
      </c>
    </row>
    <row r="3" spans="1:17" ht="18" customHeight="1" x14ac:dyDescent="0.25">
      <c r="A3" s="155"/>
      <c r="B3" s="155"/>
      <c r="C3" s="155"/>
      <c r="D3" s="28"/>
      <c r="E3" s="27"/>
      <c r="F3" s="27"/>
      <c r="G3" s="27"/>
      <c r="H3" s="27"/>
      <c r="I3" s="27"/>
      <c r="J3" s="27"/>
      <c r="M3" s="27"/>
      <c r="N3" s="27"/>
      <c r="O3" s="27"/>
    </row>
    <row r="4" spans="1:17" s="32" customFormat="1" ht="18" customHeight="1" x14ac:dyDescent="0.2">
      <c r="A4" s="29"/>
      <c r="B4" s="29"/>
      <c r="C4" s="29"/>
      <c r="D4" s="29"/>
      <c r="E4" s="30"/>
      <c r="F4" s="30"/>
      <c r="H4" s="31" t="s">
        <v>32</v>
      </c>
      <c r="I4" s="30"/>
      <c r="J4" s="30"/>
      <c r="K4" s="164" t="s">
        <v>67</v>
      </c>
      <c r="L4" s="165"/>
      <c r="M4" s="165"/>
      <c r="N4" s="165"/>
      <c r="O4" s="166"/>
    </row>
    <row r="5" spans="1:17" s="32" customFormat="1" ht="18" customHeight="1" x14ac:dyDescent="0.2">
      <c r="A5" s="29"/>
      <c r="B5" s="29"/>
      <c r="C5" s="29"/>
      <c r="D5" s="29"/>
      <c r="E5" s="30"/>
      <c r="F5" s="30"/>
      <c r="H5" s="31" t="s">
        <v>64</v>
      </c>
      <c r="I5" s="30"/>
      <c r="J5" s="30"/>
      <c r="K5" s="164" t="s">
        <v>68</v>
      </c>
      <c r="L5" s="165"/>
      <c r="M5" s="165"/>
      <c r="N5" s="165"/>
      <c r="O5" s="166"/>
    </row>
    <row r="6" spans="1:17" s="32" customFormat="1" ht="18" customHeight="1" x14ac:dyDescent="0.2">
      <c r="A6" s="29"/>
      <c r="B6" s="29"/>
      <c r="C6" s="29"/>
      <c r="D6" s="29"/>
      <c r="E6" s="30"/>
      <c r="F6" s="30"/>
      <c r="H6" s="30"/>
      <c r="I6" s="30"/>
      <c r="J6" s="30"/>
      <c r="M6" s="30"/>
      <c r="N6" s="30"/>
      <c r="O6" s="30"/>
    </row>
    <row r="7" spans="1:17" s="32" customFormat="1" ht="18" customHeight="1" x14ac:dyDescent="0.2">
      <c r="A7" s="30"/>
      <c r="B7" s="30"/>
      <c r="C7" s="30"/>
      <c r="D7" s="30"/>
      <c r="E7" s="30"/>
      <c r="F7" s="30"/>
      <c r="H7" s="33"/>
      <c r="I7" s="30"/>
      <c r="J7" s="30"/>
      <c r="K7" s="30"/>
      <c r="L7" s="30"/>
      <c r="M7" s="30"/>
      <c r="N7" s="30"/>
      <c r="O7" s="30"/>
    </row>
    <row r="8" spans="1:17" s="32" customFormat="1" ht="18" customHeight="1" x14ac:dyDescent="0.2">
      <c r="A8" s="20" t="str">
        <f>Settings!B10&amp;" "&amp;Settings!B11</f>
        <v>111 Street</v>
      </c>
      <c r="E8" s="34"/>
      <c r="F8" s="34"/>
      <c r="H8" s="35" t="s">
        <v>0</v>
      </c>
      <c r="I8" s="34"/>
      <c r="J8" s="34"/>
      <c r="K8" s="167" t="s">
        <v>69</v>
      </c>
      <c r="L8" s="168"/>
      <c r="M8" s="168"/>
      <c r="N8" s="168"/>
      <c r="O8" s="169"/>
    </row>
    <row r="9" spans="1:17" s="32" customFormat="1" ht="18" customHeight="1" x14ac:dyDescent="0.2">
      <c r="A9" s="20" t="str">
        <f>Settings!B12&amp;", "&amp;Settings!B13&amp;", "&amp;Settings!B14&amp;", "&amp;Settings!B15</f>
        <v>Town/City, County, ST, 00000</v>
      </c>
      <c r="E9" s="34"/>
      <c r="F9" s="34"/>
      <c r="H9" s="35" t="s">
        <v>62</v>
      </c>
      <c r="I9" s="34"/>
      <c r="J9" s="34"/>
      <c r="K9" s="167" t="s">
        <v>70</v>
      </c>
      <c r="L9" s="168"/>
      <c r="M9" s="168"/>
      <c r="N9" s="168"/>
      <c r="O9" s="169"/>
    </row>
    <row r="10" spans="1:17" s="32" customFormat="1" ht="18" customHeight="1" x14ac:dyDescent="0.2">
      <c r="A10" s="93" t="str">
        <f>Settings!B17</f>
        <v>0-000-000-0000</v>
      </c>
      <c r="B10" s="36"/>
      <c r="C10" s="34"/>
      <c r="D10" s="34"/>
      <c r="E10" s="34"/>
      <c r="F10" s="34"/>
      <c r="H10" s="35" t="s">
        <v>63</v>
      </c>
      <c r="I10" s="34"/>
      <c r="J10" s="34"/>
      <c r="K10" s="148" t="s">
        <v>71</v>
      </c>
      <c r="L10" s="149"/>
      <c r="M10" s="150"/>
      <c r="N10" s="150"/>
      <c r="O10" s="151"/>
    </row>
    <row r="11" spans="1:17" s="32" customFormat="1" ht="18" customHeight="1" x14ac:dyDescent="0.2">
      <c r="A11" s="93" t="str">
        <f>Settings!B18</f>
        <v>0-000-000-0000</v>
      </c>
      <c r="B11" s="36"/>
      <c r="C11" s="36"/>
      <c r="D11" s="36"/>
      <c r="E11" s="34"/>
      <c r="F11" s="34"/>
      <c r="H11" s="35" t="s">
        <v>1</v>
      </c>
      <c r="I11" s="34"/>
      <c r="J11" s="34"/>
      <c r="K11" s="152" t="s">
        <v>69</v>
      </c>
      <c r="L11" s="153"/>
      <c r="M11" s="153"/>
      <c r="N11" s="153"/>
      <c r="O11" s="154"/>
    </row>
    <row r="12" spans="1:17" s="32" customFormat="1" ht="18" customHeight="1" x14ac:dyDescent="0.2">
      <c r="A12" s="94" t="str">
        <f>Settings!B19</f>
        <v>info@yourcompanysite.com</v>
      </c>
      <c r="B12" s="34"/>
      <c r="C12" s="34"/>
      <c r="D12" s="34"/>
      <c r="E12" s="34"/>
      <c r="F12" s="34"/>
      <c r="H12" s="34"/>
      <c r="I12" s="34"/>
      <c r="J12" s="34"/>
      <c r="K12" s="37"/>
      <c r="L12" s="37"/>
      <c r="M12" s="37"/>
      <c r="N12" s="37"/>
      <c r="O12" s="37"/>
    </row>
    <row r="13" spans="1:17" s="32" customFormat="1" ht="18" customHeight="1" x14ac:dyDescent="0.2">
      <c r="A13" s="94" t="str">
        <f>Settings!B20</f>
        <v>www.yourcompanysite.com</v>
      </c>
      <c r="B13" s="34"/>
      <c r="C13" s="38"/>
      <c r="D13" s="38"/>
      <c r="E13" s="34"/>
      <c r="F13" s="34"/>
      <c r="H13" s="35" t="s">
        <v>59</v>
      </c>
      <c r="I13" s="34"/>
      <c r="J13" s="34"/>
      <c r="K13" s="157">
        <v>41540</v>
      </c>
      <c r="L13" s="158"/>
      <c r="M13" s="158"/>
      <c r="N13" s="158"/>
      <c r="O13" s="159"/>
    </row>
    <row r="14" spans="1:17" ht="18" customHeight="1" x14ac:dyDescent="0.2">
      <c r="A14" s="39"/>
      <c r="B14" s="40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7" ht="18" customHeight="1" x14ac:dyDescent="0.2">
      <c r="A15" s="39"/>
      <c r="B15" s="40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7" ht="18" customHeight="1" x14ac:dyDescent="0.2">
      <c r="A16" s="39"/>
      <c r="B16" s="40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36" customHeight="1" x14ac:dyDescent="0.2">
      <c r="A17" s="160" t="s">
        <v>2</v>
      </c>
      <c r="B17" s="160"/>
      <c r="C17" s="146" t="s">
        <v>3</v>
      </c>
      <c r="D17" s="146"/>
      <c r="E17" s="156" t="s">
        <v>106</v>
      </c>
      <c r="F17" s="156"/>
      <c r="G17" s="145" t="s">
        <v>5</v>
      </c>
      <c r="H17" s="145"/>
      <c r="I17" s="145" t="s">
        <v>6</v>
      </c>
      <c r="J17" s="145"/>
      <c r="K17" s="146" t="s">
        <v>12</v>
      </c>
      <c r="L17" s="146"/>
      <c r="M17" s="145" t="s">
        <v>13</v>
      </c>
      <c r="N17" s="145"/>
      <c r="O17" s="21" t="s">
        <v>7</v>
      </c>
    </row>
    <row r="18" spans="1:15" s="19" customFormat="1" ht="21.95" customHeight="1" x14ac:dyDescent="0.2">
      <c r="A18" s="125">
        <f t="shared" ref="A18:A24" si="0">B18</f>
        <v>41540</v>
      </c>
      <c r="B18" s="127">
        <f>IF($K$13=0,"",$K$13)</f>
        <v>41540</v>
      </c>
      <c r="C18" s="144">
        <v>8</v>
      </c>
      <c r="D18" s="142"/>
      <c r="E18" s="142">
        <v>5</v>
      </c>
      <c r="F18" s="142"/>
      <c r="G18" s="142">
        <v>1</v>
      </c>
      <c r="H18" s="142"/>
      <c r="I18" s="142">
        <v>1</v>
      </c>
      <c r="J18" s="142"/>
      <c r="K18" s="142">
        <v>7</v>
      </c>
      <c r="L18" s="142"/>
      <c r="M18" s="142">
        <v>1</v>
      </c>
      <c r="N18" s="147"/>
      <c r="O18" s="126">
        <f t="shared" ref="O18:O24" si="1">IF(SUM(C18:M18)&gt;24,"Total &gt; 24 h",SUM(C18:M18))</f>
        <v>23</v>
      </c>
    </row>
    <row r="19" spans="1:15" s="19" customFormat="1" ht="21.95" customHeight="1" x14ac:dyDescent="0.2">
      <c r="A19" s="125">
        <f t="shared" si="0"/>
        <v>41541</v>
      </c>
      <c r="B19" s="127">
        <f>IF($K$13=0,"",$K$13+1)</f>
        <v>41541</v>
      </c>
      <c r="C19" s="144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7"/>
      <c r="O19" s="126">
        <f t="shared" si="1"/>
        <v>0</v>
      </c>
    </row>
    <row r="20" spans="1:15" s="19" customFormat="1" ht="21.95" customHeight="1" x14ac:dyDescent="0.2">
      <c r="A20" s="125">
        <f t="shared" si="0"/>
        <v>41542</v>
      </c>
      <c r="B20" s="127">
        <f>IF($K$13=0,"",$K$13+2)</f>
        <v>41542</v>
      </c>
      <c r="C20" s="144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7"/>
      <c r="O20" s="126">
        <f t="shared" si="1"/>
        <v>0</v>
      </c>
    </row>
    <row r="21" spans="1:15" s="19" customFormat="1" ht="21.95" customHeight="1" x14ac:dyDescent="0.2">
      <c r="A21" s="125">
        <f t="shared" si="0"/>
        <v>41543</v>
      </c>
      <c r="B21" s="127">
        <f>IF($K$13=0,"",$K$13+3)</f>
        <v>41543</v>
      </c>
      <c r="C21" s="144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7"/>
      <c r="O21" s="126">
        <f t="shared" si="1"/>
        <v>0</v>
      </c>
    </row>
    <row r="22" spans="1:15" s="19" customFormat="1" ht="21.95" customHeight="1" x14ac:dyDescent="0.2">
      <c r="A22" s="125">
        <f t="shared" si="0"/>
        <v>41544</v>
      </c>
      <c r="B22" s="127">
        <f>IF($K$13=0,"",$K$13+4)</f>
        <v>41544</v>
      </c>
      <c r="C22" s="144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7"/>
      <c r="O22" s="126">
        <f t="shared" si="1"/>
        <v>0</v>
      </c>
    </row>
    <row r="23" spans="1:15" s="19" customFormat="1" ht="21.95" customHeight="1" x14ac:dyDescent="0.2">
      <c r="A23" s="125">
        <f t="shared" si="0"/>
        <v>41545</v>
      </c>
      <c r="B23" s="127">
        <f>IF($K$13=0,"",$K$13+5)</f>
        <v>41545</v>
      </c>
      <c r="C23" s="144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7"/>
      <c r="O23" s="126">
        <f t="shared" si="1"/>
        <v>0</v>
      </c>
    </row>
    <row r="24" spans="1:15" s="19" customFormat="1" ht="21.95" customHeight="1" x14ac:dyDescent="0.2">
      <c r="A24" s="125">
        <f t="shared" si="0"/>
        <v>41546</v>
      </c>
      <c r="B24" s="127">
        <f>IF($K$13=0,"",$K$13+6)</f>
        <v>41546</v>
      </c>
      <c r="C24" s="144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7"/>
      <c r="O24" s="126">
        <f t="shared" si="1"/>
        <v>0</v>
      </c>
    </row>
    <row r="25" spans="1:15" s="19" customFormat="1" ht="6.95" customHeight="1" x14ac:dyDescent="0.2">
      <c r="A25" s="18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</row>
    <row r="26" spans="1:15" s="19" customFormat="1" ht="21.95" customHeight="1" x14ac:dyDescent="0.2">
      <c r="A26" s="46" t="s">
        <v>8</v>
      </c>
      <c r="B26" s="45"/>
      <c r="C26" s="138">
        <f t="shared" ref="C26:K26" si="2">SUM(C18:C24)</f>
        <v>8</v>
      </c>
      <c r="D26" s="139"/>
      <c r="E26" s="140">
        <f t="shared" si="2"/>
        <v>5</v>
      </c>
      <c r="F26" s="139"/>
      <c r="G26" s="140">
        <f t="shared" si="2"/>
        <v>1</v>
      </c>
      <c r="H26" s="139"/>
      <c r="I26" s="140">
        <f t="shared" si="2"/>
        <v>1</v>
      </c>
      <c r="J26" s="139"/>
      <c r="K26" s="140">
        <f t="shared" si="2"/>
        <v>7</v>
      </c>
      <c r="L26" s="139"/>
      <c r="M26" s="140">
        <f>SUM(M18:N24)</f>
        <v>1</v>
      </c>
      <c r="N26" s="138"/>
      <c r="O26" s="163"/>
    </row>
    <row r="27" spans="1:15" s="19" customFormat="1" ht="21.95" customHeight="1" x14ac:dyDescent="0.2">
      <c r="A27" s="46" t="s">
        <v>73</v>
      </c>
      <c r="B27" s="45"/>
      <c r="C27" s="117" t="str">
        <f>IF(ISBLANK($D27),"",Settings!$B$24)</f>
        <v>$</v>
      </c>
      <c r="D27" s="76">
        <v>5</v>
      </c>
      <c r="E27" s="75" t="str">
        <f>IF(ISBLANK($F27),"",Settings!$B$24)</f>
        <v/>
      </c>
      <c r="F27" s="77"/>
      <c r="G27" s="75" t="str">
        <f>IF(ISBLANK($H27),"",Settings!$B$24)</f>
        <v/>
      </c>
      <c r="H27" s="77"/>
      <c r="I27" s="75" t="str">
        <f>IF(ISBLANK($J27),"",Settings!$B$24)</f>
        <v/>
      </c>
      <c r="J27" s="78"/>
      <c r="K27" s="75" t="str">
        <f>IF(ISBLANK($L27),"",Settings!$B$24)</f>
        <v/>
      </c>
      <c r="L27" s="78"/>
      <c r="M27" s="75" t="str">
        <f>IF(ISBLANK($N27),"",Settings!$B$24)</f>
        <v/>
      </c>
      <c r="N27" s="79"/>
      <c r="O27" s="163"/>
    </row>
    <row r="28" spans="1:15" s="19" customFormat="1" ht="21.95" customHeight="1" x14ac:dyDescent="0.2">
      <c r="A28" s="46" t="s">
        <v>74</v>
      </c>
      <c r="B28" s="45"/>
      <c r="C28" s="118" t="str">
        <f>IF(ISBLANK($D28),"",Settings!$B$24)</f>
        <v>$</v>
      </c>
      <c r="D28" s="80">
        <f>C26*D27</f>
        <v>40</v>
      </c>
      <c r="E28" s="82" t="str">
        <f>IF(ISBLANK($D28),"",Settings!$B$24)</f>
        <v>$</v>
      </c>
      <c r="F28" s="80">
        <f>E26*F27</f>
        <v>0</v>
      </c>
      <c r="G28" s="82" t="str">
        <f>IF(ISBLANK($D28),"",Settings!$B$24)</f>
        <v>$</v>
      </c>
      <c r="H28" s="80">
        <f>G26*H27</f>
        <v>0</v>
      </c>
      <c r="I28" s="82" t="str">
        <f>IF(ISBLANK($D28),"",Settings!$B$24)</f>
        <v>$</v>
      </c>
      <c r="J28" s="80">
        <f>I26*J27</f>
        <v>0</v>
      </c>
      <c r="K28" s="82" t="str">
        <f>IF(ISBLANK($D28),"",Settings!$B$24)</f>
        <v>$</v>
      </c>
      <c r="L28" s="80">
        <f>K26*L27</f>
        <v>0</v>
      </c>
      <c r="M28" s="82" t="str">
        <f>IF(ISBLANK($D28),"",Settings!$B$24)</f>
        <v>$</v>
      </c>
      <c r="N28" s="81">
        <f>M26*N27</f>
        <v>0</v>
      </c>
      <c r="O28" s="163"/>
    </row>
    <row r="29" spans="1:15" ht="18" customHeigh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1:15" ht="18" customHeight="1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15" ht="18" customHeight="1" x14ac:dyDescent="0.2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1:15" ht="18" customHeight="1" x14ac:dyDescent="0.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1:15" ht="18" customHeight="1" x14ac:dyDescent="0.25">
      <c r="A33" s="84"/>
      <c r="B33" s="85" t="str">
        <f>C17</f>
        <v>Regular Hours</v>
      </c>
      <c r="C33" s="143">
        <f>C26/C42</f>
        <v>0.34782608695652173</v>
      </c>
      <c r="D33" s="143"/>
      <c r="E33" s="143"/>
      <c r="F33" s="86"/>
      <c r="G33" s="86"/>
      <c r="H33" s="87"/>
      <c r="I33" s="83"/>
      <c r="J33" s="83"/>
      <c r="K33" s="83"/>
      <c r="L33" s="83"/>
      <c r="M33" s="83"/>
      <c r="N33" s="83"/>
      <c r="O33" s="83"/>
    </row>
    <row r="34" spans="1:15" ht="18" customHeight="1" x14ac:dyDescent="0.25">
      <c r="A34" s="83"/>
      <c r="B34" s="85" t="str">
        <f>E17</f>
        <v>Overtime</v>
      </c>
      <c r="C34" s="143">
        <f>E26/C42</f>
        <v>0.21739130434782608</v>
      </c>
      <c r="D34" s="143"/>
      <c r="E34" s="143"/>
      <c r="F34" s="86"/>
      <c r="G34" s="86"/>
      <c r="H34" s="87"/>
      <c r="I34" s="83"/>
      <c r="J34" s="83"/>
      <c r="K34" s="83"/>
      <c r="L34" s="83"/>
      <c r="M34" s="83"/>
      <c r="N34" s="83"/>
      <c r="O34" s="83"/>
    </row>
    <row r="35" spans="1:15" ht="18" customHeight="1" x14ac:dyDescent="0.2">
      <c r="A35" s="83"/>
      <c r="B35" s="85" t="str">
        <f>G17</f>
        <v>Sick</v>
      </c>
      <c r="C35" s="143">
        <f>G26/C42</f>
        <v>4.3478260869565216E-2</v>
      </c>
      <c r="D35" s="143"/>
      <c r="E35" s="143"/>
      <c r="F35" s="86"/>
      <c r="G35" s="86"/>
      <c r="H35" s="83"/>
      <c r="I35" s="83"/>
      <c r="J35" s="83"/>
      <c r="K35" s="83"/>
      <c r="L35" s="83"/>
      <c r="M35" s="83"/>
      <c r="N35" s="83"/>
      <c r="O35" s="83"/>
    </row>
    <row r="36" spans="1:15" ht="18" customHeight="1" x14ac:dyDescent="0.2">
      <c r="A36" s="83"/>
      <c r="B36" s="85" t="str">
        <f>I17</f>
        <v>Vacation</v>
      </c>
      <c r="C36" s="143">
        <f>I26/C42</f>
        <v>4.3478260869565216E-2</v>
      </c>
      <c r="D36" s="143"/>
      <c r="E36" s="143"/>
      <c r="F36" s="86"/>
      <c r="G36" s="86"/>
      <c r="H36" s="83"/>
      <c r="I36" s="83"/>
      <c r="J36" s="83"/>
      <c r="K36" s="83"/>
      <c r="L36" s="83"/>
      <c r="M36" s="83"/>
      <c r="N36" s="83"/>
      <c r="O36" s="83"/>
    </row>
    <row r="37" spans="1:15" ht="18" customHeight="1" x14ac:dyDescent="0.2">
      <c r="A37" s="83"/>
      <c r="B37" s="85" t="str">
        <f>K17</f>
        <v>Public Holidays</v>
      </c>
      <c r="C37" s="143">
        <f>K26/C42</f>
        <v>0.30434782608695654</v>
      </c>
      <c r="D37" s="143"/>
      <c r="E37" s="143"/>
      <c r="F37" s="86"/>
      <c r="G37" s="86"/>
      <c r="H37" s="83"/>
      <c r="I37" s="83"/>
      <c r="J37" s="83"/>
      <c r="K37" s="83"/>
      <c r="L37" s="83"/>
      <c r="M37" s="83"/>
      <c r="N37" s="83"/>
      <c r="O37" s="83"/>
    </row>
    <row r="38" spans="1:15" ht="18" customHeight="1" x14ac:dyDescent="0.2">
      <c r="A38" s="83"/>
      <c r="B38" s="85" t="str">
        <f>M17</f>
        <v>Other</v>
      </c>
      <c r="C38" s="143">
        <f>M26/C42</f>
        <v>4.3478260869565216E-2</v>
      </c>
      <c r="D38" s="143"/>
      <c r="E38" s="143"/>
      <c r="F38" s="86"/>
      <c r="G38" s="86"/>
      <c r="H38" s="83"/>
      <c r="I38" s="83"/>
      <c r="J38" s="83"/>
      <c r="K38" s="83"/>
      <c r="L38" s="83"/>
      <c r="M38" s="83"/>
      <c r="N38" s="83"/>
      <c r="O38" s="83"/>
    </row>
    <row r="39" spans="1:15" ht="18" customHeight="1" x14ac:dyDescent="0.2">
      <c r="A39" s="83"/>
      <c r="B39" s="83"/>
      <c r="C39" s="83"/>
      <c r="D39" s="86"/>
      <c r="E39" s="86"/>
      <c r="F39" s="86"/>
      <c r="G39" s="86"/>
      <c r="H39" s="83"/>
      <c r="I39" s="83"/>
      <c r="J39" s="83"/>
      <c r="K39" s="83"/>
      <c r="L39" s="83"/>
      <c r="M39" s="83"/>
      <c r="N39" s="83"/>
      <c r="O39" s="83"/>
    </row>
    <row r="40" spans="1:15" ht="18" customHeight="1" x14ac:dyDescent="0.2">
      <c r="A40" s="83"/>
      <c r="B40" s="83"/>
      <c r="C40" s="45"/>
      <c r="D40" s="86"/>
      <c r="E40" s="86"/>
      <c r="F40" s="86"/>
      <c r="G40" s="86"/>
      <c r="H40" s="83"/>
      <c r="I40" s="83"/>
      <c r="J40" s="83"/>
      <c r="K40" s="83"/>
      <c r="L40" s="83"/>
      <c r="M40" s="83"/>
      <c r="N40" s="83"/>
      <c r="O40" s="83"/>
    </row>
    <row r="41" spans="1:15" ht="18" customHeight="1" x14ac:dyDescent="0.2">
      <c r="A41" s="83"/>
      <c r="B41" s="83"/>
      <c r="C41" s="45"/>
      <c r="D41" s="86"/>
      <c r="E41" s="86"/>
      <c r="F41" s="86"/>
      <c r="G41" s="86"/>
      <c r="H41" s="83"/>
      <c r="I41" s="83"/>
      <c r="J41" s="83"/>
      <c r="K41" s="83"/>
      <c r="L41" s="83"/>
      <c r="M41" s="83"/>
      <c r="N41" s="83"/>
      <c r="O41" s="83"/>
    </row>
    <row r="42" spans="1:15" ht="21.95" customHeight="1" x14ac:dyDescent="0.2">
      <c r="A42" s="89"/>
      <c r="B42" s="90" t="s">
        <v>107</v>
      </c>
      <c r="C42" s="141">
        <f>SUM(O18:O24)</f>
        <v>23</v>
      </c>
      <c r="D42" s="141"/>
      <c r="E42" s="50"/>
      <c r="F42" s="91"/>
      <c r="G42" s="91"/>
      <c r="H42" s="89"/>
      <c r="I42" s="89"/>
      <c r="J42" s="91"/>
      <c r="K42" s="91"/>
      <c r="L42" s="90" t="s">
        <v>108</v>
      </c>
      <c r="M42" s="92" t="str">
        <f>IF(ISBLANK($L42),"",Settings!$B$24)</f>
        <v>$</v>
      </c>
      <c r="N42" s="50">
        <f>SUM(C28:N28)</f>
        <v>40</v>
      </c>
      <c r="O42" s="89"/>
    </row>
    <row r="43" spans="1:15" ht="18" customHeight="1" x14ac:dyDescent="0.2">
      <c r="A43" s="42"/>
      <c r="F43" s="49"/>
      <c r="G43" s="49"/>
      <c r="H43" s="49"/>
      <c r="I43" s="49"/>
      <c r="J43" s="49"/>
      <c r="K43" s="49"/>
      <c r="O43" s="88"/>
    </row>
    <row r="44" spans="1:15" ht="18" customHeight="1" x14ac:dyDescent="0.2">
      <c r="A44" s="42"/>
      <c r="F44" s="49"/>
      <c r="G44" s="49"/>
      <c r="H44" s="49"/>
      <c r="I44" s="49"/>
      <c r="J44" s="49"/>
      <c r="K44" s="49"/>
      <c r="O44" s="88"/>
    </row>
    <row r="45" spans="1:15" ht="18" customHeight="1" x14ac:dyDescent="0.2">
      <c r="A45" s="42"/>
      <c r="B45" s="42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3"/>
      <c r="N45" s="43"/>
      <c r="O45" s="43"/>
    </row>
    <row r="46" spans="1:15" ht="18" customHeight="1" x14ac:dyDescent="0.2">
      <c r="A46" s="42"/>
      <c r="B46" s="4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137"/>
      <c r="N46" s="137"/>
      <c r="O46" s="137"/>
    </row>
    <row r="47" spans="1:15" ht="18" customHeight="1" x14ac:dyDescent="0.2">
      <c r="A47" s="44"/>
      <c r="B47" s="42"/>
      <c r="C47" s="53" t="s">
        <v>60</v>
      </c>
      <c r="D47" s="53"/>
      <c r="E47" s="54"/>
      <c r="F47" s="54"/>
      <c r="G47" s="53"/>
      <c r="H47" s="53"/>
      <c r="I47" s="54"/>
      <c r="J47" s="54"/>
      <c r="K47" s="55"/>
      <c r="L47" s="55"/>
      <c r="M47" s="136" t="s">
        <v>11</v>
      </c>
      <c r="N47" s="136"/>
      <c r="O47" s="136"/>
    </row>
    <row r="48" spans="1:15" ht="18" customHeight="1" x14ac:dyDescent="0.2">
      <c r="A48" s="42"/>
      <c r="B48" s="42"/>
      <c r="C48" s="95"/>
      <c r="D48" s="95"/>
      <c r="E48" s="95"/>
      <c r="F48" s="95"/>
      <c r="G48" s="95"/>
      <c r="H48" s="95"/>
      <c r="I48" s="95"/>
      <c r="J48" s="95"/>
      <c r="K48" s="95"/>
      <c r="L48" s="49"/>
      <c r="M48" s="162"/>
      <c r="N48" s="162"/>
      <c r="O48" s="162"/>
    </row>
    <row r="49" spans="1:15" ht="18" customHeight="1" x14ac:dyDescent="0.2">
      <c r="A49" s="40"/>
      <c r="B49" s="40"/>
      <c r="C49" s="53" t="s">
        <v>61</v>
      </c>
      <c r="D49" s="53"/>
      <c r="E49" s="54"/>
      <c r="F49" s="54"/>
      <c r="G49" s="56"/>
      <c r="H49" s="56"/>
      <c r="I49" s="54"/>
      <c r="J49" s="54"/>
      <c r="K49" s="57"/>
      <c r="L49" s="57"/>
      <c r="M49" s="136" t="s">
        <v>11</v>
      </c>
      <c r="N49" s="136"/>
      <c r="O49" s="136"/>
    </row>
    <row r="50" spans="1:15" ht="18" customHeight="1" x14ac:dyDescent="0.2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</row>
  </sheetData>
  <mergeCells count="76">
    <mergeCell ref="K4:O4"/>
    <mergeCell ref="K5:O5"/>
    <mergeCell ref="K8:O8"/>
    <mergeCell ref="K9:O9"/>
    <mergeCell ref="A17:B17"/>
    <mergeCell ref="M17:N17"/>
    <mergeCell ref="A50:O50"/>
    <mergeCell ref="M48:O48"/>
    <mergeCell ref="C37:E37"/>
    <mergeCell ref="C38:E38"/>
    <mergeCell ref="O26:O28"/>
    <mergeCell ref="M20:N20"/>
    <mergeCell ref="M21:N21"/>
    <mergeCell ref="A3:C3"/>
    <mergeCell ref="C34:E34"/>
    <mergeCell ref="C35:E35"/>
    <mergeCell ref="C36:E36"/>
    <mergeCell ref="C17:D17"/>
    <mergeCell ref="E17:F17"/>
    <mergeCell ref="C19:D19"/>
    <mergeCell ref="C20:D20"/>
    <mergeCell ref="E20:F20"/>
    <mergeCell ref="E19:F19"/>
    <mergeCell ref="M22:N22"/>
    <mergeCell ref="M23:N23"/>
    <mergeCell ref="M24:N24"/>
    <mergeCell ref="M26:N26"/>
    <mergeCell ref="K10:O10"/>
    <mergeCell ref="K11:O11"/>
    <mergeCell ref="M18:N18"/>
    <mergeCell ref="M19:N19"/>
    <mergeCell ref="K19:L19"/>
    <mergeCell ref="K13:O13"/>
    <mergeCell ref="G17:H17"/>
    <mergeCell ref="I17:J17"/>
    <mergeCell ref="K17:L17"/>
    <mergeCell ref="C18:D18"/>
    <mergeCell ref="E18:F18"/>
    <mergeCell ref="G18:H18"/>
    <mergeCell ref="I18:J18"/>
    <mergeCell ref="K18:L18"/>
    <mergeCell ref="G20:H20"/>
    <mergeCell ref="C21:D21"/>
    <mergeCell ref="C22:D22"/>
    <mergeCell ref="E22:F22"/>
    <mergeCell ref="E21:F21"/>
    <mergeCell ref="G21:H21"/>
    <mergeCell ref="G22:H22"/>
    <mergeCell ref="I19:J19"/>
    <mergeCell ref="G23:H23"/>
    <mergeCell ref="G24:H24"/>
    <mergeCell ref="I24:J24"/>
    <mergeCell ref="I23:J23"/>
    <mergeCell ref="C23:D23"/>
    <mergeCell ref="C24:D24"/>
    <mergeCell ref="E24:F24"/>
    <mergeCell ref="E23:F23"/>
    <mergeCell ref="G19:H19"/>
    <mergeCell ref="K24:L24"/>
    <mergeCell ref="K26:L26"/>
    <mergeCell ref="C33:E33"/>
    <mergeCell ref="K20:L20"/>
    <mergeCell ref="K21:L21"/>
    <mergeCell ref="K22:L22"/>
    <mergeCell ref="K23:L23"/>
    <mergeCell ref="I22:J22"/>
    <mergeCell ref="I21:J21"/>
    <mergeCell ref="I20:J20"/>
    <mergeCell ref="M49:O49"/>
    <mergeCell ref="M47:O47"/>
    <mergeCell ref="M46:O46"/>
    <mergeCell ref="C26:D26"/>
    <mergeCell ref="E26:F26"/>
    <mergeCell ref="G26:H26"/>
    <mergeCell ref="I26:J26"/>
    <mergeCell ref="C42:D42"/>
  </mergeCells>
  <phoneticPr fontId="4" type="noConversion"/>
  <conditionalFormatting sqref="O18:O24">
    <cfRule type="expression" dxfId="19" priority="1" stopIfTrue="1">
      <formula>IF(O18&gt;24,TRUE,FALSE)</formula>
    </cfRule>
  </conditionalFormatting>
  <conditionalFormatting sqref="B18:B24 C26:N26 C28:N28">
    <cfRule type="expression" dxfId="18" priority="2" stopIfTrue="1">
      <formula>IF($P$2="No Color",TRUE,FALSE)</formula>
    </cfRule>
    <cfRule type="expression" dxfId="17" priority="3" stopIfTrue="1">
      <formula>IF($P$2="Red",TRUE,FALSE)</formula>
    </cfRule>
    <cfRule type="expression" dxfId="16" priority="4" stopIfTrue="1">
      <formula>IF($P$2="Green",TRUE,FALSE)</formula>
    </cfRule>
  </conditionalFormatting>
  <conditionalFormatting sqref="A17:O17">
    <cfRule type="expression" dxfId="15" priority="5" stopIfTrue="1">
      <formula>IF($P$2="No Color",TRUE,FALSE)</formula>
    </cfRule>
    <cfRule type="expression" dxfId="14" priority="6" stopIfTrue="1">
      <formula>IF($P$2="Red",TRUE,FALSE)</formula>
    </cfRule>
    <cfRule type="expression" dxfId="13" priority="7" stopIfTrue="1">
      <formula>IF($P$2="Green",TRUE,FALSE)</formula>
    </cfRule>
  </conditionalFormatting>
  <conditionalFormatting sqref="O1">
    <cfRule type="expression" dxfId="12" priority="8" stopIfTrue="1">
      <formula>IF($P$2="No Color",TRUE,FALSE)</formula>
    </cfRule>
    <cfRule type="expression" dxfId="11" priority="9" stopIfTrue="1">
      <formula>IF($P$2="Red",TRUE,FALSE)</formula>
    </cfRule>
    <cfRule type="expression" dxfId="10" priority="10" stopIfTrue="1">
      <formula>IF($P$2="Green",TRUE,FALSE)</formula>
    </cfRule>
  </conditionalFormatting>
  <hyperlinks>
    <hyperlink ref="K10" r:id="rId1"/>
  </hyperlinks>
  <pageMargins left="0.19685039370078741" right="0.19685039370078741" top="0.19685039370078741" bottom="0.19685039370078741" header="0.51181102362204722" footer="0.31496062992125984"/>
  <pageSetup paperSize="9" scale="86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7"/>
  </sheetPr>
  <dimension ref="A1:P54"/>
  <sheetViews>
    <sheetView showGridLines="0" workbookViewId="0">
      <selection activeCell="W24" sqref="W24"/>
    </sheetView>
  </sheetViews>
  <sheetFormatPr defaultRowHeight="12.75" x14ac:dyDescent="0.2"/>
  <cols>
    <col min="1" max="1" width="16" style="26" customWidth="1"/>
    <col min="2" max="2" width="10.28515625" style="26" customWidth="1"/>
    <col min="3" max="3" width="3.7109375" style="26" customWidth="1"/>
    <col min="4" max="4" width="9.7109375" style="26" customWidth="1"/>
    <col min="5" max="5" width="3.7109375" style="26" customWidth="1"/>
    <col min="6" max="6" width="9.7109375" style="26" customWidth="1"/>
    <col min="7" max="7" width="3.7109375" style="26" customWidth="1"/>
    <col min="8" max="8" width="9.7109375" style="26" customWidth="1"/>
    <col min="9" max="9" width="3.7109375" style="26" customWidth="1"/>
    <col min="10" max="10" width="9.7109375" style="26" customWidth="1"/>
    <col min="11" max="11" width="3.7109375" style="26" customWidth="1"/>
    <col min="12" max="12" width="9.7109375" style="26" customWidth="1"/>
    <col min="13" max="13" width="3.7109375" style="26" customWidth="1"/>
    <col min="14" max="14" width="9.7109375" style="26" customWidth="1"/>
    <col min="15" max="15" width="11.7109375" style="26" customWidth="1"/>
    <col min="16" max="16" width="0" style="26" hidden="1" customWidth="1"/>
    <col min="17" max="16384" width="9.140625" style="26"/>
  </cols>
  <sheetData>
    <row r="1" spans="1:16" s="32" customFormat="1" ht="30" customHeight="1" x14ac:dyDescent="0.2">
      <c r="A1" s="72" t="str">
        <f>IF(Settings!$E$5="Enable",Settings!$B$5,"")</f>
        <v>My Company name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 t="s">
        <v>33</v>
      </c>
    </row>
    <row r="2" spans="1:16" s="32" customFormat="1" ht="18" customHeight="1" x14ac:dyDescent="0.2">
      <c r="A2" s="74" t="str">
        <f>IF(Settings!$E$6="Enable",Settings!$B$6,"")</f>
        <v>My company slogan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  <c r="P2" s="32" t="str">
        <f>Settings!B28</f>
        <v>Blue</v>
      </c>
    </row>
    <row r="3" spans="1:16" ht="18" customHeight="1" x14ac:dyDescent="0.2">
      <c r="A3" s="96"/>
      <c r="B3" s="96"/>
      <c r="C3" s="96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16" s="103" customFormat="1" ht="18" customHeight="1" x14ac:dyDescent="0.2">
      <c r="A4" s="101"/>
      <c r="B4" s="101"/>
      <c r="C4" s="101"/>
      <c r="D4" s="101"/>
      <c r="E4" s="102"/>
      <c r="F4" s="102"/>
      <c r="G4" s="102"/>
      <c r="H4" s="31" t="s">
        <v>32</v>
      </c>
      <c r="I4" s="30"/>
      <c r="J4" s="30"/>
      <c r="K4" s="164" t="s">
        <v>67</v>
      </c>
      <c r="L4" s="165"/>
      <c r="M4" s="165"/>
      <c r="N4" s="165"/>
      <c r="O4" s="166"/>
    </row>
    <row r="5" spans="1:16" s="103" customFormat="1" ht="18" customHeight="1" x14ac:dyDescent="0.25">
      <c r="A5" s="104"/>
      <c r="B5" s="104"/>
      <c r="C5" s="104"/>
      <c r="D5" s="104"/>
      <c r="E5" s="27"/>
      <c r="F5" s="27"/>
      <c r="G5" s="27"/>
      <c r="H5" s="31" t="s">
        <v>64</v>
      </c>
      <c r="I5" s="30"/>
      <c r="J5" s="30"/>
      <c r="K5" s="164" t="s">
        <v>68</v>
      </c>
      <c r="L5" s="165"/>
      <c r="M5" s="165"/>
      <c r="N5" s="165"/>
      <c r="O5" s="166"/>
    </row>
    <row r="6" spans="1:16" s="103" customFormat="1" ht="18" customHeight="1" x14ac:dyDescent="0.25">
      <c r="A6" s="104"/>
      <c r="B6" s="104"/>
      <c r="C6" s="104"/>
      <c r="D6" s="104"/>
      <c r="E6" s="27"/>
      <c r="F6" s="27"/>
      <c r="G6" s="27"/>
      <c r="H6" s="30"/>
      <c r="I6" s="30"/>
      <c r="J6" s="30"/>
      <c r="K6" s="32"/>
      <c r="L6" s="32"/>
      <c r="M6" s="30"/>
      <c r="N6" s="30"/>
      <c r="O6" s="30"/>
    </row>
    <row r="7" spans="1:16" s="103" customFormat="1" ht="18" customHeight="1" x14ac:dyDescent="0.25">
      <c r="A7" s="104"/>
      <c r="B7" s="104"/>
      <c r="C7" s="104"/>
      <c r="D7" s="104"/>
      <c r="E7" s="27"/>
      <c r="F7" s="27"/>
      <c r="G7" s="27"/>
      <c r="H7" s="33"/>
      <c r="I7" s="30"/>
      <c r="J7" s="30"/>
      <c r="K7" s="30"/>
      <c r="L7" s="30"/>
      <c r="M7" s="30"/>
      <c r="N7" s="30"/>
      <c r="O7" s="30"/>
    </row>
    <row r="8" spans="1:16" s="103" customFormat="1" ht="18" customHeight="1" x14ac:dyDescent="0.25">
      <c r="A8" s="20" t="str">
        <f>Settings!B10&amp;" "&amp;Settings!B11</f>
        <v>111 Street</v>
      </c>
      <c r="B8" s="104"/>
      <c r="C8" s="104"/>
      <c r="D8" s="104"/>
      <c r="E8" s="27"/>
      <c r="F8" s="27"/>
      <c r="G8" s="27"/>
      <c r="H8" s="35" t="s">
        <v>0</v>
      </c>
      <c r="I8" s="34"/>
      <c r="J8" s="34"/>
      <c r="K8" s="167" t="s">
        <v>69</v>
      </c>
      <c r="L8" s="168"/>
      <c r="M8" s="168"/>
      <c r="N8" s="168"/>
      <c r="O8" s="169"/>
    </row>
    <row r="9" spans="1:16" s="103" customFormat="1" ht="18" customHeight="1" x14ac:dyDescent="0.25">
      <c r="A9" s="20" t="str">
        <f>Settings!B12&amp;", "&amp;Settings!B13&amp;", "&amp;Settings!B14&amp;", "&amp;Settings!B15</f>
        <v>Town/City, County, ST, 00000</v>
      </c>
      <c r="B9" s="104"/>
      <c r="C9" s="104"/>
      <c r="D9" s="104"/>
      <c r="E9" s="27"/>
      <c r="F9" s="27"/>
      <c r="G9" s="27"/>
      <c r="H9" s="35" t="s">
        <v>62</v>
      </c>
      <c r="I9" s="34"/>
      <c r="J9" s="34"/>
      <c r="K9" s="167" t="s">
        <v>70</v>
      </c>
      <c r="L9" s="168"/>
      <c r="M9" s="168"/>
      <c r="N9" s="168"/>
      <c r="O9" s="169"/>
    </row>
    <row r="10" spans="1:16" s="103" customFormat="1" ht="18" customHeight="1" x14ac:dyDescent="0.25">
      <c r="A10" s="93" t="str">
        <f>Settings!B17</f>
        <v>0-000-000-0000</v>
      </c>
      <c r="B10" s="27"/>
      <c r="C10" s="27"/>
      <c r="D10" s="27"/>
      <c r="E10" s="27"/>
      <c r="F10" s="27"/>
      <c r="G10" s="99"/>
      <c r="H10" s="35" t="s">
        <v>63</v>
      </c>
      <c r="I10" s="34"/>
      <c r="J10" s="34"/>
      <c r="K10" s="148" t="s">
        <v>71</v>
      </c>
      <c r="L10" s="149"/>
      <c r="M10" s="150"/>
      <c r="N10" s="150"/>
      <c r="O10" s="151"/>
    </row>
    <row r="11" spans="1:16" s="103" customFormat="1" ht="18" customHeight="1" x14ac:dyDescent="0.2">
      <c r="A11" s="93" t="str">
        <f>Settings!B18</f>
        <v>0-000-000-0000</v>
      </c>
      <c r="B11" s="183"/>
      <c r="C11" s="183"/>
      <c r="D11" s="100"/>
      <c r="E11" s="100"/>
      <c r="F11" s="100"/>
      <c r="G11" s="100"/>
      <c r="H11" s="35" t="s">
        <v>1</v>
      </c>
      <c r="I11" s="34"/>
      <c r="J11" s="34"/>
      <c r="K11" s="152" t="s">
        <v>69</v>
      </c>
      <c r="L11" s="153"/>
      <c r="M11" s="153"/>
      <c r="N11" s="153"/>
      <c r="O11" s="154"/>
    </row>
    <row r="12" spans="1:16" s="103" customFormat="1" ht="18" customHeight="1" x14ac:dyDescent="0.2">
      <c r="A12" s="94" t="str">
        <f>Settings!B19</f>
        <v>info@yourcompanysite.com</v>
      </c>
      <c r="B12" s="183"/>
      <c r="C12" s="183"/>
      <c r="D12" s="100"/>
      <c r="E12" s="100"/>
      <c r="F12" s="100"/>
      <c r="G12" s="100"/>
      <c r="H12" s="34"/>
      <c r="I12" s="34"/>
      <c r="J12" s="34"/>
      <c r="K12" s="37"/>
      <c r="L12" s="37"/>
      <c r="M12" s="37"/>
      <c r="N12" s="37"/>
      <c r="O12" s="37"/>
    </row>
    <row r="13" spans="1:16" s="103" customFormat="1" ht="18" customHeight="1" x14ac:dyDescent="0.2">
      <c r="A13" s="94" t="str">
        <f>Settings!B20</f>
        <v>www.yourcompanysite.com</v>
      </c>
      <c r="B13" s="100"/>
      <c r="C13" s="100"/>
      <c r="D13" s="100"/>
      <c r="E13" s="100"/>
      <c r="F13" s="100"/>
      <c r="G13" s="100"/>
      <c r="H13" s="35" t="s">
        <v>59</v>
      </c>
      <c r="I13" s="34"/>
      <c r="J13" s="34"/>
      <c r="K13" s="157">
        <v>41540</v>
      </c>
      <c r="L13" s="158"/>
      <c r="M13" s="158"/>
      <c r="N13" s="158"/>
      <c r="O13" s="159"/>
    </row>
    <row r="14" spans="1:16" s="103" customFormat="1" ht="18" customHeight="1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82"/>
      <c r="L14" s="182"/>
      <c r="M14" s="182"/>
      <c r="N14" s="182"/>
      <c r="O14" s="182"/>
    </row>
    <row r="15" spans="1:16" ht="36" customHeight="1" x14ac:dyDescent="0.2">
      <c r="A15" s="160" t="s">
        <v>2</v>
      </c>
      <c r="B15" s="160"/>
      <c r="C15" s="146" t="s">
        <v>3</v>
      </c>
      <c r="D15" s="146"/>
      <c r="E15" s="156" t="s">
        <v>4</v>
      </c>
      <c r="F15" s="156"/>
      <c r="G15" s="145" t="s">
        <v>5</v>
      </c>
      <c r="H15" s="145"/>
      <c r="I15" s="145" t="s">
        <v>6</v>
      </c>
      <c r="J15" s="145"/>
      <c r="K15" s="146" t="s">
        <v>12</v>
      </c>
      <c r="L15" s="146"/>
      <c r="M15" s="145" t="s">
        <v>13</v>
      </c>
      <c r="N15" s="145"/>
      <c r="O15" s="22" t="s">
        <v>7</v>
      </c>
    </row>
    <row r="16" spans="1:16" s="32" customFormat="1" ht="18" customHeight="1" x14ac:dyDescent="0.2">
      <c r="A16" s="125">
        <f>B16</f>
        <v>41540</v>
      </c>
      <c r="B16" s="127">
        <f>IF($K$13=0,"",$K$13)</f>
        <v>41540</v>
      </c>
      <c r="C16" s="173">
        <v>8</v>
      </c>
      <c r="D16" s="178"/>
      <c r="E16" s="172">
        <v>1</v>
      </c>
      <c r="F16" s="178"/>
      <c r="G16" s="172">
        <v>5</v>
      </c>
      <c r="H16" s="178"/>
      <c r="I16" s="172">
        <v>1</v>
      </c>
      <c r="J16" s="178"/>
      <c r="K16" s="172">
        <v>2</v>
      </c>
      <c r="L16" s="178"/>
      <c r="M16" s="172">
        <v>5</v>
      </c>
      <c r="N16" s="173"/>
      <c r="O16" s="126">
        <f t="shared" ref="O16:O22" si="0">IF(SUM(C16:N16)&gt;24,"Total &gt; 24 h",SUM(C16:N16))</f>
        <v>22</v>
      </c>
    </row>
    <row r="17" spans="1:15" s="32" customFormat="1" ht="18" customHeight="1" x14ac:dyDescent="0.2">
      <c r="A17" s="125">
        <f t="shared" ref="A17:A22" si="1">B17</f>
        <v>41541</v>
      </c>
      <c r="B17" s="127">
        <f>IF($K$13=0,"",$K$13+1)</f>
        <v>41541</v>
      </c>
      <c r="C17" s="171"/>
      <c r="D17" s="176"/>
      <c r="E17" s="170"/>
      <c r="F17" s="176"/>
      <c r="G17" s="170"/>
      <c r="H17" s="176"/>
      <c r="I17" s="170"/>
      <c r="J17" s="176"/>
      <c r="K17" s="170"/>
      <c r="L17" s="176"/>
      <c r="M17" s="170"/>
      <c r="N17" s="171"/>
      <c r="O17" s="126">
        <f t="shared" si="0"/>
        <v>0</v>
      </c>
    </row>
    <row r="18" spans="1:15" s="32" customFormat="1" ht="18" customHeight="1" x14ac:dyDescent="0.2">
      <c r="A18" s="125">
        <f t="shared" si="1"/>
        <v>41542</v>
      </c>
      <c r="B18" s="127">
        <f>IF($K$13=0,"",$K$13+2)</f>
        <v>41542</v>
      </c>
      <c r="C18" s="171"/>
      <c r="D18" s="176"/>
      <c r="E18" s="170"/>
      <c r="F18" s="176"/>
      <c r="G18" s="170"/>
      <c r="H18" s="176"/>
      <c r="I18" s="170"/>
      <c r="J18" s="176"/>
      <c r="K18" s="170"/>
      <c r="L18" s="176"/>
      <c r="M18" s="170"/>
      <c r="N18" s="171"/>
      <c r="O18" s="126">
        <f t="shared" si="0"/>
        <v>0</v>
      </c>
    </row>
    <row r="19" spans="1:15" s="32" customFormat="1" ht="18" customHeight="1" x14ac:dyDescent="0.2">
      <c r="A19" s="125">
        <f t="shared" si="1"/>
        <v>41543</v>
      </c>
      <c r="B19" s="127">
        <f>IF($K$13=0,"",$K$13+3)</f>
        <v>41543</v>
      </c>
      <c r="C19" s="171"/>
      <c r="D19" s="176"/>
      <c r="E19" s="170"/>
      <c r="F19" s="176"/>
      <c r="G19" s="170"/>
      <c r="H19" s="176"/>
      <c r="I19" s="170"/>
      <c r="J19" s="176"/>
      <c r="K19" s="170"/>
      <c r="L19" s="176"/>
      <c r="M19" s="170"/>
      <c r="N19" s="171"/>
      <c r="O19" s="126">
        <f t="shared" si="0"/>
        <v>0</v>
      </c>
    </row>
    <row r="20" spans="1:15" s="32" customFormat="1" ht="18" customHeight="1" x14ac:dyDescent="0.2">
      <c r="A20" s="125">
        <f t="shared" si="1"/>
        <v>41544</v>
      </c>
      <c r="B20" s="127">
        <f>IF($K$13=0,"",$K$13+4)</f>
        <v>41544</v>
      </c>
      <c r="C20" s="171"/>
      <c r="D20" s="176"/>
      <c r="E20" s="170"/>
      <c r="F20" s="176"/>
      <c r="G20" s="170"/>
      <c r="H20" s="176"/>
      <c r="I20" s="170"/>
      <c r="J20" s="176"/>
      <c r="K20" s="170"/>
      <c r="L20" s="176"/>
      <c r="M20" s="170"/>
      <c r="N20" s="171"/>
      <c r="O20" s="126">
        <f t="shared" si="0"/>
        <v>0</v>
      </c>
    </row>
    <row r="21" spans="1:15" s="32" customFormat="1" ht="18" customHeight="1" x14ac:dyDescent="0.2">
      <c r="A21" s="125">
        <f t="shared" si="1"/>
        <v>41545</v>
      </c>
      <c r="B21" s="127">
        <f>IF($K$13=0,"",$K$13+5)</f>
        <v>41545</v>
      </c>
      <c r="C21" s="171"/>
      <c r="D21" s="176"/>
      <c r="E21" s="170"/>
      <c r="F21" s="176"/>
      <c r="G21" s="170"/>
      <c r="H21" s="176"/>
      <c r="I21" s="170"/>
      <c r="J21" s="176"/>
      <c r="K21" s="170"/>
      <c r="L21" s="176"/>
      <c r="M21" s="170"/>
      <c r="N21" s="171"/>
      <c r="O21" s="126">
        <f t="shared" si="0"/>
        <v>0</v>
      </c>
    </row>
    <row r="22" spans="1:15" s="32" customFormat="1" ht="18" customHeight="1" x14ac:dyDescent="0.2">
      <c r="A22" s="125">
        <f t="shared" si="1"/>
        <v>41546</v>
      </c>
      <c r="B22" s="127">
        <f>IF($K$13=0,"",$K$13+6)</f>
        <v>41546</v>
      </c>
      <c r="C22" s="175"/>
      <c r="D22" s="177"/>
      <c r="E22" s="174"/>
      <c r="F22" s="177"/>
      <c r="G22" s="174"/>
      <c r="H22" s="177"/>
      <c r="I22" s="174"/>
      <c r="J22" s="177"/>
      <c r="K22" s="174"/>
      <c r="L22" s="177"/>
      <c r="M22" s="174"/>
      <c r="N22" s="175"/>
      <c r="O22" s="126">
        <f t="shared" si="0"/>
        <v>0</v>
      </c>
    </row>
    <row r="23" spans="1:15" s="32" customFormat="1" ht="6.95" customHeight="1" x14ac:dyDescent="0.2">
      <c r="A23" s="184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</row>
    <row r="24" spans="1:15" s="32" customFormat="1" ht="18" customHeight="1" x14ac:dyDescent="0.2">
      <c r="A24" s="125">
        <f t="shared" ref="A24:A30" si="2">B24</f>
        <v>41547</v>
      </c>
      <c r="B24" s="127">
        <f>IF($K$13=0,"",$K$13+7)</f>
        <v>41547</v>
      </c>
      <c r="C24" s="173"/>
      <c r="D24" s="178"/>
      <c r="E24" s="172"/>
      <c r="F24" s="178"/>
      <c r="G24" s="172"/>
      <c r="H24" s="178"/>
      <c r="I24" s="172"/>
      <c r="J24" s="178"/>
      <c r="K24" s="172"/>
      <c r="L24" s="178"/>
      <c r="M24" s="172"/>
      <c r="N24" s="173"/>
      <c r="O24" s="126">
        <f t="shared" ref="O24:O30" si="3">IF(SUM(C24:N24)&gt;24,"Total &gt; 24 h",SUM(C24:N24))</f>
        <v>0</v>
      </c>
    </row>
    <row r="25" spans="1:15" s="32" customFormat="1" ht="18" customHeight="1" x14ac:dyDescent="0.2">
      <c r="A25" s="125">
        <f t="shared" si="2"/>
        <v>41548</v>
      </c>
      <c r="B25" s="127">
        <f>IF($K$13=0,"",$K$13+8)</f>
        <v>41548</v>
      </c>
      <c r="C25" s="173"/>
      <c r="D25" s="178"/>
      <c r="E25" s="172"/>
      <c r="F25" s="178"/>
      <c r="G25" s="172"/>
      <c r="H25" s="178"/>
      <c r="I25" s="172"/>
      <c r="J25" s="178"/>
      <c r="K25" s="172"/>
      <c r="L25" s="178"/>
      <c r="M25" s="172"/>
      <c r="N25" s="173"/>
      <c r="O25" s="126">
        <f t="shared" si="3"/>
        <v>0</v>
      </c>
    </row>
    <row r="26" spans="1:15" s="32" customFormat="1" ht="18" customHeight="1" x14ac:dyDescent="0.2">
      <c r="A26" s="125">
        <f t="shared" si="2"/>
        <v>41549</v>
      </c>
      <c r="B26" s="127">
        <f>IF($K$13=0,"",$K$13+9)</f>
        <v>41549</v>
      </c>
      <c r="C26" s="171"/>
      <c r="D26" s="176"/>
      <c r="E26" s="170"/>
      <c r="F26" s="176"/>
      <c r="G26" s="170"/>
      <c r="H26" s="176"/>
      <c r="I26" s="170"/>
      <c r="J26" s="176"/>
      <c r="K26" s="170"/>
      <c r="L26" s="176"/>
      <c r="M26" s="170"/>
      <c r="N26" s="171"/>
      <c r="O26" s="126">
        <f t="shared" si="3"/>
        <v>0</v>
      </c>
    </row>
    <row r="27" spans="1:15" s="32" customFormat="1" ht="18" customHeight="1" x14ac:dyDescent="0.2">
      <c r="A27" s="125">
        <f t="shared" si="2"/>
        <v>41550</v>
      </c>
      <c r="B27" s="127">
        <f>IF($K$13=0,"",$K$13+10)</f>
        <v>41550</v>
      </c>
      <c r="C27" s="171"/>
      <c r="D27" s="176"/>
      <c r="E27" s="170"/>
      <c r="F27" s="176"/>
      <c r="G27" s="170"/>
      <c r="H27" s="176"/>
      <c r="I27" s="170"/>
      <c r="J27" s="176"/>
      <c r="K27" s="170"/>
      <c r="L27" s="176"/>
      <c r="M27" s="170"/>
      <c r="N27" s="171"/>
      <c r="O27" s="126">
        <f t="shared" si="3"/>
        <v>0</v>
      </c>
    </row>
    <row r="28" spans="1:15" s="32" customFormat="1" ht="18" customHeight="1" x14ac:dyDescent="0.2">
      <c r="A28" s="125">
        <f t="shared" si="2"/>
        <v>41551</v>
      </c>
      <c r="B28" s="127">
        <f>IF($K$13=0,"",$K$13+11)</f>
        <v>41551</v>
      </c>
      <c r="C28" s="171"/>
      <c r="D28" s="176"/>
      <c r="E28" s="170"/>
      <c r="F28" s="176"/>
      <c r="G28" s="170"/>
      <c r="H28" s="176"/>
      <c r="I28" s="170"/>
      <c r="J28" s="176"/>
      <c r="K28" s="170"/>
      <c r="L28" s="176"/>
      <c r="M28" s="170"/>
      <c r="N28" s="171"/>
      <c r="O28" s="126">
        <f t="shared" si="3"/>
        <v>0</v>
      </c>
    </row>
    <row r="29" spans="1:15" s="32" customFormat="1" ht="18" customHeight="1" x14ac:dyDescent="0.2">
      <c r="A29" s="125">
        <f t="shared" si="2"/>
        <v>41552</v>
      </c>
      <c r="B29" s="127">
        <f>IF($K$13=0,"",$K$13+12)</f>
        <v>41552</v>
      </c>
      <c r="C29" s="175"/>
      <c r="D29" s="177"/>
      <c r="E29" s="174"/>
      <c r="F29" s="177"/>
      <c r="G29" s="174"/>
      <c r="H29" s="177"/>
      <c r="I29" s="174"/>
      <c r="J29" s="177"/>
      <c r="K29" s="174"/>
      <c r="L29" s="177"/>
      <c r="M29" s="174"/>
      <c r="N29" s="175"/>
      <c r="O29" s="126">
        <f t="shared" si="3"/>
        <v>0</v>
      </c>
    </row>
    <row r="30" spans="1:15" s="32" customFormat="1" ht="18" customHeight="1" x14ac:dyDescent="0.2">
      <c r="A30" s="125">
        <f t="shared" si="2"/>
        <v>41553</v>
      </c>
      <c r="B30" s="127">
        <f>IF($K$13=0,"",$K$13+13)</f>
        <v>41553</v>
      </c>
      <c r="C30" s="171"/>
      <c r="D30" s="176"/>
      <c r="E30" s="170"/>
      <c r="F30" s="176"/>
      <c r="G30" s="170"/>
      <c r="H30" s="176"/>
      <c r="I30" s="170"/>
      <c r="J30" s="176"/>
      <c r="K30" s="170"/>
      <c r="L30" s="176"/>
      <c r="M30" s="170"/>
      <c r="N30" s="171"/>
      <c r="O30" s="126">
        <f t="shared" si="3"/>
        <v>0</v>
      </c>
    </row>
    <row r="31" spans="1:15" s="103" customFormat="1" ht="6.9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5"/>
      <c r="L31" s="105"/>
      <c r="M31" s="105"/>
      <c r="N31" s="105"/>
      <c r="O31" s="105"/>
    </row>
    <row r="32" spans="1:15" s="32" customFormat="1" ht="18" customHeight="1" x14ac:dyDescent="0.2">
      <c r="A32" s="46" t="s">
        <v>8</v>
      </c>
      <c r="B32" s="45"/>
      <c r="C32" s="179">
        <f>SUM(C16:D22,C24:D30)</f>
        <v>8</v>
      </c>
      <c r="D32" s="180"/>
      <c r="E32" s="181">
        <f>SUM(E16:F22,E24:F30)</f>
        <v>1</v>
      </c>
      <c r="F32" s="180"/>
      <c r="G32" s="181">
        <f>SUM(G16:H22,G24:H30)</f>
        <v>5</v>
      </c>
      <c r="H32" s="180"/>
      <c r="I32" s="181">
        <f>SUM(I16:J22,I24:J30)</f>
        <v>1</v>
      </c>
      <c r="J32" s="180"/>
      <c r="K32" s="181">
        <f>SUM(K16:L22,K24:L30)</f>
        <v>2</v>
      </c>
      <c r="L32" s="180"/>
      <c r="M32" s="179">
        <f>SUM(M16:N22,M24:N30)</f>
        <v>5</v>
      </c>
      <c r="N32" s="179"/>
      <c r="O32" s="185"/>
    </row>
    <row r="33" spans="1:16" s="32" customFormat="1" ht="18" customHeight="1" x14ac:dyDescent="0.2">
      <c r="A33" s="46" t="s">
        <v>9</v>
      </c>
      <c r="B33" s="45"/>
      <c r="C33" s="106" t="str">
        <f>IF(ISBLANK($D33),"",Settings!$B$24)</f>
        <v>$</v>
      </c>
      <c r="D33" s="112">
        <v>5</v>
      </c>
      <c r="E33" s="114" t="str">
        <f>IF(ISBLANK($F33),"",Settings!$B$24)</f>
        <v>$</v>
      </c>
      <c r="F33" s="112">
        <v>10</v>
      </c>
      <c r="G33" s="114" t="str">
        <f>IF(ISBLANK($F33),"",Settings!$B$24)</f>
        <v>$</v>
      </c>
      <c r="H33" s="112"/>
      <c r="I33" s="114" t="str">
        <f>IF(ISBLANK($F33),"",Settings!$B$24)</f>
        <v>$</v>
      </c>
      <c r="J33" s="116"/>
      <c r="K33" s="114" t="str">
        <f>IF(ISBLANK($F33),"",Settings!$B$24)</f>
        <v>$</v>
      </c>
      <c r="L33" s="116"/>
      <c r="M33" s="107" t="str">
        <f>IF(ISBLANK($F33),"",Settings!$B$24)</f>
        <v>$</v>
      </c>
      <c r="N33" s="108"/>
      <c r="O33" s="185"/>
    </row>
    <row r="34" spans="1:16" s="32" customFormat="1" ht="18" customHeight="1" x14ac:dyDescent="0.2">
      <c r="A34" s="46" t="s">
        <v>10</v>
      </c>
      <c r="B34" s="45"/>
      <c r="C34" s="109" t="str">
        <f>IF(ISBLANK($D34),"",Settings!$B$24)</f>
        <v>$</v>
      </c>
      <c r="D34" s="113">
        <f>C32*D33</f>
        <v>40</v>
      </c>
      <c r="E34" s="115" t="str">
        <f>IF(ISBLANK($F34),"",Settings!$B$24)</f>
        <v>$</v>
      </c>
      <c r="F34" s="113">
        <f>E32*F33</f>
        <v>10</v>
      </c>
      <c r="G34" s="115" t="str">
        <f>IF(ISBLANK($F34),"",Settings!$B$24)</f>
        <v>$</v>
      </c>
      <c r="H34" s="113">
        <f>G32*H33</f>
        <v>0</v>
      </c>
      <c r="I34" s="115" t="str">
        <f>IF(ISBLANK($F34),"",Settings!$B$24)</f>
        <v>$</v>
      </c>
      <c r="J34" s="113">
        <f>I32*J33</f>
        <v>0</v>
      </c>
      <c r="K34" s="115" t="str">
        <f>IF(ISBLANK($F34),"",Settings!$B$24)</f>
        <v>$</v>
      </c>
      <c r="L34" s="113">
        <f>K32*L33</f>
        <v>0</v>
      </c>
      <c r="M34" s="111" t="str">
        <f>IF(ISBLANK($F34),"",Settings!$B$24)</f>
        <v>$</v>
      </c>
      <c r="N34" s="110">
        <f>M32*N33</f>
        <v>0</v>
      </c>
      <c r="O34" s="185"/>
    </row>
    <row r="35" spans="1:16" ht="18" customHeight="1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</row>
    <row r="36" spans="1:16" ht="18" customHeight="1" x14ac:dyDescent="0.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1:16" ht="18" customHeight="1" x14ac:dyDescent="0.2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1:16" ht="18" customHeight="1" x14ac:dyDescent="0.2">
      <c r="A38" s="83"/>
      <c r="B38" s="83"/>
      <c r="C38" s="85" t="str">
        <f>C15</f>
        <v>Regular Hours</v>
      </c>
      <c r="D38" s="143">
        <f>IF(SUM(O16:O22,O24:O30)=0,"- ",C32/C47)</f>
        <v>0.36363636363636365</v>
      </c>
      <c r="E38" s="143"/>
      <c r="F38" s="143"/>
      <c r="G38" s="83"/>
      <c r="H38" s="83"/>
      <c r="I38" s="83"/>
      <c r="J38" s="83"/>
      <c r="K38" s="83"/>
      <c r="L38" s="83"/>
      <c r="M38" s="83"/>
      <c r="N38" s="83"/>
      <c r="O38" s="83"/>
    </row>
    <row r="39" spans="1:16" ht="18" customHeight="1" x14ac:dyDescent="0.2">
      <c r="A39" s="83"/>
      <c r="B39" s="83"/>
      <c r="C39" s="85" t="str">
        <f>E15</f>
        <v xml:space="preserve">Overtime </v>
      </c>
      <c r="D39" s="143">
        <f>IF(SUM(O16:O22,O24:O30)=0,"- ",E32/C47)</f>
        <v>4.5454545454545456E-2</v>
      </c>
      <c r="E39" s="143"/>
      <c r="F39" s="143"/>
      <c r="G39" s="83"/>
      <c r="H39" s="83"/>
      <c r="I39" s="83"/>
      <c r="J39" s="83"/>
      <c r="K39" s="83"/>
      <c r="L39" s="83"/>
      <c r="M39" s="83"/>
      <c r="N39" s="83"/>
      <c r="O39" s="83"/>
    </row>
    <row r="40" spans="1:16" ht="18" customHeight="1" x14ac:dyDescent="0.2">
      <c r="A40" s="83"/>
      <c r="B40" s="83"/>
      <c r="C40" s="85" t="str">
        <f>G15</f>
        <v>Sick</v>
      </c>
      <c r="D40" s="143">
        <f>IF(SUM(O16:O22,O24:O30)=0,"- ",G32/C47)</f>
        <v>0.22727272727272727</v>
      </c>
      <c r="E40" s="143"/>
      <c r="F40" s="143"/>
      <c r="G40" s="83"/>
      <c r="H40" s="83"/>
      <c r="I40" s="83"/>
      <c r="J40" s="83"/>
      <c r="K40" s="83"/>
      <c r="L40" s="83"/>
      <c r="M40" s="83"/>
      <c r="N40" s="83"/>
      <c r="O40" s="83"/>
    </row>
    <row r="41" spans="1:16" ht="18" customHeight="1" x14ac:dyDescent="0.2">
      <c r="A41" s="83"/>
      <c r="B41" s="83"/>
      <c r="C41" s="85" t="str">
        <f>I15</f>
        <v>Vacation</v>
      </c>
      <c r="D41" s="143">
        <f>IF(SUM(O16:O22,O24:O30)=0,"- ",I32/C47)</f>
        <v>4.5454545454545456E-2</v>
      </c>
      <c r="E41" s="143"/>
      <c r="F41" s="143"/>
      <c r="G41" s="83"/>
      <c r="H41" s="83"/>
      <c r="I41" s="83"/>
      <c r="J41" s="83"/>
      <c r="K41" s="83"/>
      <c r="L41" s="83"/>
      <c r="M41" s="83"/>
      <c r="N41" s="83"/>
      <c r="O41" s="83"/>
    </row>
    <row r="42" spans="1:16" ht="18" customHeight="1" x14ac:dyDescent="0.2">
      <c r="A42" s="83"/>
      <c r="B42" s="83"/>
      <c r="C42" s="85" t="str">
        <f>K15</f>
        <v>Public Holidays</v>
      </c>
      <c r="D42" s="143">
        <f>IF(SUM(O16:O22,O24:O30)=0,"- ",K32/C47)</f>
        <v>9.0909090909090912E-2</v>
      </c>
      <c r="E42" s="143"/>
      <c r="F42" s="143"/>
      <c r="G42" s="83"/>
      <c r="H42" s="83"/>
      <c r="I42" s="83"/>
      <c r="J42" s="83"/>
      <c r="K42" s="83"/>
      <c r="L42" s="83"/>
      <c r="M42" s="83"/>
      <c r="N42" s="83"/>
      <c r="O42" s="83"/>
    </row>
    <row r="43" spans="1:16" ht="18" customHeight="1" x14ac:dyDescent="0.2">
      <c r="A43" s="83"/>
      <c r="B43" s="83"/>
      <c r="C43" s="85" t="str">
        <f>M15</f>
        <v>Other</v>
      </c>
      <c r="D43" s="143">
        <f>IF(SUM(O16:O22,O24:O30)=0,"- ",M32/C47)</f>
        <v>0.22727272727272727</v>
      </c>
      <c r="E43" s="143"/>
      <c r="F43" s="143"/>
      <c r="G43" s="83"/>
      <c r="H43" s="83"/>
      <c r="I43" s="83"/>
      <c r="J43" s="83"/>
      <c r="K43" s="83"/>
      <c r="L43" s="83"/>
      <c r="M43" s="83"/>
      <c r="N43" s="83"/>
      <c r="O43" s="83"/>
    </row>
    <row r="44" spans="1:16" ht="18" customHeigh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</row>
    <row r="45" spans="1:16" ht="18" customHeigh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</row>
    <row r="46" spans="1:16" ht="18" customHeight="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</row>
    <row r="47" spans="1:16" ht="18" customHeight="1" x14ac:dyDescent="0.2">
      <c r="A47" s="124"/>
      <c r="B47" s="90" t="s">
        <v>107</v>
      </c>
      <c r="C47" s="141">
        <f>SUM(O16:O22,O24:O30)</f>
        <v>22</v>
      </c>
      <c r="D47" s="141"/>
      <c r="E47" s="50"/>
      <c r="F47" s="123"/>
      <c r="G47" s="123"/>
      <c r="H47" s="122"/>
      <c r="I47" s="124"/>
      <c r="J47" s="124"/>
      <c r="K47" s="124"/>
      <c r="L47" s="90" t="s">
        <v>108</v>
      </c>
      <c r="M47" s="124" t="str">
        <f>IF(ISBLANK($N47),"",Settings!$B$24)</f>
        <v>$</v>
      </c>
      <c r="N47" s="50">
        <f>SUM(C34:N34)</f>
        <v>50</v>
      </c>
      <c r="O47" s="124"/>
    </row>
    <row r="48" spans="1:16" ht="18" customHeight="1" x14ac:dyDescent="0.25">
      <c r="A48" s="42"/>
      <c r="D48" s="48"/>
      <c r="H48" s="48"/>
      <c r="I48" s="42"/>
      <c r="J48" s="42"/>
      <c r="O48" s="52"/>
      <c r="P48" s="51"/>
    </row>
    <row r="49" spans="1:16" ht="18" customHeight="1" x14ac:dyDescent="0.25">
      <c r="A49" s="42"/>
      <c r="D49" s="48"/>
      <c r="H49" s="48"/>
      <c r="I49" s="42"/>
      <c r="J49" s="42"/>
      <c r="O49" s="52"/>
      <c r="P49" s="51"/>
    </row>
    <row r="50" spans="1:16" ht="18" customHeight="1" x14ac:dyDescent="0.25">
      <c r="A50" s="42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137"/>
      <c r="N50" s="137"/>
      <c r="O50" s="137"/>
      <c r="P50" s="51"/>
    </row>
    <row r="51" spans="1:16" ht="18" customHeight="1" x14ac:dyDescent="0.2">
      <c r="A51" s="44"/>
      <c r="B51" s="42"/>
      <c r="C51" s="53" t="s">
        <v>60</v>
      </c>
      <c r="D51" s="53"/>
      <c r="E51" s="54"/>
      <c r="F51" s="54"/>
      <c r="G51" s="53"/>
      <c r="H51" s="53"/>
      <c r="I51" s="54"/>
      <c r="J51" s="54"/>
      <c r="K51" s="55"/>
      <c r="L51" s="55"/>
      <c r="M51" s="136" t="s">
        <v>11</v>
      </c>
      <c r="N51" s="136"/>
      <c r="O51" s="136"/>
    </row>
    <row r="52" spans="1:16" ht="18" customHeight="1" x14ac:dyDescent="0.2">
      <c r="A52" s="42"/>
      <c r="B52" s="42"/>
      <c r="C52" s="95"/>
      <c r="D52" s="95"/>
      <c r="E52" s="95"/>
      <c r="F52" s="95"/>
      <c r="G52" s="95"/>
      <c r="H52" s="95"/>
      <c r="I52" s="95"/>
      <c r="J52" s="95"/>
      <c r="K52" s="95"/>
      <c r="L52" s="49"/>
      <c r="M52" s="162"/>
      <c r="N52" s="162"/>
      <c r="O52" s="162"/>
    </row>
    <row r="53" spans="1:16" ht="18" customHeight="1" x14ac:dyDescent="0.2">
      <c r="A53" s="40"/>
      <c r="B53" s="40"/>
      <c r="C53" s="53" t="s">
        <v>61</v>
      </c>
      <c r="D53" s="53"/>
      <c r="E53" s="54"/>
      <c r="F53" s="54"/>
      <c r="G53" s="56"/>
      <c r="H53" s="56"/>
      <c r="I53" s="54"/>
      <c r="J53" s="54"/>
      <c r="K53" s="57"/>
      <c r="L53" s="57"/>
      <c r="M53" s="136" t="s">
        <v>11</v>
      </c>
      <c r="N53" s="136"/>
      <c r="O53" s="136"/>
    </row>
    <row r="54" spans="1:16" ht="18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</sheetData>
  <mergeCells count="120">
    <mergeCell ref="O32:O34"/>
    <mergeCell ref="M52:O52"/>
    <mergeCell ref="C27:D27"/>
    <mergeCell ref="C28:D28"/>
    <mergeCell ref="C29:D29"/>
    <mergeCell ref="C30:D30"/>
    <mergeCell ref="E29:F29"/>
    <mergeCell ref="E28:F28"/>
    <mergeCell ref="E27:F27"/>
    <mergeCell ref="K11:O11"/>
    <mergeCell ref="B12:C12"/>
    <mergeCell ref="A23:O23"/>
    <mergeCell ref="G22:H22"/>
    <mergeCell ref="I22:J22"/>
    <mergeCell ref="I21:J21"/>
    <mergeCell ref="I20:J20"/>
    <mergeCell ref="I19:J19"/>
    <mergeCell ref="I18:J18"/>
    <mergeCell ref="A15:B15"/>
    <mergeCell ref="C24:D24"/>
    <mergeCell ref="C25:D25"/>
    <mergeCell ref="C26:D26"/>
    <mergeCell ref="C15:D15"/>
    <mergeCell ref="B11:C11"/>
    <mergeCell ref="K13:O13"/>
    <mergeCell ref="K14:O14"/>
    <mergeCell ref="C21:D21"/>
    <mergeCell ref="C22:D22"/>
    <mergeCell ref="E21:F21"/>
    <mergeCell ref="E20:F20"/>
    <mergeCell ref="E19:F19"/>
    <mergeCell ref="G19:H19"/>
    <mergeCell ref="G20:H20"/>
    <mergeCell ref="G21:H21"/>
    <mergeCell ref="C19:D19"/>
    <mergeCell ref="C20:D20"/>
    <mergeCell ref="E30:F30"/>
    <mergeCell ref="E15:F15"/>
    <mergeCell ref="G15:H15"/>
    <mergeCell ref="I15:J15"/>
    <mergeCell ref="C32:D32"/>
    <mergeCell ref="E32:F32"/>
    <mergeCell ref="G32:H32"/>
    <mergeCell ref="I32:J32"/>
    <mergeCell ref="K32:L32"/>
    <mergeCell ref="M32:N32"/>
    <mergeCell ref="E16:F16"/>
    <mergeCell ref="G16:H16"/>
    <mergeCell ref="G17:H17"/>
    <mergeCell ref="G18:H18"/>
    <mergeCell ref="K4:O4"/>
    <mergeCell ref="K5:O5"/>
    <mergeCell ref="K8:O8"/>
    <mergeCell ref="K9:O9"/>
    <mergeCell ref="M15:N15"/>
    <mergeCell ref="K15:L15"/>
    <mergeCell ref="E26:F26"/>
    <mergeCell ref="E25:F25"/>
    <mergeCell ref="E24:F24"/>
    <mergeCell ref="E22:F22"/>
    <mergeCell ref="K10:O10"/>
    <mergeCell ref="C16:D16"/>
    <mergeCell ref="C17:D17"/>
    <mergeCell ref="C18:D18"/>
    <mergeCell ref="E18:F18"/>
    <mergeCell ref="E17:F17"/>
    <mergeCell ref="G30:H30"/>
    <mergeCell ref="I30:J30"/>
    <mergeCell ref="I29:J29"/>
    <mergeCell ref="I28:J28"/>
    <mergeCell ref="G24:H24"/>
    <mergeCell ref="G25:H25"/>
    <mergeCell ref="G26:H26"/>
    <mergeCell ref="G27:H27"/>
    <mergeCell ref="I27:J27"/>
    <mergeCell ref="I26:J26"/>
    <mergeCell ref="I25:J25"/>
    <mergeCell ref="I24:J24"/>
    <mergeCell ref="G28:H28"/>
    <mergeCell ref="G29:H29"/>
    <mergeCell ref="K18:L18"/>
    <mergeCell ref="K19:L19"/>
    <mergeCell ref="K20:L20"/>
    <mergeCell ref="K21:L21"/>
    <mergeCell ref="I17:J17"/>
    <mergeCell ref="I16:J16"/>
    <mergeCell ref="K16:L16"/>
    <mergeCell ref="K17:L17"/>
    <mergeCell ref="K27:L27"/>
    <mergeCell ref="K28:L28"/>
    <mergeCell ref="K29:L29"/>
    <mergeCell ref="K30:L30"/>
    <mergeCell ref="K22:L22"/>
    <mergeCell ref="K24:L24"/>
    <mergeCell ref="K25:L25"/>
    <mergeCell ref="K26:L26"/>
    <mergeCell ref="M24:N24"/>
    <mergeCell ref="M22:N22"/>
    <mergeCell ref="M30:N30"/>
    <mergeCell ref="M29:N29"/>
    <mergeCell ref="M28:N28"/>
    <mergeCell ref="M27:N27"/>
    <mergeCell ref="M17:N17"/>
    <mergeCell ref="M16:N16"/>
    <mergeCell ref="M50:O50"/>
    <mergeCell ref="M51:O51"/>
    <mergeCell ref="M21:N21"/>
    <mergeCell ref="M20:N20"/>
    <mergeCell ref="M19:N19"/>
    <mergeCell ref="M18:N18"/>
    <mergeCell ref="M26:N26"/>
    <mergeCell ref="M25:N25"/>
    <mergeCell ref="C47:D47"/>
    <mergeCell ref="M53:O53"/>
    <mergeCell ref="D38:F38"/>
    <mergeCell ref="D39:F39"/>
    <mergeCell ref="D40:F40"/>
    <mergeCell ref="D41:F41"/>
    <mergeCell ref="D42:F42"/>
    <mergeCell ref="D43:F43"/>
  </mergeCells>
  <phoneticPr fontId="4" type="noConversion"/>
  <conditionalFormatting sqref="O16:O22 O24:O30">
    <cfRule type="expression" dxfId="9" priority="1" stopIfTrue="1">
      <formula>IF(O16&gt;24,TRUE,FALSE)</formula>
    </cfRule>
  </conditionalFormatting>
  <conditionalFormatting sqref="A15:O15">
    <cfRule type="expression" dxfId="8" priority="2" stopIfTrue="1">
      <formula>IF($P$2="No Color",TRUE,FALSE)</formula>
    </cfRule>
    <cfRule type="expression" dxfId="7" priority="3" stopIfTrue="1">
      <formula>IF($P$2="Red",TRUE,FALSE)</formula>
    </cfRule>
    <cfRule type="expression" dxfId="6" priority="4" stopIfTrue="1">
      <formula>IF($P$2="Green",TRUE,FALSE)</formula>
    </cfRule>
  </conditionalFormatting>
  <conditionalFormatting sqref="B16:B22 B24:B30 C32:N32 C34:N34">
    <cfRule type="expression" dxfId="5" priority="5" stopIfTrue="1">
      <formula>IF($P$2="No Color",TRUE,FALSE)</formula>
    </cfRule>
    <cfRule type="expression" dxfId="4" priority="6" stopIfTrue="1">
      <formula>IF($P$2="Red",TRUE,FALSE)</formula>
    </cfRule>
    <cfRule type="expression" dxfId="3" priority="7" stopIfTrue="1">
      <formula>IF($P$2="Green",TRUE,FALSE)</formula>
    </cfRule>
  </conditionalFormatting>
  <conditionalFormatting sqref="O1">
    <cfRule type="expression" dxfId="2" priority="8" stopIfTrue="1">
      <formula>IF($P$2="No Color",TRUE,FALSE)</formula>
    </cfRule>
    <cfRule type="expression" dxfId="1" priority="9" stopIfTrue="1">
      <formula>IF($P$2="Red",TRUE,FALSE)</formula>
    </cfRule>
    <cfRule type="expression" dxfId="0" priority="10" stopIfTrue="1">
      <formula>IF($P$2="Green",TRUE,FALSE)</formula>
    </cfRule>
  </conditionalFormatting>
  <hyperlinks>
    <hyperlink ref="K10" r:id="rId1"/>
  </hyperlinks>
  <pageMargins left="0.15748031496062992" right="0.15748031496062992" top="0.19685039370078741" bottom="0.19685039370078741" header="0.51181102362204722" footer="0.31496062992125984"/>
  <pageSetup paperSize="9" scale="87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6"/>
  </sheetPr>
  <dimension ref="A1:U56"/>
  <sheetViews>
    <sheetView showGridLines="0" workbookViewId="0">
      <selection activeCell="L31" sqref="L31"/>
    </sheetView>
  </sheetViews>
  <sheetFormatPr defaultRowHeight="12.75" x14ac:dyDescent="0.2"/>
  <cols>
    <col min="1" max="8" width="9.140625" style="4"/>
    <col min="9" max="9" width="35.42578125" style="4" customWidth="1"/>
    <col min="10" max="16384" width="9.140625" style="4"/>
  </cols>
  <sheetData>
    <row r="1" spans="1:21" ht="30" customHeight="1" x14ac:dyDescent="0.5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2"/>
      <c r="N1" s="3"/>
      <c r="O1" s="3"/>
      <c r="P1" s="3"/>
      <c r="Q1" s="3"/>
      <c r="T1" s="5"/>
      <c r="U1" s="5"/>
    </row>
    <row r="2" spans="1:21" x14ac:dyDescent="0.2">
      <c r="A2" s="6"/>
      <c r="B2" s="6"/>
      <c r="C2" s="6"/>
      <c r="D2" s="6"/>
      <c r="E2" s="6"/>
      <c r="F2" s="6"/>
      <c r="G2" s="6"/>
      <c r="H2" s="6"/>
      <c r="I2" s="15"/>
      <c r="J2" s="6"/>
      <c r="K2" s="7"/>
      <c r="L2" s="7"/>
    </row>
    <row r="3" spans="1:21" x14ac:dyDescent="0.2">
      <c r="A3" s="8"/>
      <c r="B3" s="8"/>
      <c r="I3" s="16" t="s">
        <v>72</v>
      </c>
    </row>
    <row r="4" spans="1:21" ht="5.0999999999999996" customHeight="1" x14ac:dyDescent="0.2"/>
    <row r="5" spans="1:21" ht="15" x14ac:dyDescent="0.25">
      <c r="A5" s="187" t="s">
        <v>14</v>
      </c>
      <c r="B5" s="187"/>
      <c r="C5" s="187"/>
      <c r="D5" s="187"/>
      <c r="E5" s="187"/>
      <c r="F5" s="187"/>
      <c r="G5" s="187"/>
      <c r="H5" s="187"/>
      <c r="I5" s="187"/>
    </row>
    <row r="6" spans="1:21" x14ac:dyDescent="0.2">
      <c r="A6" s="191" t="s">
        <v>15</v>
      </c>
      <c r="B6" s="191"/>
      <c r="C6" s="191"/>
      <c r="D6" s="191"/>
      <c r="E6" s="191"/>
      <c r="F6" s="191"/>
      <c r="G6" s="191"/>
      <c r="H6" s="191"/>
      <c r="I6" s="191"/>
    </row>
    <row r="7" spans="1:21" x14ac:dyDescent="0.2">
      <c r="A7" s="186" t="s">
        <v>35</v>
      </c>
      <c r="B7" s="186"/>
      <c r="C7" s="186"/>
      <c r="D7" s="186"/>
      <c r="E7" s="186"/>
      <c r="F7" s="186"/>
      <c r="G7" s="186"/>
      <c r="H7" s="186"/>
      <c r="I7" s="186"/>
    </row>
    <row r="8" spans="1:21" x14ac:dyDescent="0.2">
      <c r="A8" s="9" t="s">
        <v>36</v>
      </c>
      <c r="B8" s="9"/>
      <c r="C8" s="9"/>
      <c r="D8" s="9"/>
      <c r="E8" s="9"/>
      <c r="F8" s="9"/>
      <c r="G8" s="9"/>
      <c r="H8" s="9"/>
      <c r="I8" s="9"/>
    </row>
    <row r="9" spans="1:21" x14ac:dyDescent="0.2">
      <c r="A9" s="186"/>
      <c r="B9" s="186"/>
      <c r="C9" s="186"/>
      <c r="D9" s="186"/>
      <c r="E9" s="186"/>
      <c r="F9" s="186"/>
      <c r="G9" s="186"/>
      <c r="H9" s="186"/>
      <c r="I9" s="186"/>
    </row>
    <row r="10" spans="1:21" x14ac:dyDescent="0.2">
      <c r="A10" s="186" t="s">
        <v>37</v>
      </c>
      <c r="B10" s="186"/>
      <c r="C10" s="186"/>
      <c r="D10" s="186"/>
      <c r="E10" s="186"/>
      <c r="F10" s="186"/>
      <c r="G10" s="186"/>
      <c r="H10" s="186"/>
      <c r="I10" s="186"/>
    </row>
    <row r="11" spans="1:21" x14ac:dyDescent="0.2">
      <c r="A11" s="186" t="s">
        <v>38</v>
      </c>
      <c r="B11" s="186"/>
      <c r="C11" s="186"/>
      <c r="D11" s="186"/>
      <c r="E11" s="186"/>
      <c r="F11" s="186"/>
      <c r="G11" s="186"/>
      <c r="H11" s="186"/>
      <c r="I11" s="186"/>
    </row>
    <row r="12" spans="1:21" x14ac:dyDescent="0.2">
      <c r="A12" s="9"/>
      <c r="B12" s="9"/>
      <c r="C12" s="9"/>
      <c r="D12" s="9"/>
      <c r="E12" s="9"/>
      <c r="F12" s="9"/>
      <c r="G12" s="9"/>
      <c r="H12" s="9"/>
      <c r="I12" s="9"/>
    </row>
    <row r="13" spans="1:21" ht="15" x14ac:dyDescent="0.25">
      <c r="A13" s="187" t="s">
        <v>16</v>
      </c>
      <c r="B13" s="187"/>
      <c r="C13" s="187"/>
      <c r="D13" s="187"/>
      <c r="E13" s="187"/>
      <c r="F13" s="187"/>
      <c r="G13" s="187"/>
      <c r="H13" s="187"/>
      <c r="I13" s="187"/>
    </row>
    <row r="14" spans="1:21" x14ac:dyDescent="0.2">
      <c r="A14" s="186" t="s">
        <v>17</v>
      </c>
      <c r="B14" s="186"/>
      <c r="C14" s="186"/>
      <c r="D14" s="186"/>
      <c r="E14" s="186"/>
      <c r="F14" s="186"/>
      <c r="G14" s="186"/>
      <c r="H14" s="186"/>
      <c r="I14" s="186"/>
    </row>
    <row r="15" spans="1:21" x14ac:dyDescent="0.2">
      <c r="A15" s="186" t="s">
        <v>18</v>
      </c>
      <c r="B15" s="186"/>
      <c r="C15" s="186"/>
      <c r="D15" s="186"/>
      <c r="E15" s="186"/>
      <c r="F15" s="186"/>
      <c r="G15" s="186"/>
      <c r="H15" s="186"/>
      <c r="I15" s="186"/>
    </row>
    <row r="16" spans="1:21" x14ac:dyDescent="0.2">
      <c r="A16" s="9"/>
      <c r="B16" s="9"/>
      <c r="C16" s="9"/>
      <c r="D16" s="9"/>
      <c r="E16" s="9"/>
      <c r="F16" s="9"/>
      <c r="G16" s="9"/>
      <c r="H16" s="9"/>
      <c r="I16" s="9"/>
    </row>
    <row r="17" spans="1:9" ht="15" x14ac:dyDescent="0.25">
      <c r="A17" s="187" t="s">
        <v>19</v>
      </c>
      <c r="B17" s="187"/>
      <c r="C17" s="187"/>
      <c r="D17" s="187"/>
      <c r="E17" s="187"/>
      <c r="F17" s="187"/>
      <c r="G17" s="187"/>
      <c r="H17" s="187"/>
      <c r="I17" s="187"/>
    </row>
    <row r="18" spans="1:9" x14ac:dyDescent="0.2">
      <c r="A18" s="186" t="s">
        <v>65</v>
      </c>
      <c r="B18" s="186"/>
      <c r="C18" s="186"/>
      <c r="D18" s="186"/>
      <c r="E18" s="186"/>
      <c r="F18" s="186"/>
      <c r="G18" s="186"/>
      <c r="H18" s="186"/>
      <c r="I18" s="186"/>
    </row>
    <row r="19" spans="1:9" x14ac:dyDescent="0.2">
      <c r="A19" s="14" t="s">
        <v>66</v>
      </c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186" t="s">
        <v>39</v>
      </c>
      <c r="B20" s="186"/>
      <c r="C20" s="186"/>
      <c r="D20" s="186"/>
      <c r="E20" s="186"/>
      <c r="F20" s="186"/>
      <c r="G20" s="186"/>
      <c r="H20" s="186"/>
      <c r="I20" s="186"/>
    </row>
    <row r="21" spans="1:9" x14ac:dyDescent="0.2">
      <c r="A21" s="186" t="s">
        <v>40</v>
      </c>
      <c r="B21" s="186"/>
      <c r="C21" s="186"/>
      <c r="D21" s="186"/>
      <c r="E21" s="186"/>
      <c r="F21" s="186"/>
      <c r="G21" s="186"/>
      <c r="H21" s="186"/>
      <c r="I21" s="186"/>
    </row>
    <row r="22" spans="1:9" x14ac:dyDescent="0.2">
      <c r="A22" s="186" t="s">
        <v>41</v>
      </c>
      <c r="B22" s="186"/>
      <c r="C22" s="186"/>
      <c r="D22" s="186"/>
      <c r="E22" s="186"/>
      <c r="F22" s="186"/>
      <c r="G22" s="186"/>
      <c r="H22" s="186"/>
      <c r="I22" s="186"/>
    </row>
    <row r="23" spans="1:9" ht="15" x14ac:dyDescent="0.25">
      <c r="A23" s="189" t="s">
        <v>42</v>
      </c>
      <c r="B23" s="189"/>
      <c r="C23" s="189"/>
      <c r="D23" s="189"/>
      <c r="E23" s="189"/>
      <c r="F23" s="189"/>
      <c r="G23" s="189"/>
      <c r="H23" s="189"/>
      <c r="I23" s="189"/>
    </row>
    <row r="24" spans="1:9" ht="15" x14ac:dyDescent="0.25">
      <c r="A24" s="189" t="s">
        <v>43</v>
      </c>
      <c r="B24" s="189"/>
      <c r="C24" s="189"/>
      <c r="D24" s="189"/>
      <c r="E24" s="189"/>
      <c r="F24" s="189"/>
      <c r="G24" s="189"/>
      <c r="H24" s="189"/>
      <c r="I24" s="189"/>
    </row>
    <row r="25" spans="1:9" ht="15" x14ac:dyDescent="0.25">
      <c r="A25" s="10" t="s">
        <v>44</v>
      </c>
      <c r="B25" s="10"/>
      <c r="C25" s="10"/>
      <c r="D25" s="10"/>
      <c r="E25" s="10"/>
      <c r="F25" s="10"/>
      <c r="G25" s="10"/>
      <c r="H25" s="10"/>
      <c r="I25" s="10"/>
    </row>
    <row r="26" spans="1:9" ht="15" x14ac:dyDescent="0.25">
      <c r="A26" s="10" t="s">
        <v>45</v>
      </c>
      <c r="B26" s="10"/>
      <c r="C26" s="10"/>
      <c r="D26" s="10"/>
      <c r="E26" s="10"/>
      <c r="F26" s="10"/>
      <c r="G26" s="10"/>
      <c r="H26" s="10"/>
      <c r="I26" s="10"/>
    </row>
    <row r="27" spans="1:9" ht="15" x14ac:dyDescent="0.25">
      <c r="A27" s="10" t="s">
        <v>46</v>
      </c>
      <c r="B27" s="10"/>
      <c r="C27" s="10"/>
      <c r="D27" s="10"/>
      <c r="E27" s="10"/>
      <c r="F27" s="10"/>
      <c r="G27" s="10"/>
      <c r="H27" s="10"/>
      <c r="I27" s="10"/>
    </row>
    <row r="28" spans="1:9" x14ac:dyDescent="0.2">
      <c r="A28" s="9"/>
      <c r="B28" s="9"/>
      <c r="C28" s="9"/>
      <c r="D28" s="9"/>
      <c r="E28" s="9"/>
      <c r="F28" s="9"/>
      <c r="G28" s="9"/>
      <c r="H28" s="9"/>
      <c r="I28" s="9"/>
    </row>
    <row r="29" spans="1:9" ht="15" x14ac:dyDescent="0.25">
      <c r="A29" s="187" t="s">
        <v>47</v>
      </c>
      <c r="B29" s="187"/>
      <c r="C29" s="187"/>
      <c r="D29" s="187"/>
      <c r="E29" s="187"/>
      <c r="F29" s="187"/>
      <c r="G29" s="187"/>
      <c r="H29" s="187"/>
      <c r="I29" s="187"/>
    </row>
    <row r="30" spans="1:9" ht="15" customHeight="1" x14ac:dyDescent="0.2">
      <c r="A30" s="188" t="s">
        <v>48</v>
      </c>
      <c r="B30" s="188"/>
      <c r="C30" s="188"/>
      <c r="D30" s="188"/>
      <c r="E30" s="188"/>
      <c r="F30" s="188"/>
      <c r="G30" s="188"/>
      <c r="H30" s="188"/>
      <c r="I30" s="188"/>
    </row>
    <row r="31" spans="1:9" ht="15" customHeight="1" x14ac:dyDescent="0.2">
      <c r="A31" s="188" t="s">
        <v>49</v>
      </c>
      <c r="B31" s="188"/>
      <c r="C31" s="188"/>
      <c r="D31" s="188"/>
      <c r="E31" s="188"/>
      <c r="F31" s="188"/>
      <c r="G31" s="188"/>
      <c r="H31" s="188"/>
      <c r="I31" s="188"/>
    </row>
    <row r="32" spans="1:9" x14ac:dyDescent="0.2">
      <c r="A32" s="188" t="s">
        <v>50</v>
      </c>
      <c r="B32" s="186"/>
      <c r="C32" s="186"/>
      <c r="D32" s="186"/>
      <c r="E32" s="186"/>
      <c r="F32" s="186"/>
      <c r="G32" s="186"/>
      <c r="H32" s="186"/>
      <c r="I32" s="186"/>
    </row>
    <row r="33" spans="1:9" x14ac:dyDescent="0.2">
      <c r="A33" s="188" t="s">
        <v>51</v>
      </c>
      <c r="B33" s="188"/>
      <c r="C33" s="188"/>
      <c r="D33" s="188"/>
      <c r="E33" s="188"/>
      <c r="F33" s="188"/>
      <c r="G33" s="188"/>
      <c r="H33" s="188"/>
      <c r="I33" s="188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ht="15" x14ac:dyDescent="0.25">
      <c r="A35" s="187" t="s">
        <v>52</v>
      </c>
      <c r="B35" s="187"/>
      <c r="C35" s="187"/>
      <c r="D35" s="187"/>
      <c r="E35" s="187"/>
      <c r="F35" s="187"/>
      <c r="G35" s="187"/>
      <c r="H35" s="187"/>
      <c r="I35" s="187"/>
    </row>
    <row r="36" spans="1:9" ht="15" x14ac:dyDescent="0.25">
      <c r="A36" s="186" t="s">
        <v>53</v>
      </c>
      <c r="B36" s="186"/>
      <c r="C36" s="186"/>
      <c r="D36" s="186"/>
      <c r="E36" s="186"/>
      <c r="F36" s="186"/>
      <c r="G36" s="186"/>
      <c r="H36" s="186"/>
      <c r="I36" s="186"/>
    </row>
    <row r="37" spans="1:9" x14ac:dyDescent="0.2">
      <c r="A37" s="186" t="s">
        <v>20</v>
      </c>
      <c r="B37" s="186"/>
      <c r="C37" s="186"/>
      <c r="D37" s="186"/>
      <c r="E37" s="186"/>
      <c r="F37" s="186"/>
      <c r="G37" s="186"/>
      <c r="H37" s="186"/>
      <c r="I37" s="186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ht="15" x14ac:dyDescent="0.25">
      <c r="A39" s="187" t="s">
        <v>54</v>
      </c>
      <c r="B39" s="187"/>
      <c r="C39" s="187"/>
      <c r="D39" s="187"/>
      <c r="E39" s="187"/>
      <c r="F39" s="187"/>
      <c r="G39" s="187"/>
      <c r="H39" s="187"/>
      <c r="I39" s="187"/>
    </row>
    <row r="40" spans="1:9" x14ac:dyDescent="0.2">
      <c r="A40" s="186" t="s">
        <v>21</v>
      </c>
      <c r="B40" s="186"/>
      <c r="C40" s="186"/>
      <c r="D40" s="186"/>
      <c r="E40" s="186"/>
      <c r="F40" s="186"/>
      <c r="G40" s="186"/>
      <c r="H40" s="186"/>
      <c r="I40" s="186"/>
    </row>
    <row r="41" spans="1:9" x14ac:dyDescent="0.2">
      <c r="A41" s="186" t="s">
        <v>22</v>
      </c>
      <c r="B41" s="186"/>
      <c r="C41" s="186"/>
      <c r="D41" s="186"/>
      <c r="E41" s="186"/>
      <c r="F41" s="186"/>
      <c r="G41" s="186"/>
      <c r="H41" s="186"/>
      <c r="I41" s="186"/>
    </row>
    <row r="42" spans="1:9" x14ac:dyDescent="0.2">
      <c r="A42" s="186" t="s">
        <v>23</v>
      </c>
      <c r="B42" s="186"/>
      <c r="C42" s="186"/>
      <c r="D42" s="186"/>
      <c r="E42" s="186"/>
      <c r="F42" s="186"/>
      <c r="G42" s="186"/>
      <c r="H42" s="186"/>
      <c r="I42" s="186"/>
    </row>
    <row r="43" spans="1:9" x14ac:dyDescent="0.2">
      <c r="A43" s="186" t="s">
        <v>24</v>
      </c>
      <c r="B43" s="186"/>
      <c r="C43" s="186"/>
      <c r="D43" s="186"/>
      <c r="E43" s="186"/>
      <c r="F43" s="186"/>
      <c r="G43" s="186"/>
      <c r="H43" s="186"/>
      <c r="I43" s="186"/>
    </row>
    <row r="44" spans="1:9" x14ac:dyDescent="0.2">
      <c r="A44" s="186" t="s">
        <v>25</v>
      </c>
      <c r="B44" s="186"/>
      <c r="C44" s="186"/>
      <c r="D44" s="186"/>
      <c r="E44" s="186"/>
      <c r="F44" s="186"/>
      <c r="G44" s="186"/>
      <c r="H44" s="186"/>
      <c r="I44" s="186"/>
    </row>
    <row r="45" spans="1:9" x14ac:dyDescent="0.2">
      <c r="A45" s="186" t="s">
        <v>26</v>
      </c>
      <c r="B45" s="186"/>
      <c r="C45" s="186"/>
      <c r="D45" s="186"/>
      <c r="E45" s="186"/>
      <c r="F45" s="186"/>
      <c r="G45" s="186"/>
      <c r="H45" s="186"/>
      <c r="I45" s="186"/>
    </row>
    <row r="46" spans="1:9" x14ac:dyDescent="0.2">
      <c r="A46" s="186" t="s">
        <v>27</v>
      </c>
      <c r="B46" s="186"/>
      <c r="C46" s="186"/>
      <c r="D46" s="186"/>
      <c r="E46" s="186"/>
      <c r="F46" s="186"/>
      <c r="G46" s="186"/>
      <c r="H46" s="186"/>
      <c r="I46" s="186"/>
    </row>
    <row r="47" spans="1:9" x14ac:dyDescent="0.2">
      <c r="A47" s="186" t="s">
        <v>28</v>
      </c>
      <c r="B47" s="186"/>
      <c r="C47" s="186"/>
      <c r="D47" s="186"/>
      <c r="E47" s="186"/>
      <c r="F47" s="186"/>
      <c r="G47" s="186"/>
      <c r="H47" s="186"/>
      <c r="I47" s="186"/>
    </row>
    <row r="48" spans="1:9" x14ac:dyDescent="0.2">
      <c r="A48" s="9"/>
      <c r="B48" s="9"/>
      <c r="C48" s="9"/>
      <c r="D48" s="9"/>
      <c r="E48" s="9"/>
      <c r="F48" s="9"/>
      <c r="G48" s="9"/>
      <c r="H48" s="9"/>
      <c r="I48" s="9"/>
    </row>
    <row r="49" spans="1:9" s="13" customFormat="1" ht="8.25" x14ac:dyDescent="0.15">
      <c r="A49" s="11" t="s">
        <v>55</v>
      </c>
      <c r="B49" s="12"/>
      <c r="C49" s="12"/>
      <c r="D49" s="12"/>
      <c r="E49" s="12"/>
      <c r="F49" s="12"/>
      <c r="G49" s="12"/>
      <c r="H49" s="12"/>
      <c r="I49" s="12"/>
    </row>
    <row r="50" spans="1:9" s="13" customFormat="1" ht="8.25" x14ac:dyDescent="0.15">
      <c r="A50" s="12" t="s">
        <v>56</v>
      </c>
      <c r="B50" s="12"/>
      <c r="C50" s="12"/>
      <c r="D50" s="12"/>
      <c r="E50" s="12"/>
      <c r="F50" s="12"/>
      <c r="G50" s="12"/>
      <c r="H50" s="12"/>
      <c r="I50" s="12"/>
    </row>
    <row r="51" spans="1:9" s="13" customFormat="1" ht="8.25" x14ac:dyDescent="0.15">
      <c r="A51" s="12" t="s">
        <v>57</v>
      </c>
      <c r="B51" s="12"/>
      <c r="C51" s="12"/>
      <c r="D51" s="12"/>
      <c r="E51" s="12"/>
      <c r="F51" s="12"/>
      <c r="G51" s="12"/>
      <c r="H51" s="12"/>
      <c r="I51" s="12"/>
    </row>
    <row r="52" spans="1:9" x14ac:dyDescent="0.2">
      <c r="A52" s="9"/>
      <c r="B52" s="9"/>
      <c r="C52" s="9"/>
      <c r="D52" s="9"/>
      <c r="E52" s="9"/>
      <c r="F52" s="9"/>
      <c r="G52" s="9"/>
      <c r="H52" s="9"/>
      <c r="I52" s="9"/>
    </row>
    <row r="53" spans="1:9" ht="15" x14ac:dyDescent="0.25">
      <c r="A53" s="187" t="s">
        <v>58</v>
      </c>
      <c r="B53" s="187"/>
      <c r="C53" s="187"/>
      <c r="D53" s="187"/>
      <c r="E53" s="187"/>
      <c r="F53" s="187"/>
      <c r="G53" s="187"/>
      <c r="H53" s="187"/>
      <c r="I53" s="187"/>
    </row>
    <row r="54" spans="1:9" x14ac:dyDescent="0.2">
      <c r="A54" s="186" t="s">
        <v>29</v>
      </c>
      <c r="B54" s="186"/>
      <c r="C54" s="186"/>
      <c r="D54" s="186"/>
      <c r="E54" s="186"/>
      <c r="F54" s="186"/>
      <c r="G54" s="186"/>
      <c r="H54" s="186"/>
      <c r="I54" s="186"/>
    </row>
    <row r="55" spans="1:9" x14ac:dyDescent="0.2">
      <c r="A55" s="9" t="s">
        <v>30</v>
      </c>
      <c r="B55" s="9"/>
      <c r="C55" s="9"/>
      <c r="D55" s="9"/>
      <c r="E55" s="9"/>
      <c r="F55" s="9"/>
      <c r="G55" s="9"/>
      <c r="H55" s="9"/>
      <c r="I55" s="9"/>
    </row>
    <row r="56" spans="1:9" x14ac:dyDescent="0.2">
      <c r="A56" s="9"/>
      <c r="B56" s="9"/>
      <c r="C56" s="9"/>
      <c r="D56" s="9"/>
      <c r="E56" s="9"/>
      <c r="F56" s="9"/>
      <c r="G56" s="9"/>
      <c r="H56" s="9"/>
      <c r="I56" s="9"/>
    </row>
  </sheetData>
  <mergeCells count="36">
    <mergeCell ref="A44:I44"/>
    <mergeCell ref="A45:I45"/>
    <mergeCell ref="A46:I46"/>
    <mergeCell ref="A47:I47"/>
    <mergeCell ref="A53:I53"/>
    <mergeCell ref="A54:I54"/>
    <mergeCell ref="A1:I1"/>
    <mergeCell ref="A5:I5"/>
    <mergeCell ref="A6:I6"/>
    <mergeCell ref="A7:I7"/>
    <mergeCell ref="A42:I42"/>
    <mergeCell ref="A43:I43"/>
    <mergeCell ref="A14:I14"/>
    <mergeCell ref="A15:I15"/>
    <mergeCell ref="A17:I17"/>
    <mergeCell ref="A18:I18"/>
    <mergeCell ref="A9:I9"/>
    <mergeCell ref="A10:I10"/>
    <mergeCell ref="A11:I11"/>
    <mergeCell ref="A13:I13"/>
    <mergeCell ref="A24:I24"/>
    <mergeCell ref="A29:I29"/>
    <mergeCell ref="A30:I30"/>
    <mergeCell ref="A31:I31"/>
    <mergeCell ref="A20:I20"/>
    <mergeCell ref="A21:I21"/>
    <mergeCell ref="A22:I22"/>
    <mergeCell ref="A23:I23"/>
    <mergeCell ref="A37:I37"/>
    <mergeCell ref="A39:I39"/>
    <mergeCell ref="A40:I40"/>
    <mergeCell ref="A41:I41"/>
    <mergeCell ref="A32:I32"/>
    <mergeCell ref="A33:I33"/>
    <mergeCell ref="A35:I35"/>
    <mergeCell ref="A36:I36"/>
  </mergeCells>
  <phoneticPr fontId="4" type="noConversion"/>
  <pageMargins left="0.55118110236220474" right="0.35433070866141736" top="0.98425196850393704" bottom="0.98425196850393704" header="0.51181102362204722" footer="0.51181102362204722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Weekly Timesheet</vt:lpstr>
      <vt:lpstr>Biweekly Timesheet</vt:lpstr>
      <vt:lpstr>EULA</vt:lpstr>
      <vt:lpstr>'Biweekly Timesheet'!Print_Area</vt:lpstr>
      <vt:lpstr>'Weekly Timesheet'!Print_Area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Timesheet</dc:title>
  <dc:creator>Spreadsheet123.com</dc:creator>
  <dc:description>© 2013 Spreadsheet123 LTD. All rights reserved</dc:description>
  <cp:lastModifiedBy>Spreadsheet123 Ltd</cp:lastModifiedBy>
  <cp:lastPrinted>2013-09-25T17:02:15Z</cp:lastPrinted>
  <dcterms:created xsi:type="dcterms:W3CDTF">2009-09-02T15:45:41Z</dcterms:created>
  <dcterms:modified xsi:type="dcterms:W3CDTF">2013-09-25T17:17:39Z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s">
    <vt:lpwstr>© 2013 Spreadsheet123 LTD</vt:lpwstr>
  </property>
  <property fmtid="{D5CDD505-2E9C-101B-9397-08002B2CF9AE}" pid="3" name="Version">
    <vt:lpwstr>1.0.2</vt:lpwstr>
  </property>
</Properties>
</file>