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E5A2494B-174C-4DFC-8D5F-6F7362F26EFD}" xr6:coauthVersionLast="36" xr6:coauthVersionMax="36" xr10:uidLastSave="{00000000-0000-0000-0000-000000000000}"/>
  <bookViews>
    <workbookView xWindow="0" yWindow="0" windowWidth="28800" windowHeight="12225" activeTab="1" xr2:uid="{C2D6885C-C972-4D7E-8837-756FD43C1B0D}"/>
  </bookViews>
  <sheets>
    <sheet name="12-Month Cash Flow" sheetId="1" r:id="rId1"/>
    <sheet name="Cash Flow Statement" sheetId="3" r:id="rId2"/>
    <sheet name="Instruction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D23" i="3"/>
  <c r="O36" i="1"/>
  <c r="C36" i="3" s="1"/>
  <c r="N32" i="1"/>
  <c r="M32" i="1"/>
  <c r="L32" i="1"/>
  <c r="K32" i="1"/>
  <c r="J32" i="1"/>
  <c r="I32" i="1"/>
  <c r="H32" i="1"/>
  <c r="G32" i="1"/>
  <c r="F32" i="1"/>
  <c r="E32" i="1"/>
  <c r="D32" i="1"/>
  <c r="C32" i="1"/>
  <c r="O31" i="1"/>
  <c r="C31" i="3" s="1"/>
  <c r="O30" i="1"/>
  <c r="C30" i="3" s="1"/>
  <c r="O28" i="1"/>
  <c r="C28" i="3" s="1"/>
  <c r="O27" i="1"/>
  <c r="C27" i="3" s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C22" i="3" s="1"/>
  <c r="O21" i="1"/>
  <c r="C21" i="3" s="1"/>
  <c r="O19" i="1"/>
  <c r="C19" i="3" s="1"/>
  <c r="O18" i="1"/>
  <c r="C18" i="3" s="1"/>
  <c r="C14" i="1"/>
  <c r="N14" i="1"/>
  <c r="M14" i="1"/>
  <c r="L14" i="1"/>
  <c r="K14" i="1"/>
  <c r="J14" i="1"/>
  <c r="I14" i="1"/>
  <c r="H14" i="1"/>
  <c r="G14" i="1"/>
  <c r="F14" i="1"/>
  <c r="E14" i="1"/>
  <c r="D14" i="1"/>
  <c r="O13" i="1"/>
  <c r="C13" i="3" s="1"/>
  <c r="O12" i="1"/>
  <c r="C12" i="3" s="1"/>
  <c r="D12" i="3" s="1"/>
  <c r="D14" i="3" s="1"/>
  <c r="O11" i="1"/>
  <c r="C11" i="3" s="1"/>
  <c r="O9" i="1"/>
  <c r="C9" i="3" s="1"/>
  <c r="O8" i="1"/>
  <c r="C8" i="3" s="1"/>
  <c r="D35" i="3" l="1"/>
  <c r="D37" i="3" s="1"/>
  <c r="I35" i="1"/>
  <c r="I37" i="1" s="1"/>
  <c r="F35" i="1"/>
  <c r="F37" i="1" s="1"/>
  <c r="N35" i="1"/>
  <c r="N37" i="1" s="1"/>
  <c r="G35" i="1"/>
  <c r="G37" i="1" s="1"/>
  <c r="E35" i="1"/>
  <c r="E37" i="1" s="1"/>
  <c r="M35" i="1"/>
  <c r="M37" i="1" s="1"/>
  <c r="K35" i="1"/>
  <c r="K37" i="1" s="1"/>
  <c r="H35" i="1"/>
  <c r="H37" i="1" s="1"/>
  <c r="D35" i="1"/>
  <c r="D37" i="1" s="1"/>
  <c r="L35" i="1"/>
  <c r="L37" i="1" s="1"/>
  <c r="J35" i="1"/>
  <c r="J37" i="1" s="1"/>
  <c r="C35" i="1"/>
  <c r="O32" i="1"/>
  <c r="O23" i="1"/>
  <c r="C23" i="3" s="1"/>
  <c r="C24" i="3" s="1"/>
  <c r="O14" i="1"/>
  <c r="C14" i="3" s="1"/>
  <c r="C15" i="3" s="1"/>
  <c r="O35" i="1" l="1"/>
  <c r="O37" i="1" s="1"/>
  <c r="C37" i="3" s="1"/>
  <c r="C37" i="1"/>
  <c r="D24" i="3"/>
  <c r="D15" i="3"/>
  <c r="C32" i="3"/>
  <c r="C35" i="3" l="1"/>
  <c r="C38" i="3"/>
  <c r="D38" i="3"/>
  <c r="C33" i="3"/>
  <c r="D33" i="3"/>
</calcChain>
</file>

<file path=xl/sharedStrings.xml><?xml version="1.0" encoding="utf-8"?>
<sst xmlns="http://schemas.openxmlformats.org/spreadsheetml/2006/main" count="92" uniqueCount="51">
  <si>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</si>
  <si>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</si>
  <si>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</si>
  <si>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</si>
  <si>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</si>
  <si>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</si>
  <si>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</si>
  <si>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</si>
  <si>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>123 Street, City, ST  00000</t>
  </si>
  <si>
    <t>OPERATIONS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</si>
  <si>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</si>
  <si>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</si>
  <si>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</si>
  <si>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</si>
  <si>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</si>
  <si>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</si>
  <si>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</si>
  <si>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</si>
  <si>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</si>
  <si>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</si>
  <si>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</si>
  <si>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</si>
  <si>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</si>
  <si>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FINANCES</t>
  </si>
  <si>
    <t>INVESTMENTS</t>
  </si>
  <si>
    <t>Net Cash Increase (Decrease)</t>
  </si>
  <si>
    <t>Opening Cash Balance</t>
  </si>
  <si>
    <t>Closing Cash Balance</t>
  </si>
  <si>
    <t>ABBY Dc Inc.</t>
  </si>
  <si>
    <t>Prepared by: Francis Dee</t>
  </si>
  <si>
    <t>For the Year 2055</t>
  </si>
  <si>
    <t>Stick-Based Compensations</t>
  </si>
  <si>
    <t>Other Operating Expense,Net</t>
  </si>
  <si>
    <t>Deferred Income Taxes</t>
  </si>
  <si>
    <t>Excess Tax Benefits from Stock-Based</t>
  </si>
  <si>
    <t>Compensation</t>
  </si>
  <si>
    <t>IN</t>
  </si>
  <si>
    <t>OUT</t>
  </si>
  <si>
    <t>Aquisition, net of cash acquired, and other</t>
  </si>
  <si>
    <t>Sales and maturisties of marketable securities</t>
  </si>
  <si>
    <t>Purchase of Property</t>
  </si>
  <si>
    <t>Purchase of Equipment</t>
  </si>
  <si>
    <t>ExcessTax Benefits from Stock-basd Compensation</t>
  </si>
  <si>
    <t>Proceeds from Long-Term Debt and Other</t>
  </si>
  <si>
    <t>Repayment from long-term debt and other</t>
  </si>
  <si>
    <t>Principal repayments of finance lease obligations</t>
  </si>
  <si>
    <t>Net Cash from Finances</t>
  </si>
  <si>
    <t>Net Cash from Investments</t>
  </si>
  <si>
    <t>Net Cash from Operations</t>
  </si>
  <si>
    <t>QUARTERLY ENDING</t>
  </si>
  <si>
    <t>SAAS Cash Flow ForeCast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</si>
</sst>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b/>
      <sz val="18"/>
      <color theme="1"/>
      <name val="Roboto"/>
    </font>
    <font>
      <sz val="18"/>
      <color theme="1"/>
      <name val="Roboto"/>
    </font>
    <font>
      <sz val="10"/>
      <color theme="1"/>
      <name val="Roboto"/>
    </font>
    <font>
      <b/>
      <sz val="12"/>
      <color theme="1"/>
      <name val="Roboto"/>
    </font>
    <font>
      <b/>
      <i/>
      <sz val="10"/>
      <color theme="1"/>
      <name val="Roboto"/>
    </font>
    <font>
      <b/>
      <sz val="11"/>
      <color theme="1"/>
      <name val="Roboto"/>
    </font>
    <font>
      <i/>
      <sz val="10"/>
      <color theme="0" tint="-0.499984740745262"/>
      <name val="Roboto"/>
    </font>
    <font>
      <b/>
      <sz val="10"/>
      <color theme="1"/>
      <name val="Roboto"/>
    </font>
    <font>
      <i/>
      <sz val="10"/>
      <color rgb="FF00B0F0"/>
      <name val="Roboto"/>
    </font>
    <font>
      <b/>
      <i/>
      <sz val="10"/>
      <color rgb="FF00B0F0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40" fontId="8" fillId="0" borderId="0" xfId="0" applyNumberFormat="1" applyFont="1" applyAlignment="1">
      <alignment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/>
    <xf numFmtId="0" fontId="9" fillId="0" borderId="0" xfId="0" applyFont="1" applyBorder="1" applyAlignment="1">
      <alignment horizontal="center" vertical="center"/>
    </xf>
    <xf numFmtId="164" fontId="8" fillId="2" borderId="2" xfId="0" applyNumberFormat="1" applyFont="1" applyFill="1" applyBorder="1" applyAlignment="1">
      <alignment vertical="center"/>
    </xf>
    <xf numFmtId="164" fontId="3" fillId="2" borderId="3" xfId="0" applyNumberFormat="1" applyFont="1" applyFill="1" applyBorder="1"/>
    <xf numFmtId="44" fontId="8" fillId="0" borderId="4" xfId="1" applyFont="1" applyBorder="1" applyAlignment="1">
      <alignment vertical="center"/>
    </xf>
    <xf numFmtId="44" fontId="3" fillId="0" borderId="5" xfId="1" applyFont="1" applyBorder="1"/>
    <xf numFmtId="164" fontId="8" fillId="2" borderId="4" xfId="0" applyNumberFormat="1" applyFont="1" applyFill="1" applyBorder="1" applyAlignment="1">
      <alignment vertical="center"/>
    </xf>
    <xf numFmtId="164" fontId="3" fillId="2" borderId="5" xfId="0" applyNumberFormat="1" applyFont="1" applyFill="1" applyBorder="1"/>
    <xf numFmtId="0" fontId="8" fillId="0" borderId="9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right" vertical="center"/>
    </xf>
    <xf numFmtId="44" fontId="11" fillId="3" borderId="6" xfId="1" applyFont="1" applyFill="1" applyBorder="1"/>
    <xf numFmtId="44" fontId="11" fillId="3" borderId="7" xfId="1" applyFont="1" applyFill="1" applyBorder="1"/>
    <xf numFmtId="0" fontId="12" fillId="2" borderId="8" xfId="0" applyFont="1" applyFill="1" applyBorder="1" applyAlignment="1">
      <alignment vertical="center"/>
    </xf>
    <xf numFmtId="0" fontId="12" fillId="2" borderId="9" xfId="0" quotePrefix="1" applyFont="1" applyFill="1" applyBorder="1" applyAlignment="1">
      <alignment vertical="center"/>
    </xf>
    <xf numFmtId="40" fontId="9" fillId="0" borderId="0" xfId="0" applyNumberFormat="1" applyFont="1" applyBorder="1" applyAlignment="1">
      <alignment horizontal="center" vertical="center"/>
    </xf>
    <xf numFmtId="44" fontId="13" fillId="0" borderId="9" xfId="1" applyFont="1" applyBorder="1" applyAlignment="1">
      <alignment vertical="center"/>
    </xf>
    <xf numFmtId="0" fontId="2" fillId="0" borderId="0" xfId="0" applyFont="1"/>
    <xf numFmtId="0" fontId="13" fillId="2" borderId="8" xfId="0" applyFont="1" applyFill="1" applyBorder="1" applyAlignment="1">
      <alignment vertical="center"/>
    </xf>
    <xf numFmtId="44" fontId="13" fillId="2" borderId="9" xfId="1" applyFont="1" applyFill="1" applyBorder="1" applyAlignment="1">
      <alignment vertical="center"/>
    </xf>
    <xf numFmtId="44" fontId="2" fillId="0" borderId="0" xfId="1" applyFont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0" fontId="14" fillId="0" borderId="9" xfId="1" applyNumberFormat="1" applyFont="1" applyBorder="1" applyAlignment="1">
      <alignment vertical="center"/>
    </xf>
    <xf numFmtId="44" fontId="13" fillId="5" borderId="9" xfId="1" applyFont="1" applyFill="1" applyBorder="1" applyAlignment="1">
      <alignment vertical="center"/>
    </xf>
    <xf numFmtId="44" fontId="13" fillId="6" borderId="9" xfId="1" applyFont="1" applyFill="1" applyBorder="1" applyAlignment="1">
      <alignment vertical="center"/>
    </xf>
    <xf numFmtId="44" fontId="13" fillId="0" borderId="4" xfId="1" applyFont="1" applyBorder="1" applyAlignment="1">
      <alignment vertical="center"/>
    </xf>
    <xf numFmtId="10" fontId="15" fillId="0" borderId="9" xfId="1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CCFFCC"/>
      <color rgb="FF00CC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B7236020-5567-44F5-AF15-861054662E9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5509D74B-E307-420A-A6BB-0515175D3B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E2279B81-262A-448A-A105-32530103C7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C74A66E7-5495-4687-8FD0-9E01D2FC1E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1AC1F51F-8497-4136-B38C-4808675AA5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C8E669EA-6ED4-4641-ADCE-C558EAF456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AA4BDD87-185C-4CD3-8CF5-D804018464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E8B36603-4A59-44EB-B3A4-A61BF8F30BF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260FC5C9-5DD1-4661-B0F7-630CB1A130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8C80C350-4681-43A4-8666-1B3C9968F5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04A93EC7-DB92-4E5A-836D-5BBB8B88377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BBB0910A-28EB-4585-B507-F7D06632FDD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831827BC-E0D2-4E06-8575-173995084D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0080594A-044C-4C11-AF86-6A81A4C562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D3888154-81D5-4748-87AD-9A334AF286E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2328F8EE-7F0B-4939-8057-5F77BCD625F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771831CF-5C14-41E2-834A-18EA0CEABB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9372E424-8D0C-42E3-A646-345A65CEBE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C4BD-E663-44C3-87BB-8647D47EEFB3}">
  <dimension ref="A1:P37"/>
  <sheetViews>
    <sheetView showGridLines="0" topLeftCell="A7" workbookViewId="0">
      <selection activeCell="B16" sqref="B16"/>
    </sheetView>
  </sheetViews>
  <sheetFormatPr defaultRowHeight="15" x14ac:dyDescent="0.25"/>
  <cols>
    <col min="1" max="1" width="6.7109375" style="1" customWidth="1"/>
    <col min="2" max="2" width="51.42578125" style="1" customWidth="1"/>
    <col min="3" max="14" width="15.85546875" style="1" customWidth="1"/>
    <col min="15" max="15" width="18.5703125" style="1" customWidth="1"/>
    <col min="16" max="16" width="19.85546875" style="1" customWidth="1"/>
    <col min="17" max="16384" width="9.140625" style="1"/>
  </cols>
  <sheetData>
    <row r="1" spans="1:16" ht="23.25" x14ac:dyDescent="0.35">
      <c r="A1" s="11" t="s">
        <v>28</v>
      </c>
      <c r="B1" s="1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6"/>
    </row>
    <row r="2" spans="1:16" x14ac:dyDescent="0.25">
      <c r="A2" s="7" t="s">
        <v>8</v>
      </c>
      <c r="B2" s="8"/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"/>
      <c r="P2" s="6"/>
    </row>
    <row r="3" spans="1:16" x14ac:dyDescent="0.25">
      <c r="A3" s="7" t="s">
        <v>29</v>
      </c>
      <c r="B3" s="8"/>
      <c r="C3" s="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6"/>
      <c r="P3" s="6"/>
    </row>
    <row r="4" spans="1:16" x14ac:dyDescent="0.25">
      <c r="A4" s="6" t="s">
        <v>30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16.5" thickBot="1" x14ac:dyDescent="0.3">
      <c r="A6" s="21" t="s">
        <v>9</v>
      </c>
      <c r="B6" s="22"/>
      <c r="C6" s="28" t="s">
        <v>10</v>
      </c>
      <c r="D6" s="28" t="s">
        <v>11</v>
      </c>
      <c r="E6" s="28" t="s">
        <v>12</v>
      </c>
      <c r="F6" s="28" t="s">
        <v>13</v>
      </c>
      <c r="G6" s="28" t="s">
        <v>14</v>
      </c>
      <c r="H6" s="28" t="s">
        <v>15</v>
      </c>
      <c r="I6" s="28" t="s">
        <v>16</v>
      </c>
      <c r="J6" s="28" t="s">
        <v>17</v>
      </c>
      <c r="K6" s="28" t="s">
        <v>18</v>
      </c>
      <c r="L6" s="28" t="s">
        <v>19</v>
      </c>
      <c r="M6" s="28" t="s">
        <v>20</v>
      </c>
      <c r="N6" s="28" t="s">
        <v>21</v>
      </c>
      <c r="O6" s="13" t="s">
        <v>22</v>
      </c>
      <c r="P6" s="6"/>
    </row>
    <row r="7" spans="1:16" ht="15.75" thickTop="1" x14ac:dyDescent="0.25">
      <c r="A7" s="7"/>
      <c r="B7" s="26" t="s">
        <v>36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6"/>
    </row>
    <row r="8" spans="1:16" x14ac:dyDescent="0.25">
      <c r="A8" s="7"/>
      <c r="B8" s="20" t="s">
        <v>31</v>
      </c>
      <c r="C8" s="16">
        <v>38712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7">
        <f t="shared" ref="O8:O13" si="0">SUM(C8:N8)</f>
        <v>38712</v>
      </c>
      <c r="P8" s="6"/>
    </row>
    <row r="9" spans="1:16" x14ac:dyDescent="0.25">
      <c r="A9" s="7"/>
      <c r="B9" s="20" t="s">
        <v>32</v>
      </c>
      <c r="C9" s="16">
        <v>13872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7">
        <f t="shared" si="0"/>
        <v>13872</v>
      </c>
      <c r="P9" s="6"/>
    </row>
    <row r="10" spans="1:16" x14ac:dyDescent="0.25">
      <c r="A10" s="7"/>
      <c r="B10" s="27" t="s">
        <v>37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9"/>
      <c r="P10" s="6"/>
    </row>
    <row r="11" spans="1:16" x14ac:dyDescent="0.25">
      <c r="A11" s="7"/>
      <c r="B11" s="20" t="s">
        <v>33</v>
      </c>
      <c r="C11" s="16">
        <v>22100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7">
        <f t="shared" si="0"/>
        <v>22100</v>
      </c>
      <c r="P11" s="6"/>
    </row>
    <row r="12" spans="1:16" x14ac:dyDescent="0.25">
      <c r="A12" s="7"/>
      <c r="B12" s="20" t="s">
        <v>34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7">
        <f t="shared" si="0"/>
        <v>0</v>
      </c>
      <c r="P12" s="6"/>
    </row>
    <row r="13" spans="1:16" x14ac:dyDescent="0.25">
      <c r="A13" s="7"/>
      <c r="B13" s="20" t="s">
        <v>35</v>
      </c>
      <c r="C13" s="16">
        <v>19821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7">
        <f t="shared" si="0"/>
        <v>19821</v>
      </c>
      <c r="P13" s="6"/>
    </row>
    <row r="14" spans="1:16" x14ac:dyDescent="0.25">
      <c r="A14" s="6"/>
      <c r="B14" s="23" t="s">
        <v>48</v>
      </c>
      <c r="C14" s="24">
        <f>SUM(C8:C9)-SUM(C11:C13)</f>
        <v>10663</v>
      </c>
      <c r="D14" s="24">
        <f>SUM(D8:D9)-SUM(D11:D13)</f>
        <v>0</v>
      </c>
      <c r="E14" s="24">
        <f>SUM(E8:E9)-SUM(E11:E13)</f>
        <v>0</v>
      </c>
      <c r="F14" s="24">
        <f>SUM(F8:F9)-SUM(F11:F13)</f>
        <v>0</v>
      </c>
      <c r="G14" s="24">
        <f>SUM(G8:G9)-SUM(G11:G13)</f>
        <v>0</v>
      </c>
      <c r="H14" s="24">
        <f>SUM(H8:H9)-SUM(H11:H13)</f>
        <v>0</v>
      </c>
      <c r="I14" s="24">
        <f>SUM(I8:I9)-SUM(I11:I13)</f>
        <v>0</v>
      </c>
      <c r="J14" s="24">
        <f>SUM(J8:J9)-SUM(J11:J13)</f>
        <v>0</v>
      </c>
      <c r="K14" s="24">
        <f>SUM(K8:K9)-SUM(K11:K13)</f>
        <v>0</v>
      </c>
      <c r="L14" s="24">
        <f>SUM(L8:L9)-SUM(L11:L13)</f>
        <v>0</v>
      </c>
      <c r="M14" s="24">
        <f>SUM(M8:M9)-SUM(M11:M13)</f>
        <v>0</v>
      </c>
      <c r="N14" s="24">
        <f>SUM(N8:N9)-SUM(N11:N13)</f>
        <v>0</v>
      </c>
      <c r="O14" s="25">
        <f>SUM(C14:N14)</f>
        <v>10663</v>
      </c>
      <c r="P14" s="6"/>
    </row>
    <row r="15" spans="1:16" x14ac:dyDescent="0.25">
      <c r="A15" s="7"/>
      <c r="B15" s="7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/>
      <c r="P15" s="6"/>
    </row>
    <row r="16" spans="1:16" ht="16.5" thickBot="1" x14ac:dyDescent="0.3">
      <c r="A16" s="21" t="s">
        <v>24</v>
      </c>
      <c r="B16" s="2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3" t="s">
        <v>22</v>
      </c>
      <c r="P16" s="6"/>
    </row>
    <row r="17" spans="1:16" ht="15.75" thickTop="1" x14ac:dyDescent="0.25">
      <c r="A17" s="7"/>
      <c r="B17" s="26" t="s">
        <v>36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6"/>
    </row>
    <row r="18" spans="1:16" x14ac:dyDescent="0.25">
      <c r="A18" s="7"/>
      <c r="B18" s="20" t="s">
        <v>38</v>
      </c>
      <c r="C18" s="16">
        <v>18912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7">
        <f t="shared" ref="O18:O19" si="1">SUM(C18:N18)</f>
        <v>18912</v>
      </c>
      <c r="P18" s="6"/>
    </row>
    <row r="19" spans="1:16" x14ac:dyDescent="0.25">
      <c r="A19" s="7"/>
      <c r="B19" s="20" t="s">
        <v>39</v>
      </c>
      <c r="C19" s="16">
        <v>9821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7">
        <f t="shared" si="1"/>
        <v>9821</v>
      </c>
      <c r="P19" s="6"/>
    </row>
    <row r="20" spans="1:16" x14ac:dyDescent="0.25">
      <c r="A20" s="7"/>
      <c r="B20" s="27" t="s">
        <v>37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6"/>
    </row>
    <row r="21" spans="1:16" ht="16.5" customHeight="1" x14ac:dyDescent="0.25">
      <c r="A21" s="7"/>
      <c r="B21" s="20" t="s">
        <v>40</v>
      </c>
      <c r="C21" s="16">
        <v>12121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7">
        <f t="shared" ref="O21:O22" si="2">SUM(C21:N21)</f>
        <v>12121</v>
      </c>
      <c r="P21" s="6"/>
    </row>
    <row r="22" spans="1:16" x14ac:dyDescent="0.25">
      <c r="A22" s="7"/>
      <c r="B22" s="20" t="s">
        <v>41</v>
      </c>
      <c r="C22" s="16">
        <v>3912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7">
        <f t="shared" si="2"/>
        <v>3912</v>
      </c>
      <c r="P22" s="6"/>
    </row>
    <row r="23" spans="1:16" x14ac:dyDescent="0.25">
      <c r="A23" s="6"/>
      <c r="B23" s="23" t="s">
        <v>47</v>
      </c>
      <c r="C23" s="24">
        <f>SUM(C18:C19)-SUM(C21:C22)</f>
        <v>12700</v>
      </c>
      <c r="D23" s="24">
        <f>SUM(D18:D19)-SUM(D21:D22)</f>
        <v>0</v>
      </c>
      <c r="E23" s="24">
        <f>SUM(E18:E19)-SUM(E21:E22)</f>
        <v>0</v>
      </c>
      <c r="F23" s="24">
        <f>SUM(F18:F19)-SUM(F21:F22)</f>
        <v>0</v>
      </c>
      <c r="G23" s="24">
        <f>SUM(G18:G19)-SUM(G21:G22)</f>
        <v>0</v>
      </c>
      <c r="H23" s="24">
        <f>SUM(H18:H19)-SUM(H21:H22)</f>
        <v>0</v>
      </c>
      <c r="I23" s="24">
        <f>SUM(I18:I19)-SUM(I21:I22)</f>
        <v>0</v>
      </c>
      <c r="J23" s="24">
        <f>SUM(J18:J19)-SUM(J21:J22)</f>
        <v>0</v>
      </c>
      <c r="K23" s="24">
        <f>SUM(K18:K19)-SUM(K21:K22)</f>
        <v>0</v>
      </c>
      <c r="L23" s="24">
        <f>SUM(L18:L19)-SUM(L21:L22)</f>
        <v>0</v>
      </c>
      <c r="M23" s="24">
        <f>SUM(M18:M19)-SUM(M21:M22)</f>
        <v>0</v>
      </c>
      <c r="N23" s="24">
        <f>SUM(N18:N19)-SUM(N21:N22)</f>
        <v>0</v>
      </c>
      <c r="O23" s="25">
        <f>SUM(C23:N23)</f>
        <v>12700</v>
      </c>
      <c r="P23" s="6"/>
    </row>
    <row r="24" spans="1:16" ht="15.75" customHeight="1" x14ac:dyDescent="0.25"/>
    <row r="25" spans="1:16" ht="16.5" thickBot="1" x14ac:dyDescent="0.3">
      <c r="A25" s="21" t="s">
        <v>23</v>
      </c>
      <c r="B25" s="2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13" t="s">
        <v>22</v>
      </c>
      <c r="P25" s="6"/>
    </row>
    <row r="26" spans="1:16" ht="15.75" thickTop="1" x14ac:dyDescent="0.25">
      <c r="A26" s="7"/>
      <c r="B26" s="26" t="s">
        <v>36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6"/>
    </row>
    <row r="27" spans="1:16" x14ac:dyDescent="0.25">
      <c r="A27" s="7"/>
      <c r="B27" s="20" t="s">
        <v>42</v>
      </c>
      <c r="C27" s="16">
        <v>27812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7">
        <f t="shared" ref="O27:O28" si="3">SUM(C27:N27)</f>
        <v>27812</v>
      </c>
      <c r="P27" s="6"/>
    </row>
    <row r="28" spans="1:16" x14ac:dyDescent="0.25">
      <c r="A28" s="7"/>
      <c r="B28" s="20" t="s">
        <v>43</v>
      </c>
      <c r="C28" s="16">
        <v>17829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7">
        <f t="shared" si="3"/>
        <v>17829</v>
      </c>
      <c r="P28" s="6"/>
    </row>
    <row r="29" spans="1:16" x14ac:dyDescent="0.25">
      <c r="A29" s="7"/>
      <c r="B29" s="27" t="s">
        <v>37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6"/>
    </row>
    <row r="30" spans="1:16" ht="16.5" customHeight="1" x14ac:dyDescent="0.25">
      <c r="A30" s="7"/>
      <c r="B30" s="20" t="s">
        <v>44</v>
      </c>
      <c r="C30" s="16">
        <v>21001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7">
        <f t="shared" ref="O30:O31" si="4">SUM(C30:N30)</f>
        <v>21001</v>
      </c>
      <c r="P30" s="6"/>
    </row>
    <row r="31" spans="1:16" x14ac:dyDescent="0.25">
      <c r="A31" s="7"/>
      <c r="B31" s="20" t="s">
        <v>45</v>
      </c>
      <c r="C31" s="16">
        <v>7621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7">
        <f t="shared" si="4"/>
        <v>7621</v>
      </c>
      <c r="P31" s="6"/>
    </row>
    <row r="32" spans="1:16" x14ac:dyDescent="0.25">
      <c r="A32" s="6"/>
      <c r="B32" s="23" t="s">
        <v>46</v>
      </c>
      <c r="C32" s="24">
        <f>SUM(C27:C28)-SUM(C30:C31)</f>
        <v>17019</v>
      </c>
      <c r="D32" s="24">
        <f>SUM(D27:D28)-SUM(D30:D31)</f>
        <v>0</v>
      </c>
      <c r="E32" s="24">
        <f>SUM(E27:E28)-SUM(E30:E31)</f>
        <v>0</v>
      </c>
      <c r="F32" s="24">
        <f>SUM(F27:F28)-SUM(F30:F31)</f>
        <v>0</v>
      </c>
      <c r="G32" s="24">
        <f>SUM(G27:G28)-SUM(G30:G31)</f>
        <v>0</v>
      </c>
      <c r="H32" s="24">
        <f>SUM(H27:H28)-SUM(H30:H31)</f>
        <v>0</v>
      </c>
      <c r="I32" s="24">
        <f>SUM(I27:I28)-SUM(I30:I31)</f>
        <v>0</v>
      </c>
      <c r="J32" s="24">
        <f>SUM(J27:J28)-SUM(J30:J31)</f>
        <v>0</v>
      </c>
      <c r="K32" s="24">
        <f>SUM(K27:K28)-SUM(K30:K31)</f>
        <v>0</v>
      </c>
      <c r="L32" s="24">
        <f>SUM(L27:L28)-SUM(L30:L31)</f>
        <v>0</v>
      </c>
      <c r="M32" s="24">
        <f>SUM(M27:M28)-SUM(M30:M31)</f>
        <v>0</v>
      </c>
      <c r="N32" s="24">
        <f>SUM(N27:N28)-SUM(N30:N31)</f>
        <v>0</v>
      </c>
      <c r="O32" s="25">
        <f>SUM(C32:N32)</f>
        <v>17019</v>
      </c>
      <c r="P32" s="6"/>
    </row>
    <row r="34" spans="1:16" ht="16.5" thickBot="1" x14ac:dyDescent="0.3">
      <c r="A34" s="21" t="s">
        <v>49</v>
      </c>
      <c r="B34" s="22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13" t="s">
        <v>22</v>
      </c>
      <c r="P34" s="6"/>
    </row>
    <row r="35" spans="1:16" ht="15.75" thickTop="1" x14ac:dyDescent="0.25">
      <c r="A35" s="7"/>
      <c r="B35" s="20" t="s">
        <v>25</v>
      </c>
      <c r="C35" s="39">
        <f>SUM(C14,C23,C32)</f>
        <v>40382</v>
      </c>
      <c r="D35" s="39">
        <f t="shared" ref="D35:N35" si="5">SUM(D14,D23,D32)</f>
        <v>0</v>
      </c>
      <c r="E35" s="39">
        <f t="shared" si="5"/>
        <v>0</v>
      </c>
      <c r="F35" s="39">
        <f t="shared" si="5"/>
        <v>0</v>
      </c>
      <c r="G35" s="39">
        <f t="shared" si="5"/>
        <v>0</v>
      </c>
      <c r="H35" s="39">
        <f t="shared" si="5"/>
        <v>0</v>
      </c>
      <c r="I35" s="39">
        <f t="shared" si="5"/>
        <v>0</v>
      </c>
      <c r="J35" s="39">
        <f t="shared" si="5"/>
        <v>0</v>
      </c>
      <c r="K35" s="39">
        <f t="shared" si="5"/>
        <v>0</v>
      </c>
      <c r="L35" s="39">
        <f t="shared" si="5"/>
        <v>0</v>
      </c>
      <c r="M35" s="39">
        <f t="shared" si="5"/>
        <v>0</v>
      </c>
      <c r="N35" s="39">
        <f t="shared" si="5"/>
        <v>0</v>
      </c>
      <c r="O35" s="17">
        <f t="shared" ref="O35:O36" si="6">SUM(C35:N35)</f>
        <v>40382</v>
      </c>
      <c r="P35" s="6"/>
    </row>
    <row r="36" spans="1:16" x14ac:dyDescent="0.25">
      <c r="A36" s="7"/>
      <c r="B36" s="20" t="s">
        <v>26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7">
        <f t="shared" si="6"/>
        <v>0</v>
      </c>
      <c r="P36" s="6"/>
    </row>
    <row r="37" spans="1:16" x14ac:dyDescent="0.25">
      <c r="A37" s="6"/>
      <c r="B37" s="23" t="s">
        <v>27</v>
      </c>
      <c r="C37" s="24">
        <f>SUM(C35:C36)</f>
        <v>40382</v>
      </c>
      <c r="D37" s="24">
        <f t="shared" ref="D37:O37" si="7">SUM(D35:D36)</f>
        <v>0</v>
      </c>
      <c r="E37" s="24">
        <f t="shared" si="7"/>
        <v>0</v>
      </c>
      <c r="F37" s="24">
        <f t="shared" si="7"/>
        <v>0</v>
      </c>
      <c r="G37" s="24">
        <f t="shared" si="7"/>
        <v>0</v>
      </c>
      <c r="H37" s="24">
        <f t="shared" si="7"/>
        <v>0</v>
      </c>
      <c r="I37" s="24">
        <f t="shared" si="7"/>
        <v>0</v>
      </c>
      <c r="J37" s="24">
        <f t="shared" si="7"/>
        <v>0</v>
      </c>
      <c r="K37" s="24">
        <f t="shared" si="7"/>
        <v>0</v>
      </c>
      <c r="L37" s="24">
        <f t="shared" si="7"/>
        <v>0</v>
      </c>
      <c r="M37" s="24">
        <f t="shared" si="7"/>
        <v>0</v>
      </c>
      <c r="N37" s="24">
        <f t="shared" si="7"/>
        <v>0</v>
      </c>
      <c r="O37" s="25">
        <f t="shared" si="7"/>
        <v>40382</v>
      </c>
      <c r="P3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4D4F-EDBC-4199-9813-65BA5A37B3CB}">
  <dimension ref="A1:D38"/>
  <sheetViews>
    <sheetView showGridLines="0" tabSelected="1" workbookViewId="0">
      <selection activeCell="J11" sqref="J11"/>
    </sheetView>
  </sheetViews>
  <sheetFormatPr defaultRowHeight="15" x14ac:dyDescent="0.25"/>
  <cols>
    <col min="1" max="1" width="6.7109375" style="1" customWidth="1"/>
    <col min="2" max="2" width="51.42578125" style="1" customWidth="1"/>
    <col min="3" max="4" width="28.140625" style="33" customWidth="1"/>
  </cols>
  <sheetData>
    <row r="1" spans="1:4" ht="23.25" x14ac:dyDescent="0.35">
      <c r="A1" s="11" t="s">
        <v>28</v>
      </c>
      <c r="B1" s="12"/>
      <c r="C1" s="30"/>
      <c r="D1" s="30"/>
    </row>
    <row r="2" spans="1:4" x14ac:dyDescent="0.25">
      <c r="A2" s="7" t="s">
        <v>8</v>
      </c>
      <c r="B2" s="8"/>
      <c r="C2" s="30"/>
      <c r="D2" s="30"/>
    </row>
    <row r="3" spans="1:4" x14ac:dyDescent="0.25">
      <c r="A3" s="7" t="s">
        <v>29</v>
      </c>
      <c r="B3" s="8"/>
      <c r="C3" s="30"/>
      <c r="D3" s="30"/>
    </row>
    <row r="4" spans="1:4" x14ac:dyDescent="0.25">
      <c r="A4" s="6" t="s">
        <v>30</v>
      </c>
      <c r="B4" s="6"/>
      <c r="C4" s="30"/>
      <c r="D4" s="30"/>
    </row>
    <row r="5" spans="1:4" x14ac:dyDescent="0.25">
      <c r="A5" s="6" t="s">
        <v>50</v>
      </c>
      <c r="C5" s="30"/>
      <c r="D5" s="30"/>
    </row>
    <row r="6" spans="1:4" ht="16.5" thickBot="1" x14ac:dyDescent="0.3">
      <c r="A6" s="21" t="s">
        <v>9</v>
      </c>
      <c r="B6" s="22"/>
      <c r="C6" s="34">
        <v>2055</v>
      </c>
      <c r="D6" s="35">
        <v>2054</v>
      </c>
    </row>
    <row r="7" spans="1:4" ht="15.75" thickTop="1" x14ac:dyDescent="0.25">
      <c r="A7" s="7"/>
      <c r="B7" s="26" t="s">
        <v>36</v>
      </c>
      <c r="C7" s="31"/>
      <c r="D7" s="31"/>
    </row>
    <row r="8" spans="1:4" x14ac:dyDescent="0.25">
      <c r="A8" s="7"/>
      <c r="B8" s="20" t="s">
        <v>31</v>
      </c>
      <c r="C8" s="29">
        <f>VLOOKUP(B8,'12-Month Cash Flow'!B:O,14, FALSE)</f>
        <v>38712</v>
      </c>
      <c r="D8" s="29">
        <v>35000</v>
      </c>
    </row>
    <row r="9" spans="1:4" x14ac:dyDescent="0.25">
      <c r="A9" s="7"/>
      <c r="B9" s="20" t="s">
        <v>32</v>
      </c>
      <c r="C9" s="29">
        <f>VLOOKUP(B9,'12-Month Cash Flow'!B:O,14, FALSE)</f>
        <v>13872</v>
      </c>
      <c r="D9" s="29">
        <v>12000</v>
      </c>
    </row>
    <row r="10" spans="1:4" x14ac:dyDescent="0.25">
      <c r="A10" s="7"/>
      <c r="B10" s="27" t="s">
        <v>37</v>
      </c>
      <c r="C10" s="32"/>
      <c r="D10" s="32"/>
    </row>
    <row r="11" spans="1:4" x14ac:dyDescent="0.25">
      <c r="A11" s="7"/>
      <c r="B11" s="20" t="s">
        <v>33</v>
      </c>
      <c r="C11" s="29">
        <f>VLOOKUP(B11,'12-Month Cash Flow'!B:O,14, FALSE)</f>
        <v>22100</v>
      </c>
      <c r="D11" s="29">
        <v>26000</v>
      </c>
    </row>
    <row r="12" spans="1:4" x14ac:dyDescent="0.25">
      <c r="A12" s="7"/>
      <c r="B12" s="20" t="s">
        <v>34</v>
      </c>
      <c r="C12" s="29">
        <f>VLOOKUP(B12,'12-Month Cash Flow'!B:O,14, FALSE)</f>
        <v>0</v>
      </c>
      <c r="D12" s="29">
        <f>VLOOKUP(C12,'12-Month Cash Flow'!C:P,14, FALSE)</f>
        <v>0</v>
      </c>
    </row>
    <row r="13" spans="1:4" x14ac:dyDescent="0.25">
      <c r="A13" s="7"/>
      <c r="B13" s="20" t="s">
        <v>35</v>
      </c>
      <c r="C13" s="29">
        <f>VLOOKUP(B13,'12-Month Cash Flow'!B:O,14, FALSE)</f>
        <v>19821</v>
      </c>
      <c r="D13" s="29">
        <v>15000</v>
      </c>
    </row>
    <row r="14" spans="1:4" x14ac:dyDescent="0.25">
      <c r="A14" s="6"/>
      <c r="B14" s="23" t="s">
        <v>48</v>
      </c>
      <c r="C14" s="37">
        <f>VLOOKUP(B14,'12-Month Cash Flow'!B:O,14, FALSE)</f>
        <v>10663</v>
      </c>
      <c r="D14" s="38">
        <f>SUM(D8:D9)-SUM(D11:D13)</f>
        <v>6000</v>
      </c>
    </row>
    <row r="15" spans="1:4" x14ac:dyDescent="0.25">
      <c r="A15" s="7"/>
      <c r="B15" s="7"/>
      <c r="C15" s="36">
        <f t="shared" ref="C15:D15" si="0">SUM(C14)/SUM($C$14:$D$14)</f>
        <v>0.63992078257216589</v>
      </c>
      <c r="D15" s="36">
        <f t="shared" si="0"/>
        <v>0.36007921742783411</v>
      </c>
    </row>
    <row r="16" spans="1:4" ht="16.5" thickBot="1" x14ac:dyDescent="0.3">
      <c r="A16" s="21" t="s">
        <v>24</v>
      </c>
      <c r="B16" s="22"/>
      <c r="C16" s="32"/>
      <c r="D16" s="32"/>
    </row>
    <row r="17" spans="1:4" ht="15.75" thickTop="1" x14ac:dyDescent="0.25">
      <c r="A17" s="7"/>
      <c r="B17" s="26" t="s">
        <v>36</v>
      </c>
      <c r="C17" s="32"/>
      <c r="D17" s="32"/>
    </row>
    <row r="18" spans="1:4" x14ac:dyDescent="0.25">
      <c r="A18" s="7"/>
      <c r="B18" s="20" t="s">
        <v>38</v>
      </c>
      <c r="C18" s="29">
        <f>VLOOKUP(B18,'12-Month Cash Flow'!B:O,14, FALSE)</f>
        <v>18912</v>
      </c>
      <c r="D18" s="29">
        <v>20000</v>
      </c>
    </row>
    <row r="19" spans="1:4" x14ac:dyDescent="0.25">
      <c r="A19" s="7"/>
      <c r="B19" s="20" t="s">
        <v>39</v>
      </c>
      <c r="C19" s="29">
        <f>VLOOKUP(B19,'12-Month Cash Flow'!B:O,14, FALSE)</f>
        <v>9821</v>
      </c>
      <c r="D19" s="29">
        <v>7500</v>
      </c>
    </row>
    <row r="20" spans="1:4" x14ac:dyDescent="0.25">
      <c r="A20" s="7"/>
      <c r="B20" s="27" t="s">
        <v>37</v>
      </c>
      <c r="C20" s="29"/>
      <c r="D20" s="29"/>
    </row>
    <row r="21" spans="1:4" x14ac:dyDescent="0.25">
      <c r="A21" s="7"/>
      <c r="B21" s="20" t="s">
        <v>40</v>
      </c>
      <c r="C21" s="29">
        <f>VLOOKUP(B21,'12-Month Cash Flow'!B:O,14, FALSE)</f>
        <v>12121</v>
      </c>
      <c r="D21" s="29">
        <v>11000</v>
      </c>
    </row>
    <row r="22" spans="1:4" x14ac:dyDescent="0.25">
      <c r="A22" s="7"/>
      <c r="B22" s="20" t="s">
        <v>41</v>
      </c>
      <c r="C22" s="29">
        <f>VLOOKUP(B22,'12-Month Cash Flow'!B:O,14, FALSE)</f>
        <v>3912</v>
      </c>
      <c r="D22" s="29">
        <v>2000</v>
      </c>
    </row>
    <row r="23" spans="1:4" x14ac:dyDescent="0.25">
      <c r="A23" s="6"/>
      <c r="B23" s="23" t="s">
        <v>47</v>
      </c>
      <c r="C23" s="37">
        <f>VLOOKUP(B23,'12-Month Cash Flow'!B:O,14, FALSE)</f>
        <v>12700</v>
      </c>
      <c r="D23" s="38">
        <f>SUM(D18:D19)-SUM(D21:D22)</f>
        <v>14500</v>
      </c>
    </row>
    <row r="24" spans="1:4" x14ac:dyDescent="0.25">
      <c r="C24" s="36">
        <f t="shared" ref="C24:D24" si="1">SUM(C23)/SUM($C$23:$D$23)</f>
        <v>0.46691176470588236</v>
      </c>
      <c r="D24" s="36">
        <f t="shared" si="1"/>
        <v>0.53308823529411764</v>
      </c>
    </row>
    <row r="25" spans="1:4" ht="16.5" thickBot="1" x14ac:dyDescent="0.3">
      <c r="A25" s="21" t="s">
        <v>23</v>
      </c>
      <c r="B25" s="22"/>
      <c r="C25" s="32"/>
      <c r="D25" s="32"/>
    </row>
    <row r="26" spans="1:4" ht="15.75" thickTop="1" x14ac:dyDescent="0.25">
      <c r="A26" s="7"/>
      <c r="B26" s="26" t="s">
        <v>36</v>
      </c>
      <c r="C26" s="32"/>
      <c r="D26" s="32"/>
    </row>
    <row r="27" spans="1:4" x14ac:dyDescent="0.25">
      <c r="A27" s="7"/>
      <c r="B27" s="20" t="s">
        <v>42</v>
      </c>
      <c r="C27" s="29">
        <f>VLOOKUP(B27,'12-Month Cash Flow'!B:O,14, FALSE)</f>
        <v>27812</v>
      </c>
      <c r="D27" s="29">
        <v>20000</v>
      </c>
    </row>
    <row r="28" spans="1:4" x14ac:dyDescent="0.25">
      <c r="A28" s="7"/>
      <c r="B28" s="20" t="s">
        <v>43</v>
      </c>
      <c r="C28" s="29">
        <f>VLOOKUP(B28,'12-Month Cash Flow'!B:O,14, FALSE)</f>
        <v>17829</v>
      </c>
      <c r="D28" s="29">
        <v>19000</v>
      </c>
    </row>
    <row r="29" spans="1:4" x14ac:dyDescent="0.25">
      <c r="A29" s="7"/>
      <c r="B29" s="27" t="s">
        <v>37</v>
      </c>
      <c r="C29" s="32"/>
      <c r="D29" s="32"/>
    </row>
    <row r="30" spans="1:4" x14ac:dyDescent="0.25">
      <c r="A30" s="7"/>
      <c r="B30" s="20" t="s">
        <v>44</v>
      </c>
      <c r="C30" s="29">
        <f>VLOOKUP(B30,'12-Month Cash Flow'!B:O,14, FALSE)</f>
        <v>21001</v>
      </c>
      <c r="D30" s="29">
        <v>22000</v>
      </c>
    </row>
    <row r="31" spans="1:4" x14ac:dyDescent="0.25">
      <c r="A31" s="7"/>
      <c r="B31" s="20" t="s">
        <v>45</v>
      </c>
      <c r="C31" s="29">
        <f>VLOOKUP(B31,'12-Month Cash Flow'!B:O,14, FALSE)</f>
        <v>7621</v>
      </c>
      <c r="D31" s="29">
        <v>6500</v>
      </c>
    </row>
    <row r="32" spans="1:4" x14ac:dyDescent="0.25">
      <c r="A32" s="6"/>
      <c r="B32" s="23" t="s">
        <v>46</v>
      </c>
      <c r="C32" s="37">
        <f>VLOOKUP(B32,'12-Month Cash Flow'!B:O,14, FALSE)</f>
        <v>17019</v>
      </c>
      <c r="D32" s="38">
        <f>SUM(D27:D28)-SUM(D30:D31)</f>
        <v>10500</v>
      </c>
    </row>
    <row r="33" spans="1:4" x14ac:dyDescent="0.25">
      <c r="C33" s="36">
        <f t="shared" ref="C33:D33" si="2">SUM(C32)/SUM($C$32:$D$32)</f>
        <v>0.61844543769759075</v>
      </c>
      <c r="D33" s="36">
        <f t="shared" si="2"/>
        <v>0.38155456230240925</v>
      </c>
    </row>
    <row r="34" spans="1:4" ht="16.5" thickBot="1" x14ac:dyDescent="0.3">
      <c r="A34" s="21" t="s">
        <v>49</v>
      </c>
      <c r="B34" s="22"/>
      <c r="C34" s="29"/>
      <c r="D34" s="29"/>
    </row>
    <row r="35" spans="1:4" ht="15.75" thickTop="1" x14ac:dyDescent="0.25">
      <c r="A35" s="7"/>
      <c r="B35" s="20" t="s">
        <v>25</v>
      </c>
      <c r="C35" s="29">
        <f>VLOOKUP(B35,'12-Month Cash Flow'!B:O,14, FALSE)</f>
        <v>40382</v>
      </c>
      <c r="D35" s="29">
        <f>SUM(D14,D23,D32)</f>
        <v>31000</v>
      </c>
    </row>
    <row r="36" spans="1:4" x14ac:dyDescent="0.25">
      <c r="A36" s="7"/>
      <c r="B36" s="20" t="s">
        <v>26</v>
      </c>
      <c r="C36" s="29">
        <f>VLOOKUP(B36,'12-Month Cash Flow'!B:O,14, FALSE)</f>
        <v>0</v>
      </c>
      <c r="D36" s="29">
        <v>0</v>
      </c>
    </row>
    <row r="37" spans="1:4" x14ac:dyDescent="0.25">
      <c r="A37" s="6"/>
      <c r="B37" s="23" t="s">
        <v>27</v>
      </c>
      <c r="C37" s="37">
        <f>VLOOKUP(B37,'12-Month Cash Flow'!B:O,14, FALSE)</f>
        <v>40382</v>
      </c>
      <c r="D37" s="38">
        <f>SUM(D35:D36)</f>
        <v>31000</v>
      </c>
    </row>
    <row r="38" spans="1:4" x14ac:dyDescent="0.25">
      <c r="C38" s="40">
        <f t="shared" ref="C38:D38" si="3">SUM(C37)/SUM($C$37:$D$37)</f>
        <v>0.56571684738449468</v>
      </c>
      <c r="D38" s="40">
        <f t="shared" si="3"/>
        <v>0.43428315261550532</v>
      </c>
    </row>
  </sheetData>
  <conditionalFormatting sqref="C14:D1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23:D2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32:D3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37:D3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15:D15 C24:D24 C33:D33 C38:D38">
    <cfRule type="cellIs" dxfId="1" priority="1" operator="greaterThan">
      <formula>50%</formula>
    </cfRule>
    <cfRule type="cellIs" dxfId="0" priority="2" operator="lessThan">
      <formula>51%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6D0F-1396-4CDC-A112-C4A067145128}">
  <dimension ref="A1:Z1000"/>
  <sheetViews>
    <sheetView showGridLines="0" workbookViewId="0">
      <selection activeCell="V10" sqref="A1:XFD1048576"/>
    </sheetView>
  </sheetViews>
  <sheetFormatPr defaultColWidth="14.42578125" defaultRowHeight="15" x14ac:dyDescent="0.25"/>
  <cols>
    <col min="1" max="8" width="9.140625" customWidth="1"/>
    <col min="9" max="9" width="7.28515625" customWidth="1"/>
    <col min="10" max="10" width="9.140625" customWidth="1"/>
    <col min="11" max="11" width="7.7109375" customWidth="1"/>
    <col min="12" max="12" width="9.140625" customWidth="1"/>
    <col min="13" max="13" width="2" customWidth="1"/>
    <col min="14" max="15" width="9.140625" customWidth="1"/>
    <col min="16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 t="s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 t="s">
        <v>5</v>
      </c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 t="s"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9" r:id="rId1" xr:uid="{6AB9EC72-30A6-41F5-8737-D7FEBAC703F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12-Month Cash Flow</vt:lpstr>
      <vt:lpstr>Cash Flow Statement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2022-09-28T05:09:56Z</dcterms:created>
  <dcterms:modified xsi:type="dcterms:W3CDTF">2022-09-28T08:18:32Z</dcterms:modified>
</cp:coreProperties>
</file>