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AA34FDF0-6EDB-4896-8F14-0A1D00443A9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ash Flow" sheetId="1" r:id="rId1"/>
    <sheet name="Instructions" sheetId="2" r:id="rId2"/>
  </sheets>
  <calcPr calcId="191029"/>
  <extLst>
    <ext uri="GoogleSheetsCustomDataVersion1">
      <go:sheetsCustomData xmlns:go="http://customooxmlschemas.google.com/" r:id="rId6" roundtripDataSignature="AMtx7mjI5dBAR8RNE1GS0nVbIiGXdg1PYg=="/>
    </ext>
  </extLst>
</workbook>
</file>

<file path=xl/calcChain.xml><?xml version="1.0" encoding="utf-8"?>
<calcChain xmlns="http://schemas.openxmlformats.org/spreadsheetml/2006/main">
  <c r="M39" i="1" l="1"/>
  <c r="M41" i="1" s="1"/>
  <c r="E39" i="1"/>
  <c r="N36" i="1"/>
  <c r="M36" i="1"/>
  <c r="L36" i="1"/>
  <c r="K36" i="1"/>
  <c r="J36" i="1"/>
  <c r="I36" i="1"/>
  <c r="H36" i="1"/>
  <c r="G36" i="1"/>
  <c r="F36" i="1"/>
  <c r="E36" i="1"/>
  <c r="D36" i="1"/>
  <c r="C36" i="1"/>
  <c r="O36" i="1" s="1"/>
  <c r="O35" i="1"/>
  <c r="O34" i="1"/>
  <c r="O32" i="1"/>
  <c r="O31" i="1"/>
  <c r="O30" i="1"/>
  <c r="N26" i="1"/>
  <c r="M26" i="1"/>
  <c r="L26" i="1"/>
  <c r="K26" i="1"/>
  <c r="J26" i="1"/>
  <c r="I26" i="1"/>
  <c r="H26" i="1"/>
  <c r="G26" i="1"/>
  <c r="F26" i="1"/>
  <c r="E26" i="1"/>
  <c r="D26" i="1"/>
  <c r="C26" i="1"/>
  <c r="O26" i="1" s="1"/>
  <c r="O25" i="1"/>
  <c r="O24" i="1"/>
  <c r="O23" i="1"/>
  <c r="O21" i="1"/>
  <c r="O20" i="1"/>
  <c r="O19" i="1"/>
  <c r="N15" i="1"/>
  <c r="N39" i="1" s="1"/>
  <c r="N41" i="1" s="1"/>
  <c r="M15" i="1"/>
  <c r="L15" i="1"/>
  <c r="L39" i="1" s="1"/>
  <c r="L41" i="1" s="1"/>
  <c r="K15" i="1"/>
  <c r="K39" i="1" s="1"/>
  <c r="K41" i="1" s="1"/>
  <c r="J15" i="1"/>
  <c r="J39" i="1" s="1"/>
  <c r="J41" i="1" s="1"/>
  <c r="I15" i="1"/>
  <c r="I39" i="1" s="1"/>
  <c r="I41" i="1" s="1"/>
  <c r="H15" i="1"/>
  <c r="H39" i="1" s="1"/>
  <c r="G15" i="1"/>
  <c r="O15" i="1" s="1"/>
  <c r="F15" i="1"/>
  <c r="F39" i="1" s="1"/>
  <c r="E15" i="1"/>
  <c r="D15" i="1"/>
  <c r="D39" i="1" s="1"/>
  <c r="C15" i="1"/>
  <c r="C39" i="1" s="1"/>
  <c r="O14" i="1"/>
  <c r="O13" i="1"/>
  <c r="O12" i="1"/>
  <c r="O10" i="1"/>
  <c r="O9" i="1"/>
  <c r="O8" i="1"/>
  <c r="C41" i="1" l="1"/>
  <c r="G39" i="1"/>
  <c r="O39" i="1" s="1"/>
  <c r="D40" i="1" l="1"/>
  <c r="D41" i="1" l="1"/>
  <c r="E40" i="1" l="1"/>
  <c r="E41" i="1" l="1"/>
  <c r="F40" i="1" l="1"/>
  <c r="F41" i="1" l="1"/>
  <c r="G40" i="1" l="1"/>
  <c r="G41" i="1" l="1"/>
  <c r="H40" i="1" l="1"/>
  <c r="H41" i="1" l="1"/>
  <c r="O41" i="1" s="1"/>
  <c r="O40" i="1"/>
</calcChain>
</file>

<file path=xl/sharedStrings.xml><?xml version="1.0" encoding="utf-8"?>
<sst xmlns="http://schemas.openxmlformats.org/spreadsheetml/2006/main" count="63" uniqueCount="54">
  <si>
    <t>BTT Corporation</t>
  </si>
  <si>
    <t>123 Street, City, ST  00000</t>
  </si>
  <si>
    <t>Prepared by: Ms. Kathy Lattey</t>
  </si>
  <si>
    <t>For the Year 2050</t>
  </si>
  <si>
    <t>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</si>
  <si>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</si>
  <si>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</si>
  <si>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</si>
  <si>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</si>
  <si>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</si>
  <si>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</si>
  <si>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</si>
  <si>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</si>
  <si>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</si>
  <si>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</si>
  <si>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</si>
  <si>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</si>
  <si>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</si>
  <si>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+</t>
  </si>
  <si>
    <t>Cash Sales</t>
  </si>
  <si>
    <t>Customer Account Collection</t>
  </si>
  <si>
    <t>Other Cash Receipts</t>
  </si>
  <si>
    <t>-</t>
  </si>
  <si>
    <t>Marketing</t>
  </si>
  <si>
    <t>Employee Wages</t>
  </si>
  <si>
    <t>Internet and Communications</t>
  </si>
  <si>
    <t>Net Cash Flow from Operations</t>
  </si>
  <si>
    <t>FINANCES</t>
  </si>
  <si>
    <t>Common Stock Issuance</t>
  </si>
  <si>
    <t>Preferred Stock Issuance</t>
  </si>
  <si>
    <t>Dividends Paid Out</t>
  </si>
  <si>
    <t>Debt Repayments</t>
  </si>
  <si>
    <t>Equity Repayments</t>
  </si>
  <si>
    <t>Stock Repurchase</t>
  </si>
  <si>
    <t>Net Cash Flow from Finances</t>
  </si>
  <si>
    <t>INVESTMENTS</t>
  </si>
  <si>
    <t>Fixed Assets Sold</t>
  </si>
  <si>
    <t>Property Sold</t>
  </si>
  <si>
    <t>Other Investing Activities</t>
  </si>
  <si>
    <t>Capital Expenditures</t>
  </si>
  <si>
    <t>$ -</t>
  </si>
  <si>
    <t>Net Acquisitions</t>
  </si>
  <si>
    <t>ANNUAL ENDING</t>
  </si>
  <si>
    <t>Net Cash Increase (Decrease)</t>
  </si>
  <si>
    <t>Opening Cash Balance</t>
  </si>
  <si>
    <t>Closing Cash Balance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</si>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</sst>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scheme val="minor"/>
    </font>
    <font>
      <b/>
      <sz val="18"/>
      <color theme="1"/>
      <name val="Roboto"/>
    </font>
    <font>
      <sz val="18"/>
      <color theme="1"/>
      <name val="Roboto"/>
    </font>
    <font>
      <sz val="10"/>
      <color theme="1"/>
      <name val="Roboto"/>
    </font>
    <font>
      <b/>
      <sz val="12"/>
      <color theme="1"/>
      <name val="Roboto"/>
    </font>
    <font>
      <sz val="11"/>
      <color theme="1"/>
      <name val="Roboto"/>
    </font>
    <font>
      <b/>
      <i/>
      <sz val="10"/>
      <color theme="1"/>
      <name val="Roboto"/>
    </font>
    <font>
      <b/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607D8B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0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5" fillId="2" borderId="4" xfId="0" applyNumberFormat="1" applyFont="1" applyFill="1" applyBorder="1"/>
    <xf numFmtId="0" fontId="3" fillId="0" borderId="5" xfId="0" applyFont="1" applyBorder="1" applyAlignment="1">
      <alignment vertical="center"/>
    </xf>
    <xf numFmtId="44" fontId="3" fillId="0" borderId="5" xfId="0" applyNumberFormat="1" applyFont="1" applyBorder="1" applyAlignment="1">
      <alignment vertical="center"/>
    </xf>
    <xf numFmtId="44" fontId="5" fillId="0" borderId="0" xfId="0" applyNumberFormat="1" applyFont="1"/>
    <xf numFmtId="0" fontId="3" fillId="2" borderId="3" xfId="0" quotePrefix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44" fontId="7" fillId="0" borderId="0" xfId="0" applyNumberFormat="1" applyFont="1"/>
    <xf numFmtId="40" fontId="3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1"/>
  <sheetViews>
    <sheetView showGridLines="0" tabSelected="1" topLeftCell="A20" workbookViewId="0">
      <selection activeCell="O38" sqref="O38"/>
    </sheetView>
  </sheetViews>
  <sheetFormatPr defaultColWidth="14.42578125" defaultRowHeight="15" customHeight="1" x14ac:dyDescent="0.25"/>
  <cols>
    <col min="1" max="1" width="6.7109375" customWidth="1"/>
    <col min="2" max="2" width="51.42578125" customWidth="1"/>
    <col min="3" max="14" width="15.85546875" customWidth="1"/>
    <col min="15" max="15" width="18.5703125" customWidth="1"/>
  </cols>
  <sheetData>
    <row r="1" spans="1:15" ht="23.25" x14ac:dyDescent="0.3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x14ac:dyDescent="0.25">
      <c r="A2" s="5" t="s">
        <v>1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spans="1:15" x14ac:dyDescent="0.25">
      <c r="A3" s="5" t="s">
        <v>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"/>
    </row>
    <row r="4" spans="1:15" x14ac:dyDescent="0.2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75" x14ac:dyDescent="0.25">
      <c r="A6" s="7" t="s">
        <v>4</v>
      </c>
      <c r="B6" s="7"/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  <c r="O6" s="9" t="s">
        <v>17</v>
      </c>
    </row>
    <row r="7" spans="1:15" x14ac:dyDescent="0.25">
      <c r="A7" s="5"/>
      <c r="B7" s="10" t="s">
        <v>18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5" x14ac:dyDescent="0.25">
      <c r="A8" s="5"/>
      <c r="B8" s="13" t="s">
        <v>19</v>
      </c>
      <c r="C8" s="14">
        <v>25000</v>
      </c>
      <c r="D8" s="14">
        <v>26500</v>
      </c>
      <c r="E8" s="14">
        <v>26780</v>
      </c>
      <c r="F8" s="14">
        <v>26950</v>
      </c>
      <c r="G8" s="14">
        <v>27500</v>
      </c>
      <c r="H8" s="14">
        <v>27950</v>
      </c>
      <c r="I8" s="14">
        <v>28150</v>
      </c>
      <c r="J8" s="14"/>
      <c r="K8" s="14"/>
      <c r="L8" s="14"/>
      <c r="M8" s="14"/>
      <c r="N8" s="14"/>
      <c r="O8" s="15">
        <f t="shared" ref="O8:O10" si="0">SUM(C8:N8)</f>
        <v>188830</v>
      </c>
    </row>
    <row r="9" spans="1:15" x14ac:dyDescent="0.25">
      <c r="A9" s="5"/>
      <c r="B9" s="13" t="s">
        <v>20</v>
      </c>
      <c r="C9" s="14">
        <v>12500</v>
      </c>
      <c r="D9" s="14">
        <v>22458.9</v>
      </c>
      <c r="E9" s="14">
        <v>23468.09</v>
      </c>
      <c r="F9" s="14">
        <v>22345.89</v>
      </c>
      <c r="G9" s="14">
        <v>25678.09</v>
      </c>
      <c r="H9" s="14">
        <v>24567.99</v>
      </c>
      <c r="I9" s="14">
        <v>24900</v>
      </c>
      <c r="J9" s="14"/>
      <c r="K9" s="14"/>
      <c r="L9" s="14"/>
      <c r="M9" s="14"/>
      <c r="N9" s="14"/>
      <c r="O9" s="15">
        <f t="shared" si="0"/>
        <v>155918.96000000002</v>
      </c>
    </row>
    <row r="10" spans="1:15" x14ac:dyDescent="0.25">
      <c r="A10" s="5"/>
      <c r="B10" s="13" t="s">
        <v>21</v>
      </c>
      <c r="C10" s="14">
        <v>30450</v>
      </c>
      <c r="D10" s="14">
        <v>30560</v>
      </c>
      <c r="E10" s="14">
        <v>30660</v>
      </c>
      <c r="F10" s="14">
        <v>31250</v>
      </c>
      <c r="G10" s="14">
        <v>31350</v>
      </c>
      <c r="H10" s="14">
        <v>32550</v>
      </c>
      <c r="I10" s="14">
        <v>32300</v>
      </c>
      <c r="J10" s="14"/>
      <c r="K10" s="14"/>
      <c r="L10" s="14"/>
      <c r="M10" s="14"/>
      <c r="N10" s="14"/>
      <c r="O10" s="15">
        <f t="shared" si="0"/>
        <v>219120</v>
      </c>
    </row>
    <row r="11" spans="1:15" x14ac:dyDescent="0.25">
      <c r="A11" s="5"/>
      <c r="B11" s="16" t="s">
        <v>22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5" x14ac:dyDescent="0.25">
      <c r="A12" s="5"/>
      <c r="B12" s="13" t="s">
        <v>23</v>
      </c>
      <c r="C12" s="14">
        <v>10500</v>
      </c>
      <c r="D12" s="14">
        <v>10500</v>
      </c>
      <c r="E12" s="14">
        <v>10500</v>
      </c>
      <c r="F12" s="14">
        <v>11200</v>
      </c>
      <c r="G12" s="14">
        <v>11200</v>
      </c>
      <c r="H12" s="14">
        <v>11200</v>
      </c>
      <c r="I12" s="14">
        <v>11400</v>
      </c>
      <c r="J12" s="14"/>
      <c r="K12" s="14"/>
      <c r="L12" s="14"/>
      <c r="M12" s="14"/>
      <c r="N12" s="14"/>
      <c r="O12" s="15">
        <f t="shared" ref="O12:O15" si="1">SUM(C12:N12)</f>
        <v>76500</v>
      </c>
    </row>
    <row r="13" spans="1:15" x14ac:dyDescent="0.25">
      <c r="A13" s="5"/>
      <c r="B13" s="13" t="s">
        <v>24</v>
      </c>
      <c r="C13" s="14">
        <v>25100</v>
      </c>
      <c r="D13" s="14">
        <v>25100</v>
      </c>
      <c r="E13" s="14">
        <v>25100</v>
      </c>
      <c r="F13" s="14">
        <v>25100</v>
      </c>
      <c r="G13" s="14">
        <v>25750</v>
      </c>
      <c r="H13" s="14">
        <v>25750</v>
      </c>
      <c r="I13" s="14">
        <v>25750</v>
      </c>
      <c r="J13" s="14"/>
      <c r="K13" s="14"/>
      <c r="L13" s="14"/>
      <c r="M13" s="14"/>
      <c r="N13" s="14"/>
      <c r="O13" s="15">
        <f t="shared" si="1"/>
        <v>177650</v>
      </c>
    </row>
    <row r="14" spans="1:15" x14ac:dyDescent="0.25">
      <c r="A14" s="5"/>
      <c r="B14" s="13" t="s">
        <v>25</v>
      </c>
      <c r="C14" s="14">
        <v>8500</v>
      </c>
      <c r="D14" s="14">
        <v>8500</v>
      </c>
      <c r="E14" s="14">
        <v>8500</v>
      </c>
      <c r="F14" s="14">
        <v>8500</v>
      </c>
      <c r="G14" s="14">
        <v>8500</v>
      </c>
      <c r="H14" s="14">
        <v>8500</v>
      </c>
      <c r="I14" s="14">
        <v>8500</v>
      </c>
      <c r="J14" s="14"/>
      <c r="K14" s="14"/>
      <c r="L14" s="14"/>
      <c r="M14" s="14"/>
      <c r="N14" s="14"/>
      <c r="O14" s="15">
        <f t="shared" si="1"/>
        <v>59500</v>
      </c>
    </row>
    <row r="15" spans="1:15" x14ac:dyDescent="0.25">
      <c r="A15" s="4"/>
      <c r="B15" s="17" t="s">
        <v>26</v>
      </c>
      <c r="C15" s="18">
        <f t="shared" ref="C15:N15" si="2">SUM(C8:C10)-SUM(C12:C14)</f>
        <v>23850</v>
      </c>
      <c r="D15" s="18">
        <f t="shared" si="2"/>
        <v>35418.899999999994</v>
      </c>
      <c r="E15" s="18">
        <f t="shared" si="2"/>
        <v>36808.089999999997</v>
      </c>
      <c r="F15" s="18">
        <f t="shared" si="2"/>
        <v>35745.89</v>
      </c>
      <c r="G15" s="18">
        <f t="shared" si="2"/>
        <v>39078.089999999997</v>
      </c>
      <c r="H15" s="18">
        <f t="shared" si="2"/>
        <v>39617.990000000005</v>
      </c>
      <c r="I15" s="18">
        <f t="shared" si="2"/>
        <v>39700</v>
      </c>
      <c r="J15" s="18">
        <f t="shared" si="2"/>
        <v>0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8">
        <f t="shared" si="2"/>
        <v>0</v>
      </c>
      <c r="O15" s="18">
        <f t="shared" si="1"/>
        <v>250218.96000000002</v>
      </c>
    </row>
    <row r="16" spans="1:15" x14ac:dyDescent="0.25">
      <c r="A16" s="5"/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4"/>
    </row>
    <row r="17" spans="1:15" ht="15.75" x14ac:dyDescent="0.25">
      <c r="A17" s="7" t="s">
        <v>27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 t="s">
        <v>17</v>
      </c>
    </row>
    <row r="18" spans="1:15" x14ac:dyDescent="0.25">
      <c r="A18" s="5"/>
      <c r="B18" s="10" t="s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1:15" x14ac:dyDescent="0.25">
      <c r="A19" s="5"/>
      <c r="B19" s="13" t="s">
        <v>28</v>
      </c>
      <c r="C19" s="14">
        <v>48500</v>
      </c>
      <c r="D19" s="14">
        <v>48500</v>
      </c>
      <c r="E19" s="14">
        <v>48500</v>
      </c>
      <c r="F19" s="14">
        <v>49500</v>
      </c>
      <c r="G19" s="14">
        <v>49500</v>
      </c>
      <c r="H19" s="14">
        <v>49500</v>
      </c>
      <c r="I19" s="14">
        <v>51200</v>
      </c>
      <c r="J19" s="14"/>
      <c r="K19" s="14"/>
      <c r="L19" s="14"/>
      <c r="M19" s="14"/>
      <c r="N19" s="14"/>
      <c r="O19" s="15">
        <f t="shared" ref="O19:O21" si="3">SUM(C19:N19)</f>
        <v>345200</v>
      </c>
    </row>
    <row r="20" spans="1:15" x14ac:dyDescent="0.25">
      <c r="A20" s="5"/>
      <c r="B20" s="13" t="s">
        <v>29</v>
      </c>
      <c r="C20" s="14">
        <v>50450</v>
      </c>
      <c r="D20" s="14">
        <v>55000</v>
      </c>
      <c r="E20" s="14">
        <v>55750</v>
      </c>
      <c r="F20" s="14">
        <v>60120</v>
      </c>
      <c r="G20" s="14">
        <v>61250</v>
      </c>
      <c r="H20" s="14">
        <v>62500</v>
      </c>
      <c r="I20" s="14">
        <v>62800</v>
      </c>
      <c r="J20" s="14"/>
      <c r="K20" s="14"/>
      <c r="L20" s="14"/>
      <c r="M20" s="14"/>
      <c r="N20" s="14"/>
      <c r="O20" s="15">
        <f t="shared" si="3"/>
        <v>407870</v>
      </c>
    </row>
    <row r="21" spans="1:15" ht="15.75" customHeight="1" x14ac:dyDescent="0.25">
      <c r="A21" s="5"/>
      <c r="B21" s="13" t="s">
        <v>30</v>
      </c>
      <c r="C21" s="14">
        <v>12500</v>
      </c>
      <c r="D21" s="14">
        <v>12500</v>
      </c>
      <c r="E21" s="14">
        <v>12500</v>
      </c>
      <c r="F21" s="14">
        <v>13240</v>
      </c>
      <c r="G21" s="14">
        <v>13240</v>
      </c>
      <c r="H21" s="14">
        <v>13600</v>
      </c>
      <c r="I21" s="14">
        <v>14500</v>
      </c>
      <c r="J21" s="14"/>
      <c r="K21" s="14"/>
      <c r="L21" s="14"/>
      <c r="M21" s="14"/>
      <c r="N21" s="14"/>
      <c r="O21" s="15">
        <f t="shared" si="3"/>
        <v>92080</v>
      </c>
    </row>
    <row r="22" spans="1:15" ht="15.75" customHeight="1" x14ac:dyDescent="0.25">
      <c r="A22" s="5"/>
      <c r="B22" s="16" t="s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1:15" ht="15.75" customHeight="1" x14ac:dyDescent="0.25">
      <c r="A23" s="5"/>
      <c r="B23" s="13" t="s">
        <v>31</v>
      </c>
      <c r="C23" s="14">
        <v>10987.99</v>
      </c>
      <c r="D23" s="14">
        <v>10987.99</v>
      </c>
      <c r="E23" s="14">
        <v>10987.99</v>
      </c>
      <c r="F23" s="14">
        <v>10987.99</v>
      </c>
      <c r="G23" s="14">
        <v>10987.99</v>
      </c>
      <c r="H23" s="14">
        <v>10987.99</v>
      </c>
      <c r="I23" s="14">
        <v>10987.99</v>
      </c>
      <c r="J23" s="14"/>
      <c r="K23" s="14"/>
      <c r="L23" s="14"/>
      <c r="M23" s="14"/>
      <c r="N23" s="14"/>
      <c r="O23" s="15">
        <f t="shared" ref="O23:O26" si="4">SUM(C23:N23)</f>
        <v>76915.930000000008</v>
      </c>
    </row>
    <row r="24" spans="1:15" ht="15.75" customHeight="1" x14ac:dyDescent="0.25">
      <c r="A24" s="5"/>
      <c r="B24" s="13" t="s">
        <v>32</v>
      </c>
      <c r="C24" s="14">
        <v>5678.99</v>
      </c>
      <c r="D24" s="14">
        <v>5678.99</v>
      </c>
      <c r="E24" s="14">
        <v>5678.99</v>
      </c>
      <c r="F24" s="14">
        <v>5678.99</v>
      </c>
      <c r="G24" s="14">
        <v>5678.99</v>
      </c>
      <c r="H24" s="14">
        <v>5678.99</v>
      </c>
      <c r="I24" s="14">
        <v>5678.99</v>
      </c>
      <c r="J24" s="14"/>
      <c r="K24" s="14"/>
      <c r="L24" s="14"/>
      <c r="M24" s="14"/>
      <c r="N24" s="14"/>
      <c r="O24" s="15">
        <f t="shared" si="4"/>
        <v>39752.929999999993</v>
      </c>
    </row>
    <row r="25" spans="1:15" ht="15.75" customHeight="1" x14ac:dyDescent="0.25">
      <c r="A25" s="5"/>
      <c r="B25" s="13" t="s">
        <v>33</v>
      </c>
      <c r="C25" s="14">
        <v>0</v>
      </c>
      <c r="D25" s="14">
        <v>0</v>
      </c>
      <c r="E25" s="14">
        <v>0</v>
      </c>
      <c r="F25" s="14">
        <v>15000</v>
      </c>
      <c r="G25" s="14">
        <v>15200</v>
      </c>
      <c r="H25" s="14">
        <v>14800</v>
      </c>
      <c r="I25" s="14">
        <v>16400</v>
      </c>
      <c r="J25" s="14"/>
      <c r="K25" s="14"/>
      <c r="L25" s="14"/>
      <c r="M25" s="14"/>
      <c r="N25" s="14"/>
      <c r="O25" s="15">
        <f t="shared" si="4"/>
        <v>61400</v>
      </c>
    </row>
    <row r="26" spans="1:15" ht="15.75" customHeight="1" x14ac:dyDescent="0.25">
      <c r="A26" s="4"/>
      <c r="B26" s="17" t="s">
        <v>34</v>
      </c>
      <c r="C26" s="18">
        <f t="shared" ref="C26:N26" si="5">SUM(C19:C21)-SUM(C23:C25)</f>
        <v>94783.02</v>
      </c>
      <c r="D26" s="18">
        <f t="shared" si="5"/>
        <v>99333.02</v>
      </c>
      <c r="E26" s="18">
        <f t="shared" si="5"/>
        <v>100083.02</v>
      </c>
      <c r="F26" s="18">
        <f t="shared" si="5"/>
        <v>91193.02</v>
      </c>
      <c r="G26" s="18">
        <f t="shared" si="5"/>
        <v>92123.02</v>
      </c>
      <c r="H26" s="18">
        <f t="shared" si="5"/>
        <v>94133.02</v>
      </c>
      <c r="I26" s="18">
        <f t="shared" si="5"/>
        <v>95433.02</v>
      </c>
      <c r="J26" s="18">
        <f t="shared" si="5"/>
        <v>0</v>
      </c>
      <c r="K26" s="18">
        <f t="shared" si="5"/>
        <v>0</v>
      </c>
      <c r="L26" s="18">
        <f t="shared" si="5"/>
        <v>0</v>
      </c>
      <c r="M26" s="18">
        <f t="shared" si="5"/>
        <v>0</v>
      </c>
      <c r="N26" s="18">
        <f t="shared" si="5"/>
        <v>0</v>
      </c>
      <c r="O26" s="18">
        <f t="shared" si="4"/>
        <v>667081.14</v>
      </c>
    </row>
    <row r="27" spans="1:15" ht="15.75" customHeight="1" x14ac:dyDescent="0.25">
      <c r="A27" s="5"/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4"/>
    </row>
    <row r="28" spans="1:15" ht="15.75" customHeight="1" x14ac:dyDescent="0.25">
      <c r="A28" s="7" t="s">
        <v>35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 t="s">
        <v>17</v>
      </c>
    </row>
    <row r="29" spans="1:15" ht="15.75" customHeight="1" x14ac:dyDescent="0.25">
      <c r="A29" s="5"/>
      <c r="B29" s="10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</row>
    <row r="30" spans="1:15" ht="15.75" customHeight="1" x14ac:dyDescent="0.25">
      <c r="A30" s="5"/>
      <c r="B30" s="13" t="s">
        <v>36</v>
      </c>
      <c r="C30" s="14">
        <v>8500</v>
      </c>
      <c r="D30" s="14">
        <v>9450</v>
      </c>
      <c r="E30" s="14">
        <v>8750</v>
      </c>
      <c r="F30" s="14">
        <v>12450</v>
      </c>
      <c r="G30" s="14">
        <v>12900</v>
      </c>
      <c r="H30" s="14">
        <v>11759</v>
      </c>
      <c r="I30" s="14">
        <v>21460</v>
      </c>
      <c r="J30" s="14"/>
      <c r="K30" s="14"/>
      <c r="L30" s="14"/>
      <c r="M30" s="14"/>
      <c r="N30" s="14"/>
      <c r="O30" s="15">
        <f t="shared" ref="O30:O32" si="6">SUM(C30:N30)</f>
        <v>85269</v>
      </c>
    </row>
    <row r="31" spans="1:15" ht="15.75" customHeight="1" x14ac:dyDescent="0.25">
      <c r="A31" s="5"/>
      <c r="B31" s="13" t="s">
        <v>37</v>
      </c>
      <c r="C31" s="14">
        <v>22750</v>
      </c>
      <c r="D31" s="14">
        <v>24950</v>
      </c>
      <c r="E31" s="14">
        <v>25110</v>
      </c>
      <c r="F31" s="14">
        <v>35750</v>
      </c>
      <c r="G31" s="14">
        <v>35449</v>
      </c>
      <c r="H31" s="14">
        <v>37120</v>
      </c>
      <c r="I31" s="14">
        <v>40750</v>
      </c>
      <c r="J31" s="14"/>
      <c r="K31" s="14"/>
      <c r="L31" s="14"/>
      <c r="M31" s="14"/>
      <c r="N31" s="14"/>
      <c r="O31" s="15">
        <f t="shared" si="6"/>
        <v>221879</v>
      </c>
    </row>
    <row r="32" spans="1:15" ht="15.75" customHeight="1" x14ac:dyDescent="0.25">
      <c r="A32" s="5"/>
      <c r="B32" s="13" t="s">
        <v>38</v>
      </c>
      <c r="C32" s="14">
        <v>30950</v>
      </c>
      <c r="D32" s="14">
        <v>30950</v>
      </c>
      <c r="E32" s="14">
        <v>31105</v>
      </c>
      <c r="F32" s="14">
        <v>20100</v>
      </c>
      <c r="G32" s="14">
        <v>15678.9</v>
      </c>
      <c r="H32" s="14">
        <v>13467.98</v>
      </c>
      <c r="I32" s="14">
        <v>17450</v>
      </c>
      <c r="J32" s="14"/>
      <c r="K32" s="14"/>
      <c r="L32" s="14"/>
      <c r="M32" s="14"/>
      <c r="N32" s="14"/>
      <c r="O32" s="15">
        <f t="shared" si="6"/>
        <v>159701.88</v>
      </c>
    </row>
    <row r="33" spans="1:15" ht="15.75" customHeight="1" x14ac:dyDescent="0.25">
      <c r="A33" s="5"/>
      <c r="B33" s="16" t="s">
        <v>22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</row>
    <row r="34" spans="1:15" ht="15.75" customHeight="1" x14ac:dyDescent="0.25">
      <c r="A34" s="5"/>
      <c r="B34" s="13" t="s">
        <v>39</v>
      </c>
      <c r="C34" s="14">
        <v>50250</v>
      </c>
      <c r="D34" s="14">
        <v>30150</v>
      </c>
      <c r="E34" s="14" t="s">
        <v>40</v>
      </c>
      <c r="F34" s="14">
        <v>35600</v>
      </c>
      <c r="G34" s="14">
        <v>15750</v>
      </c>
      <c r="H34" s="14" t="s">
        <v>40</v>
      </c>
      <c r="I34" s="14">
        <v>25750</v>
      </c>
      <c r="J34" s="14"/>
      <c r="K34" s="14"/>
      <c r="L34" s="14"/>
      <c r="M34" s="14"/>
      <c r="N34" s="14"/>
      <c r="O34" s="15">
        <f t="shared" ref="O34:O36" si="7">SUM(C34:N34)</f>
        <v>157500</v>
      </c>
    </row>
    <row r="35" spans="1:15" ht="15.75" customHeight="1" x14ac:dyDescent="0.25">
      <c r="A35" s="5"/>
      <c r="B35" s="13" t="s">
        <v>41</v>
      </c>
      <c r="C35" s="14">
        <v>12500</v>
      </c>
      <c r="D35" s="14">
        <v>11490</v>
      </c>
      <c r="E35" s="14">
        <v>7850</v>
      </c>
      <c r="F35" s="14">
        <v>10987.66</v>
      </c>
      <c r="G35" s="14">
        <v>13400</v>
      </c>
      <c r="H35" s="14">
        <v>4750</v>
      </c>
      <c r="I35" s="14">
        <v>12400</v>
      </c>
      <c r="J35" s="14"/>
      <c r="K35" s="14"/>
      <c r="L35" s="14"/>
      <c r="M35" s="14"/>
      <c r="N35" s="14"/>
      <c r="O35" s="15">
        <f t="shared" si="7"/>
        <v>73377.66</v>
      </c>
    </row>
    <row r="36" spans="1:15" ht="15.75" customHeight="1" x14ac:dyDescent="0.25">
      <c r="A36" s="4"/>
      <c r="B36" s="17" t="s">
        <v>34</v>
      </c>
      <c r="C36" s="18">
        <f t="shared" ref="C36:N36" si="8">SUM(C30:C32)-SUM(C34:C35)</f>
        <v>-550</v>
      </c>
      <c r="D36" s="18">
        <f t="shared" si="8"/>
        <v>23710</v>
      </c>
      <c r="E36" s="18">
        <f t="shared" si="8"/>
        <v>57115</v>
      </c>
      <c r="F36" s="18">
        <f t="shared" si="8"/>
        <v>21712.339999999997</v>
      </c>
      <c r="G36" s="18">
        <f t="shared" si="8"/>
        <v>34877.9</v>
      </c>
      <c r="H36" s="18">
        <f t="shared" si="8"/>
        <v>57596.979999999996</v>
      </c>
      <c r="I36" s="18">
        <f t="shared" si="8"/>
        <v>41510</v>
      </c>
      <c r="J36" s="18">
        <f t="shared" si="8"/>
        <v>0</v>
      </c>
      <c r="K36" s="18">
        <f t="shared" si="8"/>
        <v>0</v>
      </c>
      <c r="L36" s="18">
        <f t="shared" si="8"/>
        <v>0</v>
      </c>
      <c r="M36" s="18">
        <f t="shared" si="8"/>
        <v>0</v>
      </c>
      <c r="N36" s="18">
        <f t="shared" si="8"/>
        <v>0</v>
      </c>
      <c r="O36" s="18">
        <f t="shared" si="7"/>
        <v>235972.21999999997</v>
      </c>
    </row>
    <row r="37" spans="1:15" ht="15.75" customHeight="1" x14ac:dyDescent="0.25">
      <c r="A37" s="5"/>
      <c r="B37" s="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4"/>
    </row>
    <row r="38" spans="1:15" ht="15.75" customHeight="1" x14ac:dyDescent="0.25">
      <c r="A38" s="7" t="s">
        <v>42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 t="s">
        <v>17</v>
      </c>
    </row>
    <row r="39" spans="1:15" ht="15.75" customHeight="1" x14ac:dyDescent="0.25">
      <c r="A39" s="5"/>
      <c r="B39" s="13" t="s">
        <v>43</v>
      </c>
      <c r="C39" s="14">
        <f t="shared" ref="C39:N39" si="9">SUM(C15,C26,C36)</f>
        <v>118083.02</v>
      </c>
      <c r="D39" s="14">
        <f t="shared" si="9"/>
        <v>158461.91999999998</v>
      </c>
      <c r="E39" s="14">
        <f t="shared" si="9"/>
        <v>194006.11</v>
      </c>
      <c r="F39" s="14">
        <f t="shared" si="9"/>
        <v>148651.25</v>
      </c>
      <c r="G39" s="14">
        <f t="shared" si="9"/>
        <v>166079.00999999998</v>
      </c>
      <c r="H39" s="14">
        <f t="shared" si="9"/>
        <v>191347.99</v>
      </c>
      <c r="I39" s="14">
        <f t="shared" si="9"/>
        <v>176643.02000000002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5">
        <f t="shared" ref="O39:O41" si="10">SUM(C39:N39)</f>
        <v>1153272.3200000001</v>
      </c>
    </row>
    <row r="40" spans="1:15" ht="15.75" customHeight="1" x14ac:dyDescent="0.25">
      <c r="A40" s="5"/>
      <c r="B40" s="13" t="s">
        <v>44</v>
      </c>
      <c r="C40" s="14">
        <v>0</v>
      </c>
      <c r="D40" s="14">
        <f t="shared" ref="D40:H40" si="11">C41</f>
        <v>118083.02</v>
      </c>
      <c r="E40" s="14">
        <f t="shared" si="11"/>
        <v>276544.94</v>
      </c>
      <c r="F40" s="14">
        <f t="shared" si="11"/>
        <v>470551.05</v>
      </c>
      <c r="G40" s="14">
        <f t="shared" si="11"/>
        <v>619202.30000000005</v>
      </c>
      <c r="H40" s="14">
        <f t="shared" si="11"/>
        <v>785281.31</v>
      </c>
      <c r="I40" s="14">
        <v>0</v>
      </c>
      <c r="J40" s="14"/>
      <c r="K40" s="14"/>
      <c r="L40" s="14"/>
      <c r="M40" s="14"/>
      <c r="N40" s="14"/>
      <c r="O40" s="15">
        <f t="shared" si="10"/>
        <v>2269662.62</v>
      </c>
    </row>
    <row r="41" spans="1:15" ht="15.75" customHeight="1" x14ac:dyDescent="0.25">
      <c r="A41" s="4"/>
      <c r="B41" s="17" t="s">
        <v>45</v>
      </c>
      <c r="C41" s="18">
        <f t="shared" ref="C41:N41" si="12">SUM(C39:C40)</f>
        <v>118083.02</v>
      </c>
      <c r="D41" s="18">
        <f t="shared" si="12"/>
        <v>276544.94</v>
      </c>
      <c r="E41" s="18">
        <f t="shared" si="12"/>
        <v>470551.05</v>
      </c>
      <c r="F41" s="18">
        <f t="shared" si="12"/>
        <v>619202.30000000005</v>
      </c>
      <c r="G41" s="18">
        <f t="shared" si="12"/>
        <v>785281.31</v>
      </c>
      <c r="H41" s="18">
        <f t="shared" si="12"/>
        <v>976629.3</v>
      </c>
      <c r="I41" s="18">
        <f t="shared" si="12"/>
        <v>176643.02000000002</v>
      </c>
      <c r="J41" s="18">
        <f t="shared" si="12"/>
        <v>0</v>
      </c>
      <c r="K41" s="18">
        <f t="shared" si="12"/>
        <v>0</v>
      </c>
      <c r="L41" s="18">
        <f t="shared" si="12"/>
        <v>0</v>
      </c>
      <c r="M41" s="18">
        <f t="shared" si="12"/>
        <v>0</v>
      </c>
      <c r="N41" s="18">
        <f t="shared" si="12"/>
        <v>0</v>
      </c>
      <c r="O41" s="18">
        <f t="shared" si="10"/>
        <v>3422934.94</v>
      </c>
    </row>
  </sheetData>
  <pageMargins left="0.7" right="0.7" top="0.75" bottom="0.75" header="0" footer="0"/>
  <pageSetup scale="97" fitToWidth="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showGridLines="0" workbookViewId="0"/>
  </sheetViews>
  <sheetFormatPr defaultColWidth="14.42578125" defaultRowHeight="15" customHeight="1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18" width="8.7109375" customWidth="1"/>
  </cols>
  <sheetData>
    <row r="1" spans="1:18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.7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.7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.75" customHeight="1" x14ac:dyDescent="0.25">
      <c r="A24" s="20"/>
      <c r="B24" s="21" t="s">
        <v>46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.75" customHeight="1" x14ac:dyDescent="0.25">
      <c r="A25" s="20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.75" customHeight="1" x14ac:dyDescent="0.25">
      <c r="A26" s="20"/>
      <c r="B26" s="21" t="s">
        <v>47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.75" customHeight="1" x14ac:dyDescent="0.25">
      <c r="A27" s="20"/>
      <c r="B27" s="21" t="s">
        <v>48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.75" customHeight="1" x14ac:dyDescent="0.25">
      <c r="A28" s="20"/>
      <c r="B28" s="21" t="s">
        <v>49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.75" customHeight="1" x14ac:dyDescent="0.25">
      <c r="A29" s="20"/>
      <c r="B29" s="21" t="s">
        <v>50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2" t="s">
        <v>51</v>
      </c>
      <c r="O29" s="23"/>
      <c r="P29" s="20"/>
      <c r="Q29" s="20"/>
      <c r="R29" s="20"/>
    </row>
    <row r="30" spans="1:18" ht="15.75" customHeight="1" x14ac:dyDescent="0.25">
      <c r="A30" s="20"/>
      <c r="B30" s="21" t="s">
        <v>52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.75" customHeight="1" x14ac:dyDescent="0.25">
      <c r="A31" s="20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.75" customHeight="1" x14ac:dyDescent="0.25">
      <c r="A32" s="20"/>
      <c r="B32" s="21" t="s">
        <v>53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</sheetData>
  <hyperlinks>
    <hyperlink ref="N29" r:id="rId1" xr:uid="{00000000-0004-0000-0100-000000000000}"/>
  </hyperlinks>
  <pageMargins left="0.7" right="0.7" top="0.75" bottom="0.75" header="0" footer="0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2022-10-03T00:40:24Z</cp:lastPrinted>
  <dcterms:created xsi:type="dcterms:W3CDTF">2022-09-28T01:34:47Z</dcterms:created>
  <dcterms:modified xsi:type="dcterms:W3CDTF">2022-10-03T00:40:30Z</dcterms:modified>
</cp:coreProperties>
</file>