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F:\Templates\Shift Schedules\"/>
    </mc:Choice>
  </mc:AlternateContent>
  <xr:revisionPtr revIDLastSave="0" documentId="13_ncr:1_{772F97AA-5D1F-43E0-B55F-E47F26F6B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otation" sheetId="8" r:id="rId1"/>
    <sheet name="DaysOff" sheetId="11" r:id="rId2"/>
    <sheet name="Holidays" sheetId="4" r:id="rId3"/>
    <sheet name="Help" sheetId="10" r:id="rId4"/>
  </sheets>
  <definedNames>
    <definedName name="_xlnm._FilterDatabase" localSheetId="1">DaysOff!$A$3:$D$27</definedName>
    <definedName name="daysoff_date">DaysOff!$A$3:$A$27</definedName>
    <definedName name="daysoff_lookup">DaysOff!$D$3:$D$27</definedName>
    <definedName name="daysoff_name">DaysOff!$B$3:$B$27</definedName>
    <definedName name="daysoff_type">DaysOff!$C$3:$C$27</definedName>
    <definedName name="holidays">IF(Rotation!$A$6="None",100,Holidays!$A$4:INDEX(Holidays!$A:$A,MATCH(9E+99,Holidays!$A:$A),1))</definedName>
    <definedName name="_xlnm.Print_Area" localSheetId="0">Rotation!$A$8:$AM$261</definedName>
    <definedName name="_xlnm.Print_Titles" localSheetId="0">Rotation!$8:$8</definedName>
    <definedName name="valuevx">42.314159</definedName>
    <definedName name="vertex42_copyright" hidden="1">"© 2013-2021 Vertex42 LLC"</definedName>
    <definedName name="vertex42_id" hidden="1">"rotation-schedule_multiple-employees.xlsx"</definedName>
    <definedName name="vertex42_title" hidden="1">"Work Rotation Schedule for Multiple Employees"</definedName>
    <definedName name="weekend">Rotation!$C$288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7" i="4" l="1"/>
  <c r="A68" i="4" s="1"/>
  <c r="A69" i="4" s="1"/>
  <c r="A70" i="4" s="1"/>
  <c r="A71" i="4" s="1"/>
  <c r="A72" i="4" s="1"/>
  <c r="A73" i="4" s="1"/>
  <c r="A60" i="4"/>
  <c r="A61" i="4" s="1"/>
  <c r="A62" i="4" s="1"/>
  <c r="A63" i="4" s="1"/>
  <c r="A64" i="4" s="1"/>
  <c r="A65" i="4" s="1"/>
  <c r="A66" i="4" s="1"/>
  <c r="A53" i="4"/>
  <c r="A54" i="4" s="1"/>
  <c r="A55" i="4" s="1"/>
  <c r="A56" i="4" s="1"/>
  <c r="A57" i="4" s="1"/>
  <c r="A58" i="4" s="1"/>
  <c r="A59" i="4" s="1"/>
  <c r="A46" i="4"/>
  <c r="A47" i="4" s="1"/>
  <c r="A48" i="4" s="1"/>
  <c r="A49" i="4" s="1"/>
  <c r="A50" i="4" s="1"/>
  <c r="A51" i="4" s="1"/>
  <c r="A52" i="4" s="1"/>
  <c r="A39" i="4"/>
  <c r="A40" i="4" s="1"/>
  <c r="A41" i="4" s="1"/>
  <c r="A42" i="4" s="1"/>
  <c r="A43" i="4" s="1"/>
  <c r="A44" i="4" s="1"/>
  <c r="A45" i="4" s="1"/>
  <c r="A32" i="4"/>
  <c r="A33" i="4" s="1"/>
  <c r="A34" i="4" s="1"/>
  <c r="A35" i="4" s="1"/>
  <c r="A36" i="4" s="1"/>
  <c r="A37" i="4" s="1"/>
  <c r="A38" i="4" s="1"/>
  <c r="A25" i="4"/>
  <c r="A26" i="4" s="1"/>
  <c r="A27" i="4" s="1"/>
  <c r="A28" i="4" s="1"/>
  <c r="A29" i="4" s="1"/>
  <c r="A30" i="4" s="1"/>
  <c r="A31" i="4" s="1"/>
  <c r="A18" i="4"/>
  <c r="A19" i="4" s="1"/>
  <c r="A20" i="4" s="1"/>
  <c r="A21" i="4" s="1"/>
  <c r="A22" i="4" s="1"/>
  <c r="A23" i="4" s="1"/>
  <c r="A24" i="4" s="1"/>
  <c r="A11" i="4"/>
  <c r="A12" i="4" s="1"/>
  <c r="A13" i="4" s="1"/>
  <c r="A14" i="4" s="1"/>
  <c r="A15" i="4" s="1"/>
  <c r="A16" i="4" s="1"/>
  <c r="A17" i="4" s="1"/>
  <c r="A4" i="4"/>
  <c r="A5" i="4" s="1"/>
  <c r="A6" i="4" s="1"/>
  <c r="A7" i="4" s="1"/>
  <c r="A8" i="4" s="1"/>
  <c r="A9" i="4" s="1"/>
  <c r="A10" i="4" s="1"/>
  <c r="A259" i="8" l="1"/>
  <c r="B259" i="8"/>
  <c r="A260" i="8"/>
  <c r="B260" i="8"/>
  <c r="A238" i="8"/>
  <c r="B238" i="8"/>
  <c r="A239" i="8"/>
  <c r="B239" i="8"/>
  <c r="A217" i="8"/>
  <c r="B217" i="8"/>
  <c r="A218" i="8"/>
  <c r="B218" i="8"/>
  <c r="A196" i="8"/>
  <c r="B196" i="8"/>
  <c r="A197" i="8"/>
  <c r="B197" i="8"/>
  <c r="A175" i="8"/>
  <c r="B175" i="8"/>
  <c r="A176" i="8"/>
  <c r="B176" i="8"/>
  <c r="A154" i="8"/>
  <c r="B154" i="8"/>
  <c r="A155" i="8"/>
  <c r="B155" i="8"/>
  <c r="A133" i="8"/>
  <c r="B133" i="8"/>
  <c r="A134" i="8"/>
  <c r="B134" i="8"/>
  <c r="A112" i="8"/>
  <c r="B112" i="8"/>
  <c r="A113" i="8"/>
  <c r="B113" i="8"/>
  <c r="A91" i="8"/>
  <c r="B91" i="8"/>
  <c r="A92" i="8"/>
  <c r="B92" i="8"/>
  <c r="A70" i="8"/>
  <c r="B70" i="8"/>
  <c r="A71" i="8"/>
  <c r="B71" i="8"/>
  <c r="A49" i="8"/>
  <c r="B49" i="8"/>
  <c r="A50" i="8"/>
  <c r="B50" i="8"/>
  <c r="A40" i="8"/>
  <c r="B40" i="8"/>
  <c r="A41" i="8"/>
  <c r="B41" i="8"/>
  <c r="A42" i="8"/>
  <c r="B42" i="8"/>
  <c r="A43" i="8"/>
  <c r="B43" i="8"/>
  <c r="A44" i="8"/>
  <c r="B44" i="8"/>
  <c r="A45" i="8"/>
  <c r="B45" i="8"/>
  <c r="A46" i="8"/>
  <c r="B46" i="8"/>
  <c r="A47" i="8"/>
  <c r="B47" i="8"/>
  <c r="A48" i="8"/>
  <c r="B48" i="8"/>
  <c r="A61" i="8"/>
  <c r="B61" i="8"/>
  <c r="A62" i="8"/>
  <c r="B62" i="8"/>
  <c r="A63" i="8"/>
  <c r="B63" i="8"/>
  <c r="A64" i="8"/>
  <c r="B64" i="8"/>
  <c r="A65" i="8"/>
  <c r="B65" i="8"/>
  <c r="A66" i="8"/>
  <c r="B66" i="8"/>
  <c r="A67" i="8"/>
  <c r="B67" i="8"/>
  <c r="A68" i="8"/>
  <c r="B68" i="8"/>
  <c r="A69" i="8"/>
  <c r="B69" i="8"/>
  <c r="A82" i="8"/>
  <c r="B82" i="8"/>
  <c r="A83" i="8"/>
  <c r="B83" i="8"/>
  <c r="A84" i="8"/>
  <c r="B84" i="8"/>
  <c r="A85" i="8"/>
  <c r="B85" i="8"/>
  <c r="A86" i="8"/>
  <c r="B86" i="8"/>
  <c r="A87" i="8"/>
  <c r="B87" i="8"/>
  <c r="A88" i="8"/>
  <c r="B88" i="8"/>
  <c r="A89" i="8"/>
  <c r="B89" i="8"/>
  <c r="A90" i="8"/>
  <c r="B90" i="8"/>
  <c r="A103" i="8"/>
  <c r="B103" i="8"/>
  <c r="A104" i="8"/>
  <c r="B104" i="8"/>
  <c r="A105" i="8"/>
  <c r="B105" i="8"/>
  <c r="A106" i="8"/>
  <c r="B106" i="8"/>
  <c r="A107" i="8"/>
  <c r="B107" i="8"/>
  <c r="A108" i="8"/>
  <c r="B108" i="8"/>
  <c r="A109" i="8"/>
  <c r="B109" i="8"/>
  <c r="A110" i="8"/>
  <c r="B110" i="8"/>
  <c r="A111" i="8"/>
  <c r="B111" i="8"/>
  <c r="A124" i="8"/>
  <c r="B124" i="8"/>
  <c r="A125" i="8"/>
  <c r="B125" i="8"/>
  <c r="A126" i="8"/>
  <c r="B126" i="8"/>
  <c r="A127" i="8"/>
  <c r="B127" i="8"/>
  <c r="A128" i="8"/>
  <c r="B128" i="8"/>
  <c r="A129" i="8"/>
  <c r="B129" i="8"/>
  <c r="A130" i="8"/>
  <c r="B130" i="8"/>
  <c r="A131" i="8"/>
  <c r="B131" i="8"/>
  <c r="A132" i="8"/>
  <c r="B132" i="8"/>
  <c r="A145" i="8"/>
  <c r="B145" i="8"/>
  <c r="A146" i="8"/>
  <c r="B146" i="8"/>
  <c r="A147" i="8"/>
  <c r="B147" i="8"/>
  <c r="A148" i="8"/>
  <c r="B148" i="8"/>
  <c r="A149" i="8"/>
  <c r="B149" i="8"/>
  <c r="A150" i="8"/>
  <c r="B150" i="8"/>
  <c r="A151" i="8"/>
  <c r="B151" i="8"/>
  <c r="A152" i="8"/>
  <c r="B152" i="8"/>
  <c r="A153" i="8"/>
  <c r="B153" i="8"/>
  <c r="A166" i="8"/>
  <c r="B166" i="8"/>
  <c r="A167" i="8"/>
  <c r="B167" i="8"/>
  <c r="A168" i="8"/>
  <c r="B168" i="8"/>
  <c r="A169" i="8"/>
  <c r="B169" i="8"/>
  <c r="A170" i="8"/>
  <c r="B170" i="8"/>
  <c r="A171" i="8"/>
  <c r="B171" i="8"/>
  <c r="A172" i="8"/>
  <c r="B172" i="8"/>
  <c r="A173" i="8"/>
  <c r="B173" i="8"/>
  <c r="A174" i="8"/>
  <c r="B174" i="8"/>
  <c r="A187" i="8"/>
  <c r="B187" i="8"/>
  <c r="A188" i="8"/>
  <c r="B188" i="8"/>
  <c r="A189" i="8"/>
  <c r="B189" i="8"/>
  <c r="A190" i="8"/>
  <c r="B190" i="8"/>
  <c r="A191" i="8"/>
  <c r="B191" i="8"/>
  <c r="A192" i="8"/>
  <c r="B192" i="8"/>
  <c r="A193" i="8"/>
  <c r="B193" i="8"/>
  <c r="A194" i="8"/>
  <c r="B194" i="8"/>
  <c r="A195" i="8"/>
  <c r="B195" i="8"/>
  <c r="A208" i="8"/>
  <c r="B208" i="8"/>
  <c r="A209" i="8"/>
  <c r="B209" i="8"/>
  <c r="A210" i="8"/>
  <c r="B210" i="8"/>
  <c r="A211" i="8"/>
  <c r="B211" i="8"/>
  <c r="A212" i="8"/>
  <c r="B212" i="8"/>
  <c r="A213" i="8"/>
  <c r="B213" i="8"/>
  <c r="A214" i="8"/>
  <c r="B214" i="8"/>
  <c r="A215" i="8"/>
  <c r="B215" i="8"/>
  <c r="A216" i="8"/>
  <c r="B216" i="8"/>
  <c r="A229" i="8"/>
  <c r="B229" i="8"/>
  <c r="A230" i="8"/>
  <c r="B230" i="8"/>
  <c r="A231" i="8"/>
  <c r="B231" i="8"/>
  <c r="A232" i="8"/>
  <c r="B232" i="8"/>
  <c r="A233" i="8"/>
  <c r="B233" i="8"/>
  <c r="A234" i="8"/>
  <c r="B234" i="8"/>
  <c r="A235" i="8"/>
  <c r="B235" i="8"/>
  <c r="A236" i="8"/>
  <c r="B236" i="8"/>
  <c r="A237" i="8"/>
  <c r="B237" i="8"/>
  <c r="A250" i="8"/>
  <c r="B250" i="8"/>
  <c r="A251" i="8"/>
  <c r="B251" i="8"/>
  <c r="A252" i="8"/>
  <c r="B252" i="8"/>
  <c r="A253" i="8"/>
  <c r="B253" i="8"/>
  <c r="A254" i="8"/>
  <c r="B254" i="8"/>
  <c r="A255" i="8"/>
  <c r="B255" i="8"/>
  <c r="A256" i="8"/>
  <c r="B256" i="8"/>
  <c r="A257" i="8"/>
  <c r="B257" i="8"/>
  <c r="A258" i="8"/>
  <c r="B258" i="8"/>
  <c r="B249" i="8"/>
  <c r="B228" i="8"/>
  <c r="B207" i="8"/>
  <c r="B186" i="8"/>
  <c r="B165" i="8"/>
  <c r="B144" i="8"/>
  <c r="B123" i="8"/>
  <c r="B102" i="8"/>
  <c r="B81" i="8"/>
  <c r="B60" i="8"/>
  <c r="A249" i="8"/>
  <c r="A228" i="8"/>
  <c r="A207" i="8"/>
  <c r="A186" i="8"/>
  <c r="A165" i="8"/>
  <c r="A144" i="8"/>
  <c r="A123" i="8"/>
  <c r="A102" i="8"/>
  <c r="A81" i="8"/>
  <c r="A60" i="8"/>
  <c r="B39" i="8"/>
  <c r="A39" i="8"/>
  <c r="A243" i="8"/>
  <c r="AI243" i="8" s="1"/>
  <c r="AI259" i="8" s="1"/>
  <c r="A247" i="8"/>
  <c r="A246" i="8"/>
  <c r="A245" i="8"/>
  <c r="A244" i="8"/>
  <c r="AM242" i="8"/>
  <c r="AL242" i="8"/>
  <c r="AK242" i="8"/>
  <c r="AJ242" i="8"/>
  <c r="AI242" i="8"/>
  <c r="AH242" i="8"/>
  <c r="AG242" i="8"/>
  <c r="AF242" i="8"/>
  <c r="AE242" i="8"/>
  <c r="AD242" i="8"/>
  <c r="AC242" i="8"/>
  <c r="AB242" i="8"/>
  <c r="AA242" i="8"/>
  <c r="Z242" i="8"/>
  <c r="Y242" i="8"/>
  <c r="X242" i="8"/>
  <c r="W242" i="8"/>
  <c r="V242" i="8"/>
  <c r="U242" i="8"/>
  <c r="T242" i="8"/>
  <c r="S242" i="8"/>
  <c r="R242" i="8"/>
  <c r="Q242" i="8"/>
  <c r="P242" i="8"/>
  <c r="O242" i="8"/>
  <c r="N242" i="8"/>
  <c r="M242" i="8"/>
  <c r="L242" i="8"/>
  <c r="K242" i="8"/>
  <c r="J242" i="8"/>
  <c r="I242" i="8"/>
  <c r="H242" i="8"/>
  <c r="G242" i="8"/>
  <c r="F242" i="8"/>
  <c r="E242" i="8"/>
  <c r="D242" i="8"/>
  <c r="C242" i="8"/>
  <c r="A222" i="8"/>
  <c r="T222" i="8" s="1"/>
  <c r="A201" i="8"/>
  <c r="AJ201" i="8" s="1"/>
  <c r="AJ217" i="8" s="1"/>
  <c r="A180" i="8"/>
  <c r="AA180" i="8" s="1"/>
  <c r="AA196" i="8" s="1"/>
  <c r="A159" i="8"/>
  <c r="AG159" i="8" s="1"/>
  <c r="AG176" i="8" s="1"/>
  <c r="A226" i="8"/>
  <c r="A225" i="8"/>
  <c r="A224" i="8"/>
  <c r="A223" i="8"/>
  <c r="AM221" i="8"/>
  <c r="AL221" i="8"/>
  <c r="AK221" i="8"/>
  <c r="AJ221" i="8"/>
  <c r="AI221" i="8"/>
  <c r="AH221" i="8"/>
  <c r="AG221" i="8"/>
  <c r="AF221" i="8"/>
  <c r="AE221" i="8"/>
  <c r="AD221" i="8"/>
  <c r="AC221" i="8"/>
  <c r="AB221" i="8"/>
  <c r="AA221" i="8"/>
  <c r="Z221" i="8"/>
  <c r="Y221" i="8"/>
  <c r="X221" i="8"/>
  <c r="W221" i="8"/>
  <c r="V221" i="8"/>
  <c r="U221" i="8"/>
  <c r="T221" i="8"/>
  <c r="S221" i="8"/>
  <c r="R221" i="8"/>
  <c r="Q221" i="8"/>
  <c r="P221" i="8"/>
  <c r="O221" i="8"/>
  <c r="N221" i="8"/>
  <c r="M221" i="8"/>
  <c r="L221" i="8"/>
  <c r="K221" i="8"/>
  <c r="J221" i="8"/>
  <c r="I221" i="8"/>
  <c r="H221" i="8"/>
  <c r="G221" i="8"/>
  <c r="F221" i="8"/>
  <c r="E221" i="8"/>
  <c r="D221" i="8"/>
  <c r="C221" i="8"/>
  <c r="A205" i="8"/>
  <c r="A204" i="8"/>
  <c r="A203" i="8"/>
  <c r="A202" i="8"/>
  <c r="AM200" i="8"/>
  <c r="AL200" i="8"/>
  <c r="AK200" i="8"/>
  <c r="AJ200" i="8"/>
  <c r="AI200" i="8"/>
  <c r="AH200" i="8"/>
  <c r="AG200" i="8"/>
  <c r="AF200" i="8"/>
  <c r="AE200" i="8"/>
  <c r="AD200" i="8"/>
  <c r="AC200" i="8"/>
  <c r="AB200" i="8"/>
  <c r="AA200" i="8"/>
  <c r="Z200" i="8"/>
  <c r="Y200" i="8"/>
  <c r="X200" i="8"/>
  <c r="W200" i="8"/>
  <c r="V200" i="8"/>
  <c r="U200" i="8"/>
  <c r="T200" i="8"/>
  <c r="S200" i="8"/>
  <c r="R200" i="8"/>
  <c r="Q200" i="8"/>
  <c r="P200" i="8"/>
  <c r="O200" i="8"/>
  <c r="N200" i="8"/>
  <c r="M200" i="8"/>
  <c r="L200" i="8"/>
  <c r="K200" i="8"/>
  <c r="J200" i="8"/>
  <c r="I200" i="8"/>
  <c r="H200" i="8"/>
  <c r="G200" i="8"/>
  <c r="F200" i="8"/>
  <c r="E200" i="8"/>
  <c r="D200" i="8"/>
  <c r="C200" i="8"/>
  <c r="A184" i="8"/>
  <c r="A183" i="8"/>
  <c r="A182" i="8"/>
  <c r="A181" i="8"/>
  <c r="AM179" i="8"/>
  <c r="AL179" i="8"/>
  <c r="AK179" i="8"/>
  <c r="AJ179" i="8"/>
  <c r="AI179" i="8"/>
  <c r="AH179" i="8"/>
  <c r="AG179" i="8"/>
  <c r="AF179" i="8"/>
  <c r="AE179" i="8"/>
  <c r="AD179" i="8"/>
  <c r="AC179" i="8"/>
  <c r="AB179" i="8"/>
  <c r="AA179" i="8"/>
  <c r="Z179" i="8"/>
  <c r="Y179" i="8"/>
  <c r="X179" i="8"/>
  <c r="W179" i="8"/>
  <c r="V179" i="8"/>
  <c r="U179" i="8"/>
  <c r="T179" i="8"/>
  <c r="S179" i="8"/>
  <c r="R179" i="8"/>
  <c r="Q179" i="8"/>
  <c r="P179" i="8"/>
  <c r="O179" i="8"/>
  <c r="N179" i="8"/>
  <c r="M179" i="8"/>
  <c r="L179" i="8"/>
  <c r="K179" i="8"/>
  <c r="J179" i="8"/>
  <c r="I179" i="8"/>
  <c r="H179" i="8"/>
  <c r="G179" i="8"/>
  <c r="F179" i="8"/>
  <c r="E179" i="8"/>
  <c r="D179" i="8"/>
  <c r="C179" i="8"/>
  <c r="A163" i="8"/>
  <c r="A162" i="8"/>
  <c r="A161" i="8"/>
  <c r="A160" i="8"/>
  <c r="AM158" i="8"/>
  <c r="AL158" i="8"/>
  <c r="AK158" i="8"/>
  <c r="AJ158" i="8"/>
  <c r="AI158" i="8"/>
  <c r="AH158" i="8"/>
  <c r="AG158" i="8"/>
  <c r="AF158" i="8"/>
  <c r="AE158" i="8"/>
  <c r="AD158" i="8"/>
  <c r="AC158" i="8"/>
  <c r="AB158" i="8"/>
  <c r="AA158" i="8"/>
  <c r="Z158" i="8"/>
  <c r="Y158" i="8"/>
  <c r="X158" i="8"/>
  <c r="W158" i="8"/>
  <c r="V158" i="8"/>
  <c r="U158" i="8"/>
  <c r="T158" i="8"/>
  <c r="S158" i="8"/>
  <c r="R158" i="8"/>
  <c r="Q158" i="8"/>
  <c r="P158" i="8"/>
  <c r="O158" i="8"/>
  <c r="N158" i="8"/>
  <c r="M158" i="8"/>
  <c r="L158" i="8"/>
  <c r="K158" i="8"/>
  <c r="J158" i="8"/>
  <c r="I158" i="8"/>
  <c r="H158" i="8"/>
  <c r="G158" i="8"/>
  <c r="F158" i="8"/>
  <c r="E158" i="8"/>
  <c r="D158" i="8"/>
  <c r="C158" i="8"/>
  <c r="A138" i="8"/>
  <c r="L138" i="8" s="1"/>
  <c r="A117" i="8"/>
  <c r="AB117" i="8" s="1"/>
  <c r="A96" i="8"/>
  <c r="AC96" i="8" s="1"/>
  <c r="A75" i="8"/>
  <c r="AI75" i="8" s="1"/>
  <c r="AI91" i="8" s="1"/>
  <c r="A142" i="8"/>
  <c r="A141" i="8"/>
  <c r="A140" i="8"/>
  <c r="A139" i="8"/>
  <c r="AM137" i="8"/>
  <c r="AL137" i="8"/>
  <c r="AK137" i="8"/>
  <c r="AJ137" i="8"/>
  <c r="AI137" i="8"/>
  <c r="AH137" i="8"/>
  <c r="AG137" i="8"/>
  <c r="AF137" i="8"/>
  <c r="AE137" i="8"/>
  <c r="AD137" i="8"/>
  <c r="AC137" i="8"/>
  <c r="AB137" i="8"/>
  <c r="AA137" i="8"/>
  <c r="Z137" i="8"/>
  <c r="Y137" i="8"/>
  <c r="X137" i="8"/>
  <c r="W137" i="8"/>
  <c r="V137" i="8"/>
  <c r="U137" i="8"/>
  <c r="T137" i="8"/>
  <c r="S137" i="8"/>
  <c r="R137" i="8"/>
  <c r="Q137" i="8"/>
  <c r="P137" i="8"/>
  <c r="O137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A121" i="8"/>
  <c r="A120" i="8"/>
  <c r="A119" i="8"/>
  <c r="A118" i="8"/>
  <c r="AM116" i="8"/>
  <c r="AL116" i="8"/>
  <c r="AK116" i="8"/>
  <c r="AJ116" i="8"/>
  <c r="AI116" i="8"/>
  <c r="AH116" i="8"/>
  <c r="AG116" i="8"/>
  <c r="AF116" i="8"/>
  <c r="AE116" i="8"/>
  <c r="AD116" i="8"/>
  <c r="AC116" i="8"/>
  <c r="AB116" i="8"/>
  <c r="AA116" i="8"/>
  <c r="Z116" i="8"/>
  <c r="Y116" i="8"/>
  <c r="X116" i="8"/>
  <c r="W116" i="8"/>
  <c r="V116" i="8"/>
  <c r="U116" i="8"/>
  <c r="T116" i="8"/>
  <c r="S116" i="8"/>
  <c r="R116" i="8"/>
  <c r="Q116" i="8"/>
  <c r="P116" i="8"/>
  <c r="O116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A100" i="8"/>
  <c r="A99" i="8"/>
  <c r="A98" i="8"/>
  <c r="A97" i="8"/>
  <c r="AM95" i="8"/>
  <c r="AL95" i="8"/>
  <c r="AK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U95" i="8"/>
  <c r="T95" i="8"/>
  <c r="S95" i="8"/>
  <c r="R95" i="8"/>
  <c r="Q95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A79" i="8"/>
  <c r="A78" i="8"/>
  <c r="A77" i="8"/>
  <c r="A76" i="8"/>
  <c r="AM74" i="8"/>
  <c r="AL74" i="8"/>
  <c r="AK74" i="8"/>
  <c r="AJ74" i="8"/>
  <c r="AI74" i="8"/>
  <c r="AH74" i="8"/>
  <c r="AG74" i="8"/>
  <c r="AF74" i="8"/>
  <c r="AE74" i="8"/>
  <c r="AD74" i="8"/>
  <c r="AC74" i="8"/>
  <c r="AB74" i="8"/>
  <c r="AA74" i="8"/>
  <c r="Z74" i="8"/>
  <c r="Y74" i="8"/>
  <c r="X74" i="8"/>
  <c r="W74" i="8"/>
  <c r="V74" i="8"/>
  <c r="U74" i="8"/>
  <c r="T74" i="8"/>
  <c r="S74" i="8"/>
  <c r="R74" i="8"/>
  <c r="Q74" i="8"/>
  <c r="P74" i="8"/>
  <c r="O74" i="8"/>
  <c r="N74" i="8"/>
  <c r="M74" i="8"/>
  <c r="L74" i="8"/>
  <c r="K74" i="8"/>
  <c r="J74" i="8"/>
  <c r="I74" i="8"/>
  <c r="H74" i="8"/>
  <c r="G74" i="8"/>
  <c r="F74" i="8"/>
  <c r="E74" i="8"/>
  <c r="D74" i="8"/>
  <c r="C74" i="8"/>
  <c r="A54" i="8"/>
  <c r="AI92" i="8" l="1"/>
  <c r="AG175" i="8"/>
  <c r="AI260" i="8"/>
  <c r="T238" i="8"/>
  <c r="T239" i="8"/>
  <c r="AJ218" i="8"/>
  <c r="AA197" i="8"/>
  <c r="L154" i="8"/>
  <c r="L155" i="8"/>
  <c r="AB133" i="8"/>
  <c r="AB134" i="8"/>
  <c r="AC112" i="8"/>
  <c r="AC113" i="8"/>
  <c r="AI86" i="8"/>
  <c r="AI88" i="8"/>
  <c r="AI85" i="8"/>
  <c r="AI89" i="8"/>
  <c r="AI90" i="8"/>
  <c r="AI87" i="8"/>
  <c r="AC110" i="8"/>
  <c r="AC109" i="8"/>
  <c r="AC106" i="8"/>
  <c r="AC107" i="8"/>
  <c r="AC108" i="8"/>
  <c r="AC111" i="8"/>
  <c r="AA190" i="8"/>
  <c r="AA195" i="8"/>
  <c r="AA194" i="8"/>
  <c r="AA192" i="8"/>
  <c r="AA193" i="8"/>
  <c r="AA191" i="8"/>
  <c r="AB130" i="8"/>
  <c r="AB129" i="8"/>
  <c r="AB131" i="8"/>
  <c r="AB127" i="8"/>
  <c r="AB132" i="8"/>
  <c r="AB128" i="8"/>
  <c r="AJ213" i="8"/>
  <c r="AJ212" i="8"/>
  <c r="AJ216" i="8"/>
  <c r="AJ211" i="8"/>
  <c r="AJ215" i="8"/>
  <c r="AJ214" i="8"/>
  <c r="AG170" i="8"/>
  <c r="AG172" i="8"/>
  <c r="AG169" i="8"/>
  <c r="AG171" i="8"/>
  <c r="AG173" i="8"/>
  <c r="AG174" i="8"/>
  <c r="L153" i="8"/>
  <c r="L152" i="8"/>
  <c r="L149" i="8"/>
  <c r="L150" i="8"/>
  <c r="L151" i="8"/>
  <c r="L148" i="8"/>
  <c r="T232" i="8"/>
  <c r="T234" i="8"/>
  <c r="T235" i="8"/>
  <c r="T233" i="8"/>
  <c r="T236" i="8"/>
  <c r="T237" i="8"/>
  <c r="AI258" i="8"/>
  <c r="AI255" i="8"/>
  <c r="AI257" i="8"/>
  <c r="AI254" i="8"/>
  <c r="AI253" i="8"/>
  <c r="AI256" i="8"/>
  <c r="AA222" i="8"/>
  <c r="AA239" i="8" s="1"/>
  <c r="D96" i="8"/>
  <c r="D113" i="8" s="1"/>
  <c r="T117" i="8"/>
  <c r="T134" i="8" s="1"/>
  <c r="E96" i="8"/>
  <c r="E113" i="8" s="1"/>
  <c r="AA117" i="8"/>
  <c r="AA134" i="8" s="1"/>
  <c r="E201" i="8"/>
  <c r="E218" i="8" s="1"/>
  <c r="U180" i="8"/>
  <c r="U196" i="8" s="1"/>
  <c r="M201" i="8"/>
  <c r="M218" i="8" s="1"/>
  <c r="C222" i="8"/>
  <c r="C239" i="8" s="1"/>
  <c r="AC201" i="8"/>
  <c r="AC217" i="8" s="1"/>
  <c r="S222" i="8"/>
  <c r="S239" i="8" s="1"/>
  <c r="S243" i="8"/>
  <c r="L201" i="8"/>
  <c r="L218" i="8" s="1"/>
  <c r="AC138" i="8"/>
  <c r="AC155" i="8" s="1"/>
  <c r="U222" i="8"/>
  <c r="U238" i="8" s="1"/>
  <c r="AB138" i="8"/>
  <c r="AB154" i="8" s="1"/>
  <c r="AH180" i="8"/>
  <c r="AH196" i="8" s="1"/>
  <c r="AC222" i="8"/>
  <c r="AC238" i="8" s="1"/>
  <c r="U138" i="8"/>
  <c r="U154" i="8" s="1"/>
  <c r="M138" i="8"/>
  <c r="M154" i="8" s="1"/>
  <c r="C180" i="8"/>
  <c r="C196" i="8" s="1"/>
  <c r="T138" i="8"/>
  <c r="T154" i="8" s="1"/>
  <c r="T180" i="8"/>
  <c r="T197" i="8" s="1"/>
  <c r="E180" i="8"/>
  <c r="E197" i="8" s="1"/>
  <c r="AB180" i="8"/>
  <c r="AB196" i="8" s="1"/>
  <c r="T201" i="8"/>
  <c r="T217" i="8" s="1"/>
  <c r="AB222" i="8"/>
  <c r="AB238" i="8" s="1"/>
  <c r="K180" i="8"/>
  <c r="K196" i="8" s="1"/>
  <c r="L180" i="8"/>
  <c r="L197" i="8" s="1"/>
  <c r="AI180" i="8"/>
  <c r="AI196" i="8" s="1"/>
  <c r="AK201" i="8"/>
  <c r="AK217" i="8" s="1"/>
  <c r="D222" i="8"/>
  <c r="D238" i="8" s="1"/>
  <c r="AK222" i="8"/>
  <c r="AK239" i="8" s="1"/>
  <c r="M180" i="8"/>
  <c r="M196" i="8" s="1"/>
  <c r="AJ180" i="8"/>
  <c r="AJ196" i="8" s="1"/>
  <c r="AI201" i="8"/>
  <c r="AI217" i="8" s="1"/>
  <c r="E222" i="8"/>
  <c r="E239" i="8" s="1"/>
  <c r="AC180" i="8"/>
  <c r="AC196" i="8" s="1"/>
  <c r="S180" i="8"/>
  <c r="S196" i="8" s="1"/>
  <c r="AK180" i="8"/>
  <c r="AK197" i="8" s="1"/>
  <c r="D201" i="8"/>
  <c r="D218" i="8" s="1"/>
  <c r="K222" i="8"/>
  <c r="K239" i="8" s="1"/>
  <c r="D180" i="8"/>
  <c r="D197" i="8" s="1"/>
  <c r="L117" i="8"/>
  <c r="L134" i="8" s="1"/>
  <c r="AI117" i="8"/>
  <c r="AI134" i="8" s="1"/>
  <c r="K117" i="8"/>
  <c r="K134" i="8" s="1"/>
  <c r="AJ117" i="8"/>
  <c r="AJ134" i="8" s="1"/>
  <c r="D117" i="8"/>
  <c r="D134" i="8" s="1"/>
  <c r="T96" i="8"/>
  <c r="T113" i="8" s="1"/>
  <c r="M96" i="8"/>
  <c r="M113" i="8" s="1"/>
  <c r="L96" i="8"/>
  <c r="L113" i="8" s="1"/>
  <c r="U96" i="8"/>
  <c r="U113" i="8" s="1"/>
  <c r="AJ96" i="8"/>
  <c r="AJ113" i="8" s="1"/>
  <c r="AH117" i="8"/>
  <c r="AB96" i="8"/>
  <c r="AB113" i="8" s="1"/>
  <c r="AK96" i="8"/>
  <c r="AK112" i="8" s="1"/>
  <c r="C117" i="8"/>
  <c r="C134" i="8" s="1"/>
  <c r="AI96" i="8"/>
  <c r="AI113" i="8" s="1"/>
  <c r="S117" i="8"/>
  <c r="S134" i="8" s="1"/>
  <c r="D138" i="8"/>
  <c r="D155" i="8" s="1"/>
  <c r="AJ138" i="8"/>
  <c r="AJ154" i="8" s="1"/>
  <c r="D243" i="8"/>
  <c r="AJ243" i="8"/>
  <c r="AI138" i="8"/>
  <c r="AI155" i="8" s="1"/>
  <c r="E138" i="8"/>
  <c r="E154" i="8" s="1"/>
  <c r="AK138" i="8"/>
  <c r="AK155" i="8" s="1"/>
  <c r="U201" i="8"/>
  <c r="U217" i="8" s="1"/>
  <c r="L222" i="8"/>
  <c r="L239" i="8" s="1"/>
  <c r="AI222" i="8"/>
  <c r="AI239" i="8" s="1"/>
  <c r="K243" i="8"/>
  <c r="AB201" i="8"/>
  <c r="AB217" i="8" s="1"/>
  <c r="M222" i="8"/>
  <c r="M238" i="8" s="1"/>
  <c r="AJ222" i="8"/>
  <c r="AJ238" i="8" s="1"/>
  <c r="L243" i="8"/>
  <c r="AH222" i="8"/>
  <c r="T243" i="8"/>
  <c r="AA243" i="8"/>
  <c r="AH243" i="8"/>
  <c r="AH259" i="8" s="1"/>
  <c r="AB243" i="8"/>
  <c r="C243" i="8"/>
  <c r="E243" i="8"/>
  <c r="M243" i="8"/>
  <c r="U243" i="8"/>
  <c r="AC243" i="8"/>
  <c r="AK243" i="8"/>
  <c r="F243" i="8"/>
  <c r="N243" i="8"/>
  <c r="V243" i="8"/>
  <c r="AD243" i="8"/>
  <c r="AL243" i="8"/>
  <c r="G243" i="8"/>
  <c r="G259" i="8" s="1"/>
  <c r="O243" i="8"/>
  <c r="W243" i="8"/>
  <c r="AE243" i="8"/>
  <c r="AM243" i="8"/>
  <c r="H243" i="8"/>
  <c r="P243" i="8"/>
  <c r="X243" i="8"/>
  <c r="AF243" i="8"/>
  <c r="I243" i="8"/>
  <c r="Q243" i="8"/>
  <c r="Y243" i="8"/>
  <c r="AG243" i="8"/>
  <c r="J243" i="8"/>
  <c r="J259" i="8" s="1"/>
  <c r="R243" i="8"/>
  <c r="R259" i="8" s="1"/>
  <c r="Z243" i="8"/>
  <c r="Z259" i="8" s="1"/>
  <c r="F222" i="8"/>
  <c r="F238" i="8" s="1"/>
  <c r="N222" i="8"/>
  <c r="N238" i="8" s="1"/>
  <c r="V222" i="8"/>
  <c r="V239" i="8" s="1"/>
  <c r="AD222" i="8"/>
  <c r="AD239" i="8" s="1"/>
  <c r="AL222" i="8"/>
  <c r="AL239" i="8" s="1"/>
  <c r="G222" i="8"/>
  <c r="G238" i="8" s="1"/>
  <c r="O222" i="8"/>
  <c r="O238" i="8" s="1"/>
  <c r="W222" i="8"/>
  <c r="W238" i="8" s="1"/>
  <c r="AE222" i="8"/>
  <c r="AE238" i="8" s="1"/>
  <c r="AM222" i="8"/>
  <c r="AM238" i="8" s="1"/>
  <c r="H222" i="8"/>
  <c r="H239" i="8" s="1"/>
  <c r="P222" i="8"/>
  <c r="P239" i="8" s="1"/>
  <c r="X222" i="8"/>
  <c r="X239" i="8" s="1"/>
  <c r="AF222" i="8"/>
  <c r="AF239" i="8" s="1"/>
  <c r="I222" i="8"/>
  <c r="Q222" i="8"/>
  <c r="Y222" i="8"/>
  <c r="AG222" i="8"/>
  <c r="J222" i="8"/>
  <c r="R222" i="8"/>
  <c r="Z222" i="8"/>
  <c r="F201" i="8"/>
  <c r="F217" i="8" s="1"/>
  <c r="N201" i="8"/>
  <c r="N217" i="8" s="1"/>
  <c r="V201" i="8"/>
  <c r="V217" i="8" s="1"/>
  <c r="AD201" i="8"/>
  <c r="AD217" i="8" s="1"/>
  <c r="AL201" i="8"/>
  <c r="AL217" i="8" s="1"/>
  <c r="G201" i="8"/>
  <c r="G217" i="8" s="1"/>
  <c r="O201" i="8"/>
  <c r="O217" i="8" s="1"/>
  <c r="W201" i="8"/>
  <c r="W217" i="8" s="1"/>
  <c r="AE201" i="8"/>
  <c r="AE217" i="8" s="1"/>
  <c r="AM201" i="8"/>
  <c r="AM217" i="8" s="1"/>
  <c r="H201" i="8"/>
  <c r="H217" i="8" s="1"/>
  <c r="P201" i="8"/>
  <c r="P217" i="8" s="1"/>
  <c r="X201" i="8"/>
  <c r="X217" i="8" s="1"/>
  <c r="AF201" i="8"/>
  <c r="AF217" i="8" s="1"/>
  <c r="I201" i="8"/>
  <c r="I217" i="8" s="1"/>
  <c r="Q201" i="8"/>
  <c r="Q217" i="8" s="1"/>
  <c r="Y201" i="8"/>
  <c r="Y217" i="8" s="1"/>
  <c r="AG201" i="8"/>
  <c r="AG217" i="8" s="1"/>
  <c r="J201" i="8"/>
  <c r="J217" i="8" s="1"/>
  <c r="R201" i="8"/>
  <c r="R217" i="8" s="1"/>
  <c r="Z201" i="8"/>
  <c r="Z217" i="8" s="1"/>
  <c r="AH201" i="8"/>
  <c r="AH217" i="8" s="1"/>
  <c r="C201" i="8"/>
  <c r="C218" i="8" s="1"/>
  <c r="K201" i="8"/>
  <c r="K218" i="8" s="1"/>
  <c r="S201" i="8"/>
  <c r="S217" i="8" s="1"/>
  <c r="AA201" i="8"/>
  <c r="AA217" i="8" s="1"/>
  <c r="F180" i="8"/>
  <c r="F196" i="8" s="1"/>
  <c r="N180" i="8"/>
  <c r="N196" i="8" s="1"/>
  <c r="V180" i="8"/>
  <c r="V197" i="8" s="1"/>
  <c r="AD180" i="8"/>
  <c r="AD197" i="8" s="1"/>
  <c r="AL180" i="8"/>
  <c r="AL197" i="8" s="1"/>
  <c r="G180" i="8"/>
  <c r="G197" i="8" s="1"/>
  <c r="O180" i="8"/>
  <c r="O197" i="8" s="1"/>
  <c r="W180" i="8"/>
  <c r="W197" i="8" s="1"/>
  <c r="AE180" i="8"/>
  <c r="AE197" i="8" s="1"/>
  <c r="AM180" i="8"/>
  <c r="AM197" i="8" s="1"/>
  <c r="H180" i="8"/>
  <c r="H196" i="8" s="1"/>
  <c r="P180" i="8"/>
  <c r="P196" i="8" s="1"/>
  <c r="X180" i="8"/>
  <c r="X196" i="8" s="1"/>
  <c r="AF180" i="8"/>
  <c r="AF196" i="8" s="1"/>
  <c r="I180" i="8"/>
  <c r="Q180" i="8"/>
  <c r="Q196" i="8" s="1"/>
  <c r="Y180" i="8"/>
  <c r="Y196" i="8" s="1"/>
  <c r="AG180" i="8"/>
  <c r="AG196" i="8" s="1"/>
  <c r="J180" i="8"/>
  <c r="J196" i="8" s="1"/>
  <c r="R180" i="8"/>
  <c r="R196" i="8" s="1"/>
  <c r="Z180" i="8"/>
  <c r="Z196" i="8" s="1"/>
  <c r="D159" i="8"/>
  <c r="D176" i="8" s="1"/>
  <c r="L159" i="8"/>
  <c r="L176" i="8" s="1"/>
  <c r="T159" i="8"/>
  <c r="T175" i="8" s="1"/>
  <c r="AB159" i="8"/>
  <c r="AB175" i="8" s="1"/>
  <c r="AJ159" i="8"/>
  <c r="AJ175" i="8" s="1"/>
  <c r="K159" i="8"/>
  <c r="K176" i="8" s="1"/>
  <c r="AA159" i="8"/>
  <c r="E159" i="8"/>
  <c r="E175" i="8" s="1"/>
  <c r="M159" i="8"/>
  <c r="M175" i="8" s="1"/>
  <c r="U159" i="8"/>
  <c r="U175" i="8" s="1"/>
  <c r="AC159" i="8"/>
  <c r="AC175" i="8" s="1"/>
  <c r="AK159" i="8"/>
  <c r="AK175" i="8" s="1"/>
  <c r="V159" i="8"/>
  <c r="J159" i="8"/>
  <c r="J175" i="8" s="1"/>
  <c r="C159" i="8"/>
  <c r="C176" i="8" s="1"/>
  <c r="S159" i="8"/>
  <c r="S176" i="8" s="1"/>
  <c r="AI159" i="8"/>
  <c r="F159" i="8"/>
  <c r="N159" i="8"/>
  <c r="AD159" i="8"/>
  <c r="AL159" i="8"/>
  <c r="G159" i="8"/>
  <c r="O159" i="8"/>
  <c r="W159" i="8"/>
  <c r="AE159" i="8"/>
  <c r="AM159" i="8"/>
  <c r="Z159" i="8"/>
  <c r="Z175" i="8" s="1"/>
  <c r="H159" i="8"/>
  <c r="P159" i="8"/>
  <c r="X159" i="8"/>
  <c r="AF159" i="8"/>
  <c r="R159" i="8"/>
  <c r="R175" i="8" s="1"/>
  <c r="AH159" i="8"/>
  <c r="I159" i="8"/>
  <c r="Q159" i="8"/>
  <c r="Y159" i="8"/>
  <c r="F138" i="8"/>
  <c r="F154" i="8" s="1"/>
  <c r="N138" i="8"/>
  <c r="N155" i="8" s="1"/>
  <c r="V138" i="8"/>
  <c r="V155" i="8" s="1"/>
  <c r="AD138" i="8"/>
  <c r="AD155" i="8" s="1"/>
  <c r="AL138" i="8"/>
  <c r="AL155" i="8" s="1"/>
  <c r="G138" i="8"/>
  <c r="G155" i="8" s="1"/>
  <c r="O138" i="8"/>
  <c r="O155" i="8" s="1"/>
  <c r="W138" i="8"/>
  <c r="W155" i="8" s="1"/>
  <c r="AE138" i="8"/>
  <c r="AE155" i="8" s="1"/>
  <c r="AM138" i="8"/>
  <c r="AM154" i="8" s="1"/>
  <c r="H138" i="8"/>
  <c r="H154" i="8" s="1"/>
  <c r="P138" i="8"/>
  <c r="P154" i="8" s="1"/>
  <c r="X138" i="8"/>
  <c r="X154" i="8" s="1"/>
  <c r="AF138" i="8"/>
  <c r="AF154" i="8" s="1"/>
  <c r="I138" i="8"/>
  <c r="I154" i="8" s="1"/>
  <c r="Q138" i="8"/>
  <c r="Q154" i="8" s="1"/>
  <c r="Y138" i="8"/>
  <c r="Y154" i="8" s="1"/>
  <c r="AG138" i="8"/>
  <c r="AG154" i="8" s="1"/>
  <c r="J138" i="8"/>
  <c r="J154" i="8" s="1"/>
  <c r="R138" i="8"/>
  <c r="R154" i="8" s="1"/>
  <c r="Z138" i="8"/>
  <c r="Z155" i="8" s="1"/>
  <c r="AH138" i="8"/>
  <c r="AH155" i="8" s="1"/>
  <c r="C138" i="8"/>
  <c r="C155" i="8" s="1"/>
  <c r="K138" i="8"/>
  <c r="K155" i="8" s="1"/>
  <c r="S138" i="8"/>
  <c r="S155" i="8" s="1"/>
  <c r="AA138" i="8"/>
  <c r="AA155" i="8" s="1"/>
  <c r="E117" i="8"/>
  <c r="E134" i="8" s="1"/>
  <c r="M117" i="8"/>
  <c r="M134" i="8" s="1"/>
  <c r="U117" i="8"/>
  <c r="U134" i="8" s="1"/>
  <c r="AC117" i="8"/>
  <c r="AC133" i="8" s="1"/>
  <c r="AK117" i="8"/>
  <c r="AK133" i="8" s="1"/>
  <c r="F117" i="8"/>
  <c r="F134" i="8" s="1"/>
  <c r="N117" i="8"/>
  <c r="N133" i="8" s="1"/>
  <c r="V117" i="8"/>
  <c r="V133" i="8" s="1"/>
  <c r="AD117" i="8"/>
  <c r="AD133" i="8" s="1"/>
  <c r="AL117" i="8"/>
  <c r="AL134" i="8" s="1"/>
  <c r="G117" i="8"/>
  <c r="G133" i="8" s="1"/>
  <c r="O117" i="8"/>
  <c r="O133" i="8" s="1"/>
  <c r="W117" i="8"/>
  <c r="W133" i="8" s="1"/>
  <c r="AE117" i="8"/>
  <c r="AE133" i="8" s="1"/>
  <c r="AM117" i="8"/>
  <c r="AM133" i="8" s="1"/>
  <c r="H117" i="8"/>
  <c r="H134" i="8" s="1"/>
  <c r="P117" i="8"/>
  <c r="P134" i="8" s="1"/>
  <c r="X117" i="8"/>
  <c r="X134" i="8" s="1"/>
  <c r="AF117" i="8"/>
  <c r="AF134" i="8" s="1"/>
  <c r="I117" i="8"/>
  <c r="Q117" i="8"/>
  <c r="Y117" i="8"/>
  <c r="AG117" i="8"/>
  <c r="J117" i="8"/>
  <c r="R117" i="8"/>
  <c r="Z117" i="8"/>
  <c r="F96" i="8"/>
  <c r="F112" i="8" s="1"/>
  <c r="N96" i="8"/>
  <c r="N112" i="8" s="1"/>
  <c r="V96" i="8"/>
  <c r="V112" i="8" s="1"/>
  <c r="AD96" i="8"/>
  <c r="AD112" i="8" s="1"/>
  <c r="AL96" i="8"/>
  <c r="AL112" i="8" s="1"/>
  <c r="G96" i="8"/>
  <c r="G112" i="8" s="1"/>
  <c r="O96" i="8"/>
  <c r="O112" i="8" s="1"/>
  <c r="W96" i="8"/>
  <c r="W112" i="8" s="1"/>
  <c r="AE96" i="8"/>
  <c r="AE112" i="8" s="1"/>
  <c r="AM96" i="8"/>
  <c r="AM112" i="8" s="1"/>
  <c r="H96" i="8"/>
  <c r="P96" i="8"/>
  <c r="X96" i="8"/>
  <c r="AF96" i="8"/>
  <c r="I96" i="8"/>
  <c r="Q96" i="8"/>
  <c r="Y96" i="8"/>
  <c r="AG96" i="8"/>
  <c r="J96" i="8"/>
  <c r="J112" i="8" s="1"/>
  <c r="R96" i="8"/>
  <c r="R112" i="8" s="1"/>
  <c r="Z96" i="8"/>
  <c r="Z112" i="8" s="1"/>
  <c r="AH96" i="8"/>
  <c r="AH112" i="8" s="1"/>
  <c r="C96" i="8"/>
  <c r="C113" i="8" s="1"/>
  <c r="K96" i="8"/>
  <c r="K112" i="8" s="1"/>
  <c r="S96" i="8"/>
  <c r="S113" i="8" s="1"/>
  <c r="AA96" i="8"/>
  <c r="AA113" i="8" s="1"/>
  <c r="Z75" i="8"/>
  <c r="K75" i="8"/>
  <c r="AA75" i="8"/>
  <c r="F75" i="8"/>
  <c r="F92" i="8" s="1"/>
  <c r="N75" i="8"/>
  <c r="V75" i="8"/>
  <c r="AD75" i="8"/>
  <c r="AL75" i="8"/>
  <c r="G75" i="8"/>
  <c r="O75" i="8"/>
  <c r="W75" i="8"/>
  <c r="AE75" i="8"/>
  <c r="AM75" i="8"/>
  <c r="D75" i="8"/>
  <c r="D92" i="8" s="1"/>
  <c r="L75" i="8"/>
  <c r="L92" i="8" s="1"/>
  <c r="T75" i="8"/>
  <c r="T92" i="8" s="1"/>
  <c r="AB75" i="8"/>
  <c r="AJ75" i="8"/>
  <c r="H75" i="8"/>
  <c r="H92" i="8" s="1"/>
  <c r="P75" i="8"/>
  <c r="X75" i="8"/>
  <c r="AF75" i="8"/>
  <c r="E75" i="8"/>
  <c r="E92" i="8" s="1"/>
  <c r="M75" i="8"/>
  <c r="M91" i="8" s="1"/>
  <c r="U75" i="8"/>
  <c r="U91" i="8" s="1"/>
  <c r="AC75" i="8"/>
  <c r="AC91" i="8" s="1"/>
  <c r="AK75" i="8"/>
  <c r="AK91" i="8" s="1"/>
  <c r="I75" i="8"/>
  <c r="Q75" i="8"/>
  <c r="Y75" i="8"/>
  <c r="AG75" i="8"/>
  <c r="R75" i="8"/>
  <c r="J75" i="8"/>
  <c r="J91" i="8" s="1"/>
  <c r="AH75" i="8"/>
  <c r="C75" i="8"/>
  <c r="S75" i="8"/>
  <c r="A58" i="8"/>
  <c r="A57" i="8"/>
  <c r="A56" i="8"/>
  <c r="A55" i="8"/>
  <c r="A37" i="8"/>
  <c r="A36" i="8"/>
  <c r="A35" i="8"/>
  <c r="A34" i="8"/>
  <c r="A16" i="8"/>
  <c r="A15" i="8"/>
  <c r="A14" i="8"/>
  <c r="A13" i="8"/>
  <c r="AI54" i="8"/>
  <c r="AI71" i="8" s="1"/>
  <c r="AA54" i="8"/>
  <c r="AA71" i="8" s="1"/>
  <c r="Y54" i="8"/>
  <c r="U54" i="8"/>
  <c r="U70" i="8" s="1"/>
  <c r="S54" i="8"/>
  <c r="S71" i="8" s="1"/>
  <c r="Q54" i="8"/>
  <c r="M54" i="8"/>
  <c r="M70" i="8" s="1"/>
  <c r="K54" i="8"/>
  <c r="K71" i="8" s="1"/>
  <c r="I54" i="8"/>
  <c r="E54" i="8"/>
  <c r="E70" i="8" s="1"/>
  <c r="C54" i="8"/>
  <c r="C71" i="8" s="1"/>
  <c r="AH54" i="8"/>
  <c r="AM53" i="8"/>
  <c r="AL53" i="8"/>
  <c r="AK53" i="8"/>
  <c r="AJ53" i="8"/>
  <c r="AI53" i="8"/>
  <c r="AH53" i="8"/>
  <c r="AG53" i="8"/>
  <c r="AF53" i="8"/>
  <c r="AE53" i="8"/>
  <c r="AD53" i="8"/>
  <c r="AC53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M32" i="8"/>
  <c r="AL32" i="8"/>
  <c r="AK32" i="8"/>
  <c r="AJ32" i="8"/>
  <c r="AI32" i="8"/>
  <c r="AH32" i="8"/>
  <c r="AG32" i="8"/>
  <c r="AF32" i="8"/>
  <c r="AE32" i="8"/>
  <c r="AD32" i="8"/>
  <c r="AC32" i="8"/>
  <c r="AB32" i="8"/>
  <c r="AA32" i="8"/>
  <c r="Z32" i="8"/>
  <c r="Y32" i="8"/>
  <c r="X32" i="8"/>
  <c r="W32" i="8"/>
  <c r="V32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A33" i="8"/>
  <c r="Y33" i="8" s="1"/>
  <c r="AC218" i="8" l="1"/>
  <c r="D133" i="8"/>
  <c r="V238" i="8"/>
  <c r="T155" i="8"/>
  <c r="M92" i="8"/>
  <c r="AG197" i="8"/>
  <c r="Z113" i="8"/>
  <c r="AL218" i="8"/>
  <c r="H238" i="8"/>
  <c r="D112" i="8"/>
  <c r="AC134" i="8"/>
  <c r="E155" i="8"/>
  <c r="M197" i="8"/>
  <c r="X218" i="8"/>
  <c r="D239" i="8"/>
  <c r="N134" i="8"/>
  <c r="AC154" i="8"/>
  <c r="AK196" i="8"/>
  <c r="C70" i="8"/>
  <c r="AL133" i="8"/>
  <c r="N154" i="8"/>
  <c r="V196" i="8"/>
  <c r="AB239" i="8"/>
  <c r="V113" i="8"/>
  <c r="X133" i="8"/>
  <c r="AM155" i="8"/>
  <c r="S218" i="8"/>
  <c r="J176" i="8"/>
  <c r="K133" i="8"/>
  <c r="Y155" i="8"/>
  <c r="T176" i="8"/>
  <c r="T218" i="8"/>
  <c r="M239" i="8"/>
  <c r="AI70" i="8"/>
  <c r="U176" i="8"/>
  <c r="AK238" i="8"/>
  <c r="Y50" i="8"/>
  <c r="Y49" i="8"/>
  <c r="G196" i="8"/>
  <c r="AF197" i="8"/>
  <c r="Q71" i="8"/>
  <c r="Q70" i="8"/>
  <c r="Y91" i="8"/>
  <c r="Y92" i="8"/>
  <c r="AF91" i="8"/>
  <c r="AF92" i="8"/>
  <c r="V91" i="8"/>
  <c r="V92" i="8"/>
  <c r="Q113" i="8"/>
  <c r="Q112" i="8"/>
  <c r="Z134" i="8"/>
  <c r="Z133" i="8"/>
  <c r="W176" i="8"/>
  <c r="W175" i="8"/>
  <c r="R238" i="8"/>
  <c r="R239" i="8"/>
  <c r="Y259" i="8"/>
  <c r="Y260" i="8"/>
  <c r="AE260" i="8"/>
  <c r="AE259" i="8"/>
  <c r="F260" i="8"/>
  <c r="F259" i="8"/>
  <c r="K260" i="8"/>
  <c r="K259" i="8"/>
  <c r="D260" i="8"/>
  <c r="D259" i="8"/>
  <c r="AH133" i="8"/>
  <c r="AH134" i="8"/>
  <c r="U92" i="8"/>
  <c r="AH113" i="8"/>
  <c r="AA112" i="8"/>
  <c r="L112" i="8"/>
  <c r="AK113" i="8"/>
  <c r="AD113" i="8"/>
  <c r="S133" i="8"/>
  <c r="L133" i="8"/>
  <c r="AK134" i="8"/>
  <c r="V134" i="8"/>
  <c r="G134" i="8"/>
  <c r="AF133" i="8"/>
  <c r="AH154" i="8"/>
  <c r="C154" i="8"/>
  <c r="AB155" i="8"/>
  <c r="M155" i="8"/>
  <c r="AK154" i="8"/>
  <c r="V154" i="8"/>
  <c r="G154" i="8"/>
  <c r="AF155" i="8"/>
  <c r="AB176" i="8"/>
  <c r="AC176" i="8"/>
  <c r="C197" i="8"/>
  <c r="AB197" i="8"/>
  <c r="U197" i="8"/>
  <c r="F197" i="8"/>
  <c r="AD196" i="8"/>
  <c r="O196" i="8"/>
  <c r="R218" i="8"/>
  <c r="AA218" i="8"/>
  <c r="AB218" i="8"/>
  <c r="AK218" i="8"/>
  <c r="G218" i="8"/>
  <c r="AF218" i="8"/>
  <c r="AJ239" i="8"/>
  <c r="U239" i="8"/>
  <c r="F239" i="8"/>
  <c r="AD238" i="8"/>
  <c r="P238" i="8"/>
  <c r="D91" i="8"/>
  <c r="J260" i="8"/>
  <c r="C112" i="8"/>
  <c r="AE176" i="8"/>
  <c r="AE175" i="8"/>
  <c r="AB259" i="8"/>
  <c r="AB260" i="8"/>
  <c r="S112" i="8"/>
  <c r="Z154" i="8"/>
  <c r="Q91" i="8"/>
  <c r="Q92" i="8"/>
  <c r="X91" i="8"/>
  <c r="X92" i="8"/>
  <c r="AM91" i="8"/>
  <c r="AM92" i="8"/>
  <c r="N91" i="8"/>
  <c r="N92" i="8"/>
  <c r="I113" i="8"/>
  <c r="I112" i="8"/>
  <c r="R133" i="8"/>
  <c r="R134" i="8"/>
  <c r="AF176" i="8"/>
  <c r="AF175" i="8"/>
  <c r="O175" i="8"/>
  <c r="O176" i="8"/>
  <c r="AA175" i="8"/>
  <c r="AA176" i="8"/>
  <c r="J238" i="8"/>
  <c r="J239" i="8"/>
  <c r="Q259" i="8"/>
  <c r="Q260" i="8"/>
  <c r="W260" i="8"/>
  <c r="W259" i="8"/>
  <c r="AK259" i="8"/>
  <c r="AK260" i="8"/>
  <c r="AA259" i="8"/>
  <c r="AA260" i="8"/>
  <c r="E71" i="8"/>
  <c r="AC92" i="8"/>
  <c r="AI112" i="8"/>
  <c r="T112" i="8"/>
  <c r="E112" i="8"/>
  <c r="AL113" i="8"/>
  <c r="AA133" i="8"/>
  <c r="T133" i="8"/>
  <c r="E133" i="8"/>
  <c r="AD134" i="8"/>
  <c r="O134" i="8"/>
  <c r="R155" i="8"/>
  <c r="K154" i="8"/>
  <c r="AJ155" i="8"/>
  <c r="U155" i="8"/>
  <c r="F155" i="8"/>
  <c r="AD154" i="8"/>
  <c r="O154" i="8"/>
  <c r="R176" i="8"/>
  <c r="AJ176" i="8"/>
  <c r="AK176" i="8"/>
  <c r="K197" i="8"/>
  <c r="AJ197" i="8"/>
  <c r="AC197" i="8"/>
  <c r="N197" i="8"/>
  <c r="AL196" i="8"/>
  <c r="W196" i="8"/>
  <c r="Z218" i="8"/>
  <c r="AI218" i="8"/>
  <c r="E217" i="8"/>
  <c r="O218" i="8"/>
  <c r="K238" i="8"/>
  <c r="AC239" i="8"/>
  <c r="N239" i="8"/>
  <c r="AL238" i="8"/>
  <c r="X238" i="8"/>
  <c r="C238" i="8"/>
  <c r="C217" i="8"/>
  <c r="D196" i="8"/>
  <c r="AD92" i="8"/>
  <c r="AD91" i="8"/>
  <c r="AH70" i="8"/>
  <c r="AH71" i="8"/>
  <c r="I92" i="8"/>
  <c r="I91" i="8"/>
  <c r="P91" i="8"/>
  <c r="P92" i="8"/>
  <c r="AE91" i="8"/>
  <c r="AE92" i="8"/>
  <c r="AF112" i="8"/>
  <c r="AF113" i="8"/>
  <c r="J133" i="8"/>
  <c r="J134" i="8"/>
  <c r="X176" i="8"/>
  <c r="X175" i="8"/>
  <c r="G175" i="8"/>
  <c r="G176" i="8"/>
  <c r="AG239" i="8"/>
  <c r="AG238" i="8"/>
  <c r="I259" i="8"/>
  <c r="I260" i="8"/>
  <c r="O260" i="8"/>
  <c r="O259" i="8"/>
  <c r="AC260" i="8"/>
  <c r="AC259" i="8"/>
  <c r="T260" i="8"/>
  <c r="T259" i="8"/>
  <c r="S259" i="8"/>
  <c r="S260" i="8"/>
  <c r="M71" i="8"/>
  <c r="AK92" i="8"/>
  <c r="K113" i="8"/>
  <c r="AB112" i="8"/>
  <c r="M112" i="8"/>
  <c r="G113" i="8"/>
  <c r="AI133" i="8"/>
  <c r="M133" i="8"/>
  <c r="W134" i="8"/>
  <c r="S154" i="8"/>
  <c r="D154" i="8"/>
  <c r="AL154" i="8"/>
  <c r="W154" i="8"/>
  <c r="Z176" i="8"/>
  <c r="D175" i="8"/>
  <c r="R197" i="8"/>
  <c r="S197" i="8"/>
  <c r="L196" i="8"/>
  <c r="AE196" i="8"/>
  <c r="AH218" i="8"/>
  <c r="I218" i="8"/>
  <c r="D217" i="8"/>
  <c r="M217" i="8"/>
  <c r="W218" i="8"/>
  <c r="S238" i="8"/>
  <c r="L238" i="8"/>
  <c r="G239" i="8"/>
  <c r="AF238" i="8"/>
  <c r="J197" i="8"/>
  <c r="C133" i="8"/>
  <c r="AI175" i="8"/>
  <c r="AI176" i="8"/>
  <c r="N260" i="8"/>
  <c r="N259" i="8"/>
  <c r="S92" i="8"/>
  <c r="S91" i="8"/>
  <c r="Y71" i="8"/>
  <c r="Y70" i="8"/>
  <c r="C91" i="8"/>
  <c r="C92" i="8"/>
  <c r="W91" i="8"/>
  <c r="W92" i="8"/>
  <c r="AA91" i="8"/>
  <c r="AA92" i="8"/>
  <c r="X112" i="8"/>
  <c r="X113" i="8"/>
  <c r="AG133" i="8"/>
  <c r="AG134" i="8"/>
  <c r="P176" i="8"/>
  <c r="P175" i="8"/>
  <c r="AL175" i="8"/>
  <c r="AL176" i="8"/>
  <c r="V176" i="8"/>
  <c r="V175" i="8"/>
  <c r="Y238" i="8"/>
  <c r="Y239" i="8"/>
  <c r="AF260" i="8"/>
  <c r="AF259" i="8"/>
  <c r="U260" i="8"/>
  <c r="U259" i="8"/>
  <c r="AH239" i="8"/>
  <c r="AH238" i="8"/>
  <c r="U71" i="8"/>
  <c r="E91" i="8"/>
  <c r="AJ112" i="8"/>
  <c r="U112" i="8"/>
  <c r="O113" i="8"/>
  <c r="AJ133" i="8"/>
  <c r="U133" i="8"/>
  <c r="F133" i="8"/>
  <c r="AE134" i="8"/>
  <c r="AA154" i="8"/>
  <c r="AE154" i="8"/>
  <c r="K175" i="8"/>
  <c r="L175" i="8"/>
  <c r="Z197" i="8"/>
  <c r="T196" i="8"/>
  <c r="E196" i="8"/>
  <c r="AM196" i="8"/>
  <c r="Q218" i="8"/>
  <c r="Y218" i="8"/>
  <c r="L217" i="8"/>
  <c r="F218" i="8"/>
  <c r="AE218" i="8"/>
  <c r="AA238" i="8"/>
  <c r="E238" i="8"/>
  <c r="O239" i="8"/>
  <c r="R260" i="8"/>
  <c r="J155" i="8"/>
  <c r="J113" i="8"/>
  <c r="Y112" i="8"/>
  <c r="Y113" i="8"/>
  <c r="Z238" i="8"/>
  <c r="Z239" i="8"/>
  <c r="AJ259" i="8"/>
  <c r="AJ260" i="8"/>
  <c r="AH91" i="8"/>
  <c r="AH92" i="8"/>
  <c r="AJ92" i="8"/>
  <c r="AJ91" i="8"/>
  <c r="O91" i="8"/>
  <c r="O92" i="8"/>
  <c r="K92" i="8"/>
  <c r="K91" i="8"/>
  <c r="P113" i="8"/>
  <c r="P112" i="8"/>
  <c r="Y133" i="8"/>
  <c r="Y134" i="8"/>
  <c r="Y176" i="8"/>
  <c r="Y175" i="8"/>
  <c r="H175" i="8"/>
  <c r="H176" i="8"/>
  <c r="AD175" i="8"/>
  <c r="AD176" i="8"/>
  <c r="Q239" i="8"/>
  <c r="Q238" i="8"/>
  <c r="X260" i="8"/>
  <c r="X259" i="8"/>
  <c r="AL259" i="8"/>
  <c r="AL260" i="8"/>
  <c r="M260" i="8"/>
  <c r="M259" i="8"/>
  <c r="L260" i="8"/>
  <c r="L259" i="8"/>
  <c r="K70" i="8"/>
  <c r="L91" i="8"/>
  <c r="F91" i="8"/>
  <c r="W113" i="8"/>
  <c r="AM134" i="8"/>
  <c r="Q155" i="8"/>
  <c r="AI154" i="8"/>
  <c r="S175" i="8"/>
  <c r="AH197" i="8"/>
  <c r="AI197" i="8"/>
  <c r="H197" i="8"/>
  <c r="AG218" i="8"/>
  <c r="K217" i="8"/>
  <c r="N218" i="8"/>
  <c r="AM218" i="8"/>
  <c r="AI238" i="8"/>
  <c r="W239" i="8"/>
  <c r="Z260" i="8"/>
  <c r="J92" i="8"/>
  <c r="AG91" i="8"/>
  <c r="AG92" i="8"/>
  <c r="AH176" i="8"/>
  <c r="AH175" i="8"/>
  <c r="AM260" i="8"/>
  <c r="AM259" i="8"/>
  <c r="X155" i="8"/>
  <c r="I71" i="8"/>
  <c r="I70" i="8"/>
  <c r="AB92" i="8"/>
  <c r="AB91" i="8"/>
  <c r="G91" i="8"/>
  <c r="G92" i="8"/>
  <c r="Z91" i="8"/>
  <c r="Z92" i="8"/>
  <c r="H113" i="8"/>
  <c r="H112" i="8"/>
  <c r="Q133" i="8"/>
  <c r="Q134" i="8"/>
  <c r="Q175" i="8"/>
  <c r="Q176" i="8"/>
  <c r="N175" i="8"/>
  <c r="N176" i="8"/>
  <c r="I238" i="8"/>
  <c r="I239" i="8"/>
  <c r="P260" i="8"/>
  <c r="P259" i="8"/>
  <c r="AD260" i="8"/>
  <c r="AD259" i="8"/>
  <c r="E260" i="8"/>
  <c r="E259" i="8"/>
  <c r="S70" i="8"/>
  <c r="T91" i="8"/>
  <c r="H91" i="8"/>
  <c r="F113" i="8"/>
  <c r="AE113" i="8"/>
  <c r="H133" i="8"/>
  <c r="AG155" i="8"/>
  <c r="H155" i="8"/>
  <c r="E176" i="8"/>
  <c r="Q197" i="8"/>
  <c r="P197" i="8"/>
  <c r="V218" i="8"/>
  <c r="H218" i="8"/>
  <c r="AE239" i="8"/>
  <c r="AH260" i="8"/>
  <c r="J218" i="8"/>
  <c r="AG259" i="8"/>
  <c r="AG260" i="8"/>
  <c r="R92" i="8"/>
  <c r="R91" i="8"/>
  <c r="AL92" i="8"/>
  <c r="AL91" i="8"/>
  <c r="AG113" i="8"/>
  <c r="AG112" i="8"/>
  <c r="I133" i="8"/>
  <c r="I134" i="8"/>
  <c r="I175" i="8"/>
  <c r="I176" i="8"/>
  <c r="AM175" i="8"/>
  <c r="AM176" i="8"/>
  <c r="F176" i="8"/>
  <c r="F175" i="8"/>
  <c r="I196" i="8"/>
  <c r="I197" i="8"/>
  <c r="H260" i="8"/>
  <c r="H259" i="8"/>
  <c r="V260" i="8"/>
  <c r="V259" i="8"/>
  <c r="C260" i="8"/>
  <c r="C259" i="8"/>
  <c r="AA70" i="8"/>
  <c r="R113" i="8"/>
  <c r="N113" i="8"/>
  <c r="AM113" i="8"/>
  <c r="P133" i="8"/>
  <c r="I155" i="8"/>
  <c r="P155" i="8"/>
  <c r="M176" i="8"/>
  <c r="Y197" i="8"/>
  <c r="X197" i="8"/>
  <c r="U218" i="8"/>
  <c r="AD218" i="8"/>
  <c r="P218" i="8"/>
  <c r="AM239" i="8"/>
  <c r="G260" i="8"/>
  <c r="C175" i="8"/>
  <c r="L88" i="8"/>
  <c r="L85" i="8"/>
  <c r="L87" i="8"/>
  <c r="L86" i="8"/>
  <c r="L89" i="8"/>
  <c r="L90" i="8"/>
  <c r="G131" i="8"/>
  <c r="G127" i="8"/>
  <c r="G130" i="8"/>
  <c r="G128" i="8"/>
  <c r="G129" i="8"/>
  <c r="G132" i="8"/>
  <c r="AI170" i="8"/>
  <c r="AI172" i="8"/>
  <c r="AI169" i="8"/>
  <c r="AI171" i="8"/>
  <c r="AI173" i="8"/>
  <c r="AI174" i="8"/>
  <c r="N256" i="8"/>
  <c r="N253" i="8"/>
  <c r="N258" i="8"/>
  <c r="N255" i="8"/>
  <c r="N254" i="8"/>
  <c r="N257" i="8"/>
  <c r="I67" i="8"/>
  <c r="I69" i="8"/>
  <c r="I66" i="8"/>
  <c r="I65" i="8"/>
  <c r="I64" i="8"/>
  <c r="I68" i="8"/>
  <c r="J85" i="8"/>
  <c r="J90" i="8"/>
  <c r="J89" i="8"/>
  <c r="J86" i="8"/>
  <c r="J88" i="8"/>
  <c r="J87" i="8"/>
  <c r="AB88" i="8"/>
  <c r="AB85" i="8"/>
  <c r="AB87" i="8"/>
  <c r="AB89" i="8"/>
  <c r="AB86" i="8"/>
  <c r="AB90" i="8"/>
  <c r="J109" i="8"/>
  <c r="J108" i="8"/>
  <c r="J107" i="8"/>
  <c r="J110" i="8"/>
  <c r="J111" i="8"/>
  <c r="J106" i="8"/>
  <c r="K65" i="8"/>
  <c r="K67" i="8"/>
  <c r="K64" i="8"/>
  <c r="K69" i="8"/>
  <c r="K68" i="8"/>
  <c r="K66" i="8"/>
  <c r="R85" i="8"/>
  <c r="R90" i="8"/>
  <c r="R89" i="8"/>
  <c r="R86" i="8"/>
  <c r="R87" i="8"/>
  <c r="R88" i="8"/>
  <c r="M86" i="8"/>
  <c r="M90" i="8"/>
  <c r="M87" i="8"/>
  <c r="M88" i="8"/>
  <c r="M89" i="8"/>
  <c r="M85" i="8"/>
  <c r="T88" i="8"/>
  <c r="T85" i="8"/>
  <c r="T87" i="8"/>
  <c r="T89" i="8"/>
  <c r="T86" i="8"/>
  <c r="T90" i="8"/>
  <c r="AL89" i="8"/>
  <c r="AL86" i="8"/>
  <c r="AL81" i="8"/>
  <c r="AL83" i="8"/>
  <c r="AL85" i="8"/>
  <c r="AL82" i="8"/>
  <c r="AL90" i="8"/>
  <c r="AL84" i="8"/>
  <c r="AL87" i="8"/>
  <c r="AL88" i="8"/>
  <c r="AA106" i="8"/>
  <c r="AA108" i="8"/>
  <c r="AA111" i="8"/>
  <c r="AA109" i="8"/>
  <c r="AA110" i="8"/>
  <c r="AA107" i="8"/>
  <c r="AG106" i="8"/>
  <c r="AG108" i="8"/>
  <c r="AG111" i="8"/>
  <c r="AG107" i="8"/>
  <c r="AG110" i="8"/>
  <c r="AG109" i="8"/>
  <c r="AM108" i="8"/>
  <c r="AM107" i="8"/>
  <c r="AM104" i="8"/>
  <c r="AM105" i="8"/>
  <c r="AM102" i="8"/>
  <c r="AM109" i="8"/>
  <c r="AM106" i="8"/>
  <c r="AM103" i="8"/>
  <c r="AM110" i="8"/>
  <c r="AM111" i="8"/>
  <c r="N107" i="8"/>
  <c r="N109" i="8"/>
  <c r="N111" i="8"/>
  <c r="N110" i="8"/>
  <c r="N106" i="8"/>
  <c r="N108" i="8"/>
  <c r="I129" i="8"/>
  <c r="I128" i="8"/>
  <c r="I132" i="8"/>
  <c r="I127" i="8"/>
  <c r="I130" i="8"/>
  <c r="I131" i="8"/>
  <c r="O131" i="8"/>
  <c r="O127" i="8"/>
  <c r="O128" i="8"/>
  <c r="O132" i="8"/>
  <c r="O130" i="8"/>
  <c r="O129" i="8"/>
  <c r="AC127" i="8"/>
  <c r="AC129" i="8"/>
  <c r="AC130" i="8"/>
  <c r="AC131" i="8"/>
  <c r="AC132" i="8"/>
  <c r="AC128" i="8"/>
  <c r="AH149" i="8"/>
  <c r="AH151" i="8"/>
  <c r="AH152" i="8"/>
  <c r="AH153" i="8"/>
  <c r="AH150" i="8"/>
  <c r="AH148" i="8"/>
  <c r="AF149" i="8"/>
  <c r="AF151" i="8"/>
  <c r="AF148" i="8"/>
  <c r="AF153" i="8"/>
  <c r="AF150" i="8"/>
  <c r="AF152" i="8"/>
  <c r="G148" i="8"/>
  <c r="G153" i="8"/>
  <c r="G150" i="8"/>
  <c r="G151" i="8"/>
  <c r="G152" i="8"/>
  <c r="G149" i="8"/>
  <c r="I170" i="8"/>
  <c r="I172" i="8"/>
  <c r="I169" i="8"/>
  <c r="I171" i="8"/>
  <c r="I173" i="8"/>
  <c r="I174" i="8"/>
  <c r="AM167" i="8"/>
  <c r="AM172" i="8"/>
  <c r="AM169" i="8"/>
  <c r="AM174" i="8"/>
  <c r="AM166" i="8"/>
  <c r="AM171" i="8"/>
  <c r="AM168" i="8"/>
  <c r="AM170" i="8"/>
  <c r="AM165" i="8"/>
  <c r="AM173" i="8"/>
  <c r="F169" i="8"/>
  <c r="F171" i="8"/>
  <c r="F170" i="8"/>
  <c r="F173" i="8"/>
  <c r="F174" i="8"/>
  <c r="F172" i="8"/>
  <c r="U169" i="8"/>
  <c r="U174" i="8"/>
  <c r="U170" i="8"/>
  <c r="U172" i="8"/>
  <c r="U173" i="8"/>
  <c r="U171" i="8"/>
  <c r="L171" i="8"/>
  <c r="L173" i="8"/>
  <c r="L170" i="8"/>
  <c r="L172" i="8"/>
  <c r="L169" i="8"/>
  <c r="L174" i="8"/>
  <c r="I192" i="8"/>
  <c r="I194" i="8"/>
  <c r="I195" i="8"/>
  <c r="I193" i="8"/>
  <c r="I191" i="8"/>
  <c r="I190" i="8"/>
  <c r="O194" i="8"/>
  <c r="O191" i="8"/>
  <c r="O190" i="8"/>
  <c r="O193" i="8"/>
  <c r="O192" i="8"/>
  <c r="O195" i="8"/>
  <c r="S213" i="8"/>
  <c r="S212" i="8"/>
  <c r="S211" i="8"/>
  <c r="S214" i="8"/>
  <c r="S216" i="8"/>
  <c r="S215" i="8"/>
  <c r="Y212" i="8"/>
  <c r="Y211" i="8"/>
  <c r="Y215" i="8"/>
  <c r="Y214" i="8"/>
  <c r="Y213" i="8"/>
  <c r="Y216" i="8"/>
  <c r="AE214" i="8"/>
  <c r="AE213" i="8"/>
  <c r="AE211" i="8"/>
  <c r="AE212" i="8"/>
  <c r="AE215" i="8"/>
  <c r="AE216" i="8"/>
  <c r="F211" i="8"/>
  <c r="F214" i="8"/>
  <c r="F213" i="8"/>
  <c r="F212" i="8"/>
  <c r="F216" i="8"/>
  <c r="F215" i="8"/>
  <c r="AF234" i="8"/>
  <c r="AF233" i="8"/>
  <c r="AF237" i="8"/>
  <c r="AF235" i="8"/>
  <c r="AF232" i="8"/>
  <c r="AF236" i="8"/>
  <c r="G233" i="8"/>
  <c r="G235" i="8"/>
  <c r="G232" i="8"/>
  <c r="G237" i="8"/>
  <c r="G236" i="8"/>
  <c r="G234" i="8"/>
  <c r="J255" i="8"/>
  <c r="J257" i="8"/>
  <c r="J254" i="8"/>
  <c r="J253" i="8"/>
  <c r="J258" i="8"/>
  <c r="J256" i="8"/>
  <c r="H257" i="8"/>
  <c r="H254" i="8"/>
  <c r="H256" i="8"/>
  <c r="H253" i="8"/>
  <c r="H258" i="8"/>
  <c r="H255" i="8"/>
  <c r="V256" i="8"/>
  <c r="V253" i="8"/>
  <c r="V258" i="8"/>
  <c r="V255" i="8"/>
  <c r="V254" i="8"/>
  <c r="V257" i="8"/>
  <c r="C250" i="8"/>
  <c r="C258" i="8"/>
  <c r="C255" i="8"/>
  <c r="C249" i="8"/>
  <c r="C252" i="8"/>
  <c r="C257" i="8"/>
  <c r="C254" i="8"/>
  <c r="C251" i="8"/>
  <c r="C253" i="8"/>
  <c r="C256" i="8"/>
  <c r="M233" i="8"/>
  <c r="M235" i="8"/>
  <c r="M232" i="8"/>
  <c r="M236" i="8"/>
  <c r="M234" i="8"/>
  <c r="M237" i="8"/>
  <c r="AI150" i="8"/>
  <c r="AI152" i="8"/>
  <c r="AI149" i="8"/>
  <c r="AI153" i="8"/>
  <c r="AI151" i="8"/>
  <c r="AI148" i="8"/>
  <c r="AK110" i="8"/>
  <c r="AK104" i="8"/>
  <c r="AK109" i="8"/>
  <c r="AK106" i="8"/>
  <c r="AK108" i="8"/>
  <c r="AK102" i="8"/>
  <c r="AK103" i="8"/>
  <c r="AK111" i="8"/>
  <c r="AK107" i="8"/>
  <c r="AK105" i="8"/>
  <c r="D130" i="8"/>
  <c r="D124" i="8"/>
  <c r="D129" i="8"/>
  <c r="D126" i="8"/>
  <c r="D127" i="8"/>
  <c r="D125" i="8"/>
  <c r="D131" i="8"/>
  <c r="D132" i="8"/>
  <c r="D123" i="8"/>
  <c r="D128" i="8"/>
  <c r="AK193" i="8"/>
  <c r="AK192" i="8"/>
  <c r="AK190" i="8"/>
  <c r="AK191" i="8"/>
  <c r="AK195" i="8"/>
  <c r="AK194" i="8"/>
  <c r="D230" i="8"/>
  <c r="D232" i="8"/>
  <c r="D229" i="8"/>
  <c r="D234" i="8"/>
  <c r="D235" i="8"/>
  <c r="D228" i="8"/>
  <c r="D236" i="8"/>
  <c r="D233" i="8"/>
  <c r="D231" i="8"/>
  <c r="D237" i="8"/>
  <c r="E187" i="8"/>
  <c r="E188" i="8"/>
  <c r="E193" i="8"/>
  <c r="E192" i="8"/>
  <c r="E195" i="8"/>
  <c r="E194" i="8"/>
  <c r="E190" i="8"/>
  <c r="E191" i="8"/>
  <c r="E189" i="8"/>
  <c r="E186" i="8"/>
  <c r="AB153" i="8"/>
  <c r="AB152" i="8"/>
  <c r="AB149" i="8"/>
  <c r="AB150" i="8"/>
  <c r="AB151" i="8"/>
  <c r="AB148" i="8"/>
  <c r="M216" i="8"/>
  <c r="M215" i="8"/>
  <c r="M211" i="8"/>
  <c r="M213" i="8"/>
  <c r="M214" i="8"/>
  <c r="M212" i="8"/>
  <c r="E86" i="8"/>
  <c r="E90" i="8"/>
  <c r="E87" i="8"/>
  <c r="E89" i="8"/>
  <c r="E85" i="8"/>
  <c r="E88" i="8"/>
  <c r="AF128" i="8"/>
  <c r="AF127" i="8"/>
  <c r="AF129" i="8"/>
  <c r="AF130" i="8"/>
  <c r="AF131" i="8"/>
  <c r="AF132" i="8"/>
  <c r="AE172" i="8"/>
  <c r="AE169" i="8"/>
  <c r="AE174" i="8"/>
  <c r="AE171" i="8"/>
  <c r="AE170" i="8"/>
  <c r="AE173" i="8"/>
  <c r="Q212" i="8"/>
  <c r="Q211" i="8"/>
  <c r="Q215" i="8"/>
  <c r="Q216" i="8"/>
  <c r="Q213" i="8"/>
  <c r="Q214" i="8"/>
  <c r="Z232" i="8"/>
  <c r="Z234" i="8"/>
  <c r="Z236" i="8"/>
  <c r="Z235" i="8"/>
  <c r="Z237" i="8"/>
  <c r="Z233" i="8"/>
  <c r="AB253" i="8"/>
  <c r="AB258" i="8"/>
  <c r="AB255" i="8"/>
  <c r="AB257" i="8"/>
  <c r="AB254" i="8"/>
  <c r="AB256" i="8"/>
  <c r="AB213" i="8"/>
  <c r="AB212" i="8"/>
  <c r="AB216" i="8"/>
  <c r="AB211" i="8"/>
  <c r="AB215" i="8"/>
  <c r="AB214" i="8"/>
  <c r="AJ253" i="8"/>
  <c r="AJ258" i="8"/>
  <c r="AJ255" i="8"/>
  <c r="AJ257" i="8"/>
  <c r="AJ254" i="8"/>
  <c r="AJ256" i="8"/>
  <c r="AB107" i="8"/>
  <c r="AB109" i="8"/>
  <c r="AB106" i="8"/>
  <c r="AB108" i="8"/>
  <c r="AB111" i="8"/>
  <c r="AB110" i="8"/>
  <c r="AJ130" i="8"/>
  <c r="AJ127" i="8"/>
  <c r="AJ132" i="8"/>
  <c r="AJ129" i="8"/>
  <c r="AJ131" i="8"/>
  <c r="AJ128" i="8"/>
  <c r="S190" i="8"/>
  <c r="S195" i="8"/>
  <c r="S194" i="8"/>
  <c r="S192" i="8"/>
  <c r="S193" i="8"/>
  <c r="S191" i="8"/>
  <c r="AK216" i="8"/>
  <c r="AK215" i="8"/>
  <c r="AK211" i="8"/>
  <c r="AK213" i="8"/>
  <c r="AK214" i="8"/>
  <c r="AK212" i="8"/>
  <c r="T193" i="8"/>
  <c r="T190" i="8"/>
  <c r="T195" i="8"/>
  <c r="T194" i="8"/>
  <c r="T192" i="8"/>
  <c r="T191" i="8"/>
  <c r="U233" i="8"/>
  <c r="U235" i="8"/>
  <c r="U232" i="8"/>
  <c r="U234" i="8"/>
  <c r="U236" i="8"/>
  <c r="U237" i="8"/>
  <c r="U193" i="8"/>
  <c r="U192" i="8"/>
  <c r="U195" i="8"/>
  <c r="U194" i="8"/>
  <c r="U190" i="8"/>
  <c r="U191" i="8"/>
  <c r="Q67" i="8"/>
  <c r="Q69" i="8"/>
  <c r="Q66" i="8"/>
  <c r="Q65" i="8"/>
  <c r="Q68" i="8"/>
  <c r="Q64" i="8"/>
  <c r="Y90" i="8"/>
  <c r="Y87" i="8"/>
  <c r="Y86" i="8"/>
  <c r="Y88" i="8"/>
  <c r="Y85" i="8"/>
  <c r="Y89" i="8"/>
  <c r="AF85" i="8"/>
  <c r="AF87" i="8"/>
  <c r="AF88" i="8"/>
  <c r="AF86" i="8"/>
  <c r="AF90" i="8"/>
  <c r="AF89" i="8"/>
  <c r="D88" i="8"/>
  <c r="D85" i="8"/>
  <c r="D87" i="8"/>
  <c r="D89" i="8"/>
  <c r="D90" i="8"/>
  <c r="D86" i="8"/>
  <c r="V89" i="8"/>
  <c r="V86" i="8"/>
  <c r="V85" i="8"/>
  <c r="V90" i="8"/>
  <c r="V87" i="8"/>
  <c r="V88" i="8"/>
  <c r="K106" i="8"/>
  <c r="K108" i="8"/>
  <c r="K109" i="8"/>
  <c r="K111" i="8"/>
  <c r="K110" i="8"/>
  <c r="K107" i="8"/>
  <c r="Q106" i="8"/>
  <c r="Q108" i="8"/>
  <c r="Q111" i="8"/>
  <c r="Q107" i="8"/>
  <c r="Q110" i="8"/>
  <c r="Q109" i="8"/>
  <c r="W108" i="8"/>
  <c r="W107" i="8"/>
  <c r="W111" i="8"/>
  <c r="W110" i="8"/>
  <c r="W109" i="8"/>
  <c r="W106" i="8"/>
  <c r="Z128" i="8"/>
  <c r="Z127" i="8"/>
  <c r="Z132" i="8"/>
  <c r="Z129" i="8"/>
  <c r="Z130" i="8"/>
  <c r="Z131" i="8"/>
  <c r="X128" i="8"/>
  <c r="X129" i="8"/>
  <c r="X130" i="8"/>
  <c r="X131" i="8"/>
  <c r="X127" i="8"/>
  <c r="X132" i="8"/>
  <c r="AL128" i="8"/>
  <c r="AL127" i="8"/>
  <c r="AL124" i="8"/>
  <c r="AL129" i="8"/>
  <c r="AL130" i="8"/>
  <c r="AL123" i="8"/>
  <c r="AL125" i="8"/>
  <c r="AL131" i="8"/>
  <c r="AL126" i="8"/>
  <c r="AL132" i="8"/>
  <c r="M127" i="8"/>
  <c r="M129" i="8"/>
  <c r="M130" i="8"/>
  <c r="M131" i="8"/>
  <c r="M132" i="8"/>
  <c r="M128" i="8"/>
  <c r="R149" i="8"/>
  <c r="R151" i="8"/>
  <c r="R152" i="8"/>
  <c r="R153" i="8"/>
  <c r="R150" i="8"/>
  <c r="R148" i="8"/>
  <c r="P149" i="8"/>
  <c r="P151" i="8"/>
  <c r="P148" i="8"/>
  <c r="P153" i="8"/>
  <c r="P150" i="8"/>
  <c r="P152" i="8"/>
  <c r="AD151" i="8"/>
  <c r="AD153" i="8"/>
  <c r="AD150" i="8"/>
  <c r="AD148" i="8"/>
  <c r="AD152" i="8"/>
  <c r="AD149" i="8"/>
  <c r="R173" i="8"/>
  <c r="R170" i="8"/>
  <c r="R172" i="8"/>
  <c r="R169" i="8"/>
  <c r="R171" i="8"/>
  <c r="R174" i="8"/>
  <c r="W172" i="8"/>
  <c r="W169" i="8"/>
  <c r="W174" i="8"/>
  <c r="W171" i="8"/>
  <c r="W170" i="8"/>
  <c r="W173" i="8"/>
  <c r="S170" i="8"/>
  <c r="S172" i="8"/>
  <c r="S169" i="8"/>
  <c r="S174" i="8"/>
  <c r="S171" i="8"/>
  <c r="S173" i="8"/>
  <c r="E169" i="8"/>
  <c r="E174" i="8"/>
  <c r="E170" i="8"/>
  <c r="E172" i="8"/>
  <c r="E171" i="8"/>
  <c r="E173" i="8"/>
  <c r="Z195" i="8"/>
  <c r="Z192" i="8"/>
  <c r="Z191" i="8"/>
  <c r="Z190" i="8"/>
  <c r="Z194" i="8"/>
  <c r="Z193" i="8"/>
  <c r="X194" i="8"/>
  <c r="X193" i="8"/>
  <c r="X190" i="8"/>
  <c r="X195" i="8"/>
  <c r="X191" i="8"/>
  <c r="X192" i="8"/>
  <c r="AL191" i="8"/>
  <c r="AL195" i="8"/>
  <c r="AL190" i="8"/>
  <c r="AL193" i="8"/>
  <c r="AL194" i="8"/>
  <c r="AL192" i="8"/>
  <c r="C210" i="8"/>
  <c r="C209" i="8"/>
  <c r="C213" i="8"/>
  <c r="C207" i="8"/>
  <c r="C211" i="8"/>
  <c r="C208" i="8"/>
  <c r="C215" i="8"/>
  <c r="C216" i="8"/>
  <c r="C212" i="8"/>
  <c r="C214" i="8"/>
  <c r="I212" i="8"/>
  <c r="I211" i="8"/>
  <c r="I215" i="8"/>
  <c r="I216" i="8"/>
  <c r="I214" i="8"/>
  <c r="I213" i="8"/>
  <c r="O214" i="8"/>
  <c r="O213" i="8"/>
  <c r="O216" i="8"/>
  <c r="O215" i="8"/>
  <c r="O211" i="8"/>
  <c r="O212" i="8"/>
  <c r="R232" i="8"/>
  <c r="R234" i="8"/>
  <c r="R233" i="8"/>
  <c r="R236" i="8"/>
  <c r="R237" i="8"/>
  <c r="R235" i="8"/>
  <c r="P234" i="8"/>
  <c r="P236" i="8"/>
  <c r="P233" i="8"/>
  <c r="P237" i="8"/>
  <c r="P235" i="8"/>
  <c r="P232" i="8"/>
  <c r="AD236" i="8"/>
  <c r="AD235" i="8"/>
  <c r="AD232" i="8"/>
  <c r="AD233" i="8"/>
  <c r="AD234" i="8"/>
  <c r="AD237" i="8"/>
  <c r="Y257" i="8"/>
  <c r="Y254" i="8"/>
  <c r="Y256" i="8"/>
  <c r="Y253" i="8"/>
  <c r="Y258" i="8"/>
  <c r="Y255" i="8"/>
  <c r="AE254" i="8"/>
  <c r="AE256" i="8"/>
  <c r="AE253" i="8"/>
  <c r="AE258" i="8"/>
  <c r="AE255" i="8"/>
  <c r="AE257" i="8"/>
  <c r="F251" i="8"/>
  <c r="F256" i="8"/>
  <c r="F253" i="8"/>
  <c r="F250" i="8"/>
  <c r="F258" i="8"/>
  <c r="F255" i="8"/>
  <c r="F252" i="8"/>
  <c r="F254" i="8"/>
  <c r="F257" i="8"/>
  <c r="F249" i="8"/>
  <c r="AH255" i="8"/>
  <c r="AH257" i="8"/>
  <c r="AH254" i="8"/>
  <c r="AH253" i="8"/>
  <c r="AH258" i="8"/>
  <c r="AH256" i="8"/>
  <c r="K258" i="8"/>
  <c r="K255" i="8"/>
  <c r="K257" i="8"/>
  <c r="K254" i="8"/>
  <c r="K253" i="8"/>
  <c r="K256" i="8"/>
  <c r="D253" i="8"/>
  <c r="D250" i="8"/>
  <c r="D258" i="8"/>
  <c r="D255" i="8"/>
  <c r="D252" i="8"/>
  <c r="D257" i="8"/>
  <c r="D254" i="8"/>
  <c r="D251" i="8"/>
  <c r="D256" i="8"/>
  <c r="D249" i="8"/>
  <c r="AH128" i="8"/>
  <c r="AH130" i="8"/>
  <c r="AH131" i="8"/>
  <c r="AH132" i="8"/>
  <c r="AH127" i="8"/>
  <c r="AH129" i="8"/>
  <c r="K127" i="8"/>
  <c r="K129" i="8"/>
  <c r="K130" i="8"/>
  <c r="K131" i="8"/>
  <c r="K132" i="8"/>
  <c r="K128" i="8"/>
  <c r="AC193" i="8"/>
  <c r="AC192" i="8"/>
  <c r="AC194" i="8"/>
  <c r="AC190" i="8"/>
  <c r="AC191" i="8"/>
  <c r="AC195" i="8"/>
  <c r="AI190" i="8"/>
  <c r="AI195" i="8"/>
  <c r="AI194" i="8"/>
  <c r="AI192" i="8"/>
  <c r="AI193" i="8"/>
  <c r="AI191" i="8"/>
  <c r="T153" i="8"/>
  <c r="T152" i="8"/>
  <c r="T149" i="8"/>
  <c r="T150" i="8"/>
  <c r="T151" i="8"/>
  <c r="T148" i="8"/>
  <c r="AC148" i="8"/>
  <c r="AC150" i="8"/>
  <c r="AC152" i="8"/>
  <c r="AC153" i="8"/>
  <c r="AC151" i="8"/>
  <c r="AC149" i="8"/>
  <c r="E216" i="8"/>
  <c r="E215" i="8"/>
  <c r="E211" i="8"/>
  <c r="E212" i="8"/>
  <c r="E213" i="8"/>
  <c r="E214" i="8"/>
  <c r="Y43" i="8"/>
  <c r="Y48" i="8"/>
  <c r="Y45" i="8"/>
  <c r="Y47" i="8"/>
  <c r="Y44" i="8"/>
  <c r="Y46" i="8"/>
  <c r="AD89" i="8"/>
  <c r="AD86" i="8"/>
  <c r="AD85" i="8"/>
  <c r="AD90" i="8"/>
  <c r="AD87" i="8"/>
  <c r="AD88" i="8"/>
  <c r="U127" i="8"/>
  <c r="U128" i="8"/>
  <c r="U130" i="8"/>
  <c r="U129" i="8"/>
  <c r="U131" i="8"/>
  <c r="U132" i="8"/>
  <c r="M169" i="8"/>
  <c r="M174" i="8"/>
  <c r="M170" i="8"/>
  <c r="M172" i="8"/>
  <c r="M173" i="8"/>
  <c r="M171" i="8"/>
  <c r="X234" i="8"/>
  <c r="X233" i="8"/>
  <c r="X235" i="8"/>
  <c r="X237" i="8"/>
  <c r="X232" i="8"/>
  <c r="X236" i="8"/>
  <c r="S65" i="8"/>
  <c r="S67" i="8"/>
  <c r="S64" i="8"/>
  <c r="S69" i="8"/>
  <c r="S68" i="8"/>
  <c r="S66" i="8"/>
  <c r="X85" i="8"/>
  <c r="X87" i="8"/>
  <c r="X88" i="8"/>
  <c r="X89" i="8"/>
  <c r="X86" i="8"/>
  <c r="X90" i="8"/>
  <c r="N89" i="8"/>
  <c r="N86" i="8"/>
  <c r="N85" i="8"/>
  <c r="N90" i="8"/>
  <c r="N87" i="8"/>
  <c r="N88" i="8"/>
  <c r="C106" i="8"/>
  <c r="C111" i="8"/>
  <c r="C108" i="8"/>
  <c r="C109" i="8"/>
  <c r="C110" i="8"/>
  <c r="C107" i="8"/>
  <c r="I106" i="8"/>
  <c r="I108" i="8"/>
  <c r="I111" i="8"/>
  <c r="I107" i="8"/>
  <c r="I110" i="8"/>
  <c r="I109" i="8"/>
  <c r="O108" i="8"/>
  <c r="O107" i="8"/>
  <c r="O106" i="8"/>
  <c r="O110" i="8"/>
  <c r="O109" i="8"/>
  <c r="O111" i="8"/>
  <c r="R128" i="8"/>
  <c r="R132" i="8"/>
  <c r="R129" i="8"/>
  <c r="R127" i="8"/>
  <c r="R130" i="8"/>
  <c r="R131" i="8"/>
  <c r="P128" i="8"/>
  <c r="P130" i="8"/>
  <c r="P131" i="8"/>
  <c r="P129" i="8"/>
  <c r="P127" i="8"/>
  <c r="P132" i="8"/>
  <c r="AD128" i="8"/>
  <c r="AD127" i="8"/>
  <c r="AD129" i="8"/>
  <c r="AD130" i="8"/>
  <c r="AD131" i="8"/>
  <c r="AD132" i="8"/>
  <c r="E125" i="8"/>
  <c r="E127" i="8"/>
  <c r="E124" i="8"/>
  <c r="E129" i="8"/>
  <c r="E128" i="8"/>
  <c r="E126" i="8"/>
  <c r="E130" i="8"/>
  <c r="E131" i="8"/>
  <c r="E132" i="8"/>
  <c r="E123" i="8"/>
  <c r="J149" i="8"/>
  <c r="J151" i="8"/>
  <c r="J148" i="8"/>
  <c r="J152" i="8"/>
  <c r="J153" i="8"/>
  <c r="J150" i="8"/>
  <c r="H149" i="8"/>
  <c r="H151" i="8"/>
  <c r="H148" i="8"/>
  <c r="H153" i="8"/>
  <c r="H152" i="8"/>
  <c r="H150" i="8"/>
  <c r="V151" i="8"/>
  <c r="V153" i="8"/>
  <c r="V150" i="8"/>
  <c r="V148" i="8"/>
  <c r="V152" i="8"/>
  <c r="V149" i="8"/>
  <c r="AF170" i="8"/>
  <c r="AF169" i="8"/>
  <c r="AF171" i="8"/>
  <c r="AF173" i="8"/>
  <c r="AF172" i="8"/>
  <c r="AF174" i="8"/>
  <c r="O172" i="8"/>
  <c r="O169" i="8"/>
  <c r="O174" i="8"/>
  <c r="O171" i="8"/>
  <c r="O170" i="8"/>
  <c r="O173" i="8"/>
  <c r="C167" i="8"/>
  <c r="C168" i="8"/>
  <c r="C170" i="8"/>
  <c r="C166" i="8"/>
  <c r="C172" i="8"/>
  <c r="C169" i="8"/>
  <c r="C171" i="8"/>
  <c r="C173" i="8"/>
  <c r="C165" i="8"/>
  <c r="C174" i="8"/>
  <c r="AA170" i="8"/>
  <c r="AA172" i="8"/>
  <c r="AA169" i="8"/>
  <c r="AA171" i="8"/>
  <c r="AA174" i="8"/>
  <c r="AA173" i="8"/>
  <c r="R195" i="8"/>
  <c r="R192" i="8"/>
  <c r="R191" i="8"/>
  <c r="R194" i="8"/>
  <c r="R193" i="8"/>
  <c r="R190" i="8"/>
  <c r="P194" i="8"/>
  <c r="P193" i="8"/>
  <c r="P191" i="8"/>
  <c r="P192" i="8"/>
  <c r="P190" i="8"/>
  <c r="P195" i="8"/>
  <c r="AD191" i="8"/>
  <c r="AD195" i="8"/>
  <c r="AD193" i="8"/>
  <c r="AD194" i="8"/>
  <c r="AD192" i="8"/>
  <c r="AD190" i="8"/>
  <c r="AH215" i="8"/>
  <c r="AH214" i="8"/>
  <c r="AH211" i="8"/>
  <c r="AH216" i="8"/>
  <c r="AH212" i="8"/>
  <c r="AH213" i="8"/>
  <c r="AF216" i="8"/>
  <c r="AF212" i="8"/>
  <c r="AF211" i="8"/>
  <c r="AF214" i="8"/>
  <c r="AF215" i="8"/>
  <c r="AF213" i="8"/>
  <c r="G214" i="8"/>
  <c r="G213" i="8"/>
  <c r="G211" i="8"/>
  <c r="G212" i="8"/>
  <c r="G215" i="8"/>
  <c r="G216" i="8"/>
  <c r="J232" i="8"/>
  <c r="J234" i="8"/>
  <c r="J235" i="8"/>
  <c r="J237" i="8"/>
  <c r="J233" i="8"/>
  <c r="J236" i="8"/>
  <c r="H234" i="8"/>
  <c r="H236" i="8"/>
  <c r="H233" i="8"/>
  <c r="H235" i="8"/>
  <c r="H232" i="8"/>
  <c r="H237" i="8"/>
  <c r="V236" i="8"/>
  <c r="V235" i="8"/>
  <c r="V232" i="8"/>
  <c r="V233" i="8"/>
  <c r="V237" i="8"/>
  <c r="V234" i="8"/>
  <c r="Q257" i="8"/>
  <c r="Q254" i="8"/>
  <c r="Q256" i="8"/>
  <c r="Q253" i="8"/>
  <c r="Q258" i="8"/>
  <c r="Q255" i="8"/>
  <c r="W254" i="8"/>
  <c r="W256" i="8"/>
  <c r="W253" i="8"/>
  <c r="W258" i="8"/>
  <c r="W255" i="8"/>
  <c r="W257" i="8"/>
  <c r="AK256" i="8"/>
  <c r="AK253" i="8"/>
  <c r="AK258" i="8"/>
  <c r="AK255" i="8"/>
  <c r="AK254" i="8"/>
  <c r="AK257" i="8"/>
  <c r="AA258" i="8"/>
  <c r="AA255" i="8"/>
  <c r="AA257" i="8"/>
  <c r="AA254" i="8"/>
  <c r="AA253" i="8"/>
  <c r="AA256" i="8"/>
  <c r="AI235" i="8"/>
  <c r="AI234" i="8"/>
  <c r="AI232" i="8"/>
  <c r="AI236" i="8"/>
  <c r="AI233" i="8"/>
  <c r="AI237" i="8"/>
  <c r="AJ153" i="8"/>
  <c r="AJ152" i="8"/>
  <c r="AJ149" i="8"/>
  <c r="AJ150" i="8"/>
  <c r="AJ151" i="8"/>
  <c r="AJ148" i="8"/>
  <c r="AJ107" i="8"/>
  <c r="AJ109" i="8"/>
  <c r="AJ106" i="8"/>
  <c r="AJ103" i="8"/>
  <c r="AJ105" i="8"/>
  <c r="AJ111" i="8"/>
  <c r="AJ110" i="8"/>
  <c r="AJ104" i="8"/>
  <c r="AJ108" i="8"/>
  <c r="AJ102" i="8"/>
  <c r="AI127" i="8"/>
  <c r="AI129" i="8"/>
  <c r="AI132" i="8"/>
  <c r="AI130" i="8"/>
  <c r="AI131" i="8"/>
  <c r="AI128" i="8"/>
  <c r="E233" i="8"/>
  <c r="E235" i="8"/>
  <c r="E232" i="8"/>
  <c r="E236" i="8"/>
  <c r="E234" i="8"/>
  <c r="E237" i="8"/>
  <c r="L193" i="8"/>
  <c r="L190" i="8"/>
  <c r="L191" i="8"/>
  <c r="L195" i="8"/>
  <c r="L194" i="8"/>
  <c r="L192" i="8"/>
  <c r="C187" i="8"/>
  <c r="C190" i="8"/>
  <c r="C195" i="8"/>
  <c r="C194" i="8"/>
  <c r="C192" i="8"/>
  <c r="C193" i="8"/>
  <c r="C191" i="8"/>
  <c r="C189" i="8"/>
  <c r="C186" i="8"/>
  <c r="C188" i="8"/>
  <c r="L213" i="8"/>
  <c r="L212" i="8"/>
  <c r="L216" i="8"/>
  <c r="L214" i="8"/>
  <c r="L215" i="8"/>
  <c r="L211" i="8"/>
  <c r="AA127" i="8"/>
  <c r="AA132" i="8"/>
  <c r="AA128" i="8"/>
  <c r="AA129" i="8"/>
  <c r="AA130" i="8"/>
  <c r="AA131" i="8"/>
  <c r="AG90" i="8"/>
  <c r="AG87" i="8"/>
  <c r="AG86" i="8"/>
  <c r="AG85" i="8"/>
  <c r="AG88" i="8"/>
  <c r="AG89" i="8"/>
  <c r="F107" i="8"/>
  <c r="F109" i="8"/>
  <c r="F106" i="8"/>
  <c r="F110" i="8"/>
  <c r="F108" i="8"/>
  <c r="F111" i="8"/>
  <c r="AL151" i="8"/>
  <c r="AL153" i="8"/>
  <c r="AL150" i="8"/>
  <c r="AL148" i="8"/>
  <c r="AL152" i="8"/>
  <c r="AL149" i="8"/>
  <c r="G194" i="8"/>
  <c r="G191" i="8"/>
  <c r="G190" i="8"/>
  <c r="G195" i="8"/>
  <c r="G193" i="8"/>
  <c r="G192" i="8"/>
  <c r="AG257" i="8"/>
  <c r="AG254" i="8"/>
  <c r="AG256" i="8"/>
  <c r="AG253" i="8"/>
  <c r="AG255" i="8"/>
  <c r="AG258" i="8"/>
  <c r="Q90" i="8"/>
  <c r="Q87" i="8"/>
  <c r="Q86" i="8"/>
  <c r="Q88" i="8"/>
  <c r="Q85" i="8"/>
  <c r="Q89" i="8"/>
  <c r="AM82" i="8"/>
  <c r="AM84" i="8"/>
  <c r="AM89" i="8"/>
  <c r="AM88" i="8"/>
  <c r="AM85" i="8"/>
  <c r="AM81" i="8"/>
  <c r="AM83" i="8"/>
  <c r="AM86" i="8"/>
  <c r="AM90" i="8"/>
  <c r="AM87" i="8"/>
  <c r="AH64" i="8"/>
  <c r="AH69" i="8"/>
  <c r="AH66" i="8"/>
  <c r="AH68" i="8"/>
  <c r="AH65" i="8"/>
  <c r="AH67" i="8"/>
  <c r="U65" i="8"/>
  <c r="U67" i="8"/>
  <c r="U69" i="8"/>
  <c r="U66" i="8"/>
  <c r="U68" i="8"/>
  <c r="U64" i="8"/>
  <c r="S86" i="8"/>
  <c r="S88" i="8"/>
  <c r="S85" i="8"/>
  <c r="S89" i="8"/>
  <c r="S90" i="8"/>
  <c r="S87" i="8"/>
  <c r="I90" i="8"/>
  <c r="I87" i="8"/>
  <c r="I86" i="8"/>
  <c r="I88" i="8"/>
  <c r="I89" i="8"/>
  <c r="I85" i="8"/>
  <c r="P85" i="8"/>
  <c r="P87" i="8"/>
  <c r="P88" i="8"/>
  <c r="P90" i="8"/>
  <c r="P86" i="8"/>
  <c r="P89" i="8"/>
  <c r="AE89" i="8"/>
  <c r="AE88" i="8"/>
  <c r="AE85" i="8"/>
  <c r="AE90" i="8"/>
  <c r="AE87" i="8"/>
  <c r="AE86" i="8"/>
  <c r="F89" i="8"/>
  <c r="F86" i="8"/>
  <c r="F85" i="8"/>
  <c r="F90" i="8"/>
  <c r="F87" i="8"/>
  <c r="F88" i="8"/>
  <c r="AH109" i="8"/>
  <c r="AH108" i="8"/>
  <c r="AH106" i="8"/>
  <c r="AH110" i="8"/>
  <c r="AH107" i="8"/>
  <c r="AH111" i="8"/>
  <c r="AF111" i="8"/>
  <c r="AF110" i="8"/>
  <c r="AF107" i="8"/>
  <c r="AF109" i="8"/>
  <c r="AF108" i="8"/>
  <c r="AF106" i="8"/>
  <c r="G108" i="8"/>
  <c r="G110" i="8"/>
  <c r="G107" i="8"/>
  <c r="G111" i="8"/>
  <c r="G109" i="8"/>
  <c r="G106" i="8"/>
  <c r="J132" i="8"/>
  <c r="J128" i="8"/>
  <c r="J129" i="8"/>
  <c r="J127" i="8"/>
  <c r="J130" i="8"/>
  <c r="J131" i="8"/>
  <c r="H128" i="8"/>
  <c r="H129" i="8"/>
  <c r="H127" i="8"/>
  <c r="H130" i="8"/>
  <c r="H131" i="8"/>
  <c r="H132" i="8"/>
  <c r="V128" i="8"/>
  <c r="V127" i="8"/>
  <c r="V130" i="8"/>
  <c r="V129" i="8"/>
  <c r="V131" i="8"/>
  <c r="V132" i="8"/>
  <c r="AA150" i="8"/>
  <c r="AA152" i="8"/>
  <c r="AA149" i="8"/>
  <c r="AA151" i="8"/>
  <c r="AA148" i="8"/>
  <c r="AA153" i="8"/>
  <c r="AG152" i="8"/>
  <c r="AG151" i="8"/>
  <c r="AG148" i="8"/>
  <c r="AG149" i="8"/>
  <c r="AG153" i="8"/>
  <c r="AG150" i="8"/>
  <c r="AM146" i="8"/>
  <c r="AM148" i="8"/>
  <c r="AM145" i="8"/>
  <c r="AM153" i="8"/>
  <c r="AM150" i="8"/>
  <c r="AM151" i="8"/>
  <c r="AM152" i="8"/>
  <c r="AM149" i="8"/>
  <c r="AM147" i="8"/>
  <c r="AM144" i="8"/>
  <c r="N151" i="8"/>
  <c r="N153" i="8"/>
  <c r="N150" i="8"/>
  <c r="N148" i="8"/>
  <c r="N152" i="8"/>
  <c r="N149" i="8"/>
  <c r="X170" i="8"/>
  <c r="X169" i="8"/>
  <c r="X171" i="8"/>
  <c r="X172" i="8"/>
  <c r="X173" i="8"/>
  <c r="X174" i="8"/>
  <c r="G172" i="8"/>
  <c r="G169" i="8"/>
  <c r="G174" i="8"/>
  <c r="G171" i="8"/>
  <c r="G173" i="8"/>
  <c r="G170" i="8"/>
  <c r="J173" i="8"/>
  <c r="J170" i="8"/>
  <c r="J172" i="8"/>
  <c r="J169" i="8"/>
  <c r="J171" i="8"/>
  <c r="J174" i="8"/>
  <c r="K170" i="8"/>
  <c r="K172" i="8"/>
  <c r="K169" i="8"/>
  <c r="K173" i="8"/>
  <c r="K171" i="8"/>
  <c r="K174" i="8"/>
  <c r="J195" i="8"/>
  <c r="J192" i="8"/>
  <c r="J191" i="8"/>
  <c r="J190" i="8"/>
  <c r="J194" i="8"/>
  <c r="J193" i="8"/>
  <c r="H194" i="8"/>
  <c r="H193" i="8"/>
  <c r="H195" i="8"/>
  <c r="H191" i="8"/>
  <c r="H192" i="8"/>
  <c r="H190" i="8"/>
  <c r="V191" i="8"/>
  <c r="V195" i="8"/>
  <c r="V193" i="8"/>
  <c r="V194" i="8"/>
  <c r="V192" i="8"/>
  <c r="V190" i="8"/>
  <c r="Z215" i="8"/>
  <c r="Z214" i="8"/>
  <c r="Z212" i="8"/>
  <c r="Z213" i="8"/>
  <c r="Z211" i="8"/>
  <c r="Z216" i="8"/>
  <c r="X216" i="8"/>
  <c r="X212" i="8"/>
  <c r="X213" i="8"/>
  <c r="X211" i="8"/>
  <c r="X214" i="8"/>
  <c r="X215" i="8"/>
  <c r="AL211" i="8"/>
  <c r="AL214" i="8"/>
  <c r="AL213" i="8"/>
  <c r="AL212" i="8"/>
  <c r="AL216" i="8"/>
  <c r="AL215" i="8"/>
  <c r="AG233" i="8"/>
  <c r="AG237" i="8"/>
  <c r="AG234" i="8"/>
  <c r="AG232" i="8"/>
  <c r="AG236" i="8"/>
  <c r="AG235" i="8"/>
  <c r="AM231" i="8"/>
  <c r="AM233" i="8"/>
  <c r="AM230" i="8"/>
  <c r="AM235" i="8"/>
  <c r="AM237" i="8"/>
  <c r="AM232" i="8"/>
  <c r="AM229" i="8"/>
  <c r="AM236" i="8"/>
  <c r="AM228" i="8"/>
  <c r="AM234" i="8"/>
  <c r="N236" i="8"/>
  <c r="N235" i="8"/>
  <c r="N232" i="8"/>
  <c r="N233" i="8"/>
  <c r="N234" i="8"/>
  <c r="N237" i="8"/>
  <c r="I257" i="8"/>
  <c r="I254" i="8"/>
  <c r="I256" i="8"/>
  <c r="I253" i="8"/>
  <c r="I258" i="8"/>
  <c r="I255" i="8"/>
  <c r="O254" i="8"/>
  <c r="O256" i="8"/>
  <c r="O253" i="8"/>
  <c r="O258" i="8"/>
  <c r="O255" i="8"/>
  <c r="O257" i="8"/>
  <c r="AC256" i="8"/>
  <c r="AC253" i="8"/>
  <c r="AC258" i="8"/>
  <c r="AC255" i="8"/>
  <c r="AC254" i="8"/>
  <c r="AC257" i="8"/>
  <c r="T253" i="8"/>
  <c r="T258" i="8"/>
  <c r="T255" i="8"/>
  <c r="T257" i="8"/>
  <c r="T254" i="8"/>
  <c r="T256" i="8"/>
  <c r="L232" i="8"/>
  <c r="L234" i="8"/>
  <c r="L235" i="8"/>
  <c r="L237" i="8"/>
  <c r="L233" i="8"/>
  <c r="L236" i="8"/>
  <c r="D153" i="8"/>
  <c r="D152" i="8"/>
  <c r="D149" i="8"/>
  <c r="D150" i="8"/>
  <c r="D151" i="8"/>
  <c r="D148" i="8"/>
  <c r="U110" i="8"/>
  <c r="U109" i="8"/>
  <c r="U106" i="8"/>
  <c r="U108" i="8"/>
  <c r="U107" i="8"/>
  <c r="U111" i="8"/>
  <c r="L130" i="8"/>
  <c r="L129" i="8"/>
  <c r="L127" i="8"/>
  <c r="L131" i="8"/>
  <c r="L132" i="8"/>
  <c r="L128" i="8"/>
  <c r="AI213" i="8"/>
  <c r="AI212" i="8"/>
  <c r="AI211" i="8"/>
  <c r="AI216" i="8"/>
  <c r="AI215" i="8"/>
  <c r="AI214" i="8"/>
  <c r="K190" i="8"/>
  <c r="K195" i="8"/>
  <c r="K194" i="8"/>
  <c r="K192" i="8"/>
  <c r="K193" i="8"/>
  <c r="K191" i="8"/>
  <c r="M148" i="8"/>
  <c r="M150" i="8"/>
  <c r="M152" i="8"/>
  <c r="M153" i="8"/>
  <c r="M151" i="8"/>
  <c r="M149" i="8"/>
  <c r="S258" i="8"/>
  <c r="S255" i="8"/>
  <c r="S257" i="8"/>
  <c r="S254" i="8"/>
  <c r="S253" i="8"/>
  <c r="S256" i="8"/>
  <c r="E110" i="8"/>
  <c r="E109" i="8"/>
  <c r="E106" i="8"/>
  <c r="E108" i="8"/>
  <c r="E111" i="8"/>
  <c r="E107" i="8"/>
  <c r="M65" i="8"/>
  <c r="M67" i="8"/>
  <c r="M69" i="8"/>
  <c r="M66" i="8"/>
  <c r="M64" i="8"/>
  <c r="M68" i="8"/>
  <c r="AE108" i="8"/>
  <c r="AE107" i="8"/>
  <c r="AE106" i="8"/>
  <c r="AE110" i="8"/>
  <c r="AE109" i="8"/>
  <c r="AE111" i="8"/>
  <c r="AH173" i="8"/>
  <c r="AH169" i="8"/>
  <c r="AH171" i="8"/>
  <c r="AH170" i="8"/>
  <c r="AH172" i="8"/>
  <c r="AH174" i="8"/>
  <c r="K213" i="8"/>
  <c r="K212" i="8"/>
  <c r="K211" i="8"/>
  <c r="K216" i="8"/>
  <c r="K215" i="8"/>
  <c r="K214" i="8"/>
  <c r="AL236" i="8"/>
  <c r="AL230" i="8"/>
  <c r="AL235" i="8"/>
  <c r="AL232" i="8"/>
  <c r="AL229" i="8"/>
  <c r="AL228" i="8"/>
  <c r="AL233" i="8"/>
  <c r="AL231" i="8"/>
  <c r="AL237" i="8"/>
  <c r="AL234" i="8"/>
  <c r="Y67" i="8"/>
  <c r="Y69" i="8"/>
  <c r="Y66" i="8"/>
  <c r="Y65" i="8"/>
  <c r="Y68" i="8"/>
  <c r="Y64" i="8"/>
  <c r="AK86" i="8"/>
  <c r="AK90" i="8"/>
  <c r="AK87" i="8"/>
  <c r="AK89" i="8"/>
  <c r="AK85" i="8"/>
  <c r="AK88" i="8"/>
  <c r="W89" i="8"/>
  <c r="W88" i="8"/>
  <c r="W85" i="8"/>
  <c r="W86" i="8"/>
  <c r="W90" i="8"/>
  <c r="W87" i="8"/>
  <c r="Z109" i="8"/>
  <c r="Z108" i="8"/>
  <c r="Z107" i="8"/>
  <c r="Z111" i="8"/>
  <c r="Z110" i="8"/>
  <c r="Z106" i="8"/>
  <c r="X111" i="8"/>
  <c r="X110" i="8"/>
  <c r="X107" i="8"/>
  <c r="X108" i="8"/>
  <c r="X109" i="8"/>
  <c r="X106" i="8"/>
  <c r="AL105" i="8"/>
  <c r="AL107" i="8"/>
  <c r="AL104" i="8"/>
  <c r="AL109" i="8"/>
  <c r="AL106" i="8"/>
  <c r="AL103" i="8"/>
  <c r="AL108" i="8"/>
  <c r="AL110" i="8"/>
  <c r="AL111" i="8"/>
  <c r="AL102" i="8"/>
  <c r="AG129" i="8"/>
  <c r="AG128" i="8"/>
  <c r="AG127" i="8"/>
  <c r="AG130" i="8"/>
  <c r="AG131" i="8"/>
  <c r="AG132" i="8"/>
  <c r="AM131" i="8"/>
  <c r="AM125" i="8"/>
  <c r="AM127" i="8"/>
  <c r="AM132" i="8"/>
  <c r="AM128" i="8"/>
  <c r="AM129" i="8"/>
  <c r="AM130" i="8"/>
  <c r="AM123" i="8"/>
  <c r="AM126" i="8"/>
  <c r="AM124" i="8"/>
  <c r="N128" i="8"/>
  <c r="N127" i="8"/>
  <c r="N130" i="8"/>
  <c r="N131" i="8"/>
  <c r="N132" i="8"/>
  <c r="N129" i="8"/>
  <c r="S150" i="8"/>
  <c r="S152" i="8"/>
  <c r="S149" i="8"/>
  <c r="S153" i="8"/>
  <c r="S151" i="8"/>
  <c r="S148" i="8"/>
  <c r="Y152" i="8"/>
  <c r="Y151" i="8"/>
  <c r="Y148" i="8"/>
  <c r="Y149" i="8"/>
  <c r="Y153" i="8"/>
  <c r="Y150" i="8"/>
  <c r="AE148" i="8"/>
  <c r="AE153" i="8"/>
  <c r="AE150" i="8"/>
  <c r="AE151" i="8"/>
  <c r="AE152" i="8"/>
  <c r="AE149" i="8"/>
  <c r="F151" i="8"/>
  <c r="F153" i="8"/>
  <c r="F150" i="8"/>
  <c r="F148" i="8"/>
  <c r="F152" i="8"/>
  <c r="F149" i="8"/>
  <c r="P170" i="8"/>
  <c r="P169" i="8"/>
  <c r="P171" i="8"/>
  <c r="P173" i="8"/>
  <c r="P174" i="8"/>
  <c r="P172" i="8"/>
  <c r="AL169" i="8"/>
  <c r="AL166" i="8"/>
  <c r="AL171" i="8"/>
  <c r="AL168" i="8"/>
  <c r="AL170" i="8"/>
  <c r="AL167" i="8"/>
  <c r="AL174" i="8"/>
  <c r="AL165" i="8"/>
  <c r="AL172" i="8"/>
  <c r="AL173" i="8"/>
  <c r="V169" i="8"/>
  <c r="V171" i="8"/>
  <c r="V170" i="8"/>
  <c r="V172" i="8"/>
  <c r="V173" i="8"/>
  <c r="V174" i="8"/>
  <c r="AJ171" i="8"/>
  <c r="AJ173" i="8"/>
  <c r="AJ170" i="8"/>
  <c r="AJ172" i="8"/>
  <c r="AJ169" i="8"/>
  <c r="AJ174" i="8"/>
  <c r="AG192" i="8"/>
  <c r="AG194" i="8"/>
  <c r="AG195" i="8"/>
  <c r="AG193" i="8"/>
  <c r="AG191" i="8"/>
  <c r="AG190" i="8"/>
  <c r="AM194" i="8"/>
  <c r="AM191" i="8"/>
  <c r="AM186" i="8"/>
  <c r="AM190" i="8"/>
  <c r="AM192" i="8"/>
  <c r="AM188" i="8"/>
  <c r="AM189" i="8"/>
  <c r="AM187" i="8"/>
  <c r="AM195" i="8"/>
  <c r="AM193" i="8"/>
  <c r="N191" i="8"/>
  <c r="N195" i="8"/>
  <c r="N192" i="8"/>
  <c r="N190" i="8"/>
  <c r="N193" i="8"/>
  <c r="N194" i="8"/>
  <c r="R215" i="8"/>
  <c r="R214" i="8"/>
  <c r="R212" i="8"/>
  <c r="R213" i="8"/>
  <c r="R211" i="8"/>
  <c r="R216" i="8"/>
  <c r="P216" i="8"/>
  <c r="P212" i="8"/>
  <c r="P211" i="8"/>
  <c r="P215" i="8"/>
  <c r="P214" i="8"/>
  <c r="P213" i="8"/>
  <c r="AD211" i="8"/>
  <c r="AD214" i="8"/>
  <c r="AD212" i="8"/>
  <c r="AD216" i="8"/>
  <c r="AD213" i="8"/>
  <c r="AD215" i="8"/>
  <c r="Y233" i="8"/>
  <c r="Y234" i="8"/>
  <c r="Y236" i="8"/>
  <c r="Y235" i="8"/>
  <c r="Y237" i="8"/>
  <c r="Y232" i="8"/>
  <c r="AE233" i="8"/>
  <c r="AE235" i="8"/>
  <c r="AE237" i="8"/>
  <c r="AE234" i="8"/>
  <c r="AE232" i="8"/>
  <c r="AE236" i="8"/>
  <c r="F236" i="8"/>
  <c r="F235" i="8"/>
  <c r="F232" i="8"/>
  <c r="F237" i="8"/>
  <c r="F233" i="8"/>
  <c r="F234" i="8"/>
  <c r="AF257" i="8"/>
  <c r="AF254" i="8"/>
  <c r="AF256" i="8"/>
  <c r="AF253" i="8"/>
  <c r="AF255" i="8"/>
  <c r="AF258" i="8"/>
  <c r="G254" i="8"/>
  <c r="G256" i="8"/>
  <c r="G253" i="8"/>
  <c r="G258" i="8"/>
  <c r="G255" i="8"/>
  <c r="G257" i="8"/>
  <c r="U256" i="8"/>
  <c r="U253" i="8"/>
  <c r="U258" i="8"/>
  <c r="U255" i="8"/>
  <c r="U254" i="8"/>
  <c r="U257" i="8"/>
  <c r="AH232" i="8"/>
  <c r="AH234" i="8"/>
  <c r="AH236" i="8"/>
  <c r="AH233" i="8"/>
  <c r="AH237" i="8"/>
  <c r="AH235" i="8"/>
  <c r="U216" i="8"/>
  <c r="U215" i="8"/>
  <c r="U211" i="8"/>
  <c r="U212" i="8"/>
  <c r="U213" i="8"/>
  <c r="U214" i="8"/>
  <c r="S127" i="8"/>
  <c r="S129" i="8"/>
  <c r="S130" i="8"/>
  <c r="S131" i="8"/>
  <c r="S132" i="8"/>
  <c r="S128" i="8"/>
  <c r="L107" i="8"/>
  <c r="L109" i="8"/>
  <c r="L106" i="8"/>
  <c r="L110" i="8"/>
  <c r="L108" i="8"/>
  <c r="L111" i="8"/>
  <c r="D193" i="8"/>
  <c r="D190" i="8"/>
  <c r="D189" i="8"/>
  <c r="D194" i="8"/>
  <c r="D187" i="8"/>
  <c r="D192" i="8"/>
  <c r="D191" i="8"/>
  <c r="D188" i="8"/>
  <c r="D186" i="8"/>
  <c r="D195" i="8"/>
  <c r="AJ193" i="8"/>
  <c r="AJ190" i="8"/>
  <c r="AJ195" i="8"/>
  <c r="AJ194" i="8"/>
  <c r="AJ192" i="8"/>
  <c r="AJ191" i="8"/>
  <c r="AB232" i="8"/>
  <c r="AB234" i="8"/>
  <c r="AB236" i="8"/>
  <c r="AB235" i="8"/>
  <c r="AB237" i="8"/>
  <c r="AB233" i="8"/>
  <c r="U148" i="8"/>
  <c r="U150" i="8"/>
  <c r="U152" i="8"/>
  <c r="U149" i="8"/>
  <c r="U153" i="8"/>
  <c r="U151" i="8"/>
  <c r="S235" i="8"/>
  <c r="S234" i="8"/>
  <c r="S232" i="8"/>
  <c r="S233" i="8"/>
  <c r="S236" i="8"/>
  <c r="S237" i="8"/>
  <c r="T130" i="8"/>
  <c r="T129" i="8"/>
  <c r="T127" i="8"/>
  <c r="T131" i="8"/>
  <c r="T132" i="8"/>
  <c r="T128" i="8"/>
  <c r="Y106" i="8"/>
  <c r="Y108" i="8"/>
  <c r="Y110" i="8"/>
  <c r="Y107" i="8"/>
  <c r="Y111" i="8"/>
  <c r="Y109" i="8"/>
  <c r="X149" i="8"/>
  <c r="X151" i="8"/>
  <c r="X148" i="8"/>
  <c r="X153" i="8"/>
  <c r="X152" i="8"/>
  <c r="X150" i="8"/>
  <c r="D171" i="8"/>
  <c r="D173" i="8"/>
  <c r="D170" i="8"/>
  <c r="D172" i="8"/>
  <c r="D169" i="8"/>
  <c r="D174" i="8"/>
  <c r="W214" i="8"/>
  <c r="W213" i="8"/>
  <c r="W211" i="8"/>
  <c r="W212" i="8"/>
  <c r="W216" i="8"/>
  <c r="W215" i="8"/>
  <c r="C65" i="8"/>
  <c r="C62" i="8"/>
  <c r="C61" i="8"/>
  <c r="C67" i="8"/>
  <c r="C64" i="8"/>
  <c r="C69" i="8"/>
  <c r="C63" i="8"/>
  <c r="C68" i="8"/>
  <c r="C60" i="8"/>
  <c r="C66" i="8"/>
  <c r="C86" i="8"/>
  <c r="C88" i="8"/>
  <c r="C85" i="8"/>
  <c r="C89" i="8"/>
  <c r="C90" i="8"/>
  <c r="C87" i="8"/>
  <c r="H85" i="8"/>
  <c r="H87" i="8"/>
  <c r="H88" i="8"/>
  <c r="H89" i="8"/>
  <c r="H90" i="8"/>
  <c r="H86" i="8"/>
  <c r="AA86" i="8"/>
  <c r="AA88" i="8"/>
  <c r="AA85" i="8"/>
  <c r="AA89" i="8"/>
  <c r="AA90" i="8"/>
  <c r="AA87" i="8"/>
  <c r="E65" i="8"/>
  <c r="E67" i="8"/>
  <c r="E69" i="8"/>
  <c r="E66" i="8"/>
  <c r="E64" i="8"/>
  <c r="E68" i="8"/>
  <c r="AA65" i="8"/>
  <c r="AA67" i="8"/>
  <c r="AA64" i="8"/>
  <c r="AA69" i="8"/>
  <c r="AA68" i="8"/>
  <c r="AA66" i="8"/>
  <c r="AH85" i="8"/>
  <c r="AH90" i="8"/>
  <c r="AH89" i="8"/>
  <c r="AH86" i="8"/>
  <c r="AH87" i="8"/>
  <c r="AH88" i="8"/>
  <c r="AC86" i="8"/>
  <c r="AC90" i="8"/>
  <c r="AC87" i="8"/>
  <c r="AC85" i="8"/>
  <c r="AC88" i="8"/>
  <c r="AC89" i="8"/>
  <c r="AJ88" i="8"/>
  <c r="AJ85" i="8"/>
  <c r="AJ87" i="8"/>
  <c r="AJ89" i="8"/>
  <c r="AJ86" i="8"/>
  <c r="AJ90" i="8"/>
  <c r="O89" i="8"/>
  <c r="O88" i="8"/>
  <c r="O85" i="8"/>
  <c r="O90" i="8"/>
  <c r="O86" i="8"/>
  <c r="O87" i="8"/>
  <c r="K86" i="8"/>
  <c r="K88" i="8"/>
  <c r="K85" i="8"/>
  <c r="K89" i="8"/>
  <c r="K90" i="8"/>
  <c r="K87" i="8"/>
  <c r="R109" i="8"/>
  <c r="R108" i="8"/>
  <c r="R106" i="8"/>
  <c r="R111" i="8"/>
  <c r="R107" i="8"/>
  <c r="R110" i="8"/>
  <c r="P111" i="8"/>
  <c r="P110" i="8"/>
  <c r="P107" i="8"/>
  <c r="P109" i="8"/>
  <c r="P108" i="8"/>
  <c r="P106" i="8"/>
  <c r="AD107" i="8"/>
  <c r="AD109" i="8"/>
  <c r="AD111" i="8"/>
  <c r="AD106" i="8"/>
  <c r="AD110" i="8"/>
  <c r="AD108" i="8"/>
  <c r="Y129" i="8"/>
  <c r="Y128" i="8"/>
  <c r="Y130" i="8"/>
  <c r="Y131" i="8"/>
  <c r="Y127" i="8"/>
  <c r="Y132" i="8"/>
  <c r="AE131" i="8"/>
  <c r="AE127" i="8"/>
  <c r="AE128" i="8"/>
  <c r="AE132" i="8"/>
  <c r="AE129" i="8"/>
  <c r="AE130" i="8"/>
  <c r="F128" i="8"/>
  <c r="F127" i="8"/>
  <c r="F131" i="8"/>
  <c r="F132" i="8"/>
  <c r="F129" i="8"/>
  <c r="F130" i="8"/>
  <c r="K150" i="8"/>
  <c r="K152" i="8"/>
  <c r="K149" i="8"/>
  <c r="K151" i="8"/>
  <c r="K148" i="8"/>
  <c r="K153" i="8"/>
  <c r="Q152" i="8"/>
  <c r="Q151" i="8"/>
  <c r="Q148" i="8"/>
  <c r="Q149" i="8"/>
  <c r="Q153" i="8"/>
  <c r="Q150" i="8"/>
  <c r="W148" i="8"/>
  <c r="W153" i="8"/>
  <c r="W150" i="8"/>
  <c r="W151" i="8"/>
  <c r="W152" i="8"/>
  <c r="W149" i="8"/>
  <c r="Y170" i="8"/>
  <c r="Y172" i="8"/>
  <c r="Y169" i="8"/>
  <c r="Y171" i="8"/>
  <c r="Y173" i="8"/>
  <c r="Y174" i="8"/>
  <c r="H170" i="8"/>
  <c r="H169" i="8"/>
  <c r="H171" i="8"/>
  <c r="H173" i="8"/>
  <c r="H174" i="8"/>
  <c r="H172" i="8"/>
  <c r="AD169" i="8"/>
  <c r="AD171" i="8"/>
  <c r="AD170" i="8"/>
  <c r="AD172" i="8"/>
  <c r="AD174" i="8"/>
  <c r="AD173" i="8"/>
  <c r="AK169" i="8"/>
  <c r="AK174" i="8"/>
  <c r="AK166" i="8"/>
  <c r="AK168" i="8"/>
  <c r="AK170" i="8"/>
  <c r="AK167" i="8"/>
  <c r="AK172" i="8"/>
  <c r="AK171" i="8"/>
  <c r="AK165" i="8"/>
  <c r="AK173" i="8"/>
  <c r="AB171" i="8"/>
  <c r="AB173" i="8"/>
  <c r="AB170" i="8"/>
  <c r="AB172" i="8"/>
  <c r="AB169" i="8"/>
  <c r="AB174" i="8"/>
  <c r="Y192" i="8"/>
  <c r="Y191" i="8"/>
  <c r="Y190" i="8"/>
  <c r="Y194" i="8"/>
  <c r="Y195" i="8"/>
  <c r="Y193" i="8"/>
  <c r="AE194" i="8"/>
  <c r="AE191" i="8"/>
  <c r="AE190" i="8"/>
  <c r="AE195" i="8"/>
  <c r="AE193" i="8"/>
  <c r="AE192" i="8"/>
  <c r="F187" i="8"/>
  <c r="F191" i="8"/>
  <c r="F186" i="8"/>
  <c r="F188" i="8"/>
  <c r="F195" i="8"/>
  <c r="F193" i="8"/>
  <c r="F194" i="8"/>
  <c r="F192" i="8"/>
  <c r="F190" i="8"/>
  <c r="F189" i="8"/>
  <c r="J215" i="8"/>
  <c r="J214" i="8"/>
  <c r="J212" i="8"/>
  <c r="J213" i="8"/>
  <c r="J211" i="8"/>
  <c r="J216" i="8"/>
  <c r="H216" i="8"/>
  <c r="H212" i="8"/>
  <c r="H211" i="8"/>
  <c r="H215" i="8"/>
  <c r="H214" i="8"/>
  <c r="H213" i="8"/>
  <c r="V211" i="8"/>
  <c r="V214" i="8"/>
  <c r="V212" i="8"/>
  <c r="V216" i="8"/>
  <c r="V213" i="8"/>
  <c r="V215" i="8"/>
  <c r="Q236" i="8"/>
  <c r="Q233" i="8"/>
  <c r="Q237" i="8"/>
  <c r="Q234" i="8"/>
  <c r="Q232" i="8"/>
  <c r="Q235" i="8"/>
  <c r="W233" i="8"/>
  <c r="W235" i="8"/>
  <c r="W237" i="8"/>
  <c r="W232" i="8"/>
  <c r="W234" i="8"/>
  <c r="W236" i="8"/>
  <c r="Z255" i="8"/>
  <c r="Z257" i="8"/>
  <c r="Z254" i="8"/>
  <c r="Z253" i="8"/>
  <c r="Z258" i="8"/>
  <c r="Z256" i="8"/>
  <c r="X257" i="8"/>
  <c r="X254" i="8"/>
  <c r="X256" i="8"/>
  <c r="X253" i="8"/>
  <c r="X255" i="8"/>
  <c r="X258" i="8"/>
  <c r="AL256" i="8"/>
  <c r="AL253" i="8"/>
  <c r="AL258" i="8"/>
  <c r="AL255" i="8"/>
  <c r="AL254" i="8"/>
  <c r="AL257" i="8"/>
  <c r="M256" i="8"/>
  <c r="M253" i="8"/>
  <c r="M258" i="8"/>
  <c r="M255" i="8"/>
  <c r="M254" i="8"/>
  <c r="M257" i="8"/>
  <c r="L253" i="8"/>
  <c r="L258" i="8"/>
  <c r="L255" i="8"/>
  <c r="L257" i="8"/>
  <c r="L254" i="8"/>
  <c r="L256" i="8"/>
  <c r="AK148" i="8"/>
  <c r="AK150" i="8"/>
  <c r="AK152" i="8"/>
  <c r="AK149" i="8"/>
  <c r="AK153" i="8"/>
  <c r="AK151" i="8"/>
  <c r="AI106" i="8"/>
  <c r="AI108" i="8"/>
  <c r="AI109" i="8"/>
  <c r="AI111" i="8"/>
  <c r="AI110" i="8"/>
  <c r="AI107" i="8"/>
  <c r="M110" i="8"/>
  <c r="M109" i="8"/>
  <c r="M106" i="8"/>
  <c r="M107" i="8"/>
  <c r="M108" i="8"/>
  <c r="M111" i="8"/>
  <c r="K235" i="8"/>
  <c r="K234" i="8"/>
  <c r="K232" i="8"/>
  <c r="K237" i="8"/>
  <c r="K236" i="8"/>
  <c r="K233" i="8"/>
  <c r="M193" i="8"/>
  <c r="M192" i="8"/>
  <c r="M190" i="8"/>
  <c r="M191" i="8"/>
  <c r="M195" i="8"/>
  <c r="M194" i="8"/>
  <c r="T213" i="8"/>
  <c r="T212" i="8"/>
  <c r="T216" i="8"/>
  <c r="T211" i="8"/>
  <c r="T215" i="8"/>
  <c r="T214" i="8"/>
  <c r="AC233" i="8"/>
  <c r="AC235" i="8"/>
  <c r="AC232" i="8"/>
  <c r="AC234" i="8"/>
  <c r="AC236" i="8"/>
  <c r="AC237" i="8"/>
  <c r="AC216" i="8"/>
  <c r="AC215" i="8"/>
  <c r="AC211" i="8"/>
  <c r="AC212" i="8"/>
  <c r="AC214" i="8"/>
  <c r="AC213" i="8"/>
  <c r="D107" i="8"/>
  <c r="D109" i="8"/>
  <c r="D106" i="8"/>
  <c r="D108" i="8"/>
  <c r="D111" i="8"/>
  <c r="D110" i="8"/>
  <c r="S106" i="8"/>
  <c r="S108" i="8"/>
  <c r="S109" i="8"/>
  <c r="S111" i="8"/>
  <c r="S110" i="8"/>
  <c r="S107" i="8"/>
  <c r="Z149" i="8"/>
  <c r="Z151" i="8"/>
  <c r="Z148" i="8"/>
  <c r="Z152" i="8"/>
  <c r="Z153" i="8"/>
  <c r="Z150" i="8"/>
  <c r="AF194" i="8"/>
  <c r="AF193" i="8"/>
  <c r="AF195" i="8"/>
  <c r="AF191" i="8"/>
  <c r="AF192" i="8"/>
  <c r="AF190" i="8"/>
  <c r="AM254" i="8"/>
  <c r="AM256" i="8"/>
  <c r="AM253" i="8"/>
  <c r="AM258" i="8"/>
  <c r="AM255" i="8"/>
  <c r="AM257" i="8"/>
  <c r="AI65" i="8"/>
  <c r="AI67" i="8"/>
  <c r="AI64" i="8"/>
  <c r="AI69" i="8"/>
  <c r="AI68" i="8"/>
  <c r="AI66" i="8"/>
  <c r="U86" i="8"/>
  <c r="U90" i="8"/>
  <c r="U87" i="8"/>
  <c r="U85" i="8"/>
  <c r="U89" i="8"/>
  <c r="U88" i="8"/>
  <c r="G89" i="8"/>
  <c r="G88" i="8"/>
  <c r="G85" i="8"/>
  <c r="G90" i="8"/>
  <c r="G87" i="8"/>
  <c r="G86" i="8"/>
  <c r="Z85" i="8"/>
  <c r="Z90" i="8"/>
  <c r="Z89" i="8"/>
  <c r="Z86" i="8"/>
  <c r="Z88" i="8"/>
  <c r="Z87" i="8"/>
  <c r="H111" i="8"/>
  <c r="H110" i="8"/>
  <c r="H107" i="8"/>
  <c r="H108" i="8"/>
  <c r="H109" i="8"/>
  <c r="H106" i="8"/>
  <c r="V107" i="8"/>
  <c r="V109" i="8"/>
  <c r="V106" i="8"/>
  <c r="V111" i="8"/>
  <c r="V108" i="8"/>
  <c r="V110" i="8"/>
  <c r="Q129" i="8"/>
  <c r="Q128" i="8"/>
  <c r="Q127" i="8"/>
  <c r="Q130" i="8"/>
  <c r="Q131" i="8"/>
  <c r="Q132" i="8"/>
  <c r="W131" i="8"/>
  <c r="W127" i="8"/>
  <c r="W132" i="8"/>
  <c r="W128" i="8"/>
  <c r="W130" i="8"/>
  <c r="W129" i="8"/>
  <c r="AK127" i="8"/>
  <c r="AK128" i="8"/>
  <c r="AK131" i="8"/>
  <c r="AK132" i="8"/>
  <c r="AK129" i="8"/>
  <c r="AK130" i="8"/>
  <c r="C150" i="8"/>
  <c r="C152" i="8"/>
  <c r="C149" i="8"/>
  <c r="C153" i="8"/>
  <c r="C151" i="8"/>
  <c r="C148" i="8"/>
  <c r="I152" i="8"/>
  <c r="I151" i="8"/>
  <c r="I148" i="8"/>
  <c r="I149" i="8"/>
  <c r="I153" i="8"/>
  <c r="I150" i="8"/>
  <c r="O148" i="8"/>
  <c r="O153" i="8"/>
  <c r="O150" i="8"/>
  <c r="O151" i="8"/>
  <c r="O152" i="8"/>
  <c r="O149" i="8"/>
  <c r="Q170" i="8"/>
  <c r="Q172" i="8"/>
  <c r="Q169" i="8"/>
  <c r="Q171" i="8"/>
  <c r="Q174" i="8"/>
  <c r="Q173" i="8"/>
  <c r="Z173" i="8"/>
  <c r="Z172" i="8"/>
  <c r="Z169" i="8"/>
  <c r="Z171" i="8"/>
  <c r="Z170" i="8"/>
  <c r="Z174" i="8"/>
  <c r="N169" i="8"/>
  <c r="N171" i="8"/>
  <c r="N170" i="8"/>
  <c r="N173" i="8"/>
  <c r="N172" i="8"/>
  <c r="N174" i="8"/>
  <c r="AC169" i="8"/>
  <c r="AC174" i="8"/>
  <c r="AC170" i="8"/>
  <c r="AC172" i="8"/>
  <c r="AC171" i="8"/>
  <c r="AC173" i="8"/>
  <c r="T171" i="8"/>
  <c r="T173" i="8"/>
  <c r="T170" i="8"/>
  <c r="T172" i="8"/>
  <c r="T169" i="8"/>
  <c r="T174" i="8"/>
  <c r="Q192" i="8"/>
  <c r="Q194" i="8"/>
  <c r="Q195" i="8"/>
  <c r="Q193" i="8"/>
  <c r="Q191" i="8"/>
  <c r="Q190" i="8"/>
  <c r="W194" i="8"/>
  <c r="W191" i="8"/>
  <c r="W190" i="8"/>
  <c r="W195" i="8"/>
  <c r="W193" i="8"/>
  <c r="W192" i="8"/>
  <c r="AA213" i="8"/>
  <c r="AA215" i="8"/>
  <c r="AA216" i="8"/>
  <c r="AA214" i="8"/>
  <c r="AA211" i="8"/>
  <c r="AA212" i="8"/>
  <c r="AG212" i="8"/>
  <c r="AG211" i="8"/>
  <c r="AG215" i="8"/>
  <c r="AG216" i="8"/>
  <c r="AG214" i="8"/>
  <c r="AG213" i="8"/>
  <c r="AM214" i="8"/>
  <c r="AM213" i="8"/>
  <c r="AM215" i="8"/>
  <c r="AM212" i="8"/>
  <c r="AM216" i="8"/>
  <c r="AM211" i="8"/>
  <c r="N211" i="8"/>
  <c r="N214" i="8"/>
  <c r="N215" i="8"/>
  <c r="N216" i="8"/>
  <c r="N213" i="8"/>
  <c r="N212" i="8"/>
  <c r="I237" i="8"/>
  <c r="I236" i="8"/>
  <c r="I233" i="8"/>
  <c r="I234" i="8"/>
  <c r="I235" i="8"/>
  <c r="I232" i="8"/>
  <c r="O233" i="8"/>
  <c r="O235" i="8"/>
  <c r="O237" i="8"/>
  <c r="O236" i="8"/>
  <c r="O234" i="8"/>
  <c r="O232" i="8"/>
  <c r="R255" i="8"/>
  <c r="R257" i="8"/>
  <c r="R254" i="8"/>
  <c r="R253" i="8"/>
  <c r="R256" i="8"/>
  <c r="R258" i="8"/>
  <c r="P257" i="8"/>
  <c r="P254" i="8"/>
  <c r="P256" i="8"/>
  <c r="P253" i="8"/>
  <c r="P258" i="8"/>
  <c r="P255" i="8"/>
  <c r="AD256" i="8"/>
  <c r="AD253" i="8"/>
  <c r="AD258" i="8"/>
  <c r="AD255" i="8"/>
  <c r="AD254" i="8"/>
  <c r="AD257" i="8"/>
  <c r="E256" i="8"/>
  <c r="E253" i="8"/>
  <c r="E250" i="8"/>
  <c r="E258" i="8"/>
  <c r="E255" i="8"/>
  <c r="E252" i="8"/>
  <c r="E254" i="8"/>
  <c r="E251" i="8"/>
  <c r="E257" i="8"/>
  <c r="E249" i="8"/>
  <c r="AJ232" i="8"/>
  <c r="AJ234" i="8"/>
  <c r="AJ235" i="8"/>
  <c r="AJ236" i="8"/>
  <c r="AJ233" i="8"/>
  <c r="AJ237" i="8"/>
  <c r="E148" i="8"/>
  <c r="E150" i="8"/>
  <c r="E152" i="8"/>
  <c r="E149" i="8"/>
  <c r="E153" i="8"/>
  <c r="E151" i="8"/>
  <c r="C127" i="8"/>
  <c r="C129" i="8"/>
  <c r="C126" i="8"/>
  <c r="C124" i="8"/>
  <c r="C130" i="8"/>
  <c r="C131" i="8"/>
  <c r="C132" i="8"/>
  <c r="C123" i="8"/>
  <c r="C125" i="8"/>
  <c r="C128" i="8"/>
  <c r="T107" i="8"/>
  <c r="T109" i="8"/>
  <c r="T106" i="8"/>
  <c r="T110" i="8"/>
  <c r="T108" i="8"/>
  <c r="T111" i="8"/>
  <c r="D213" i="8"/>
  <c r="D212" i="8"/>
  <c r="D216" i="8"/>
  <c r="D211" i="8"/>
  <c r="D214" i="8"/>
  <c r="D215" i="8"/>
  <c r="AK233" i="8"/>
  <c r="AK235" i="8"/>
  <c r="AK232" i="8"/>
  <c r="AK229" i="8"/>
  <c r="AK228" i="8"/>
  <c r="AK236" i="8"/>
  <c r="AK230" i="8"/>
  <c r="AK234" i="8"/>
  <c r="AK237" i="8"/>
  <c r="AK231" i="8"/>
  <c r="AB193" i="8"/>
  <c r="AB190" i="8"/>
  <c r="AB192" i="8"/>
  <c r="AB191" i="8"/>
  <c r="AB195" i="8"/>
  <c r="AB194" i="8"/>
  <c r="AH195" i="8"/>
  <c r="AH192" i="8"/>
  <c r="AH191" i="8"/>
  <c r="AH194" i="8"/>
  <c r="AH193" i="8"/>
  <c r="AH190" i="8"/>
  <c r="C235" i="8"/>
  <c r="C229" i="8"/>
  <c r="C234" i="8"/>
  <c r="C231" i="8"/>
  <c r="C232" i="8"/>
  <c r="C236" i="8"/>
  <c r="C233" i="8"/>
  <c r="C230" i="8"/>
  <c r="C237" i="8"/>
  <c r="C228" i="8"/>
  <c r="AA235" i="8"/>
  <c r="AA234" i="8"/>
  <c r="AA236" i="8"/>
  <c r="AA232" i="8"/>
  <c r="AA237" i="8"/>
  <c r="AA233" i="8"/>
  <c r="C205" i="8"/>
  <c r="C203" i="8"/>
  <c r="C202" i="8"/>
  <c r="C204" i="8" s="1"/>
  <c r="AM77" i="8"/>
  <c r="AM76" i="8"/>
  <c r="AM78" i="8" s="1"/>
  <c r="AM79" i="8"/>
  <c r="E119" i="8"/>
  <c r="E118" i="8"/>
  <c r="E120" i="8" s="1"/>
  <c r="E121" i="8"/>
  <c r="C160" i="8"/>
  <c r="C162" i="8" s="1"/>
  <c r="C161" i="8"/>
  <c r="C163" i="8"/>
  <c r="D245" i="8"/>
  <c r="D247" i="8"/>
  <c r="D244" i="8"/>
  <c r="D246" i="8" s="1"/>
  <c r="C121" i="8"/>
  <c r="C119" i="8"/>
  <c r="C118" i="8"/>
  <c r="C120" i="8" s="1"/>
  <c r="AK226" i="8"/>
  <c r="AK224" i="8"/>
  <c r="AK223" i="8"/>
  <c r="AK225" i="8" s="1"/>
  <c r="C223" i="8"/>
  <c r="C225" i="8" s="1"/>
  <c r="C226" i="8"/>
  <c r="C224" i="8"/>
  <c r="AM139" i="8"/>
  <c r="AM141" i="8" s="1"/>
  <c r="AM140" i="8"/>
  <c r="AM142" i="8"/>
  <c r="AM223" i="8"/>
  <c r="AM225" i="8" s="1"/>
  <c r="AM224" i="8"/>
  <c r="AM226" i="8"/>
  <c r="AK100" i="8"/>
  <c r="AK97" i="8"/>
  <c r="AK99" i="8" s="1"/>
  <c r="AK98" i="8"/>
  <c r="D119" i="8"/>
  <c r="D118" i="8"/>
  <c r="D120" i="8" s="1"/>
  <c r="D121" i="8"/>
  <c r="D224" i="8"/>
  <c r="D223" i="8"/>
  <c r="D225" i="8" s="1"/>
  <c r="D226" i="8"/>
  <c r="E181" i="8"/>
  <c r="E183" i="8" s="1"/>
  <c r="E182" i="8"/>
  <c r="E184" i="8"/>
  <c r="F245" i="8"/>
  <c r="F247" i="8"/>
  <c r="F244" i="8"/>
  <c r="F246" i="8" s="1"/>
  <c r="AL98" i="8"/>
  <c r="AL100" i="8"/>
  <c r="AL97" i="8"/>
  <c r="AL99" i="8" s="1"/>
  <c r="AM118" i="8"/>
  <c r="AM120" i="8" s="1"/>
  <c r="AM121" i="8"/>
  <c r="AM119" i="8"/>
  <c r="AL161" i="8"/>
  <c r="AL160" i="8"/>
  <c r="AL162" i="8" s="1"/>
  <c r="AL163" i="8"/>
  <c r="AM182" i="8"/>
  <c r="AM184" i="8"/>
  <c r="AM181" i="8"/>
  <c r="AM183" i="8" s="1"/>
  <c r="C58" i="8"/>
  <c r="C56" i="8"/>
  <c r="C55" i="8"/>
  <c r="C57" i="8" s="1"/>
  <c r="AK161" i="8"/>
  <c r="AK163" i="8"/>
  <c r="AK160" i="8"/>
  <c r="AK162" i="8" s="1"/>
  <c r="F182" i="8"/>
  <c r="F181" i="8"/>
  <c r="F183" i="8" s="1"/>
  <c r="F184" i="8"/>
  <c r="AL118" i="8"/>
  <c r="AL120" i="8" s="1"/>
  <c r="AL121" i="8"/>
  <c r="AL119" i="8"/>
  <c r="E245" i="8"/>
  <c r="E247" i="8"/>
  <c r="E244" i="8"/>
  <c r="E246" i="8" s="1"/>
  <c r="C247" i="8"/>
  <c r="C245" i="8"/>
  <c r="C244" i="8"/>
  <c r="C246" i="8" s="1"/>
  <c r="AJ100" i="8"/>
  <c r="AJ97" i="8"/>
  <c r="AJ99" i="8" s="1"/>
  <c r="AJ98" i="8"/>
  <c r="C184" i="8"/>
  <c r="C182" i="8"/>
  <c r="C181" i="8"/>
  <c r="C183" i="8" s="1"/>
  <c r="AL77" i="8"/>
  <c r="AL76" i="8"/>
  <c r="AL78" i="8" s="1"/>
  <c r="AL79" i="8"/>
  <c r="AM98" i="8"/>
  <c r="AM100" i="8"/>
  <c r="AM97" i="8"/>
  <c r="AM99" i="8" s="1"/>
  <c r="AM160" i="8"/>
  <c r="AM162" i="8" s="1"/>
  <c r="AM161" i="8"/>
  <c r="AM163" i="8"/>
  <c r="AL223" i="8"/>
  <c r="AL225" i="8" s="1"/>
  <c r="AL226" i="8"/>
  <c r="AL224" i="8"/>
  <c r="D181" i="8"/>
  <c r="D183" i="8" s="1"/>
  <c r="D184" i="8"/>
  <c r="D182" i="8"/>
  <c r="D54" i="8"/>
  <c r="L54" i="8"/>
  <c r="T54" i="8"/>
  <c r="AB54" i="8"/>
  <c r="AJ54" i="8"/>
  <c r="AC54" i="8"/>
  <c r="AK54" i="8"/>
  <c r="F54" i="8"/>
  <c r="N54" i="8"/>
  <c r="V54" i="8"/>
  <c r="AD54" i="8"/>
  <c r="AL54" i="8"/>
  <c r="G54" i="8"/>
  <c r="O54" i="8"/>
  <c r="W54" i="8"/>
  <c r="AE54" i="8"/>
  <c r="AM54" i="8"/>
  <c r="H54" i="8"/>
  <c r="P54" i="8"/>
  <c r="X54" i="8"/>
  <c r="AF54" i="8"/>
  <c r="AG54" i="8"/>
  <c r="J54" i="8"/>
  <c r="R54" i="8"/>
  <c r="Z54" i="8"/>
  <c r="K33" i="8"/>
  <c r="AA33" i="8"/>
  <c r="D33" i="8"/>
  <c r="H33" i="8"/>
  <c r="X33" i="8"/>
  <c r="L33" i="8"/>
  <c r="AB33" i="8"/>
  <c r="AJ33" i="8"/>
  <c r="P33" i="8"/>
  <c r="AF33" i="8"/>
  <c r="AH33" i="8"/>
  <c r="Q33" i="8"/>
  <c r="AG33" i="8"/>
  <c r="C33" i="8"/>
  <c r="S33" i="8"/>
  <c r="AI33" i="8"/>
  <c r="T33" i="8"/>
  <c r="I33" i="8"/>
  <c r="E33" i="8"/>
  <c r="M33" i="8"/>
  <c r="U33" i="8"/>
  <c r="AC33" i="8"/>
  <c r="AK33" i="8"/>
  <c r="F33" i="8"/>
  <c r="N33" i="8"/>
  <c r="V33" i="8"/>
  <c r="AD33" i="8"/>
  <c r="AL33" i="8"/>
  <c r="G33" i="8"/>
  <c r="O33" i="8"/>
  <c r="W33" i="8"/>
  <c r="AE33" i="8"/>
  <c r="AM33" i="8"/>
  <c r="J33" i="8"/>
  <c r="R33" i="8"/>
  <c r="Z33" i="8"/>
  <c r="Z50" i="8" l="1"/>
  <c r="Z49" i="8"/>
  <c r="AJ71" i="8"/>
  <c r="AJ70" i="8"/>
  <c r="AD50" i="8"/>
  <c r="AD49" i="8"/>
  <c r="E49" i="8"/>
  <c r="E50" i="8"/>
  <c r="D50" i="8"/>
  <c r="D49" i="8"/>
  <c r="X71" i="8"/>
  <c r="X70" i="8"/>
  <c r="AL71" i="8"/>
  <c r="AL70" i="8"/>
  <c r="AB70" i="8"/>
  <c r="AB71" i="8"/>
  <c r="M49" i="8"/>
  <c r="M50" i="8"/>
  <c r="R50" i="8"/>
  <c r="R49" i="8"/>
  <c r="AH49" i="8"/>
  <c r="AH50" i="8"/>
  <c r="J49" i="8"/>
  <c r="J50" i="8"/>
  <c r="V50" i="8"/>
  <c r="V49" i="8"/>
  <c r="I49" i="8"/>
  <c r="I50" i="8"/>
  <c r="AF49" i="8"/>
  <c r="AF50" i="8"/>
  <c r="AA50" i="8"/>
  <c r="AA49" i="8"/>
  <c r="P71" i="8"/>
  <c r="P70" i="8"/>
  <c r="AD71" i="8"/>
  <c r="AD70" i="8"/>
  <c r="T70" i="8"/>
  <c r="T71" i="8"/>
  <c r="H50" i="8"/>
  <c r="H49" i="8"/>
  <c r="T49" i="8"/>
  <c r="T50" i="8"/>
  <c r="P50" i="8"/>
  <c r="P49" i="8"/>
  <c r="K50" i="8"/>
  <c r="K49" i="8"/>
  <c r="H71" i="8"/>
  <c r="H70" i="8"/>
  <c r="V71" i="8"/>
  <c r="V70" i="8"/>
  <c r="L70" i="8"/>
  <c r="L71" i="8"/>
  <c r="AL50" i="8"/>
  <c r="AL49" i="8"/>
  <c r="AE50" i="8"/>
  <c r="AE49" i="8"/>
  <c r="AJ49" i="8"/>
  <c r="AJ50" i="8"/>
  <c r="Z71" i="8"/>
  <c r="Z70" i="8"/>
  <c r="AM70" i="8"/>
  <c r="AM71" i="8"/>
  <c r="N71" i="8"/>
  <c r="N70" i="8"/>
  <c r="D71" i="8"/>
  <c r="D70" i="8"/>
  <c r="Q50" i="8"/>
  <c r="Q49" i="8"/>
  <c r="AM50" i="8"/>
  <c r="AM49" i="8"/>
  <c r="F49" i="8"/>
  <c r="F50" i="8"/>
  <c r="W50" i="8"/>
  <c r="W49" i="8"/>
  <c r="S50" i="8"/>
  <c r="S49" i="8"/>
  <c r="R71" i="8"/>
  <c r="R70" i="8"/>
  <c r="AE70" i="8"/>
  <c r="AE71" i="8"/>
  <c r="F71" i="8"/>
  <c r="F70" i="8"/>
  <c r="AF71" i="8"/>
  <c r="AF70" i="8"/>
  <c r="N49" i="8"/>
  <c r="N50" i="8"/>
  <c r="AI50" i="8"/>
  <c r="AI49" i="8"/>
  <c r="AK50" i="8"/>
  <c r="AK49" i="8"/>
  <c r="AB49" i="8"/>
  <c r="AB50" i="8"/>
  <c r="O50" i="8"/>
  <c r="O49" i="8"/>
  <c r="AC49" i="8"/>
  <c r="AC50" i="8"/>
  <c r="C50" i="8"/>
  <c r="C49" i="8"/>
  <c r="L50" i="8"/>
  <c r="L49" i="8"/>
  <c r="J70" i="8"/>
  <c r="J71" i="8"/>
  <c r="W70" i="8"/>
  <c r="W71" i="8"/>
  <c r="AK70" i="8"/>
  <c r="AK71" i="8"/>
  <c r="G70" i="8"/>
  <c r="G71" i="8"/>
  <c r="G50" i="8"/>
  <c r="G49" i="8"/>
  <c r="U49" i="8"/>
  <c r="U50" i="8"/>
  <c r="AG49" i="8"/>
  <c r="AG50" i="8"/>
  <c r="X49" i="8"/>
  <c r="X50" i="8"/>
  <c r="AG70" i="8"/>
  <c r="AG71" i="8"/>
  <c r="O70" i="8"/>
  <c r="O71" i="8"/>
  <c r="AC70" i="8"/>
  <c r="AC71" i="8"/>
  <c r="O45" i="8"/>
  <c r="O43" i="8"/>
  <c r="O47" i="8"/>
  <c r="O44" i="8"/>
  <c r="O46" i="8"/>
  <c r="O48" i="8"/>
  <c r="J64" i="8"/>
  <c r="J69" i="8"/>
  <c r="J66" i="8"/>
  <c r="J68" i="8"/>
  <c r="J65" i="8"/>
  <c r="J67" i="8"/>
  <c r="AG67" i="8"/>
  <c r="AG69" i="8"/>
  <c r="AG66" i="8"/>
  <c r="AG65" i="8"/>
  <c r="AG68" i="8"/>
  <c r="AG64" i="8"/>
  <c r="L44" i="8"/>
  <c r="L46" i="8"/>
  <c r="L48" i="8"/>
  <c r="L45" i="8"/>
  <c r="L43" i="8"/>
  <c r="L47" i="8"/>
  <c r="U47" i="8"/>
  <c r="U44" i="8"/>
  <c r="U46" i="8"/>
  <c r="U43" i="8"/>
  <c r="U48" i="8"/>
  <c r="U45" i="8"/>
  <c r="O69" i="8"/>
  <c r="O68" i="8"/>
  <c r="O65" i="8"/>
  <c r="O67" i="8"/>
  <c r="O64" i="8"/>
  <c r="O66" i="8"/>
  <c r="C42" i="8"/>
  <c r="C43" i="8"/>
  <c r="C46" i="8"/>
  <c r="C40" i="8"/>
  <c r="C48" i="8"/>
  <c r="C45" i="8"/>
  <c r="C39" i="8"/>
  <c r="C41" i="8"/>
  <c r="C47" i="8"/>
  <c r="C44" i="8"/>
  <c r="AK65" i="8"/>
  <c r="AK67" i="8"/>
  <c r="AK69" i="8"/>
  <c r="AK66" i="8"/>
  <c r="AK64" i="8"/>
  <c r="AK68" i="8"/>
  <c r="G45" i="8"/>
  <c r="G47" i="8"/>
  <c r="G44" i="8"/>
  <c r="G43" i="8"/>
  <c r="G46" i="8"/>
  <c r="G48" i="8"/>
  <c r="X48" i="8"/>
  <c r="X45" i="8"/>
  <c r="X47" i="8"/>
  <c r="X44" i="8"/>
  <c r="X46" i="8"/>
  <c r="X43" i="8"/>
  <c r="AC47" i="8"/>
  <c r="AC44" i="8"/>
  <c r="AC46" i="8"/>
  <c r="AC43" i="8"/>
  <c r="AC48" i="8"/>
  <c r="AC45" i="8"/>
  <c r="W69" i="8"/>
  <c r="W68" i="8"/>
  <c r="W65" i="8"/>
  <c r="W67" i="8"/>
  <c r="W64" i="8"/>
  <c r="W66" i="8"/>
  <c r="AG43" i="8"/>
  <c r="AG48" i="8"/>
  <c r="AG45" i="8"/>
  <c r="AG47" i="8"/>
  <c r="AG44" i="8"/>
  <c r="AG46" i="8"/>
  <c r="AC65" i="8"/>
  <c r="AC67" i="8"/>
  <c r="AC69" i="8"/>
  <c r="AC66" i="8"/>
  <c r="AC68" i="8"/>
  <c r="AC64" i="8"/>
  <c r="AM40" i="8"/>
  <c r="AM42" i="8"/>
  <c r="AM41" i="8"/>
  <c r="AM45" i="8"/>
  <c r="AM47" i="8"/>
  <c r="AM44" i="8"/>
  <c r="AM39" i="8"/>
  <c r="AM46" i="8"/>
  <c r="AM43" i="8"/>
  <c r="AM48" i="8"/>
  <c r="P48" i="8"/>
  <c r="P45" i="8"/>
  <c r="P43" i="8"/>
  <c r="P47" i="8"/>
  <c r="P44" i="8"/>
  <c r="P46" i="8"/>
  <c r="H64" i="8"/>
  <c r="H66" i="8"/>
  <c r="H68" i="8"/>
  <c r="H67" i="8"/>
  <c r="H65" i="8"/>
  <c r="H69" i="8"/>
  <c r="AE45" i="8"/>
  <c r="AE47" i="8"/>
  <c r="AE44" i="8"/>
  <c r="AE46" i="8"/>
  <c r="AE43" i="8"/>
  <c r="AE48" i="8"/>
  <c r="AI42" i="8"/>
  <c r="AI46" i="8"/>
  <c r="AI43" i="8"/>
  <c r="AI40" i="8"/>
  <c r="AI48" i="8"/>
  <c r="AI45" i="8"/>
  <c r="AI41" i="8"/>
  <c r="AI47" i="8"/>
  <c r="AI44" i="8"/>
  <c r="AI39" i="8"/>
  <c r="Z64" i="8"/>
  <c r="Z69" i="8"/>
  <c r="Z66" i="8"/>
  <c r="Z68" i="8"/>
  <c r="Z65" i="8"/>
  <c r="Z67" i="8"/>
  <c r="N66" i="8"/>
  <c r="N68" i="8"/>
  <c r="N65" i="8"/>
  <c r="N64" i="8"/>
  <c r="N69" i="8"/>
  <c r="N67" i="8"/>
  <c r="W45" i="8"/>
  <c r="W47" i="8"/>
  <c r="W44" i="8"/>
  <c r="W46" i="8"/>
  <c r="W43" i="8"/>
  <c r="W48" i="8"/>
  <c r="AK40" i="8"/>
  <c r="AK42" i="8"/>
  <c r="AK41" i="8"/>
  <c r="AK47" i="8"/>
  <c r="AK44" i="8"/>
  <c r="AK39" i="8"/>
  <c r="AK46" i="8"/>
  <c r="AK43" i="8"/>
  <c r="AK48" i="8"/>
  <c r="AK45" i="8"/>
  <c r="S43" i="8"/>
  <c r="S46" i="8"/>
  <c r="S48" i="8"/>
  <c r="S45" i="8"/>
  <c r="S47" i="8"/>
  <c r="S44" i="8"/>
  <c r="AB44" i="8"/>
  <c r="AB46" i="8"/>
  <c r="AB43" i="8"/>
  <c r="AB48" i="8"/>
  <c r="AB45" i="8"/>
  <c r="AB47" i="8"/>
  <c r="R64" i="8"/>
  <c r="R69" i="8"/>
  <c r="R66" i="8"/>
  <c r="R68" i="8"/>
  <c r="R65" i="8"/>
  <c r="R67" i="8"/>
  <c r="AE69" i="8"/>
  <c r="AE68" i="8"/>
  <c r="AE65" i="8"/>
  <c r="AE67" i="8"/>
  <c r="AE64" i="8"/>
  <c r="AE66" i="8"/>
  <c r="F66" i="8"/>
  <c r="F68" i="8"/>
  <c r="F65" i="8"/>
  <c r="F64" i="8"/>
  <c r="F69" i="8"/>
  <c r="F67" i="8"/>
  <c r="AL47" i="8"/>
  <c r="AL42" i="8"/>
  <c r="AL44" i="8"/>
  <c r="AL39" i="8"/>
  <c r="AL46" i="8"/>
  <c r="AL40" i="8"/>
  <c r="AL43" i="8"/>
  <c r="AL48" i="8"/>
  <c r="AL41" i="8"/>
  <c r="AL45" i="8"/>
  <c r="Q48" i="8"/>
  <c r="Q45" i="8"/>
  <c r="Q43" i="8"/>
  <c r="Q47" i="8"/>
  <c r="Q44" i="8"/>
  <c r="Q46" i="8"/>
  <c r="G69" i="8"/>
  <c r="G68" i="8"/>
  <c r="G65" i="8"/>
  <c r="G67" i="8"/>
  <c r="G64" i="8"/>
  <c r="G66" i="8"/>
  <c r="Z46" i="8"/>
  <c r="Z43" i="8"/>
  <c r="Z48" i="8"/>
  <c r="Z45" i="8"/>
  <c r="Z47" i="8"/>
  <c r="Z44" i="8"/>
  <c r="M43" i="8"/>
  <c r="M47" i="8"/>
  <c r="M44" i="8"/>
  <c r="M46" i="8"/>
  <c r="M48" i="8"/>
  <c r="M45" i="8"/>
  <c r="H43" i="8"/>
  <c r="H48" i="8"/>
  <c r="H45" i="8"/>
  <c r="H47" i="8"/>
  <c r="H44" i="8"/>
  <c r="H46" i="8"/>
  <c r="AF64" i="8"/>
  <c r="AF66" i="8"/>
  <c r="AF68" i="8"/>
  <c r="AF67" i="8"/>
  <c r="AF65" i="8"/>
  <c r="AF69" i="8"/>
  <c r="AJ68" i="8"/>
  <c r="AJ67" i="8"/>
  <c r="AJ64" i="8"/>
  <c r="AJ66" i="8"/>
  <c r="AJ65" i="8"/>
  <c r="AJ69" i="8"/>
  <c r="R43" i="8"/>
  <c r="R46" i="8"/>
  <c r="R48" i="8"/>
  <c r="R45" i="8"/>
  <c r="R47" i="8"/>
  <c r="R44" i="8"/>
  <c r="AD47" i="8"/>
  <c r="AD44" i="8"/>
  <c r="AD46" i="8"/>
  <c r="AD43" i="8"/>
  <c r="AD48" i="8"/>
  <c r="AD45" i="8"/>
  <c r="E47" i="8"/>
  <c r="E44" i="8"/>
  <c r="E46" i="8"/>
  <c r="E43" i="8"/>
  <c r="E48" i="8"/>
  <c r="E45" i="8"/>
  <c r="AH46" i="8"/>
  <c r="AH43" i="8"/>
  <c r="AH48" i="8"/>
  <c r="AH45" i="8"/>
  <c r="AH47" i="8"/>
  <c r="AH44" i="8"/>
  <c r="D41" i="8"/>
  <c r="D44" i="8"/>
  <c r="D39" i="8"/>
  <c r="D42" i="8"/>
  <c r="D46" i="8"/>
  <c r="D43" i="8"/>
  <c r="D40" i="8"/>
  <c r="D48" i="8"/>
  <c r="D45" i="8"/>
  <c r="D47" i="8"/>
  <c r="X64" i="8"/>
  <c r="X66" i="8"/>
  <c r="X68" i="8"/>
  <c r="X67" i="8"/>
  <c r="X69" i="8"/>
  <c r="X65" i="8"/>
  <c r="AL66" i="8"/>
  <c r="AL68" i="8"/>
  <c r="AL65" i="8"/>
  <c r="AL60" i="8"/>
  <c r="AL62" i="8"/>
  <c r="AL64" i="8"/>
  <c r="AL61" i="8"/>
  <c r="AL69" i="8"/>
  <c r="AL67" i="8"/>
  <c r="AL63" i="8"/>
  <c r="AB68" i="8"/>
  <c r="AB67" i="8"/>
  <c r="AB64" i="8"/>
  <c r="AB66" i="8"/>
  <c r="AB69" i="8"/>
  <c r="AB65" i="8"/>
  <c r="V43" i="8"/>
  <c r="V47" i="8"/>
  <c r="V44" i="8"/>
  <c r="V46" i="8"/>
  <c r="V48" i="8"/>
  <c r="V45" i="8"/>
  <c r="I48" i="8"/>
  <c r="I45" i="8"/>
  <c r="I47" i="8"/>
  <c r="I44" i="8"/>
  <c r="I43" i="8"/>
  <c r="I46" i="8"/>
  <c r="AF48" i="8"/>
  <c r="AF45" i="8"/>
  <c r="AF47" i="8"/>
  <c r="AF44" i="8"/>
  <c r="AF46" i="8"/>
  <c r="AF43" i="8"/>
  <c r="AA46" i="8"/>
  <c r="AA43" i="8"/>
  <c r="AA48" i="8"/>
  <c r="AA45" i="8"/>
  <c r="AA47" i="8"/>
  <c r="AA44" i="8"/>
  <c r="P64" i="8"/>
  <c r="P66" i="8"/>
  <c r="P68" i="8"/>
  <c r="P67" i="8"/>
  <c r="P69" i="8"/>
  <c r="P65" i="8"/>
  <c r="AD66" i="8"/>
  <c r="AD68" i="8"/>
  <c r="AD65" i="8"/>
  <c r="AD64" i="8"/>
  <c r="AD69" i="8"/>
  <c r="AD67" i="8"/>
  <c r="T68" i="8"/>
  <c r="T67" i="8"/>
  <c r="T64" i="8"/>
  <c r="T66" i="8"/>
  <c r="T69" i="8"/>
  <c r="T65" i="8"/>
  <c r="J43" i="8"/>
  <c r="J46" i="8"/>
  <c r="J48" i="8"/>
  <c r="J45" i="8"/>
  <c r="J47" i="8"/>
  <c r="J44" i="8"/>
  <c r="T44" i="8"/>
  <c r="T46" i="8"/>
  <c r="T43" i="8"/>
  <c r="T48" i="8"/>
  <c r="T45" i="8"/>
  <c r="T47" i="8"/>
  <c r="L68" i="8"/>
  <c r="L67" i="8"/>
  <c r="L64" i="8"/>
  <c r="L66" i="8"/>
  <c r="L69" i="8"/>
  <c r="L65" i="8"/>
  <c r="N43" i="8"/>
  <c r="N47" i="8"/>
  <c r="N44" i="8"/>
  <c r="N46" i="8"/>
  <c r="N48" i="8"/>
  <c r="N45" i="8"/>
  <c r="K43" i="8"/>
  <c r="K46" i="8"/>
  <c r="K48" i="8"/>
  <c r="K45" i="8"/>
  <c r="K47" i="8"/>
  <c r="K44" i="8"/>
  <c r="V66" i="8"/>
  <c r="V68" i="8"/>
  <c r="V65" i="8"/>
  <c r="V64" i="8"/>
  <c r="V69" i="8"/>
  <c r="V67" i="8"/>
  <c r="F43" i="8"/>
  <c r="F47" i="8"/>
  <c r="F44" i="8"/>
  <c r="F46" i="8"/>
  <c r="F48" i="8"/>
  <c r="F45" i="8"/>
  <c r="AJ41" i="8"/>
  <c r="AJ44" i="8"/>
  <c r="AJ39" i="8"/>
  <c r="AJ42" i="8"/>
  <c r="AJ46" i="8"/>
  <c r="AJ43" i="8"/>
  <c r="AJ40" i="8"/>
  <c r="AJ48" i="8"/>
  <c r="AJ45" i="8"/>
  <c r="AJ47" i="8"/>
  <c r="AM61" i="8"/>
  <c r="AM69" i="8"/>
  <c r="AM63" i="8"/>
  <c r="AM68" i="8"/>
  <c r="AM65" i="8"/>
  <c r="AM60" i="8"/>
  <c r="AM67" i="8"/>
  <c r="AM64" i="8"/>
  <c r="AM66" i="8"/>
  <c r="AM62" i="8"/>
  <c r="D61" i="8"/>
  <c r="D68" i="8"/>
  <c r="D62" i="8"/>
  <c r="D67" i="8"/>
  <c r="D64" i="8"/>
  <c r="D66" i="8"/>
  <c r="D63" i="8"/>
  <c r="D65" i="8"/>
  <c r="D69" i="8"/>
  <c r="D60" i="8"/>
  <c r="AL34" i="8"/>
  <c r="AL36" i="8" s="1"/>
  <c r="AL35" i="8"/>
  <c r="AL37" i="8"/>
  <c r="D34" i="8"/>
  <c r="D36" i="8" s="1"/>
  <c r="D35" i="8"/>
  <c r="D37" i="8"/>
  <c r="AM35" i="8"/>
  <c r="AM34" i="8"/>
  <c r="AM36" i="8" s="1"/>
  <c r="AM37" i="8"/>
  <c r="AL56" i="8"/>
  <c r="AL58" i="8"/>
  <c r="AL55" i="8"/>
  <c r="AL57" i="8" s="1"/>
  <c r="AI34" i="8"/>
  <c r="AI36" i="8" s="1"/>
  <c r="AI35" i="8"/>
  <c r="AI37" i="8"/>
  <c r="AJ34" i="8"/>
  <c r="AJ36" i="8" s="1"/>
  <c r="AJ35" i="8"/>
  <c r="AJ37" i="8"/>
  <c r="AM56" i="8"/>
  <c r="AM58" i="8"/>
  <c r="AM55" i="8"/>
  <c r="AM57" i="8" s="1"/>
  <c r="D55" i="8"/>
  <c r="D57" i="8" s="1"/>
  <c r="D56" i="8"/>
  <c r="D58" i="8"/>
  <c r="AK34" i="8"/>
  <c r="AK36" i="8" s="1"/>
  <c r="AK35" i="8"/>
  <c r="AK37" i="8"/>
  <c r="C34" i="8"/>
  <c r="C36" i="8" s="1"/>
  <c r="C37" i="8"/>
  <c r="C35" i="8"/>
  <c r="D5" i="11" l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4" i="11"/>
  <c r="AI82" i="8" l="1"/>
  <c r="AJ209" i="8"/>
  <c r="AI84" i="8"/>
  <c r="AI83" i="8"/>
  <c r="AJ207" i="8"/>
  <c r="AJ208" i="8"/>
  <c r="AI81" i="8"/>
  <c r="AJ210" i="8"/>
  <c r="AH146" i="8"/>
  <c r="H250" i="8"/>
  <c r="AK208" i="8"/>
  <c r="AK207" i="8"/>
  <c r="C103" i="8"/>
  <c r="AJ146" i="8"/>
  <c r="E228" i="8"/>
  <c r="H186" i="8"/>
  <c r="AI210" i="8"/>
  <c r="G251" i="8"/>
  <c r="E60" i="8"/>
  <c r="AH82" i="8"/>
  <c r="F125" i="8"/>
  <c r="AK146" i="8"/>
  <c r="AM209" i="8"/>
  <c r="E229" i="8"/>
  <c r="F230" i="8"/>
  <c r="H252" i="8"/>
  <c r="AI147" i="8"/>
  <c r="AK210" i="8"/>
  <c r="E166" i="8"/>
  <c r="AL210" i="8"/>
  <c r="AI209" i="8"/>
  <c r="AI207" i="8"/>
  <c r="E61" i="8"/>
  <c r="D103" i="8"/>
  <c r="AM208" i="8"/>
  <c r="AH144" i="8"/>
  <c r="E167" i="8"/>
  <c r="AL207" i="8"/>
  <c r="AJ81" i="8"/>
  <c r="AI145" i="8"/>
  <c r="AJ145" i="8"/>
  <c r="E230" i="8"/>
  <c r="AG82" i="8"/>
  <c r="AG81" i="8"/>
  <c r="AL146" i="8"/>
  <c r="H187" i="8"/>
  <c r="AK84" i="8"/>
  <c r="D167" i="8"/>
  <c r="E62" i="8"/>
  <c r="AJ84" i="8"/>
  <c r="F126" i="8"/>
  <c r="AK144" i="8"/>
  <c r="D105" i="8"/>
  <c r="AM207" i="8"/>
  <c r="AK209" i="8"/>
  <c r="AG83" i="8"/>
  <c r="G123" i="8"/>
  <c r="AL145" i="8"/>
  <c r="AL144" i="8"/>
  <c r="AL208" i="8"/>
  <c r="F228" i="8"/>
  <c r="G250" i="8"/>
  <c r="D166" i="8"/>
  <c r="D165" i="8"/>
  <c r="AJ82" i="8"/>
  <c r="AK145" i="8"/>
  <c r="D104" i="8"/>
  <c r="AM210" i="8"/>
  <c r="AI146" i="8"/>
  <c r="H188" i="8"/>
  <c r="AH145" i="8"/>
  <c r="H249" i="8"/>
  <c r="E165" i="8"/>
  <c r="C102" i="8"/>
  <c r="AJ147" i="8"/>
  <c r="G188" i="8"/>
  <c r="H189" i="8"/>
  <c r="AL209" i="8"/>
  <c r="AK81" i="8"/>
  <c r="F229" i="8"/>
  <c r="AH81" i="8"/>
  <c r="F124" i="8"/>
  <c r="G186" i="8"/>
  <c r="G126" i="8"/>
  <c r="AH147" i="8"/>
  <c r="H251" i="8"/>
  <c r="E231" i="8"/>
  <c r="AG84" i="8"/>
  <c r="G187" i="8"/>
  <c r="G189" i="8"/>
  <c r="AI208" i="8"/>
  <c r="AK83" i="8"/>
  <c r="D168" i="8"/>
  <c r="AH84" i="8"/>
  <c r="AK147" i="8"/>
  <c r="G125" i="8"/>
  <c r="F123" i="8"/>
  <c r="AI144" i="8"/>
  <c r="E168" i="8"/>
  <c r="C104" i="8"/>
  <c r="C105" i="8"/>
  <c r="AL147" i="8"/>
  <c r="AK82" i="8"/>
  <c r="F231" i="8"/>
  <c r="G252" i="8"/>
  <c r="E63" i="8"/>
  <c r="AH83" i="8"/>
  <c r="AJ83" i="8"/>
  <c r="D102" i="8"/>
  <c r="G124" i="8"/>
  <c r="AJ144" i="8"/>
  <c r="G249" i="8"/>
  <c r="F61" i="8"/>
  <c r="E41" i="8"/>
  <c r="F39" i="8"/>
  <c r="F62" i="8"/>
  <c r="E42" i="8"/>
  <c r="F40" i="8"/>
  <c r="E39" i="8"/>
  <c r="F60" i="8"/>
  <c r="F41" i="8"/>
  <c r="F63" i="8"/>
  <c r="E40" i="8"/>
  <c r="F42" i="8"/>
  <c r="E288" i="8"/>
  <c r="D288" i="8"/>
  <c r="C288" i="8"/>
  <c r="AI203" i="8" l="1"/>
  <c r="AI202" i="8"/>
  <c r="AI204" i="8" s="1"/>
  <c r="E35" i="8"/>
  <c r="E37" i="8"/>
  <c r="E34" i="8"/>
  <c r="E36" i="8" s="1"/>
  <c r="AJ142" i="8"/>
  <c r="AJ140" i="8"/>
  <c r="AK76" i="8"/>
  <c r="AK78" i="8" s="1"/>
  <c r="AK79" i="8"/>
  <c r="AK77" i="8"/>
  <c r="AJ79" i="8"/>
  <c r="AJ77" i="8"/>
  <c r="AJ76" i="8"/>
  <c r="AJ78" i="8" s="1"/>
  <c r="AM205" i="8"/>
  <c r="E224" i="8"/>
  <c r="E226" i="8"/>
  <c r="E223" i="8"/>
  <c r="E225" i="8" s="1"/>
  <c r="AI79" i="8"/>
  <c r="AI76" i="8"/>
  <c r="AI78" i="8" s="1"/>
  <c r="AI77" i="8"/>
  <c r="AM202" i="8"/>
  <c r="AM204" i="8" s="1"/>
  <c r="AM203" i="8"/>
  <c r="AL203" i="8"/>
  <c r="AL205" i="8"/>
  <c r="AL202" i="8"/>
  <c r="AL204" i="8" s="1"/>
  <c r="AJ139" i="8"/>
  <c r="AJ141" i="8" s="1"/>
  <c r="H184" i="8"/>
  <c r="H182" i="8"/>
  <c r="H181" i="8"/>
  <c r="H183" i="8" s="1"/>
  <c r="D98" i="8"/>
  <c r="D97" i="8"/>
  <c r="D99" i="8" s="1"/>
  <c r="D100" i="8"/>
  <c r="F224" i="8"/>
  <c r="F223" i="8"/>
  <c r="F225" i="8" s="1"/>
  <c r="F226" i="8"/>
  <c r="AJ202" i="8"/>
  <c r="AJ204" i="8" s="1"/>
  <c r="AJ205" i="8"/>
  <c r="AJ203" i="8"/>
  <c r="G245" i="8"/>
  <c r="G247" i="8"/>
  <c r="G244" i="8"/>
  <c r="G246" i="8" s="1"/>
  <c r="AK142" i="8"/>
  <c r="AK139" i="8"/>
  <c r="AK141" i="8" s="1"/>
  <c r="AK140" i="8"/>
  <c r="AG79" i="8"/>
  <c r="AG77" i="8"/>
  <c r="AG76" i="8"/>
  <c r="AG78" i="8" s="1"/>
  <c r="AH139" i="8"/>
  <c r="AH141" i="8" s="1"/>
  <c r="AH142" i="8"/>
  <c r="AH76" i="8"/>
  <c r="AH78" i="8" s="1"/>
  <c r="AK205" i="8"/>
  <c r="AK202" i="8"/>
  <c r="AK204" i="8" s="1"/>
  <c r="AK203" i="8"/>
  <c r="H247" i="8"/>
  <c r="H244" i="8"/>
  <c r="H246" i="8" s="1"/>
  <c r="F35" i="8"/>
  <c r="F34" i="8"/>
  <c r="F36" i="8" s="1"/>
  <c r="F37" i="8"/>
  <c r="G184" i="8"/>
  <c r="G181" i="8"/>
  <c r="G183" i="8" s="1"/>
  <c r="G182" i="8"/>
  <c r="AL142" i="8"/>
  <c r="AL139" i="8"/>
  <c r="AL141" i="8" s="1"/>
  <c r="AL140" i="8"/>
  <c r="E55" i="8"/>
  <c r="E57" i="8" s="1"/>
  <c r="E58" i="8"/>
  <c r="E56" i="8"/>
  <c r="F56" i="8"/>
  <c r="AI139" i="8"/>
  <c r="AI141" i="8" s="1"/>
  <c r="AI140" i="8"/>
  <c r="AI142" i="8"/>
  <c r="C98" i="8"/>
  <c r="C97" i="8"/>
  <c r="C99" i="8" s="1"/>
  <c r="C100" i="8"/>
  <c r="H245" i="8"/>
  <c r="F55" i="8"/>
  <c r="F57" i="8" s="1"/>
  <c r="F58" i="8"/>
  <c r="D160" i="8"/>
  <c r="D162" i="8" s="1"/>
  <c r="D161" i="8"/>
  <c r="D163" i="8"/>
  <c r="F119" i="8"/>
  <c r="F118" i="8"/>
  <c r="F120" i="8" s="1"/>
  <c r="F121" i="8"/>
  <c r="AH77" i="8"/>
  <c r="AH79" i="8"/>
  <c r="E161" i="8"/>
  <c r="E160" i="8"/>
  <c r="E162" i="8" s="1"/>
  <c r="E163" i="8"/>
  <c r="G119" i="8"/>
  <c r="G118" i="8"/>
  <c r="G120" i="8" s="1"/>
  <c r="G121" i="8"/>
  <c r="AI205" i="8"/>
  <c r="AH140" i="8"/>
  <c r="T229" i="8"/>
  <c r="AI250" i="8"/>
  <c r="AC103" i="8"/>
  <c r="AB126" i="8"/>
  <c r="AG168" i="8"/>
  <c r="AC105" i="8"/>
  <c r="AG166" i="8"/>
  <c r="L144" i="8"/>
  <c r="AC104" i="8"/>
  <c r="AA189" i="8"/>
  <c r="T228" i="8"/>
  <c r="AI252" i="8"/>
  <c r="AA188" i="8"/>
  <c r="AG165" i="8"/>
  <c r="L146" i="8"/>
  <c r="AA187" i="8"/>
  <c r="AA186" i="8"/>
  <c r="AG167" i="8"/>
  <c r="AC102" i="8"/>
  <c r="AB125" i="8"/>
  <c r="L145" i="8"/>
  <c r="T230" i="8"/>
  <c r="T231" i="8"/>
  <c r="AI249" i="8"/>
  <c r="AB124" i="8"/>
  <c r="AB123" i="8"/>
  <c r="L147" i="8"/>
  <c r="AI251" i="8"/>
  <c r="L83" i="8"/>
  <c r="AI167" i="8"/>
  <c r="J81" i="8"/>
  <c r="AB84" i="8"/>
  <c r="R81" i="8"/>
  <c r="M82" i="8"/>
  <c r="AG103" i="8"/>
  <c r="N105" i="8"/>
  <c r="I123" i="8"/>
  <c r="AC124" i="8"/>
  <c r="AF146" i="8"/>
  <c r="O188" i="8"/>
  <c r="F209" i="8"/>
  <c r="AF231" i="8"/>
  <c r="G230" i="8"/>
  <c r="M228" i="8"/>
  <c r="AK188" i="8"/>
  <c r="AB147" i="8"/>
  <c r="M208" i="8"/>
  <c r="M210" i="8"/>
  <c r="AF123" i="8"/>
  <c r="AB252" i="8"/>
  <c r="AB207" i="8"/>
  <c r="AB105" i="8"/>
  <c r="AJ125" i="8"/>
  <c r="U228" i="8"/>
  <c r="V84" i="8"/>
  <c r="K102" i="8"/>
  <c r="W104" i="8"/>
  <c r="Z124" i="8"/>
  <c r="M124" i="8"/>
  <c r="R145" i="8"/>
  <c r="AD147" i="8"/>
  <c r="W167" i="8"/>
  <c r="W165" i="8"/>
  <c r="S166" i="8"/>
  <c r="X189" i="8"/>
  <c r="AL189" i="8"/>
  <c r="P229" i="8"/>
  <c r="Y252" i="8"/>
  <c r="K250" i="8"/>
  <c r="K126" i="8"/>
  <c r="AC188" i="8"/>
  <c r="AC186" i="8"/>
  <c r="AI186" i="8"/>
  <c r="E208" i="8"/>
  <c r="U124" i="8"/>
  <c r="S61" i="8"/>
  <c r="X84" i="8"/>
  <c r="O104" i="8"/>
  <c r="R124" i="8"/>
  <c r="AD123" i="8"/>
  <c r="J147" i="8"/>
  <c r="V147" i="8"/>
  <c r="AF167" i="8"/>
  <c r="O167" i="8"/>
  <c r="O165" i="8"/>
  <c r="AA167" i="8"/>
  <c r="P189" i="8"/>
  <c r="P187" i="8"/>
  <c r="AH209" i="8"/>
  <c r="G207" i="8"/>
  <c r="H231" i="8"/>
  <c r="Q252" i="8"/>
  <c r="AI230" i="8"/>
  <c r="AI124" i="8"/>
  <c r="L186" i="8"/>
  <c r="L207" i="8"/>
  <c r="AH62" i="8"/>
  <c r="S84" i="8"/>
  <c r="P81" i="8"/>
  <c r="AF103" i="8"/>
  <c r="G102" i="8"/>
  <c r="H125" i="8"/>
  <c r="AA147" i="8"/>
  <c r="J167" i="8"/>
  <c r="K167" i="8"/>
  <c r="V188" i="8"/>
  <c r="N231" i="8"/>
  <c r="I251" i="8"/>
  <c r="O251" i="8"/>
  <c r="L231" i="8"/>
  <c r="D147" i="8"/>
  <c r="M145" i="8"/>
  <c r="S249" i="8"/>
  <c r="K208" i="8"/>
  <c r="X103" i="8"/>
  <c r="X104" i="8"/>
  <c r="AE145" i="8"/>
  <c r="F145" i="8"/>
  <c r="AJ166" i="8"/>
  <c r="N186" i="8"/>
  <c r="P210" i="8"/>
  <c r="AD208" i="8"/>
  <c r="AE231" i="8"/>
  <c r="AH230" i="8"/>
  <c r="S126" i="8"/>
  <c r="AJ188" i="8"/>
  <c r="AB229" i="8"/>
  <c r="U145" i="8"/>
  <c r="U144" i="8"/>
  <c r="Y105" i="8"/>
  <c r="AA84" i="8"/>
  <c r="AC82" i="8"/>
  <c r="O82" i="8"/>
  <c r="O81" i="8"/>
  <c r="K81" i="8"/>
  <c r="P105" i="8"/>
  <c r="AD105" i="8"/>
  <c r="Y124" i="8"/>
  <c r="K145" i="8"/>
  <c r="Y165" i="8"/>
  <c r="H166" i="8"/>
  <c r="AB168" i="8"/>
  <c r="J208" i="8"/>
  <c r="H209" i="8"/>
  <c r="Q230" i="8"/>
  <c r="W230" i="8"/>
  <c r="X250" i="8"/>
  <c r="M250" i="8"/>
  <c r="M186" i="8"/>
  <c r="AC208" i="8"/>
  <c r="AF189" i="8"/>
  <c r="AF188" i="8"/>
  <c r="AI61" i="8"/>
  <c r="U81" i="8"/>
  <c r="G82" i="8"/>
  <c r="Z81" i="8"/>
  <c r="V104" i="8"/>
  <c r="C144" i="8"/>
  <c r="I145" i="8"/>
  <c r="O144" i="8"/>
  <c r="Z166" i="8"/>
  <c r="Q189" i="8"/>
  <c r="AG209" i="8"/>
  <c r="O229" i="8"/>
  <c r="AD252" i="8"/>
  <c r="AJ229" i="8"/>
  <c r="E145" i="8"/>
  <c r="E144" i="8"/>
  <c r="T105" i="8"/>
  <c r="D207" i="8"/>
  <c r="AB188" i="8"/>
  <c r="AH186" i="8"/>
  <c r="AA230" i="8"/>
  <c r="G144" i="8"/>
  <c r="AE208" i="8"/>
  <c r="J251" i="8"/>
  <c r="AB250" i="8"/>
  <c r="AF82" i="8"/>
  <c r="N82" i="8"/>
  <c r="V144" i="8"/>
  <c r="K209" i="8"/>
  <c r="N250" i="8"/>
  <c r="AB81" i="8"/>
  <c r="J105" i="8"/>
  <c r="K60" i="8"/>
  <c r="AA102" i="8"/>
  <c r="N102" i="8"/>
  <c r="O126" i="8"/>
  <c r="I165" i="8"/>
  <c r="U167" i="8"/>
  <c r="L168" i="8"/>
  <c r="I189" i="8"/>
  <c r="O189" i="8"/>
  <c r="S207" i="8"/>
  <c r="Y208" i="8"/>
  <c r="F207" i="8"/>
  <c r="J252" i="8"/>
  <c r="M207" i="8"/>
  <c r="AF124" i="8"/>
  <c r="Q207" i="8"/>
  <c r="AB208" i="8"/>
  <c r="AJ250" i="8"/>
  <c r="AJ249" i="8"/>
  <c r="U230" i="8"/>
  <c r="U187" i="8"/>
  <c r="Q61" i="8"/>
  <c r="Y81" i="8"/>
  <c r="Z126" i="8"/>
  <c r="R147" i="8"/>
  <c r="I208" i="8"/>
  <c r="O208" i="8"/>
  <c r="O207" i="8"/>
  <c r="K123" i="8"/>
  <c r="AC147" i="8"/>
  <c r="AD82" i="8"/>
  <c r="X229" i="8"/>
  <c r="X83" i="8"/>
  <c r="N84" i="8"/>
  <c r="I102" i="8"/>
  <c r="R126" i="8"/>
  <c r="P123" i="8"/>
  <c r="J145" i="8"/>
  <c r="G208" i="8"/>
  <c r="AK252" i="8"/>
  <c r="AA252" i="8"/>
  <c r="AI229" i="8"/>
  <c r="L208" i="8"/>
  <c r="AA126" i="8"/>
  <c r="F103" i="8"/>
  <c r="AG250" i="8"/>
  <c r="Q81" i="8"/>
  <c r="AH63" i="8"/>
  <c r="I84" i="8"/>
  <c r="F82" i="8"/>
  <c r="AH105" i="8"/>
  <c r="H123" i="8"/>
  <c r="N144" i="8"/>
  <c r="X165" i="8"/>
  <c r="K168" i="8"/>
  <c r="J188" i="8"/>
  <c r="V187" i="8"/>
  <c r="AG230" i="8"/>
  <c r="N228" i="8"/>
  <c r="AC249" i="8"/>
  <c r="T251" i="8"/>
  <c r="L228" i="8"/>
  <c r="U104" i="8"/>
  <c r="U105" i="8"/>
  <c r="M144" i="8"/>
  <c r="S251" i="8"/>
  <c r="M60" i="8"/>
  <c r="AH165" i="8"/>
  <c r="Y61" i="8"/>
  <c r="Z105" i="8"/>
  <c r="AG123" i="8"/>
  <c r="N126" i="8"/>
  <c r="S147" i="8"/>
  <c r="Y144" i="8"/>
  <c r="F146" i="8"/>
  <c r="F144" i="8"/>
  <c r="AJ165" i="8"/>
  <c r="N188" i="8"/>
  <c r="R208" i="8"/>
  <c r="AD209" i="8"/>
  <c r="AE229" i="8"/>
  <c r="U249" i="8"/>
  <c r="U210" i="8"/>
  <c r="S124" i="8"/>
  <c r="L102" i="8"/>
  <c r="AJ186" i="8"/>
  <c r="S230" i="8"/>
  <c r="T125" i="8"/>
  <c r="Y104" i="8"/>
  <c r="X144" i="8"/>
  <c r="X147" i="8"/>
  <c r="AA60" i="8"/>
  <c r="AA62" i="8"/>
  <c r="O84" i="8"/>
  <c r="O83" i="8"/>
  <c r="K83" i="8"/>
  <c r="AD102" i="8"/>
  <c r="Y123" i="8"/>
  <c r="AE126" i="8"/>
  <c r="Y167" i="8"/>
  <c r="H165" i="8"/>
  <c r="Y189" i="8"/>
  <c r="AE188" i="8"/>
  <c r="J210" i="8"/>
  <c r="H208" i="8"/>
  <c r="V207" i="8"/>
  <c r="Z252" i="8"/>
  <c r="X252" i="8"/>
  <c r="L250" i="8"/>
  <c r="L249" i="8"/>
  <c r="K229" i="8"/>
  <c r="M187" i="8"/>
  <c r="T210" i="8"/>
  <c r="AC229" i="8"/>
  <c r="AC207" i="8"/>
  <c r="Z144" i="8"/>
  <c r="AF186" i="8"/>
  <c r="U83" i="8"/>
  <c r="G84" i="8"/>
  <c r="G81" i="8"/>
  <c r="Z84" i="8"/>
  <c r="W126" i="8"/>
  <c r="AK126" i="8"/>
  <c r="I147" i="8"/>
  <c r="Q167" i="8"/>
  <c r="Z167" i="8"/>
  <c r="N167" i="8"/>
  <c r="Q188" i="8"/>
  <c r="AG210" i="8"/>
  <c r="N208" i="8"/>
  <c r="N207" i="8"/>
  <c r="AD249" i="8"/>
  <c r="E146" i="8"/>
  <c r="D208" i="8"/>
  <c r="AB186" i="8"/>
  <c r="AH188" i="8"/>
  <c r="AA229" i="8"/>
  <c r="I126" i="8"/>
  <c r="V249" i="8"/>
  <c r="E83" i="8"/>
  <c r="AB249" i="8"/>
  <c r="S189" i="8"/>
  <c r="AL187" i="8"/>
  <c r="R231" i="8"/>
  <c r="V231" i="8"/>
  <c r="AI228" i="8"/>
  <c r="J123" i="8"/>
  <c r="N146" i="8"/>
  <c r="AC252" i="8"/>
  <c r="J83" i="8"/>
  <c r="J84" i="8"/>
  <c r="K62" i="8"/>
  <c r="R83" i="8"/>
  <c r="T84" i="8"/>
  <c r="AA104" i="8"/>
  <c r="AG104" i="8"/>
  <c r="N104" i="8"/>
  <c r="O123" i="8"/>
  <c r="AF147" i="8"/>
  <c r="I188" i="8"/>
  <c r="O187" i="8"/>
  <c r="S208" i="8"/>
  <c r="AE209" i="8"/>
  <c r="AF228" i="8"/>
  <c r="V252" i="8"/>
  <c r="E84" i="8"/>
  <c r="Z228" i="8"/>
  <c r="U186" i="8"/>
  <c r="Y82" i="8"/>
  <c r="D84" i="8"/>
  <c r="V81" i="8"/>
  <c r="K104" i="8"/>
  <c r="Q104" i="8"/>
  <c r="W105" i="8"/>
  <c r="X126" i="8"/>
  <c r="P145" i="8"/>
  <c r="P147" i="8"/>
  <c r="W166" i="8"/>
  <c r="S167" i="8"/>
  <c r="Z186" i="8"/>
  <c r="P231" i="8"/>
  <c r="AE252" i="8"/>
  <c r="AH249" i="8"/>
  <c r="K124" i="8"/>
  <c r="T144" i="8"/>
  <c r="Y40" i="8"/>
  <c r="Y39" i="8"/>
  <c r="M167" i="8"/>
  <c r="X228" i="8"/>
  <c r="S63" i="8"/>
  <c r="N81" i="8"/>
  <c r="I103" i="8"/>
  <c r="O103" i="8"/>
  <c r="P126" i="8"/>
  <c r="P124" i="8"/>
  <c r="H145" i="8"/>
  <c r="R186" i="8"/>
  <c r="AF207" i="8"/>
  <c r="J228" i="8"/>
  <c r="V229" i="8"/>
  <c r="W252" i="8"/>
  <c r="AI123" i="8"/>
  <c r="AA123" i="8"/>
  <c r="AG252" i="8"/>
  <c r="Q83" i="8"/>
  <c r="AH61" i="8"/>
  <c r="U63" i="8"/>
  <c r="P84" i="8"/>
  <c r="AE82" i="8"/>
  <c r="AE81" i="8"/>
  <c r="AF105" i="8"/>
  <c r="V124" i="8"/>
  <c r="AA145" i="8"/>
  <c r="N145" i="8"/>
  <c r="X166" i="8"/>
  <c r="G168" i="8"/>
  <c r="K166" i="8"/>
  <c r="J187" i="8"/>
  <c r="Z210" i="8"/>
  <c r="X209" i="8"/>
  <c r="X210" i="8"/>
  <c r="N229" i="8"/>
  <c r="AC250" i="8"/>
  <c r="D145" i="8"/>
  <c r="L125" i="8"/>
  <c r="K189" i="8"/>
  <c r="S250" i="8"/>
  <c r="M62" i="8"/>
  <c r="AE104" i="8"/>
  <c r="AH166" i="8"/>
  <c r="K207" i="8"/>
  <c r="X105" i="8"/>
  <c r="AG124" i="8"/>
  <c r="N124" i="8"/>
  <c r="S145" i="8"/>
  <c r="P166" i="8"/>
  <c r="P165" i="8"/>
  <c r="V168" i="8"/>
  <c r="AJ168" i="8"/>
  <c r="R210" i="8"/>
  <c r="P209" i="8"/>
  <c r="AD207" i="8"/>
  <c r="AE230" i="8"/>
  <c r="AF250" i="8"/>
  <c r="U250" i="8"/>
  <c r="U209" i="8"/>
  <c r="S123" i="8"/>
  <c r="AB231" i="8"/>
  <c r="W210" i="8"/>
  <c r="AA81" i="8"/>
  <c r="AD104" i="8"/>
  <c r="AE123" i="8"/>
  <c r="Q145" i="8"/>
  <c r="Q147" i="8"/>
  <c r="AD165" i="8"/>
  <c r="Y188" i="8"/>
  <c r="AE189" i="8"/>
  <c r="AL252" i="8"/>
  <c r="M102" i="8"/>
  <c r="M188" i="8"/>
  <c r="AC230" i="8"/>
  <c r="S102" i="8"/>
  <c r="Z146" i="8"/>
  <c r="AM252" i="8"/>
  <c r="AI63" i="8"/>
  <c r="U82" i="8"/>
  <c r="Z83" i="8"/>
  <c r="H102" i="8"/>
  <c r="Q125" i="8"/>
  <c r="I146" i="8"/>
  <c r="O146" i="8"/>
  <c r="AC165" i="8"/>
  <c r="W186" i="8"/>
  <c r="AA210" i="8"/>
  <c r="AG208" i="8"/>
  <c r="N210" i="8"/>
  <c r="I229" i="8"/>
  <c r="I230" i="8"/>
  <c r="R249" i="8"/>
  <c r="P249" i="8"/>
  <c r="AD251" i="8"/>
  <c r="T104" i="8"/>
  <c r="AI168" i="8"/>
  <c r="I168" i="8"/>
  <c r="Y209" i="8"/>
  <c r="G228" i="8"/>
  <c r="AK189" i="8"/>
  <c r="Z231" i="8"/>
  <c r="AJ124" i="8"/>
  <c r="Z125" i="8"/>
  <c r="S165" i="8"/>
  <c r="AD228" i="8"/>
  <c r="AH250" i="8"/>
  <c r="AH125" i="8"/>
  <c r="E210" i="8"/>
  <c r="V145" i="8"/>
  <c r="R189" i="8"/>
  <c r="L210" i="8"/>
  <c r="AG249" i="8"/>
  <c r="L126" i="8"/>
  <c r="M146" i="8"/>
  <c r="AH167" i="8"/>
  <c r="I63" i="8"/>
  <c r="AB82" i="8"/>
  <c r="R84" i="8"/>
  <c r="AG102" i="8"/>
  <c r="O124" i="8"/>
  <c r="AF144" i="8"/>
  <c r="F165" i="8"/>
  <c r="I186" i="8"/>
  <c r="F208" i="8"/>
  <c r="AF229" i="8"/>
  <c r="M229" i="8"/>
  <c r="AB144" i="8"/>
  <c r="AE168" i="8"/>
  <c r="Q208" i="8"/>
  <c r="Z229" i="8"/>
  <c r="Z230" i="8"/>
  <c r="AB251" i="8"/>
  <c r="AB210" i="8"/>
  <c r="AB102" i="8"/>
  <c r="AF81" i="8"/>
  <c r="D82" i="8"/>
  <c r="V83" i="8"/>
  <c r="Q102" i="8"/>
  <c r="X124" i="8"/>
  <c r="R144" i="8"/>
  <c r="R166" i="8"/>
  <c r="S168" i="8"/>
  <c r="Z189" i="8"/>
  <c r="AL186" i="8"/>
  <c r="I209" i="8"/>
  <c r="O209" i="8"/>
  <c r="R229" i="8"/>
  <c r="R228" i="8"/>
  <c r="Y249" i="8"/>
  <c r="AE249" i="8"/>
  <c r="AH251" i="8"/>
  <c r="K252" i="8"/>
  <c r="AI187" i="8"/>
  <c r="U126" i="8"/>
  <c r="M166" i="8"/>
  <c r="N83" i="8"/>
  <c r="O102" i="8"/>
  <c r="J144" i="8"/>
  <c r="H147" i="8"/>
  <c r="AF168" i="8"/>
  <c r="AD186" i="8"/>
  <c r="AD189" i="8"/>
  <c r="AH208" i="8"/>
  <c r="G209" i="8"/>
  <c r="J229" i="8"/>
  <c r="J230" i="8"/>
  <c r="V228" i="8"/>
  <c r="Q249" i="8"/>
  <c r="W249" i="8"/>
  <c r="AK251" i="8"/>
  <c r="AI231" i="8"/>
  <c r="AA124" i="8"/>
  <c r="I81" i="8"/>
  <c r="P83" i="8"/>
  <c r="AE84" i="8"/>
  <c r="F84" i="8"/>
  <c r="G103" i="8"/>
  <c r="V123" i="8"/>
  <c r="V189" i="8"/>
  <c r="Z209" i="8"/>
  <c r="X208" i="8"/>
  <c r="N230" i="8"/>
  <c r="I250" i="8"/>
  <c r="O250" i="8"/>
  <c r="T250" i="8"/>
  <c r="T249" i="8"/>
  <c r="L124" i="8"/>
  <c r="L123" i="8"/>
  <c r="K188" i="8"/>
  <c r="M147" i="8"/>
  <c r="E102" i="8"/>
  <c r="AH168" i="8"/>
  <c r="Z104" i="8"/>
  <c r="N125" i="8"/>
  <c r="AE147" i="8"/>
  <c r="AG189" i="8"/>
  <c r="P208" i="8"/>
  <c r="AF252" i="8"/>
  <c r="AH228" i="8"/>
  <c r="L103" i="8"/>
  <c r="AB228" i="8"/>
  <c r="U147" i="8"/>
  <c r="S229" i="8"/>
  <c r="Y102" i="8"/>
  <c r="W207" i="8"/>
  <c r="C82" i="8"/>
  <c r="H81" i="8"/>
  <c r="R104" i="8"/>
  <c r="AE124" i="8"/>
  <c r="Q144" i="8"/>
  <c r="AB167" i="8"/>
  <c r="AE187" i="8"/>
  <c r="V208" i="8"/>
  <c r="V209" i="8"/>
  <c r="M252" i="8"/>
  <c r="AI102" i="8"/>
  <c r="K231" i="8"/>
  <c r="T209" i="8"/>
  <c r="S105" i="8"/>
  <c r="AF187" i="8"/>
  <c r="AM249" i="8"/>
  <c r="V103" i="8"/>
  <c r="Q126" i="8"/>
  <c r="W125" i="8"/>
  <c r="W124" i="8"/>
  <c r="C146" i="8"/>
  <c r="Q168" i="8"/>
  <c r="N166" i="8"/>
  <c r="AA209" i="8"/>
  <c r="AA207" i="8"/>
  <c r="I228" i="8"/>
  <c r="R251" i="8"/>
  <c r="P251" i="8"/>
  <c r="AJ228" i="8"/>
  <c r="D210" i="8"/>
  <c r="AA231" i="8"/>
  <c r="O125" i="8"/>
  <c r="G146" i="8"/>
  <c r="T187" i="8"/>
  <c r="P146" i="8"/>
  <c r="J231" i="8"/>
  <c r="AA251" i="8"/>
  <c r="S83" i="8"/>
  <c r="S252" i="8"/>
  <c r="L84" i="8"/>
  <c r="AI166" i="8"/>
  <c r="N252" i="8"/>
  <c r="I61" i="8"/>
  <c r="J82" i="8"/>
  <c r="AB83" i="8"/>
  <c r="J104" i="8"/>
  <c r="R82" i="8"/>
  <c r="M84" i="8"/>
  <c r="AA103" i="8"/>
  <c r="N103" i="8"/>
  <c r="I125" i="8"/>
  <c r="G145" i="8"/>
  <c r="G147" i="8"/>
  <c r="F168" i="8"/>
  <c r="U166" i="8"/>
  <c r="O186" i="8"/>
  <c r="S210" i="8"/>
  <c r="AE210" i="8"/>
  <c r="F210" i="8"/>
  <c r="J249" i="8"/>
  <c r="V251" i="8"/>
  <c r="M230" i="8"/>
  <c r="M209" i="8"/>
  <c r="E81" i="8"/>
  <c r="AF126" i="8"/>
  <c r="AE166" i="8"/>
  <c r="AJ252" i="8"/>
  <c r="AJ123" i="8"/>
  <c r="T189" i="8"/>
  <c r="U231" i="8"/>
  <c r="Q63" i="8"/>
  <c r="K103" i="8"/>
  <c r="W102" i="8"/>
  <c r="X125" i="8"/>
  <c r="R146" i="8"/>
  <c r="P144" i="8"/>
  <c r="AD146" i="8"/>
  <c r="R167" i="8"/>
  <c r="X188" i="8"/>
  <c r="AL188" i="8"/>
  <c r="I210" i="8"/>
  <c r="O210" i="8"/>
  <c r="P228" i="8"/>
  <c r="AD231" i="8"/>
  <c r="Y251" i="8"/>
  <c r="AE251" i="8"/>
  <c r="AH124" i="8"/>
  <c r="AH123" i="8"/>
  <c r="T146" i="8"/>
  <c r="Y41" i="8"/>
  <c r="AD84" i="8"/>
  <c r="M168" i="8"/>
  <c r="X230" i="8"/>
  <c r="S62" i="8"/>
  <c r="X82" i="8"/>
  <c r="P125" i="8"/>
  <c r="J146" i="8"/>
  <c r="H144" i="8"/>
  <c r="V146" i="8"/>
  <c r="AF165" i="8"/>
  <c r="AA168" i="8"/>
  <c r="AD188" i="8"/>
  <c r="AF210" i="8"/>
  <c r="H228" i="8"/>
  <c r="Q251" i="8"/>
  <c r="W251" i="8"/>
  <c r="AK249" i="8"/>
  <c r="AA249" i="8"/>
  <c r="L187" i="8"/>
  <c r="L209" i="8"/>
  <c r="F105" i="8"/>
  <c r="Q82" i="8"/>
  <c r="U60" i="8"/>
  <c r="S81" i="8"/>
  <c r="I83" i="8"/>
  <c r="J124" i="8"/>
  <c r="J125" i="8"/>
  <c r="V125" i="8"/>
  <c r="AG145" i="8"/>
  <c r="AG147" i="8"/>
  <c r="N147" i="8"/>
  <c r="X167" i="8"/>
  <c r="G167" i="8"/>
  <c r="K165" i="8"/>
  <c r="Z208" i="8"/>
  <c r="I252" i="8"/>
  <c r="L230" i="8"/>
  <c r="D144" i="8"/>
  <c r="K186" i="8"/>
  <c r="E103" i="8"/>
  <c r="K210" i="8"/>
  <c r="Y63" i="8"/>
  <c r="W82" i="8"/>
  <c r="W83" i="8"/>
  <c r="N123" i="8"/>
  <c r="Y145" i="8"/>
  <c r="AE144" i="8"/>
  <c r="AG188" i="8"/>
  <c r="AH231" i="8"/>
  <c r="U208" i="8"/>
  <c r="U207" i="8"/>
  <c r="L104" i="8"/>
  <c r="Y103" i="8"/>
  <c r="X145" i="8"/>
  <c r="C84" i="8"/>
  <c r="H84" i="8"/>
  <c r="AA83" i="8"/>
  <c r="AA61" i="8"/>
  <c r="AC84" i="8"/>
  <c r="P104" i="8"/>
  <c r="AD103" i="8"/>
  <c r="Y125" i="8"/>
  <c r="K144" i="8"/>
  <c r="Q146" i="8"/>
  <c r="W146" i="8"/>
  <c r="W147" i="8"/>
  <c r="H168" i="8"/>
  <c r="AD168" i="8"/>
  <c r="AE186" i="8"/>
  <c r="H207" i="8"/>
  <c r="V210" i="8"/>
  <c r="Q229" i="8"/>
  <c r="Q228" i="8"/>
  <c r="W229" i="8"/>
  <c r="Z249" i="8"/>
  <c r="X249" i="8"/>
  <c r="AL251" i="8"/>
  <c r="AL249" i="8"/>
  <c r="L252" i="8"/>
  <c r="AI104" i="8"/>
  <c r="AI105" i="8"/>
  <c r="K228" i="8"/>
  <c r="AC231" i="8"/>
  <c r="AC210" i="8"/>
  <c r="S104" i="8"/>
  <c r="AM251" i="8"/>
  <c r="Z82" i="8"/>
  <c r="H103" i="8"/>
  <c r="H104" i="8"/>
  <c r="AK125" i="8"/>
  <c r="Q166" i="8"/>
  <c r="N168" i="8"/>
  <c r="AC168" i="8"/>
  <c r="T167" i="8"/>
  <c r="W188" i="8"/>
  <c r="N209" i="8"/>
  <c r="I231" i="8"/>
  <c r="O231" i="8"/>
  <c r="O228" i="8"/>
  <c r="E147" i="8"/>
  <c r="T102" i="8"/>
  <c r="AB189" i="8"/>
  <c r="AH187" i="8"/>
  <c r="AH189" i="8"/>
  <c r="AA228" i="8"/>
  <c r="F167" i="8"/>
  <c r="S209" i="8"/>
  <c r="Q209" i="8"/>
  <c r="AB103" i="8"/>
  <c r="V82" i="8"/>
  <c r="AD144" i="8"/>
  <c r="X186" i="8"/>
  <c r="AH126" i="8"/>
  <c r="S60" i="8"/>
  <c r="L189" i="8"/>
  <c r="U62" i="8"/>
  <c r="G165" i="8"/>
  <c r="E105" i="8"/>
  <c r="AD145" i="8"/>
  <c r="X231" i="8"/>
  <c r="O105" i="8"/>
  <c r="H146" i="8"/>
  <c r="AH207" i="8"/>
  <c r="F102" i="8"/>
  <c r="AH104" i="8"/>
  <c r="G166" i="8"/>
  <c r="U102" i="8"/>
  <c r="L82" i="8"/>
  <c r="AI165" i="8"/>
  <c r="I62" i="8"/>
  <c r="J103" i="8"/>
  <c r="J102" i="8"/>
  <c r="K61" i="8"/>
  <c r="M83" i="8"/>
  <c r="T81" i="8"/>
  <c r="AC123" i="8"/>
  <c r="I167" i="8"/>
  <c r="F166" i="8"/>
  <c r="U168" i="8"/>
  <c r="L166" i="8"/>
  <c r="Y207" i="8"/>
  <c r="J250" i="8"/>
  <c r="V250" i="8"/>
  <c r="M231" i="8"/>
  <c r="AK186" i="8"/>
  <c r="AB146" i="8"/>
  <c r="AE165" i="8"/>
  <c r="AJ251" i="8"/>
  <c r="S187" i="8"/>
  <c r="S186" i="8"/>
  <c r="T186" i="8"/>
  <c r="U229" i="8"/>
  <c r="U189" i="8"/>
  <c r="Q62" i="8"/>
  <c r="Y83" i="8"/>
  <c r="AF83" i="8"/>
  <c r="D81" i="8"/>
  <c r="Q103" i="8"/>
  <c r="W103" i="8"/>
  <c r="M126" i="8"/>
  <c r="R165" i="8"/>
  <c r="I207" i="8"/>
  <c r="R230" i="8"/>
  <c r="P230" i="8"/>
  <c r="AD230" i="8"/>
  <c r="Y250" i="8"/>
  <c r="AE250" i="8"/>
  <c r="AH252" i="8"/>
  <c r="K251" i="8"/>
  <c r="K125" i="8"/>
  <c r="AC187" i="8"/>
  <c r="AI188" i="8"/>
  <c r="T147" i="8"/>
  <c r="AC145" i="8"/>
  <c r="AC144" i="8"/>
  <c r="E207" i="8"/>
  <c r="Y42" i="8"/>
  <c r="AD83" i="8"/>
  <c r="U123" i="8"/>
  <c r="M165" i="8"/>
  <c r="X81" i="8"/>
  <c r="I104" i="8"/>
  <c r="R125" i="8"/>
  <c r="AD125" i="8"/>
  <c r="AA166" i="8"/>
  <c r="R188" i="8"/>
  <c r="P186" i="8"/>
  <c r="AF208" i="8"/>
  <c r="H230" i="8"/>
  <c r="V230" i="8"/>
  <c r="Q250" i="8"/>
  <c r="W250" i="8"/>
  <c r="AI126" i="8"/>
  <c r="AI125" i="8"/>
  <c r="L188" i="8"/>
  <c r="Q84" i="8"/>
  <c r="AH60" i="8"/>
  <c r="U61" i="8"/>
  <c r="S82" i="8"/>
  <c r="P82" i="8"/>
  <c r="AE83" i="8"/>
  <c r="F83" i="8"/>
  <c r="AH103" i="8"/>
  <c r="AH102" i="8"/>
  <c r="AF102" i="8"/>
  <c r="H124" i="8"/>
  <c r="AA146" i="8"/>
  <c r="X168" i="8"/>
  <c r="J166" i="8"/>
  <c r="J165" i="8"/>
  <c r="J189" i="8"/>
  <c r="V186" i="8"/>
  <c r="Z207" i="8"/>
  <c r="AG231" i="8"/>
  <c r="I249" i="8"/>
  <c r="O249" i="8"/>
  <c r="AC251" i="8"/>
  <c r="M63" i="8"/>
  <c r="AE105" i="8"/>
  <c r="Y62" i="8"/>
  <c r="Z103" i="8"/>
  <c r="Z102" i="8"/>
  <c r="AG126" i="8"/>
  <c r="S146" i="8"/>
  <c r="P168" i="8"/>
  <c r="V166" i="8"/>
  <c r="R207" i="8"/>
  <c r="Y231" i="8"/>
  <c r="Y228" i="8"/>
  <c r="AF251" i="8"/>
  <c r="U251" i="8"/>
  <c r="S125" i="8"/>
  <c r="L105" i="8"/>
  <c r="AJ187" i="8"/>
  <c r="S228" i="8"/>
  <c r="T126" i="8"/>
  <c r="X146" i="8"/>
  <c r="W208" i="8"/>
  <c r="C81" i="8"/>
  <c r="H82" i="8"/>
  <c r="AA82" i="8"/>
  <c r="AC83" i="8"/>
  <c r="R105" i="8"/>
  <c r="AD167" i="8"/>
  <c r="AB165" i="8"/>
  <c r="Z250" i="8"/>
  <c r="AL250" i="8"/>
  <c r="L251" i="8"/>
  <c r="M104" i="8"/>
  <c r="M105" i="8"/>
  <c r="K230" i="8"/>
  <c r="M189" i="8"/>
  <c r="T208" i="8"/>
  <c r="Z147" i="8"/>
  <c r="AM250" i="8"/>
  <c r="V102" i="8"/>
  <c r="W123" i="8"/>
  <c r="O147" i="8"/>
  <c r="Z165" i="8"/>
  <c r="AC167" i="8"/>
  <c r="T168" i="8"/>
  <c r="Q186" i="8"/>
  <c r="R252" i="8"/>
  <c r="P252" i="8"/>
  <c r="T103" i="8"/>
  <c r="AB187" i="8"/>
  <c r="U165" i="8"/>
  <c r="AB209" i="8"/>
  <c r="Y84" i="8"/>
  <c r="Z188" i="8"/>
  <c r="AD126" i="8"/>
  <c r="O166" i="8"/>
  <c r="AD187" i="8"/>
  <c r="H229" i="8"/>
  <c r="G104" i="8"/>
  <c r="AG144" i="8"/>
  <c r="AE103" i="8"/>
  <c r="AA105" i="8"/>
  <c r="AC126" i="8"/>
  <c r="I166" i="8"/>
  <c r="I187" i="8"/>
  <c r="E82" i="8"/>
  <c r="Q105" i="8"/>
  <c r="W168" i="8"/>
  <c r="K249" i="8"/>
  <c r="T145" i="8"/>
  <c r="O168" i="8"/>
  <c r="P188" i="8"/>
  <c r="G105" i="8"/>
  <c r="Y147" i="8"/>
  <c r="V167" i="8"/>
  <c r="AG186" i="8"/>
  <c r="AD210" i="8"/>
  <c r="P102" i="8"/>
  <c r="W145" i="8"/>
  <c r="AD166" i="8"/>
  <c r="S103" i="8"/>
  <c r="AI62" i="8"/>
  <c r="AK123" i="8"/>
  <c r="Q165" i="8"/>
  <c r="N165" i="8"/>
  <c r="P250" i="8"/>
  <c r="T166" i="8"/>
  <c r="AA144" i="8"/>
  <c r="AJ189" i="8"/>
  <c r="V105" i="8"/>
  <c r="D209" i="8"/>
  <c r="AC125" i="8"/>
  <c r="G229" i="8"/>
  <c r="K105" i="8"/>
  <c r="E209" i="8"/>
  <c r="U125" i="8"/>
  <c r="R123" i="8"/>
  <c r="AG146" i="8"/>
  <c r="O252" i="8"/>
  <c r="L229" i="8"/>
  <c r="E104" i="8"/>
  <c r="AE146" i="8"/>
  <c r="P167" i="8"/>
  <c r="AG187" i="8"/>
  <c r="N187" i="8"/>
  <c r="AF249" i="8"/>
  <c r="AH229" i="8"/>
  <c r="AB230" i="8"/>
  <c r="S231" i="8"/>
  <c r="C83" i="8"/>
  <c r="AE125" i="8"/>
  <c r="Y186" i="8"/>
  <c r="H210" i="8"/>
  <c r="AC209" i="8"/>
  <c r="U84" i="8"/>
  <c r="C145" i="8"/>
  <c r="R250" i="8"/>
  <c r="AA208" i="8"/>
  <c r="AD81" i="8"/>
  <c r="AE207" i="8"/>
  <c r="AB145" i="8"/>
  <c r="Q60" i="8"/>
  <c r="D83" i="8"/>
  <c r="M123" i="8"/>
  <c r="I105" i="8"/>
  <c r="AH210" i="8"/>
  <c r="G210" i="8"/>
  <c r="AA250" i="8"/>
  <c r="AF104" i="8"/>
  <c r="U103" i="8"/>
  <c r="AE102" i="8"/>
  <c r="Y146" i="8"/>
  <c r="P207" i="8"/>
  <c r="AE228" i="8"/>
  <c r="R102" i="8"/>
  <c r="H167" i="8"/>
  <c r="Y187" i="8"/>
  <c r="W231" i="8"/>
  <c r="M103" i="8"/>
  <c r="T207" i="8"/>
  <c r="AI60" i="8"/>
  <c r="AK124" i="8"/>
  <c r="O145" i="8"/>
  <c r="T165" i="8"/>
  <c r="AG207" i="8"/>
  <c r="AJ231" i="8"/>
  <c r="AG228" i="8"/>
  <c r="T252" i="8"/>
  <c r="K146" i="8"/>
  <c r="I144" i="8"/>
  <c r="I60" i="8"/>
  <c r="T82" i="8"/>
  <c r="L165" i="8"/>
  <c r="G231" i="8"/>
  <c r="AK187" i="8"/>
  <c r="AJ126" i="8"/>
  <c r="M125" i="8"/>
  <c r="Z187" i="8"/>
  <c r="AI189" i="8"/>
  <c r="F104" i="8"/>
  <c r="F81" i="8"/>
  <c r="H126" i="8"/>
  <c r="J168" i="8"/>
  <c r="J186" i="8"/>
  <c r="W81" i="8"/>
  <c r="F147" i="8"/>
  <c r="AJ167" i="8"/>
  <c r="P103" i="8"/>
  <c r="Y126" i="8"/>
  <c r="J207" i="8"/>
  <c r="Q231" i="8"/>
  <c r="X251" i="8"/>
  <c r="M251" i="8"/>
  <c r="AC228" i="8"/>
  <c r="G83" i="8"/>
  <c r="U146" i="8"/>
  <c r="M249" i="8"/>
  <c r="L81" i="8"/>
  <c r="K63" i="8"/>
  <c r="T83" i="8"/>
  <c r="T188" i="8"/>
  <c r="X123" i="8"/>
  <c r="AC146" i="8"/>
  <c r="AD124" i="8"/>
  <c r="R187" i="8"/>
  <c r="AA125" i="8"/>
  <c r="W84" i="8"/>
  <c r="Y168" i="8"/>
  <c r="N249" i="8"/>
  <c r="L167" i="8"/>
  <c r="Y210" i="8"/>
  <c r="AE167" i="8"/>
  <c r="AF84" i="8"/>
  <c r="R168" i="8"/>
  <c r="X187" i="8"/>
  <c r="AF166" i="8"/>
  <c r="AK250" i="8"/>
  <c r="J126" i="8"/>
  <c r="V126" i="8"/>
  <c r="K187" i="8"/>
  <c r="AG125" i="8"/>
  <c r="S144" i="8"/>
  <c r="V165" i="8"/>
  <c r="Y230" i="8"/>
  <c r="T123" i="8"/>
  <c r="AC81" i="8"/>
  <c r="K147" i="8"/>
  <c r="Z251" i="8"/>
  <c r="W189" i="8"/>
  <c r="AD250" i="8"/>
  <c r="M81" i="8"/>
  <c r="I124" i="8"/>
  <c r="AF145" i="8"/>
  <c r="AF230" i="8"/>
  <c r="AB104" i="8"/>
  <c r="Z123" i="8"/>
  <c r="AD229" i="8"/>
  <c r="AC189" i="8"/>
  <c r="AA165" i="8"/>
  <c r="I82" i="8"/>
  <c r="AG229" i="8"/>
  <c r="X102" i="8"/>
  <c r="N189" i="8"/>
  <c r="R209" i="8"/>
  <c r="Y229" i="8"/>
  <c r="W209" i="8"/>
  <c r="H83" i="8"/>
  <c r="K82" i="8"/>
  <c r="W144" i="8"/>
  <c r="Z145" i="8"/>
  <c r="H105" i="8"/>
  <c r="Q123" i="8"/>
  <c r="C147" i="8"/>
  <c r="Z168" i="8"/>
  <c r="AC166" i="8"/>
  <c r="W187" i="8"/>
  <c r="N251" i="8"/>
  <c r="AG105" i="8"/>
  <c r="AF125" i="8"/>
  <c r="Q210" i="8"/>
  <c r="S188" i="8"/>
  <c r="U188" i="8"/>
  <c r="AF209" i="8"/>
  <c r="AG251" i="8"/>
  <c r="X207" i="8"/>
  <c r="D146" i="8"/>
  <c r="M61" i="8"/>
  <c r="Y60" i="8"/>
  <c r="T124" i="8"/>
  <c r="AA63" i="8"/>
  <c r="K84" i="8"/>
  <c r="Y166" i="8"/>
  <c r="AB166" i="8"/>
  <c r="W228" i="8"/>
  <c r="AI103" i="8"/>
  <c r="Q124" i="8"/>
  <c r="O230" i="8"/>
  <c r="Q187" i="8"/>
  <c r="U252" i="8"/>
  <c r="R103" i="8"/>
  <c r="J209" i="8"/>
  <c r="AJ230" i="8"/>
  <c r="O40" i="8"/>
  <c r="AG63" i="8"/>
  <c r="U40" i="8"/>
  <c r="AK60" i="8"/>
  <c r="G40" i="8"/>
  <c r="X39" i="8"/>
  <c r="W63" i="8"/>
  <c r="AG40" i="8"/>
  <c r="AG42" i="8"/>
  <c r="H61" i="8"/>
  <c r="AE41" i="8"/>
  <c r="Z61" i="8"/>
  <c r="N63" i="8"/>
  <c r="W39" i="8"/>
  <c r="AB41" i="8"/>
  <c r="M40" i="8"/>
  <c r="R41" i="8"/>
  <c r="AH42" i="8"/>
  <c r="V41" i="8"/>
  <c r="AF40" i="8"/>
  <c r="AA41" i="8"/>
  <c r="P61" i="8"/>
  <c r="P60" i="8"/>
  <c r="AD61" i="8"/>
  <c r="T61" i="8"/>
  <c r="J40" i="8"/>
  <c r="T41" i="8"/>
  <c r="L63" i="8"/>
  <c r="N39" i="8"/>
  <c r="I42" i="8"/>
  <c r="J41" i="8"/>
  <c r="K42" i="8"/>
  <c r="O42" i="8"/>
  <c r="J60" i="8"/>
  <c r="L39" i="8"/>
  <c r="U42" i="8"/>
  <c r="AK62" i="8"/>
  <c r="G42" i="8"/>
  <c r="X40" i="8"/>
  <c r="AC39" i="8"/>
  <c r="N61" i="8"/>
  <c r="S40" i="8"/>
  <c r="AB40" i="8"/>
  <c r="R60" i="8"/>
  <c r="AE60" i="8"/>
  <c r="Q39" i="8"/>
  <c r="G60" i="8"/>
  <c r="M42" i="8"/>
  <c r="H39" i="8"/>
  <c r="AF62" i="8"/>
  <c r="R39" i="8"/>
  <c r="AD42" i="8"/>
  <c r="I39" i="8"/>
  <c r="N41" i="8"/>
  <c r="K41" i="8"/>
  <c r="V63" i="8"/>
  <c r="AE63" i="8"/>
  <c r="M39" i="8"/>
  <c r="AH41" i="8"/>
  <c r="V40" i="8"/>
  <c r="AD62" i="8"/>
  <c r="J62" i="8"/>
  <c r="J63" i="8"/>
  <c r="AG60" i="8"/>
  <c r="U41" i="8"/>
  <c r="O61" i="8"/>
  <c r="O62" i="8"/>
  <c r="G41" i="8"/>
  <c r="X41" i="8"/>
  <c r="AC63" i="8"/>
  <c r="P40" i="8"/>
  <c r="AE40" i="8"/>
  <c r="W40" i="8"/>
  <c r="R62" i="8"/>
  <c r="R63" i="8"/>
  <c r="Q40" i="8"/>
  <c r="Q42" i="8"/>
  <c r="G62" i="8"/>
  <c r="M41" i="8"/>
  <c r="H41" i="8"/>
  <c r="H40" i="8"/>
  <c r="AJ61" i="8"/>
  <c r="R40" i="8"/>
  <c r="AD40" i="8"/>
  <c r="X60" i="8"/>
  <c r="AB61" i="8"/>
  <c r="V42" i="8"/>
  <c r="I40" i="8"/>
  <c r="T63" i="8"/>
  <c r="T39" i="8"/>
  <c r="L61" i="8"/>
  <c r="L60" i="8"/>
  <c r="J61" i="8"/>
  <c r="W62" i="8"/>
  <c r="AA42" i="8"/>
  <c r="AG62" i="8"/>
  <c r="AK61" i="8"/>
  <c r="X42" i="8"/>
  <c r="W60" i="8"/>
  <c r="H63" i="8"/>
  <c r="AE42" i="8"/>
  <c r="W42" i="8"/>
  <c r="AB39" i="8"/>
  <c r="R42" i="8"/>
  <c r="X61" i="8"/>
  <c r="I41" i="8"/>
  <c r="AF39" i="8"/>
  <c r="P63" i="8"/>
  <c r="AD63" i="8"/>
  <c r="T42" i="8"/>
  <c r="N42" i="8"/>
  <c r="V60" i="8"/>
  <c r="S42" i="8"/>
  <c r="L42" i="8"/>
  <c r="O63" i="8"/>
  <c r="AC40" i="8"/>
  <c r="AC60" i="8"/>
  <c r="N60" i="8"/>
  <c r="W41" i="8"/>
  <c r="S41" i="8"/>
  <c r="R61" i="8"/>
  <c r="AE61" i="8"/>
  <c r="G61" i="8"/>
  <c r="Z42" i="8"/>
  <c r="H42" i="8"/>
  <c r="AJ63" i="8"/>
  <c r="AB63" i="8"/>
  <c r="V39" i="8"/>
  <c r="AF41" i="8"/>
  <c r="T60" i="8"/>
  <c r="J42" i="8"/>
  <c r="L62" i="8"/>
  <c r="V62" i="8"/>
  <c r="O39" i="8"/>
  <c r="AC41" i="8"/>
  <c r="P41" i="8"/>
  <c r="Z62" i="8"/>
  <c r="G63" i="8"/>
  <c r="AG61" i="8"/>
  <c r="U39" i="8"/>
  <c r="AC42" i="8"/>
  <c r="AG41" i="8"/>
  <c r="AC62" i="8"/>
  <c r="H62" i="8"/>
  <c r="Z60" i="8"/>
  <c r="N62" i="8"/>
  <c r="AE62" i="8"/>
  <c r="AF61" i="8"/>
  <c r="AF60" i="8"/>
  <c r="AD39" i="8"/>
  <c r="X63" i="8"/>
  <c r="AF42" i="8"/>
  <c r="AA40" i="8"/>
  <c r="P62" i="8"/>
  <c r="AD60" i="8"/>
  <c r="T62" i="8"/>
  <c r="T40" i="8"/>
  <c r="N40" i="8"/>
  <c r="K40" i="8"/>
  <c r="AK63" i="8"/>
  <c r="W61" i="8"/>
  <c r="P39" i="8"/>
  <c r="Z41" i="8"/>
  <c r="V61" i="8"/>
  <c r="O41" i="8"/>
  <c r="L40" i="8"/>
  <c r="O60" i="8"/>
  <c r="AG39" i="8"/>
  <c r="AC61" i="8"/>
  <c r="P42" i="8"/>
  <c r="H60" i="8"/>
  <c r="AE39" i="8"/>
  <c r="Z63" i="8"/>
  <c r="S39" i="8"/>
  <c r="AB42" i="8"/>
  <c r="Q41" i="8"/>
  <c r="Z40" i="8"/>
  <c r="Z39" i="8"/>
  <c r="AF63" i="8"/>
  <c r="AJ62" i="8"/>
  <c r="AJ60" i="8"/>
  <c r="AH40" i="8"/>
  <c r="AH39" i="8"/>
  <c r="X62" i="8"/>
  <c r="AB62" i="8"/>
  <c r="AA39" i="8"/>
  <c r="J39" i="8"/>
  <c r="K39" i="8"/>
  <c r="L41" i="8"/>
  <c r="G39" i="8"/>
  <c r="AD41" i="8"/>
  <c r="AB60" i="8"/>
  <c r="A12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C10" i="8"/>
  <c r="D10" i="8" s="1"/>
  <c r="E10" i="8" s="1"/>
  <c r="F10" i="8" s="1"/>
  <c r="G10" i="8" s="1"/>
  <c r="H10" i="8" s="1"/>
  <c r="I10" i="8" s="1"/>
  <c r="J10" i="8" s="1"/>
  <c r="K10" i="8" s="1"/>
  <c r="L10" i="8" s="1"/>
  <c r="M10" i="8" s="1"/>
  <c r="N10" i="8" s="1"/>
  <c r="O10" i="8" s="1"/>
  <c r="P10" i="8" s="1"/>
  <c r="Q10" i="8" s="1"/>
  <c r="R10" i="8" s="1"/>
  <c r="S10" i="8" s="1"/>
  <c r="T10" i="8" s="1"/>
  <c r="U10" i="8" s="1"/>
  <c r="V10" i="8" s="1"/>
  <c r="W10" i="8" s="1"/>
  <c r="X10" i="8" s="1"/>
  <c r="Y10" i="8" s="1"/>
  <c r="Z10" i="8" s="1"/>
  <c r="AA10" i="8" s="1"/>
  <c r="AB10" i="8" s="1"/>
  <c r="AC10" i="8" s="1"/>
  <c r="AD10" i="8" s="1"/>
  <c r="AE10" i="8" s="1"/>
  <c r="AF10" i="8" s="1"/>
  <c r="AG10" i="8" s="1"/>
  <c r="AH10" i="8" s="1"/>
  <c r="AI10" i="8" s="1"/>
  <c r="AJ10" i="8" s="1"/>
  <c r="AK10" i="8" s="1"/>
  <c r="AL10" i="8" s="1"/>
  <c r="AM10" i="8" s="1"/>
  <c r="A8" i="8"/>
  <c r="AH35" i="8" l="1"/>
  <c r="AH37" i="8"/>
  <c r="AH34" i="8"/>
  <c r="AH36" i="8" s="1"/>
  <c r="V35" i="8"/>
  <c r="V34" i="8"/>
  <c r="V36" i="8" s="1"/>
  <c r="V37" i="8"/>
  <c r="L34" i="8"/>
  <c r="L36" i="8" s="1"/>
  <c r="L35" i="8"/>
  <c r="L37" i="8"/>
  <c r="W34" i="8"/>
  <c r="W36" i="8" s="1"/>
  <c r="W35" i="8"/>
  <c r="W37" i="8"/>
  <c r="AB34" i="8"/>
  <c r="AB36" i="8" s="1"/>
  <c r="AB35" i="8"/>
  <c r="AB37" i="8"/>
  <c r="AD34" i="8"/>
  <c r="AD36" i="8" s="1"/>
  <c r="AD35" i="8"/>
  <c r="AD37" i="8"/>
  <c r="X35" i="8"/>
  <c r="X37" i="8"/>
  <c r="X34" i="8"/>
  <c r="X36" i="8" s="1"/>
  <c r="O34" i="8"/>
  <c r="O36" i="8" s="1"/>
  <c r="O35" i="8"/>
  <c r="O37" i="8"/>
  <c r="AA35" i="8"/>
  <c r="AA37" i="8"/>
  <c r="AA34" i="8"/>
  <c r="AA36" i="8" s="1"/>
  <c r="H35" i="8"/>
  <c r="H37" i="8"/>
  <c r="H34" i="8"/>
  <c r="H36" i="8" s="1"/>
  <c r="G34" i="8"/>
  <c r="G36" i="8" s="1"/>
  <c r="G35" i="8"/>
  <c r="G37" i="8"/>
  <c r="AE34" i="8"/>
  <c r="AE36" i="8" s="1"/>
  <c r="AE35" i="8"/>
  <c r="AE37" i="8"/>
  <c r="U34" i="8"/>
  <c r="U36" i="8" s="1"/>
  <c r="U35" i="8"/>
  <c r="U37" i="8"/>
  <c r="S35" i="8"/>
  <c r="S37" i="8"/>
  <c r="S34" i="8"/>
  <c r="S36" i="8" s="1"/>
  <c r="Z34" i="8"/>
  <c r="Z36" i="8" s="1"/>
  <c r="Z35" i="8"/>
  <c r="Z37" i="8"/>
  <c r="Y35" i="8"/>
  <c r="Y37" i="8"/>
  <c r="Y34" i="8"/>
  <c r="Y36" i="8" s="1"/>
  <c r="AC34" i="8"/>
  <c r="AC36" i="8" s="1"/>
  <c r="AC35" i="8"/>
  <c r="AC37" i="8"/>
  <c r="M34" i="8"/>
  <c r="M36" i="8" s="1"/>
  <c r="M35" i="8"/>
  <c r="M37" i="8"/>
  <c r="T34" i="8"/>
  <c r="T36" i="8" s="1"/>
  <c r="T35" i="8"/>
  <c r="T37" i="8"/>
  <c r="K35" i="8"/>
  <c r="K37" i="8"/>
  <c r="K34" i="8"/>
  <c r="K36" i="8" s="1"/>
  <c r="R35" i="8"/>
  <c r="R37" i="8"/>
  <c r="R34" i="8"/>
  <c r="R36" i="8" s="1"/>
  <c r="Q35" i="8"/>
  <c r="Q37" i="8"/>
  <c r="Q34" i="8"/>
  <c r="Q36" i="8" s="1"/>
  <c r="AF35" i="8"/>
  <c r="AF37" i="8"/>
  <c r="AF34" i="8"/>
  <c r="AF36" i="8" s="1"/>
  <c r="J35" i="8"/>
  <c r="J37" i="8"/>
  <c r="J34" i="8"/>
  <c r="J36" i="8" s="1"/>
  <c r="I35" i="8"/>
  <c r="I37" i="8"/>
  <c r="I34" i="8"/>
  <c r="I36" i="8" s="1"/>
  <c r="P35" i="8"/>
  <c r="P37" i="8"/>
  <c r="P34" i="8"/>
  <c r="P36" i="8" s="1"/>
  <c r="N34" i="8"/>
  <c r="N36" i="8" s="1"/>
  <c r="N37" i="8"/>
  <c r="N35" i="8"/>
  <c r="AG35" i="8"/>
  <c r="AG37" i="8"/>
  <c r="AG34" i="8"/>
  <c r="AG36" i="8" s="1"/>
  <c r="V55" i="8"/>
  <c r="V57" i="8" s="1"/>
  <c r="V58" i="8"/>
  <c r="V56" i="8"/>
  <c r="K56" i="8"/>
  <c r="K58" i="8"/>
  <c r="K55" i="8"/>
  <c r="K57" i="8" s="1"/>
  <c r="N56" i="8"/>
  <c r="N55" i="8"/>
  <c r="N57" i="8" s="1"/>
  <c r="N58" i="8"/>
  <c r="Z56" i="8"/>
  <c r="Z58" i="8"/>
  <c r="Z55" i="8"/>
  <c r="Z57" i="8" s="1"/>
  <c r="S56" i="8"/>
  <c r="S58" i="8"/>
  <c r="S55" i="8"/>
  <c r="S57" i="8" s="1"/>
  <c r="Y56" i="8"/>
  <c r="Y58" i="8"/>
  <c r="Y55" i="8"/>
  <c r="Y57" i="8" s="1"/>
  <c r="AC55" i="8"/>
  <c r="AC57" i="8" s="1"/>
  <c r="AC56" i="8"/>
  <c r="AC58" i="8"/>
  <c r="AF56" i="8"/>
  <c r="AF58" i="8"/>
  <c r="AF55" i="8"/>
  <c r="AF57" i="8" s="1"/>
  <c r="X56" i="8"/>
  <c r="X58" i="8"/>
  <c r="X55" i="8"/>
  <c r="X57" i="8" s="1"/>
  <c r="M55" i="8"/>
  <c r="M57" i="8" s="1"/>
  <c r="M56" i="8"/>
  <c r="M58" i="8"/>
  <c r="AE55" i="8"/>
  <c r="AE57" i="8" s="1"/>
  <c r="AE56" i="8"/>
  <c r="AE58" i="8"/>
  <c r="G55" i="8"/>
  <c r="G57" i="8" s="1"/>
  <c r="G56" i="8"/>
  <c r="G58" i="8"/>
  <c r="AB55" i="8"/>
  <c r="AB57" i="8" s="1"/>
  <c r="AB56" i="8"/>
  <c r="AB58" i="8"/>
  <c r="Q56" i="8"/>
  <c r="Q58" i="8"/>
  <c r="Q55" i="8"/>
  <c r="Q57" i="8" s="1"/>
  <c r="AA56" i="8"/>
  <c r="AA58" i="8"/>
  <c r="AA55" i="8"/>
  <c r="AA57" i="8" s="1"/>
  <c r="AI56" i="8"/>
  <c r="AI58" i="8"/>
  <c r="AI55" i="8"/>
  <c r="AI57" i="8" s="1"/>
  <c r="AG56" i="8"/>
  <c r="AG58" i="8"/>
  <c r="AG55" i="8"/>
  <c r="AG57" i="8" s="1"/>
  <c r="W55" i="8"/>
  <c r="W57" i="8" s="1"/>
  <c r="W56" i="8"/>
  <c r="W58" i="8"/>
  <c r="T55" i="8"/>
  <c r="T57" i="8" s="1"/>
  <c r="T56" i="8"/>
  <c r="T58" i="8"/>
  <c r="U55" i="8"/>
  <c r="U57" i="8" s="1"/>
  <c r="U56" i="8"/>
  <c r="U58" i="8"/>
  <c r="H56" i="8"/>
  <c r="H58" i="8"/>
  <c r="H55" i="8"/>
  <c r="H57" i="8" s="1"/>
  <c r="J56" i="8"/>
  <c r="J58" i="8"/>
  <c r="J55" i="8"/>
  <c r="J57" i="8" s="1"/>
  <c r="AH56" i="8"/>
  <c r="AH58" i="8"/>
  <c r="AH55" i="8"/>
  <c r="AH57" i="8" s="1"/>
  <c r="I56" i="8"/>
  <c r="I58" i="8"/>
  <c r="I55" i="8"/>
  <c r="I57" i="8" s="1"/>
  <c r="AD56" i="8"/>
  <c r="AD55" i="8"/>
  <c r="AD57" i="8" s="1"/>
  <c r="AD58" i="8"/>
  <c r="O55" i="8"/>
  <c r="O57" i="8" s="1"/>
  <c r="O56" i="8"/>
  <c r="O58" i="8"/>
  <c r="L55" i="8"/>
  <c r="L57" i="8" s="1"/>
  <c r="L56" i="8"/>
  <c r="L58" i="8"/>
  <c r="R56" i="8"/>
  <c r="R58" i="8"/>
  <c r="R55" i="8"/>
  <c r="R57" i="8" s="1"/>
  <c r="P56" i="8"/>
  <c r="P58" i="8"/>
  <c r="P55" i="8"/>
  <c r="P57" i="8" s="1"/>
  <c r="AK55" i="8"/>
  <c r="AK57" i="8" s="1"/>
  <c r="AK56" i="8"/>
  <c r="AK58" i="8"/>
  <c r="AJ55" i="8"/>
  <c r="AJ57" i="8" s="1"/>
  <c r="AJ56" i="8"/>
  <c r="AJ58" i="8"/>
  <c r="F76" i="8"/>
  <c r="F78" i="8" s="1"/>
  <c r="F77" i="8"/>
  <c r="F79" i="8"/>
  <c r="W76" i="8"/>
  <c r="W78" i="8" s="1"/>
  <c r="W77" i="8"/>
  <c r="W79" i="8"/>
  <c r="U77" i="8"/>
  <c r="U76" i="8"/>
  <c r="U78" i="8" s="1"/>
  <c r="U79" i="8"/>
  <c r="E76" i="8"/>
  <c r="E78" i="8" s="1"/>
  <c r="E79" i="8"/>
  <c r="E77" i="8"/>
  <c r="L76" i="8"/>
  <c r="L78" i="8" s="1"/>
  <c r="L77" i="8"/>
  <c r="L79" i="8"/>
  <c r="J77" i="8"/>
  <c r="J79" i="8"/>
  <c r="J76" i="8"/>
  <c r="J78" i="8" s="1"/>
  <c r="K77" i="8"/>
  <c r="K79" i="8"/>
  <c r="K76" i="8"/>
  <c r="K78" i="8" s="1"/>
  <c r="X77" i="8"/>
  <c r="X79" i="8"/>
  <c r="X76" i="8"/>
  <c r="X78" i="8" s="1"/>
  <c r="AF77" i="8"/>
  <c r="AF79" i="8"/>
  <c r="AF76" i="8"/>
  <c r="AF78" i="8" s="1"/>
  <c r="M79" i="8"/>
  <c r="M76" i="8"/>
  <c r="M78" i="8" s="1"/>
  <c r="M77" i="8"/>
  <c r="T76" i="8"/>
  <c r="T78" i="8" s="1"/>
  <c r="T77" i="8"/>
  <c r="T79" i="8"/>
  <c r="AE76" i="8"/>
  <c r="AE78" i="8" s="1"/>
  <c r="AE77" i="8"/>
  <c r="AE79" i="8"/>
  <c r="Y77" i="8"/>
  <c r="Y79" i="8"/>
  <c r="Y76" i="8"/>
  <c r="Y78" i="8" s="1"/>
  <c r="Z76" i="8"/>
  <c r="Z78" i="8" s="1"/>
  <c r="Z77" i="8"/>
  <c r="Z79" i="8"/>
  <c r="H77" i="8"/>
  <c r="H79" i="8"/>
  <c r="H76" i="8"/>
  <c r="H78" i="8" s="1"/>
  <c r="N77" i="8"/>
  <c r="N76" i="8"/>
  <c r="N78" i="8" s="1"/>
  <c r="N79" i="8"/>
  <c r="R77" i="8"/>
  <c r="R79" i="8"/>
  <c r="R76" i="8"/>
  <c r="R78" i="8" s="1"/>
  <c r="O76" i="8"/>
  <c r="O78" i="8" s="1"/>
  <c r="O77" i="8"/>
  <c r="O79" i="8"/>
  <c r="AB76" i="8"/>
  <c r="AB78" i="8" s="1"/>
  <c r="AB77" i="8"/>
  <c r="AB79" i="8"/>
  <c r="D76" i="8"/>
  <c r="D78" i="8" s="1"/>
  <c r="D77" i="8"/>
  <c r="D79" i="8"/>
  <c r="S77" i="8"/>
  <c r="S79" i="8"/>
  <c r="S76" i="8"/>
  <c r="S78" i="8" s="1"/>
  <c r="AA77" i="8"/>
  <c r="AA79" i="8"/>
  <c r="AA76" i="8"/>
  <c r="AA78" i="8" s="1"/>
  <c r="AC76" i="8"/>
  <c r="AC78" i="8" s="1"/>
  <c r="AC79" i="8"/>
  <c r="AC77" i="8"/>
  <c r="Q77" i="8"/>
  <c r="Q79" i="8"/>
  <c r="Q76" i="8"/>
  <c r="Q78" i="8" s="1"/>
  <c r="I77" i="8"/>
  <c r="I79" i="8"/>
  <c r="I76" i="8"/>
  <c r="I78" i="8" s="1"/>
  <c r="P77" i="8"/>
  <c r="P79" i="8"/>
  <c r="P76" i="8"/>
  <c r="P78" i="8" s="1"/>
  <c r="G76" i="8"/>
  <c r="G78" i="8" s="1"/>
  <c r="G77" i="8"/>
  <c r="G79" i="8"/>
  <c r="V76" i="8"/>
  <c r="V78" i="8" s="1"/>
  <c r="V79" i="8"/>
  <c r="V77" i="8"/>
  <c r="AD77" i="8"/>
  <c r="AD79" i="8"/>
  <c r="AD76" i="8"/>
  <c r="AD78" i="8" s="1"/>
  <c r="P98" i="8"/>
  <c r="P100" i="8"/>
  <c r="P97" i="8"/>
  <c r="P99" i="8" s="1"/>
  <c r="AC97" i="8"/>
  <c r="AC99" i="8" s="1"/>
  <c r="AC98" i="8"/>
  <c r="AC100" i="8"/>
  <c r="H98" i="8"/>
  <c r="H100" i="8"/>
  <c r="H97" i="8"/>
  <c r="H99" i="8" s="1"/>
  <c r="G98" i="8"/>
  <c r="G100" i="8"/>
  <c r="G97" i="8"/>
  <c r="G99" i="8" s="1"/>
  <c r="Y98" i="8"/>
  <c r="Y100" i="8"/>
  <c r="Y97" i="8"/>
  <c r="Y99" i="8" s="1"/>
  <c r="F97" i="8"/>
  <c r="F99" i="8" s="1"/>
  <c r="F98" i="8"/>
  <c r="F100" i="8"/>
  <c r="AH98" i="8"/>
  <c r="AH100" i="8"/>
  <c r="AH97" i="8"/>
  <c r="AH99" i="8" s="1"/>
  <c r="M97" i="8"/>
  <c r="M99" i="8" s="1"/>
  <c r="M98" i="8"/>
  <c r="M100" i="8"/>
  <c r="AG98" i="8"/>
  <c r="AG100" i="8"/>
  <c r="AG97" i="8"/>
  <c r="AG99" i="8" s="1"/>
  <c r="L97" i="8"/>
  <c r="L99" i="8" s="1"/>
  <c r="L98" i="8"/>
  <c r="L100" i="8"/>
  <c r="R98" i="8"/>
  <c r="R100" i="8"/>
  <c r="R97" i="8"/>
  <c r="R99" i="8" s="1"/>
  <c r="W100" i="8"/>
  <c r="W97" i="8"/>
  <c r="W99" i="8" s="1"/>
  <c r="W98" i="8"/>
  <c r="N97" i="8"/>
  <c r="N99" i="8" s="1"/>
  <c r="N98" i="8"/>
  <c r="N100" i="8"/>
  <c r="AF98" i="8"/>
  <c r="AF100" i="8"/>
  <c r="AF97" i="8"/>
  <c r="AF99" i="8" s="1"/>
  <c r="Z98" i="8"/>
  <c r="Z100" i="8"/>
  <c r="Z97" i="8"/>
  <c r="Z99" i="8" s="1"/>
  <c r="J98" i="8"/>
  <c r="J100" i="8"/>
  <c r="J97" i="8"/>
  <c r="J99" i="8" s="1"/>
  <c r="AA98" i="8"/>
  <c r="AA100" i="8"/>
  <c r="AA97" i="8"/>
  <c r="AA99" i="8" s="1"/>
  <c r="S98" i="8"/>
  <c r="S100" i="8"/>
  <c r="S97" i="8"/>
  <c r="S99" i="8" s="1"/>
  <c r="T97" i="8"/>
  <c r="T99" i="8" s="1"/>
  <c r="T98" i="8"/>
  <c r="T100" i="8"/>
  <c r="O100" i="8"/>
  <c r="O98" i="8"/>
  <c r="O97" i="8"/>
  <c r="O99" i="8" s="1"/>
  <c r="AD97" i="8"/>
  <c r="AD99" i="8" s="1"/>
  <c r="AD98" i="8"/>
  <c r="AD100" i="8"/>
  <c r="X98" i="8"/>
  <c r="X100" i="8"/>
  <c r="X97" i="8"/>
  <c r="X99" i="8" s="1"/>
  <c r="AI97" i="8"/>
  <c r="AI99" i="8" s="1"/>
  <c r="AI98" i="8"/>
  <c r="AI100" i="8"/>
  <c r="I98" i="8"/>
  <c r="I100" i="8"/>
  <c r="I97" i="8"/>
  <c r="I99" i="8" s="1"/>
  <c r="AE97" i="8"/>
  <c r="AE99" i="8" s="1"/>
  <c r="AE100" i="8"/>
  <c r="AE98" i="8"/>
  <c r="K98" i="8"/>
  <c r="K100" i="8"/>
  <c r="K97" i="8"/>
  <c r="K99" i="8" s="1"/>
  <c r="AB97" i="8"/>
  <c r="AB99" i="8" s="1"/>
  <c r="AB98" i="8"/>
  <c r="AB100" i="8"/>
  <c r="U97" i="8"/>
  <c r="U99" i="8" s="1"/>
  <c r="U98" i="8"/>
  <c r="U100" i="8"/>
  <c r="Q98" i="8"/>
  <c r="Q100" i="8"/>
  <c r="Q97" i="8"/>
  <c r="Q99" i="8" s="1"/>
  <c r="E97" i="8"/>
  <c r="E99" i="8" s="1"/>
  <c r="E98" i="8"/>
  <c r="E100" i="8"/>
  <c r="V97" i="8"/>
  <c r="V99" i="8" s="1"/>
  <c r="V98" i="8"/>
  <c r="V100" i="8"/>
  <c r="AH119" i="8"/>
  <c r="AH121" i="8"/>
  <c r="AH118" i="8"/>
  <c r="AH120" i="8" s="1"/>
  <c r="V119" i="8"/>
  <c r="V118" i="8"/>
  <c r="V120" i="8" s="1"/>
  <c r="V121" i="8"/>
  <c r="AE118" i="8"/>
  <c r="AE120" i="8" s="1"/>
  <c r="AE119" i="8"/>
  <c r="AE121" i="8"/>
  <c r="Q119" i="8"/>
  <c r="Q121" i="8"/>
  <c r="Q118" i="8"/>
  <c r="Q120" i="8" s="1"/>
  <c r="J119" i="8"/>
  <c r="J121" i="8"/>
  <c r="J118" i="8"/>
  <c r="J120" i="8" s="1"/>
  <c r="AD119" i="8"/>
  <c r="AD118" i="8"/>
  <c r="AD120" i="8" s="1"/>
  <c r="AD121" i="8"/>
  <c r="U118" i="8"/>
  <c r="U120" i="8" s="1"/>
  <c r="U119" i="8"/>
  <c r="U121" i="8"/>
  <c r="O118" i="8"/>
  <c r="O120" i="8" s="1"/>
  <c r="O119" i="8"/>
  <c r="O121" i="8"/>
  <c r="H119" i="8"/>
  <c r="H121" i="8"/>
  <c r="H118" i="8"/>
  <c r="H120" i="8" s="1"/>
  <c r="N121" i="8"/>
  <c r="N118" i="8"/>
  <c r="N120" i="8" s="1"/>
  <c r="N119" i="8"/>
  <c r="AA119" i="8"/>
  <c r="AA121" i="8"/>
  <c r="AA118" i="8"/>
  <c r="AA120" i="8" s="1"/>
  <c r="AJ118" i="8"/>
  <c r="AJ120" i="8" s="1"/>
  <c r="AJ119" i="8"/>
  <c r="AJ121" i="8"/>
  <c r="T118" i="8"/>
  <c r="T120" i="8" s="1"/>
  <c r="T119" i="8"/>
  <c r="T121" i="8"/>
  <c r="Y119" i="8"/>
  <c r="Y121" i="8"/>
  <c r="Y118" i="8"/>
  <c r="Y120" i="8" s="1"/>
  <c r="K119" i="8"/>
  <c r="K121" i="8"/>
  <c r="K118" i="8"/>
  <c r="K120" i="8" s="1"/>
  <c r="AF119" i="8"/>
  <c r="AF121" i="8"/>
  <c r="AF118" i="8"/>
  <c r="AF120" i="8" s="1"/>
  <c r="AB118" i="8"/>
  <c r="AB120" i="8" s="1"/>
  <c r="AB119" i="8"/>
  <c r="AB121" i="8"/>
  <c r="R119" i="8"/>
  <c r="R121" i="8"/>
  <c r="R118" i="8"/>
  <c r="R120" i="8" s="1"/>
  <c r="AI119" i="8"/>
  <c r="AI121" i="8"/>
  <c r="AI118" i="8"/>
  <c r="AI120" i="8" s="1"/>
  <c r="W118" i="8"/>
  <c r="W120" i="8" s="1"/>
  <c r="W119" i="8"/>
  <c r="W121" i="8"/>
  <c r="I119" i="8"/>
  <c r="I121" i="8"/>
  <c r="I118" i="8"/>
  <c r="I120" i="8" s="1"/>
  <c r="L118" i="8"/>
  <c r="L120" i="8" s="1"/>
  <c r="L119" i="8"/>
  <c r="L121" i="8"/>
  <c r="P119" i="8"/>
  <c r="P121" i="8"/>
  <c r="P118" i="8"/>
  <c r="P120" i="8" s="1"/>
  <c r="AG119" i="8"/>
  <c r="AG121" i="8"/>
  <c r="AG118" i="8"/>
  <c r="AG120" i="8" s="1"/>
  <c r="AC118" i="8"/>
  <c r="AC120" i="8" s="1"/>
  <c r="AC119" i="8"/>
  <c r="AC121" i="8"/>
  <c r="X119" i="8"/>
  <c r="X121" i="8"/>
  <c r="X118" i="8"/>
  <c r="X120" i="8" s="1"/>
  <c r="S119" i="8"/>
  <c r="S121" i="8"/>
  <c r="S118" i="8"/>
  <c r="S120" i="8" s="1"/>
  <c r="Z119" i="8"/>
  <c r="Z121" i="8"/>
  <c r="Z118" i="8"/>
  <c r="Z120" i="8" s="1"/>
  <c r="M118" i="8"/>
  <c r="M120" i="8" s="1"/>
  <c r="M119" i="8"/>
  <c r="M121" i="8"/>
  <c r="AK118" i="8"/>
  <c r="AK120" i="8" s="1"/>
  <c r="AK119" i="8"/>
  <c r="AK121" i="8"/>
  <c r="AA140" i="8"/>
  <c r="AA142" i="8"/>
  <c r="AA139" i="8"/>
  <c r="AA141" i="8" s="1"/>
  <c r="Z140" i="8"/>
  <c r="Z142" i="8"/>
  <c r="Z139" i="8"/>
  <c r="Z141" i="8" s="1"/>
  <c r="T139" i="8"/>
  <c r="T141" i="8" s="1"/>
  <c r="T140" i="8"/>
  <c r="T142" i="8"/>
  <c r="R140" i="8"/>
  <c r="R142" i="8"/>
  <c r="R139" i="8"/>
  <c r="R141" i="8" s="1"/>
  <c r="M139" i="8"/>
  <c r="M141" i="8" s="1"/>
  <c r="M140" i="8"/>
  <c r="M142" i="8"/>
  <c r="S140" i="8"/>
  <c r="S142" i="8"/>
  <c r="S139" i="8"/>
  <c r="S141" i="8" s="1"/>
  <c r="V140" i="8"/>
  <c r="V139" i="8"/>
  <c r="V141" i="8" s="1"/>
  <c r="V142" i="8"/>
  <c r="P140" i="8"/>
  <c r="P142" i="8"/>
  <c r="P139" i="8"/>
  <c r="P141" i="8" s="1"/>
  <c r="Q140" i="8"/>
  <c r="Q142" i="8"/>
  <c r="Q139" i="8"/>
  <c r="Q141" i="8" s="1"/>
  <c r="AG140" i="8"/>
  <c r="AG142" i="8"/>
  <c r="AG139" i="8"/>
  <c r="AG141" i="8" s="1"/>
  <c r="I140" i="8"/>
  <c r="I142" i="8"/>
  <c r="I139" i="8"/>
  <c r="I141" i="8" s="1"/>
  <c r="AF140" i="8"/>
  <c r="AF142" i="8"/>
  <c r="AF139" i="8"/>
  <c r="AF141" i="8" s="1"/>
  <c r="E139" i="8"/>
  <c r="E141" i="8" s="1"/>
  <c r="E140" i="8"/>
  <c r="E142" i="8"/>
  <c r="N142" i="8"/>
  <c r="N139" i="8"/>
  <c r="N141" i="8" s="1"/>
  <c r="N140" i="8"/>
  <c r="W139" i="8"/>
  <c r="W141" i="8" s="1"/>
  <c r="W140" i="8"/>
  <c r="W142" i="8"/>
  <c r="J140" i="8"/>
  <c r="J142" i="8"/>
  <c r="J139" i="8"/>
  <c r="J141" i="8" s="1"/>
  <c r="AE139" i="8"/>
  <c r="AE141" i="8" s="1"/>
  <c r="AE140" i="8"/>
  <c r="AE142" i="8"/>
  <c r="AD139" i="8"/>
  <c r="AD141" i="8" s="1"/>
  <c r="AD140" i="8"/>
  <c r="AD142" i="8"/>
  <c r="F140" i="8"/>
  <c r="F139" i="8"/>
  <c r="F141" i="8" s="1"/>
  <c r="F142" i="8"/>
  <c r="Y140" i="8"/>
  <c r="Y142" i="8"/>
  <c r="Y139" i="8"/>
  <c r="Y141" i="8" s="1"/>
  <c r="O139" i="8"/>
  <c r="O141" i="8" s="1"/>
  <c r="O140" i="8"/>
  <c r="O142" i="8"/>
  <c r="U139" i="8"/>
  <c r="U141" i="8" s="1"/>
  <c r="U140" i="8"/>
  <c r="U142" i="8"/>
  <c r="L139" i="8"/>
  <c r="L141" i="8" s="1"/>
  <c r="L140" i="8"/>
  <c r="L142" i="8"/>
  <c r="D139" i="8"/>
  <c r="D141" i="8" s="1"/>
  <c r="D140" i="8"/>
  <c r="D142" i="8"/>
  <c r="AC139" i="8"/>
  <c r="AC141" i="8" s="1"/>
  <c r="AC140" i="8"/>
  <c r="AC142" i="8"/>
  <c r="K140" i="8"/>
  <c r="K142" i="8"/>
  <c r="K139" i="8"/>
  <c r="K141" i="8" s="1"/>
  <c r="G139" i="8"/>
  <c r="G141" i="8" s="1"/>
  <c r="G140" i="8"/>
  <c r="G142" i="8"/>
  <c r="H140" i="8"/>
  <c r="H142" i="8"/>
  <c r="H139" i="8"/>
  <c r="H141" i="8" s="1"/>
  <c r="X140" i="8"/>
  <c r="X142" i="8"/>
  <c r="X139" i="8"/>
  <c r="X141" i="8" s="1"/>
  <c r="AB139" i="8"/>
  <c r="AB141" i="8" s="1"/>
  <c r="AB140" i="8"/>
  <c r="AB142" i="8"/>
  <c r="K161" i="8"/>
  <c r="K163" i="8"/>
  <c r="K160" i="8"/>
  <c r="K162" i="8" s="1"/>
  <c r="Z161" i="8"/>
  <c r="Z163" i="8"/>
  <c r="Z160" i="8"/>
  <c r="Z162" i="8" s="1"/>
  <c r="U160" i="8"/>
  <c r="U162" i="8" s="1"/>
  <c r="U161" i="8"/>
  <c r="U163" i="8"/>
  <c r="J161" i="8"/>
  <c r="J163" i="8"/>
  <c r="J160" i="8"/>
  <c r="J162" i="8" s="1"/>
  <c r="X161" i="8"/>
  <c r="X163" i="8"/>
  <c r="X160" i="8"/>
  <c r="X162" i="8" s="1"/>
  <c r="AA161" i="8"/>
  <c r="AA163" i="8"/>
  <c r="AA160" i="8"/>
  <c r="AA162" i="8" s="1"/>
  <c r="W160" i="8"/>
  <c r="W162" i="8" s="1"/>
  <c r="W161" i="8"/>
  <c r="W163" i="8"/>
  <c r="Q161" i="8"/>
  <c r="Q163" i="8"/>
  <c r="Q160" i="8"/>
  <c r="Q162" i="8" s="1"/>
  <c r="S161" i="8"/>
  <c r="S163" i="8"/>
  <c r="S160" i="8"/>
  <c r="S162" i="8" s="1"/>
  <c r="AF161" i="8"/>
  <c r="AF163" i="8"/>
  <c r="AF160" i="8"/>
  <c r="AF162" i="8" s="1"/>
  <c r="V161" i="8"/>
  <c r="V163" i="8"/>
  <c r="V160" i="8"/>
  <c r="V162" i="8" s="1"/>
  <c r="F160" i="8"/>
  <c r="F162" i="8" s="1"/>
  <c r="F161" i="8"/>
  <c r="F163" i="8"/>
  <c r="H161" i="8"/>
  <c r="H163" i="8"/>
  <c r="H160" i="8"/>
  <c r="H162" i="8" s="1"/>
  <c r="AG161" i="8"/>
  <c r="AG163" i="8"/>
  <c r="AG160" i="8"/>
  <c r="AG162" i="8" s="1"/>
  <c r="O160" i="8"/>
  <c r="O162" i="8" s="1"/>
  <c r="O161" i="8"/>
  <c r="O163" i="8"/>
  <c r="AD161" i="8"/>
  <c r="AD160" i="8"/>
  <c r="AD162" i="8" s="1"/>
  <c r="AD163" i="8"/>
  <c r="T160" i="8"/>
  <c r="T162" i="8" s="1"/>
  <c r="T161" i="8"/>
  <c r="T163" i="8"/>
  <c r="R161" i="8"/>
  <c r="R163" i="8"/>
  <c r="R160" i="8"/>
  <c r="R162" i="8" s="1"/>
  <c r="AI161" i="8"/>
  <c r="AI163" i="8"/>
  <c r="AI160" i="8"/>
  <c r="AI162" i="8" s="1"/>
  <c r="AH160" i="8"/>
  <c r="AH162" i="8" s="1"/>
  <c r="AH161" i="8"/>
  <c r="AH163" i="8"/>
  <c r="AE160" i="8"/>
  <c r="AE162" i="8" s="1"/>
  <c r="AE161" i="8"/>
  <c r="AE163" i="8"/>
  <c r="M160" i="8"/>
  <c r="M162" i="8" s="1"/>
  <c r="M161" i="8"/>
  <c r="M163" i="8"/>
  <c r="AB160" i="8"/>
  <c r="AB162" i="8" s="1"/>
  <c r="AB161" i="8"/>
  <c r="AB163" i="8"/>
  <c r="P161" i="8"/>
  <c r="P163" i="8"/>
  <c r="P160" i="8"/>
  <c r="P162" i="8" s="1"/>
  <c r="AJ160" i="8"/>
  <c r="AJ162" i="8" s="1"/>
  <c r="AJ161" i="8"/>
  <c r="AJ163" i="8"/>
  <c r="AC160" i="8"/>
  <c r="AC162" i="8" s="1"/>
  <c r="AC161" i="8"/>
  <c r="AC163" i="8"/>
  <c r="I161" i="8"/>
  <c r="I163" i="8"/>
  <c r="I160" i="8"/>
  <c r="I162" i="8" s="1"/>
  <c r="N160" i="8"/>
  <c r="N162" i="8" s="1"/>
  <c r="N163" i="8"/>
  <c r="N161" i="8"/>
  <c r="G160" i="8"/>
  <c r="G162" i="8" s="1"/>
  <c r="G161" i="8"/>
  <c r="G163" i="8"/>
  <c r="L160" i="8"/>
  <c r="L162" i="8" s="1"/>
  <c r="L161" i="8"/>
  <c r="L163" i="8"/>
  <c r="Y161" i="8"/>
  <c r="Y163" i="8"/>
  <c r="Y160" i="8"/>
  <c r="Y162" i="8" s="1"/>
  <c r="Y182" i="8"/>
  <c r="Y184" i="8"/>
  <c r="Y181" i="8"/>
  <c r="Y183" i="8" s="1"/>
  <c r="M181" i="8"/>
  <c r="M183" i="8" s="1"/>
  <c r="M182" i="8"/>
  <c r="M184" i="8"/>
  <c r="I182" i="8"/>
  <c r="I184" i="8"/>
  <c r="I181" i="8"/>
  <c r="I183" i="8" s="1"/>
  <c r="O181" i="8"/>
  <c r="O183" i="8" s="1"/>
  <c r="O182" i="8"/>
  <c r="O184" i="8"/>
  <c r="AH181" i="8"/>
  <c r="AH183" i="8" s="1"/>
  <c r="AH182" i="8"/>
  <c r="AH184" i="8"/>
  <c r="X182" i="8"/>
  <c r="X184" i="8"/>
  <c r="X181" i="8"/>
  <c r="X183" i="8" s="1"/>
  <c r="AF182" i="8"/>
  <c r="AF184" i="8"/>
  <c r="AF181" i="8"/>
  <c r="AF183" i="8" s="1"/>
  <c r="R182" i="8"/>
  <c r="R184" i="8"/>
  <c r="R181" i="8"/>
  <c r="R183" i="8" s="1"/>
  <c r="AG182" i="8"/>
  <c r="AG184" i="8"/>
  <c r="AG181" i="8"/>
  <c r="AG183" i="8" s="1"/>
  <c r="W181" i="8"/>
  <c r="W183" i="8" s="1"/>
  <c r="W182" i="8"/>
  <c r="W184" i="8"/>
  <c r="AD182" i="8"/>
  <c r="AD181" i="8"/>
  <c r="AD183" i="8" s="1"/>
  <c r="AD184" i="8"/>
  <c r="L181" i="8"/>
  <c r="L183" i="8" s="1"/>
  <c r="L182" i="8"/>
  <c r="L184" i="8"/>
  <c r="AL181" i="8"/>
  <c r="AL183" i="8" s="1"/>
  <c r="AL184" i="8"/>
  <c r="AL182" i="8"/>
  <c r="V182" i="8"/>
  <c r="V181" i="8"/>
  <c r="V183" i="8" s="1"/>
  <c r="V184" i="8"/>
  <c r="N184" i="8"/>
  <c r="N181" i="8"/>
  <c r="N183" i="8" s="1"/>
  <c r="N182" i="8"/>
  <c r="U181" i="8"/>
  <c r="U183" i="8" s="1"/>
  <c r="U182" i="8"/>
  <c r="U184" i="8"/>
  <c r="S182" i="8"/>
  <c r="S184" i="8"/>
  <c r="S181" i="8"/>
  <c r="S183" i="8" s="1"/>
  <c r="AB181" i="8"/>
  <c r="AB183" i="8" s="1"/>
  <c r="AB182" i="8"/>
  <c r="AB184" i="8"/>
  <c r="K182" i="8"/>
  <c r="K184" i="8"/>
  <c r="K181" i="8"/>
  <c r="K183" i="8" s="1"/>
  <c r="AJ181" i="8"/>
  <c r="AJ183" i="8" s="1"/>
  <c r="AJ182" i="8"/>
  <c r="AJ184" i="8"/>
  <c r="AA182" i="8"/>
  <c r="AA184" i="8"/>
  <c r="AA181" i="8"/>
  <c r="AA183" i="8" s="1"/>
  <c r="AI182" i="8"/>
  <c r="AI184" i="8"/>
  <c r="AI181" i="8"/>
  <c r="AI183" i="8" s="1"/>
  <c r="AK181" i="8"/>
  <c r="AK183" i="8" s="1"/>
  <c r="AK182" i="8"/>
  <c r="AK184" i="8"/>
  <c r="P182" i="8"/>
  <c r="P184" i="8"/>
  <c r="P181" i="8"/>
  <c r="P183" i="8" s="1"/>
  <c r="J182" i="8"/>
  <c r="J184" i="8"/>
  <c r="J181" i="8"/>
  <c r="J183" i="8" s="1"/>
  <c r="AE181" i="8"/>
  <c r="AE183" i="8" s="1"/>
  <c r="AE182" i="8"/>
  <c r="AE184" i="8"/>
  <c r="T181" i="8"/>
  <c r="T183" i="8" s="1"/>
  <c r="T182" i="8"/>
  <c r="T184" i="8"/>
  <c r="AC181" i="8"/>
  <c r="AC183" i="8" s="1"/>
  <c r="AC182" i="8"/>
  <c r="AC184" i="8"/>
  <c r="Q182" i="8"/>
  <c r="Q184" i="8"/>
  <c r="Q181" i="8"/>
  <c r="Q183" i="8" s="1"/>
  <c r="Z182" i="8"/>
  <c r="Z184" i="8"/>
  <c r="Z181" i="8"/>
  <c r="Z183" i="8" s="1"/>
  <c r="G202" i="8"/>
  <c r="G204" i="8" s="1"/>
  <c r="G203" i="8"/>
  <c r="G205" i="8"/>
  <c r="V203" i="8"/>
  <c r="V202" i="8"/>
  <c r="V204" i="8" s="1"/>
  <c r="V205" i="8"/>
  <c r="D202" i="8"/>
  <c r="D204" i="8" s="1"/>
  <c r="D203" i="8"/>
  <c r="D205" i="8"/>
  <c r="E202" i="8"/>
  <c r="E204" i="8" s="1"/>
  <c r="E203" i="8"/>
  <c r="E205" i="8"/>
  <c r="K203" i="8"/>
  <c r="K205" i="8"/>
  <c r="K202" i="8"/>
  <c r="K204" i="8" s="1"/>
  <c r="AB202" i="8"/>
  <c r="AB204" i="8" s="1"/>
  <c r="AB203" i="8"/>
  <c r="AB205" i="8"/>
  <c r="T202" i="8"/>
  <c r="T204" i="8" s="1"/>
  <c r="T203" i="8"/>
  <c r="T205" i="8"/>
  <c r="Y203" i="8"/>
  <c r="Y205" i="8"/>
  <c r="Y202" i="8"/>
  <c r="Y204" i="8" s="1"/>
  <c r="AF203" i="8"/>
  <c r="AF205" i="8"/>
  <c r="AF202" i="8"/>
  <c r="AF204" i="8" s="1"/>
  <c r="Z202" i="8"/>
  <c r="Z204" i="8" s="1"/>
  <c r="Z203" i="8"/>
  <c r="Z205" i="8"/>
  <c r="J203" i="8"/>
  <c r="J205" i="8"/>
  <c r="J202" i="8"/>
  <c r="J204" i="8" s="1"/>
  <c r="L202" i="8"/>
  <c r="L204" i="8" s="1"/>
  <c r="L203" i="8"/>
  <c r="L205" i="8"/>
  <c r="W202" i="8"/>
  <c r="W204" i="8" s="1"/>
  <c r="W203" i="8"/>
  <c r="W205" i="8"/>
  <c r="AA203" i="8"/>
  <c r="AA205" i="8"/>
  <c r="AA202" i="8"/>
  <c r="AA204" i="8" s="1"/>
  <c r="AD205" i="8"/>
  <c r="AD202" i="8"/>
  <c r="AD204" i="8" s="1"/>
  <c r="AD203" i="8"/>
  <c r="P203" i="8"/>
  <c r="P205" i="8"/>
  <c r="P202" i="8"/>
  <c r="P204" i="8" s="1"/>
  <c r="AG203" i="8"/>
  <c r="AG205" i="8"/>
  <c r="AG202" i="8"/>
  <c r="AG204" i="8" s="1"/>
  <c r="U202" i="8"/>
  <c r="U204" i="8" s="1"/>
  <c r="U203" i="8"/>
  <c r="U205" i="8"/>
  <c r="H203" i="8"/>
  <c r="H205" i="8"/>
  <c r="H202" i="8"/>
  <c r="H204" i="8" s="1"/>
  <c r="R203" i="8"/>
  <c r="R205" i="8"/>
  <c r="R202" i="8"/>
  <c r="R204" i="8" s="1"/>
  <c r="Q203" i="8"/>
  <c r="Q205" i="8"/>
  <c r="Q202" i="8"/>
  <c r="Q204" i="8" s="1"/>
  <c r="N202" i="8"/>
  <c r="N204" i="8" s="1"/>
  <c r="N205" i="8"/>
  <c r="N203" i="8"/>
  <c r="AE202" i="8"/>
  <c r="AE204" i="8" s="1"/>
  <c r="AE203" i="8"/>
  <c r="AE205" i="8"/>
  <c r="S203" i="8"/>
  <c r="S205" i="8"/>
  <c r="S202" i="8"/>
  <c r="S204" i="8" s="1"/>
  <c r="O202" i="8"/>
  <c r="O204" i="8" s="1"/>
  <c r="O203" i="8"/>
  <c r="O205" i="8"/>
  <c r="AH203" i="8"/>
  <c r="AH205" i="8"/>
  <c r="AH202" i="8"/>
  <c r="AH204" i="8" s="1"/>
  <c r="AC202" i="8"/>
  <c r="AC204" i="8" s="1"/>
  <c r="AC203" i="8"/>
  <c r="AC205" i="8"/>
  <c r="F205" i="8"/>
  <c r="F202" i="8"/>
  <c r="F204" i="8" s="1"/>
  <c r="F203" i="8"/>
  <c r="I203" i="8"/>
  <c r="I205" i="8"/>
  <c r="I202" i="8"/>
  <c r="I204" i="8" s="1"/>
  <c r="M202" i="8"/>
  <c r="M204" i="8" s="1"/>
  <c r="M203" i="8"/>
  <c r="M205" i="8"/>
  <c r="X203" i="8"/>
  <c r="X205" i="8"/>
  <c r="X202" i="8"/>
  <c r="X204" i="8" s="1"/>
  <c r="X224" i="8"/>
  <c r="X226" i="8"/>
  <c r="X223" i="8"/>
  <c r="X225" i="8" s="1"/>
  <c r="H224" i="8"/>
  <c r="H226" i="8"/>
  <c r="H223" i="8"/>
  <c r="H225" i="8" s="1"/>
  <c r="U223" i="8"/>
  <c r="U225" i="8" s="1"/>
  <c r="U224" i="8"/>
  <c r="U226" i="8"/>
  <c r="S224" i="8"/>
  <c r="S226" i="8"/>
  <c r="S223" i="8"/>
  <c r="S225" i="8" s="1"/>
  <c r="AI224" i="8"/>
  <c r="AI226" i="8"/>
  <c r="AI223" i="8"/>
  <c r="AI225" i="8" s="1"/>
  <c r="G223" i="8"/>
  <c r="G225" i="8" s="1"/>
  <c r="G224" i="8"/>
  <c r="G226" i="8"/>
  <c r="AC223" i="8"/>
  <c r="AC225" i="8" s="1"/>
  <c r="AC224" i="8"/>
  <c r="AC226" i="8"/>
  <c r="AA224" i="8"/>
  <c r="AA226" i="8"/>
  <c r="AA223" i="8"/>
  <c r="AA225" i="8" s="1"/>
  <c r="AB223" i="8"/>
  <c r="AB225" i="8" s="1"/>
  <c r="AB224" i="8"/>
  <c r="AB226" i="8"/>
  <c r="Y224" i="8"/>
  <c r="Y226" i="8"/>
  <c r="Y223" i="8"/>
  <c r="Y225" i="8" s="1"/>
  <c r="R224" i="8"/>
  <c r="R226" i="8"/>
  <c r="R223" i="8"/>
  <c r="R225" i="8" s="1"/>
  <c r="AH223" i="8"/>
  <c r="AH225" i="8" s="1"/>
  <c r="AH224" i="8"/>
  <c r="AH226" i="8"/>
  <c r="AJ223" i="8"/>
  <c r="AJ225" i="8" s="1"/>
  <c r="AJ224" i="8"/>
  <c r="AJ226" i="8"/>
  <c r="N224" i="8"/>
  <c r="N223" i="8"/>
  <c r="N225" i="8" s="1"/>
  <c r="N226" i="8"/>
  <c r="L223" i="8"/>
  <c r="L225" i="8" s="1"/>
  <c r="L224" i="8"/>
  <c r="L226" i="8"/>
  <c r="W223" i="8"/>
  <c r="W225" i="8" s="1"/>
  <c r="W224" i="8"/>
  <c r="W226" i="8"/>
  <c r="K224" i="8"/>
  <c r="K226" i="8"/>
  <c r="K223" i="8"/>
  <c r="K225" i="8" s="1"/>
  <c r="AF224" i="8"/>
  <c r="AF226" i="8"/>
  <c r="AF223" i="8"/>
  <c r="AF225" i="8" s="1"/>
  <c r="Q224" i="8"/>
  <c r="Q226" i="8"/>
  <c r="Q223" i="8"/>
  <c r="Q225" i="8" s="1"/>
  <c r="T223" i="8"/>
  <c r="T225" i="8" s="1"/>
  <c r="T224" i="8"/>
  <c r="T226" i="8"/>
  <c r="AG224" i="8"/>
  <c r="AG226" i="8"/>
  <c r="AG223" i="8"/>
  <c r="AG225" i="8" s="1"/>
  <c r="M223" i="8"/>
  <c r="M225" i="8" s="1"/>
  <c r="M224" i="8"/>
  <c r="M226" i="8"/>
  <c r="I224" i="8"/>
  <c r="I226" i="8"/>
  <c r="I223" i="8"/>
  <c r="I225" i="8" s="1"/>
  <c r="V223" i="8"/>
  <c r="V225" i="8" s="1"/>
  <c r="V226" i="8"/>
  <c r="V224" i="8"/>
  <c r="O223" i="8"/>
  <c r="O225" i="8" s="1"/>
  <c r="O224" i="8"/>
  <c r="O226" i="8"/>
  <c r="Z224" i="8"/>
  <c r="Z226" i="8"/>
  <c r="Z223" i="8"/>
  <c r="Z225" i="8" s="1"/>
  <c r="J224" i="8"/>
  <c r="J226" i="8"/>
  <c r="J223" i="8"/>
  <c r="J225" i="8" s="1"/>
  <c r="AE223" i="8"/>
  <c r="AE225" i="8" s="1"/>
  <c r="AE224" i="8"/>
  <c r="AE226" i="8"/>
  <c r="P224" i="8"/>
  <c r="P226" i="8"/>
  <c r="P223" i="8"/>
  <c r="P225" i="8" s="1"/>
  <c r="AD223" i="8"/>
  <c r="AD225" i="8" s="1"/>
  <c r="AD224" i="8"/>
  <c r="AD226" i="8"/>
  <c r="AJ244" i="8"/>
  <c r="AJ246" i="8" s="1"/>
  <c r="AJ245" i="8"/>
  <c r="AJ247" i="8"/>
  <c r="J245" i="8"/>
  <c r="J247" i="8"/>
  <c r="J244" i="8"/>
  <c r="J246" i="8" s="1"/>
  <c r="O244" i="8"/>
  <c r="O246" i="8" s="1"/>
  <c r="O245" i="8"/>
  <c r="O247" i="8"/>
  <c r="AL244" i="8"/>
  <c r="AL246" i="8" s="1"/>
  <c r="AL247" i="8"/>
  <c r="AL245" i="8"/>
  <c r="AB244" i="8"/>
  <c r="AB246" i="8" s="1"/>
  <c r="AB245" i="8"/>
  <c r="AB247" i="8"/>
  <c r="AF245" i="8"/>
  <c r="AF247" i="8"/>
  <c r="AF244" i="8"/>
  <c r="AF246" i="8" s="1"/>
  <c r="Z245" i="8"/>
  <c r="Z247" i="8"/>
  <c r="Z244" i="8"/>
  <c r="Z246" i="8" s="1"/>
  <c r="AA245" i="8"/>
  <c r="AA247" i="8"/>
  <c r="AA244" i="8"/>
  <c r="AA246" i="8" s="1"/>
  <c r="K245" i="8"/>
  <c r="K247" i="8"/>
  <c r="K244" i="8"/>
  <c r="K246" i="8" s="1"/>
  <c r="AE244" i="8"/>
  <c r="AE246" i="8" s="1"/>
  <c r="AE245" i="8"/>
  <c r="AE247" i="8"/>
  <c r="AH245" i="8"/>
  <c r="AH247" i="8"/>
  <c r="AH244" i="8"/>
  <c r="AH246" i="8" s="1"/>
  <c r="AC244" i="8"/>
  <c r="AC246" i="8" s="1"/>
  <c r="AC245" i="8"/>
  <c r="AC247" i="8"/>
  <c r="V247" i="8"/>
  <c r="V245" i="8"/>
  <c r="V244" i="8"/>
  <c r="V246" i="8" s="1"/>
  <c r="P245" i="8"/>
  <c r="P247" i="8"/>
  <c r="P244" i="8"/>
  <c r="P246" i="8" s="1"/>
  <c r="Y245" i="8"/>
  <c r="Y247" i="8"/>
  <c r="Y244" i="8"/>
  <c r="Y246" i="8" s="1"/>
  <c r="W244" i="8"/>
  <c r="W246" i="8" s="1"/>
  <c r="W245" i="8"/>
  <c r="W247" i="8"/>
  <c r="I245" i="8"/>
  <c r="I247" i="8"/>
  <c r="I244" i="8"/>
  <c r="I246" i="8" s="1"/>
  <c r="M244" i="8"/>
  <c r="M246" i="8" s="1"/>
  <c r="M245" i="8"/>
  <c r="M247" i="8"/>
  <c r="T244" i="8"/>
  <c r="T246" i="8" s="1"/>
  <c r="T245" i="8"/>
  <c r="T247" i="8"/>
  <c r="AK244" i="8"/>
  <c r="AK246" i="8" s="1"/>
  <c r="AK245" i="8"/>
  <c r="AK247" i="8"/>
  <c r="U244" i="8"/>
  <c r="U246" i="8" s="1"/>
  <c r="U245" i="8"/>
  <c r="U247" i="8"/>
  <c r="R245" i="8"/>
  <c r="R247" i="8"/>
  <c r="R244" i="8"/>
  <c r="R246" i="8" s="1"/>
  <c r="X245" i="8"/>
  <c r="X247" i="8"/>
  <c r="X244" i="8"/>
  <c r="X246" i="8" s="1"/>
  <c r="AI245" i="8"/>
  <c r="AI247" i="8"/>
  <c r="AI244" i="8"/>
  <c r="AI246" i="8" s="1"/>
  <c r="S245" i="8"/>
  <c r="S247" i="8"/>
  <c r="S244" i="8"/>
  <c r="S246" i="8" s="1"/>
  <c r="N245" i="8"/>
  <c r="N247" i="8"/>
  <c r="N244" i="8"/>
  <c r="N246" i="8" s="1"/>
  <c r="AG245" i="8"/>
  <c r="AG247" i="8"/>
  <c r="AG244" i="8"/>
  <c r="AG246" i="8" s="1"/>
  <c r="Q245" i="8"/>
  <c r="Q247" i="8"/>
  <c r="Q244" i="8"/>
  <c r="Q246" i="8" s="1"/>
  <c r="AD244" i="8"/>
  <c r="AD246" i="8" s="1"/>
  <c r="AD247" i="8"/>
  <c r="AD245" i="8"/>
  <c r="L244" i="8"/>
  <c r="L246" i="8" s="1"/>
  <c r="L245" i="8"/>
  <c r="L247" i="8"/>
  <c r="AM244" i="8"/>
  <c r="AM246" i="8" s="1"/>
  <c r="AM245" i="8"/>
  <c r="AM247" i="8"/>
  <c r="C142" i="8"/>
  <c r="C140" i="8"/>
  <c r="C139" i="8"/>
  <c r="C141" i="8" s="1"/>
  <c r="C79" i="8"/>
  <c r="C77" i="8"/>
  <c r="C76" i="8"/>
  <c r="C78" i="8" s="1"/>
  <c r="C12" i="8"/>
  <c r="I12" i="8"/>
  <c r="P12" i="8"/>
  <c r="X12" i="8"/>
  <c r="AE12" i="8"/>
  <c r="AK12" i="8"/>
  <c r="D12" i="8"/>
  <c r="K12" i="8"/>
  <c r="S12" i="8"/>
  <c r="Y12" i="8"/>
  <c r="AF12" i="8"/>
  <c r="E12" i="8"/>
  <c r="M12" i="8"/>
  <c r="T12" i="8"/>
  <c r="AA12" i="8"/>
  <c r="AI12" i="8"/>
  <c r="H12" i="8"/>
  <c r="O12" i="8"/>
  <c r="U12" i="8"/>
  <c r="AC12" i="8"/>
  <c r="AJ12" i="8"/>
  <c r="G12" i="8"/>
  <c r="L12" i="8"/>
  <c r="Q12" i="8"/>
  <c r="W12" i="8"/>
  <c r="AB12" i="8"/>
  <c r="AG12" i="8"/>
  <c r="AM12" i="8"/>
  <c r="F12" i="8"/>
  <c r="J12" i="8"/>
  <c r="N12" i="8"/>
  <c r="R12" i="8"/>
  <c r="V12" i="8"/>
  <c r="Z12" i="8"/>
  <c r="AD12" i="8"/>
  <c r="AH12" i="8"/>
  <c r="AL12" i="8"/>
  <c r="G29" i="8" l="1"/>
  <c r="G24" i="8"/>
  <c r="G27" i="8"/>
  <c r="G26" i="8"/>
  <c r="G23" i="8"/>
  <c r="G28" i="8"/>
  <c r="G25" i="8"/>
  <c r="G22" i="8"/>
  <c r="G19" i="8"/>
  <c r="G18" i="8"/>
  <c r="G20" i="8"/>
  <c r="G21" i="8"/>
  <c r="J28" i="8"/>
  <c r="J25" i="8"/>
  <c r="J22" i="8"/>
  <c r="J27" i="8"/>
  <c r="J29" i="8"/>
  <c r="J24" i="8"/>
  <c r="J26" i="8"/>
  <c r="J23" i="8"/>
  <c r="J18" i="8"/>
  <c r="J20" i="8"/>
  <c r="J21" i="8"/>
  <c r="J19" i="8"/>
  <c r="AK26" i="8"/>
  <c r="AK21" i="8"/>
  <c r="AK20" i="8"/>
  <c r="AK23" i="8"/>
  <c r="AK18" i="8"/>
  <c r="AK28" i="8"/>
  <c r="AK19" i="8"/>
  <c r="AK25" i="8"/>
  <c r="AK22" i="8"/>
  <c r="AK27" i="8"/>
  <c r="AK29" i="8"/>
  <c r="AK24" i="8"/>
  <c r="AL21" i="8"/>
  <c r="AL26" i="8"/>
  <c r="AL24" i="8"/>
  <c r="AL20" i="8"/>
  <c r="AL23" i="8"/>
  <c r="AL18" i="8"/>
  <c r="AL28" i="8"/>
  <c r="AL19" i="8"/>
  <c r="AL25" i="8"/>
  <c r="AL22" i="8"/>
  <c r="AL29" i="8"/>
  <c r="AL27" i="8"/>
  <c r="AJ20" i="8"/>
  <c r="AJ23" i="8"/>
  <c r="AJ18" i="8"/>
  <c r="AJ28" i="8"/>
  <c r="AJ19" i="8"/>
  <c r="AJ25" i="8"/>
  <c r="AJ22" i="8"/>
  <c r="AJ27" i="8"/>
  <c r="AJ29" i="8"/>
  <c r="AJ24" i="8"/>
  <c r="AJ26" i="8"/>
  <c r="AJ21" i="8"/>
  <c r="M26" i="8"/>
  <c r="M23" i="8"/>
  <c r="M28" i="8"/>
  <c r="M25" i="8"/>
  <c r="M22" i="8"/>
  <c r="M27" i="8"/>
  <c r="M29" i="8"/>
  <c r="M24" i="8"/>
  <c r="M21" i="8"/>
  <c r="M20" i="8"/>
  <c r="M18" i="8"/>
  <c r="M19" i="8"/>
  <c r="AE29" i="8"/>
  <c r="AE24" i="8"/>
  <c r="AE27" i="8"/>
  <c r="AE26" i="8"/>
  <c r="AE23" i="8"/>
  <c r="AE28" i="8"/>
  <c r="AE25" i="8"/>
  <c r="AE22" i="8"/>
  <c r="AE21" i="8"/>
  <c r="AE19" i="8"/>
  <c r="AE18" i="8"/>
  <c r="AE20" i="8"/>
  <c r="F26" i="8"/>
  <c r="F23" i="8"/>
  <c r="F28" i="8"/>
  <c r="F25" i="8"/>
  <c r="F29" i="8"/>
  <c r="F22" i="8"/>
  <c r="F27" i="8"/>
  <c r="F24" i="8"/>
  <c r="F19" i="8"/>
  <c r="F20" i="8"/>
  <c r="F18" i="8"/>
  <c r="F21" i="8"/>
  <c r="AM29" i="8"/>
  <c r="AM24" i="8"/>
  <c r="AM21" i="8"/>
  <c r="AM26" i="8"/>
  <c r="AM27" i="8"/>
  <c r="AM20" i="8"/>
  <c r="AM23" i="8"/>
  <c r="AM18" i="8"/>
  <c r="AM28" i="8"/>
  <c r="AM19" i="8"/>
  <c r="AM25" i="8"/>
  <c r="AM22" i="8"/>
  <c r="E26" i="8"/>
  <c r="E23" i="8"/>
  <c r="E28" i="8"/>
  <c r="E25" i="8"/>
  <c r="E22" i="8"/>
  <c r="E27" i="8"/>
  <c r="E29" i="8"/>
  <c r="E24" i="8"/>
  <c r="E21" i="8"/>
  <c r="E20" i="8"/>
  <c r="E18" i="8"/>
  <c r="E19" i="8"/>
  <c r="X27" i="8"/>
  <c r="X29" i="8"/>
  <c r="X24" i="8"/>
  <c r="X26" i="8"/>
  <c r="X23" i="8"/>
  <c r="X22" i="8"/>
  <c r="X28" i="8"/>
  <c r="X25" i="8"/>
  <c r="X21" i="8"/>
  <c r="X19" i="8"/>
  <c r="X18" i="8"/>
  <c r="X20" i="8"/>
  <c r="T23" i="8"/>
  <c r="T26" i="8"/>
  <c r="T28" i="8"/>
  <c r="T25" i="8"/>
  <c r="T22" i="8"/>
  <c r="T27" i="8"/>
  <c r="T29" i="8"/>
  <c r="T24" i="8"/>
  <c r="T21" i="8"/>
  <c r="T18" i="8"/>
  <c r="T20" i="8"/>
  <c r="T19" i="8"/>
  <c r="AH28" i="8"/>
  <c r="AH25" i="8"/>
  <c r="AH22" i="8"/>
  <c r="AH27" i="8"/>
  <c r="AH29" i="8"/>
  <c r="AH24" i="8"/>
  <c r="AH26" i="8"/>
  <c r="AH23" i="8"/>
  <c r="AH21" i="8"/>
  <c r="AH19" i="8"/>
  <c r="AH18" i="8"/>
  <c r="AH20" i="8"/>
  <c r="AC26" i="8"/>
  <c r="AC23" i="8"/>
  <c r="AC28" i="8"/>
  <c r="AC25" i="8"/>
  <c r="AC22" i="8"/>
  <c r="AC27" i="8"/>
  <c r="AC29" i="8"/>
  <c r="AC24" i="8"/>
  <c r="AC19" i="8"/>
  <c r="AC21" i="8"/>
  <c r="AC18" i="8"/>
  <c r="AC20" i="8"/>
  <c r="AD26" i="8"/>
  <c r="AD23" i="8"/>
  <c r="AD28" i="8"/>
  <c r="AD25" i="8"/>
  <c r="AD22" i="8"/>
  <c r="AD29" i="8"/>
  <c r="AD24" i="8"/>
  <c r="AD27" i="8"/>
  <c r="AD21" i="8"/>
  <c r="AD19" i="8"/>
  <c r="AD20" i="8"/>
  <c r="AD18" i="8"/>
  <c r="AG22" i="8"/>
  <c r="AG27" i="8"/>
  <c r="AG29" i="8"/>
  <c r="AG24" i="8"/>
  <c r="AG26" i="8"/>
  <c r="AG23" i="8"/>
  <c r="AG28" i="8"/>
  <c r="AG25" i="8"/>
  <c r="AG21" i="8"/>
  <c r="AG19" i="8"/>
  <c r="AG18" i="8"/>
  <c r="AG20" i="8"/>
  <c r="U26" i="8"/>
  <c r="U23" i="8"/>
  <c r="U28" i="8"/>
  <c r="U25" i="8"/>
  <c r="U22" i="8"/>
  <c r="U27" i="8"/>
  <c r="U29" i="8"/>
  <c r="U24" i="8"/>
  <c r="U21" i="8"/>
  <c r="U20" i="8"/>
  <c r="U18" i="8"/>
  <c r="U19" i="8"/>
  <c r="AF27" i="8"/>
  <c r="AF29" i="8"/>
  <c r="AF24" i="8"/>
  <c r="AF26" i="8"/>
  <c r="AF23" i="8"/>
  <c r="AF22" i="8"/>
  <c r="AF28" i="8"/>
  <c r="AF25" i="8"/>
  <c r="AF21" i="8"/>
  <c r="AF19" i="8"/>
  <c r="AF18" i="8"/>
  <c r="AF20" i="8"/>
  <c r="P27" i="8"/>
  <c r="P29" i="8"/>
  <c r="P24" i="8"/>
  <c r="P22" i="8"/>
  <c r="P26" i="8"/>
  <c r="P23" i="8"/>
  <c r="P28" i="8"/>
  <c r="P25" i="8"/>
  <c r="P19" i="8"/>
  <c r="P18" i="8"/>
  <c r="P20" i="8"/>
  <c r="P21" i="8"/>
  <c r="V26" i="8"/>
  <c r="V23" i="8"/>
  <c r="V24" i="8"/>
  <c r="V28" i="8"/>
  <c r="V25" i="8"/>
  <c r="V22" i="8"/>
  <c r="V29" i="8"/>
  <c r="V27" i="8"/>
  <c r="V21" i="8"/>
  <c r="V19" i="8"/>
  <c r="V20" i="8"/>
  <c r="V18" i="8"/>
  <c r="Z28" i="8"/>
  <c r="Z25" i="8"/>
  <c r="Z22" i="8"/>
  <c r="Z27" i="8"/>
  <c r="Z29" i="8"/>
  <c r="Z24" i="8"/>
  <c r="Z26" i="8"/>
  <c r="Z23" i="8"/>
  <c r="Z19" i="8"/>
  <c r="Z18" i="8"/>
  <c r="Z20" i="8"/>
  <c r="Z21" i="8"/>
  <c r="AB23" i="8"/>
  <c r="AB28" i="8"/>
  <c r="AB25" i="8"/>
  <c r="AB22" i="8"/>
  <c r="AB27" i="8"/>
  <c r="AB26" i="8"/>
  <c r="AB29" i="8"/>
  <c r="AB24" i="8"/>
  <c r="AB19" i="8"/>
  <c r="AB21" i="8"/>
  <c r="AB18" i="8"/>
  <c r="AB20" i="8"/>
  <c r="O29" i="8"/>
  <c r="O24" i="8"/>
  <c r="O26" i="8"/>
  <c r="O23" i="8"/>
  <c r="O28" i="8"/>
  <c r="O25" i="8"/>
  <c r="O22" i="8"/>
  <c r="O27" i="8"/>
  <c r="O21" i="8"/>
  <c r="O19" i="8"/>
  <c r="O18" i="8"/>
  <c r="O20" i="8"/>
  <c r="Y22" i="8"/>
  <c r="Y27" i="8"/>
  <c r="Y29" i="8"/>
  <c r="Y24" i="8"/>
  <c r="Y25" i="8"/>
  <c r="Y26" i="8"/>
  <c r="Y23" i="8"/>
  <c r="Y28" i="8"/>
  <c r="Y19" i="8"/>
  <c r="Y18" i="8"/>
  <c r="Y20" i="8"/>
  <c r="Y21" i="8"/>
  <c r="I22" i="8"/>
  <c r="I25" i="8"/>
  <c r="I27" i="8"/>
  <c r="I29" i="8"/>
  <c r="I24" i="8"/>
  <c r="I26" i="8"/>
  <c r="I23" i="8"/>
  <c r="I28" i="8"/>
  <c r="I18" i="8"/>
  <c r="I20" i="8"/>
  <c r="I21" i="8"/>
  <c r="I19" i="8"/>
  <c r="S28" i="8"/>
  <c r="S25" i="8"/>
  <c r="S23" i="8"/>
  <c r="S22" i="8"/>
  <c r="S27" i="8"/>
  <c r="S29" i="8"/>
  <c r="S24" i="8"/>
  <c r="S26" i="8"/>
  <c r="S20" i="8"/>
  <c r="S18" i="8"/>
  <c r="S21" i="8"/>
  <c r="S19" i="8"/>
  <c r="H27" i="8"/>
  <c r="H29" i="8"/>
  <c r="H24" i="8"/>
  <c r="H26" i="8"/>
  <c r="H22" i="8"/>
  <c r="H23" i="8"/>
  <c r="H28" i="8"/>
  <c r="H25" i="8"/>
  <c r="H18" i="8"/>
  <c r="H20" i="8"/>
  <c r="H21" i="8"/>
  <c r="H19" i="8"/>
  <c r="R28" i="8"/>
  <c r="R25" i="8"/>
  <c r="R22" i="8"/>
  <c r="R27" i="8"/>
  <c r="R29" i="8"/>
  <c r="R24" i="8"/>
  <c r="R26" i="8"/>
  <c r="R23" i="8"/>
  <c r="R18" i="8"/>
  <c r="R20" i="8"/>
  <c r="R21" i="8"/>
  <c r="R19" i="8"/>
  <c r="AI18" i="8"/>
  <c r="AI28" i="8"/>
  <c r="AI19" i="8"/>
  <c r="AI25" i="8"/>
  <c r="AI22" i="8"/>
  <c r="AI27" i="8"/>
  <c r="AI29" i="8"/>
  <c r="AI24" i="8"/>
  <c r="AI20" i="8"/>
  <c r="AI23" i="8"/>
  <c r="AI21" i="8"/>
  <c r="AI26" i="8"/>
  <c r="K28" i="8"/>
  <c r="K25" i="8"/>
  <c r="K22" i="8"/>
  <c r="K27" i="8"/>
  <c r="K29" i="8"/>
  <c r="K24" i="8"/>
  <c r="K23" i="8"/>
  <c r="K26" i="8"/>
  <c r="K20" i="8"/>
  <c r="K18" i="8"/>
  <c r="K21" i="8"/>
  <c r="K19" i="8"/>
  <c r="W29" i="8"/>
  <c r="W24" i="8"/>
  <c r="W26" i="8"/>
  <c r="W23" i="8"/>
  <c r="W27" i="8"/>
  <c r="W28" i="8"/>
  <c r="W25" i="8"/>
  <c r="W22" i="8"/>
  <c r="W21" i="8"/>
  <c r="W19" i="8"/>
  <c r="W18" i="8"/>
  <c r="W20" i="8"/>
  <c r="C19" i="8"/>
  <c r="C14" i="8"/>
  <c r="C23" i="8"/>
  <c r="C16" i="8"/>
  <c r="C28" i="8"/>
  <c r="C25" i="8"/>
  <c r="C13" i="8"/>
  <c r="C15" i="8" s="1"/>
  <c r="C22" i="8"/>
  <c r="C27" i="8"/>
  <c r="C29" i="8"/>
  <c r="C21" i="8"/>
  <c r="C24" i="8"/>
  <c r="C18" i="8"/>
  <c r="C20" i="8"/>
  <c r="C26" i="8"/>
  <c r="Q22" i="8"/>
  <c r="Q27" i="8"/>
  <c r="Q28" i="8"/>
  <c r="Q29" i="8"/>
  <c r="Q24" i="8"/>
  <c r="Q26" i="8"/>
  <c r="Q25" i="8"/>
  <c r="Q23" i="8"/>
  <c r="Q19" i="8"/>
  <c r="Q18" i="8"/>
  <c r="Q20" i="8"/>
  <c r="Q21" i="8"/>
  <c r="N26" i="8"/>
  <c r="N23" i="8"/>
  <c r="N24" i="8"/>
  <c r="N28" i="8"/>
  <c r="N25" i="8"/>
  <c r="N22" i="8"/>
  <c r="N29" i="8"/>
  <c r="N27" i="8"/>
  <c r="N19" i="8"/>
  <c r="N20" i="8"/>
  <c r="N18" i="8"/>
  <c r="N21" i="8"/>
  <c r="L23" i="8"/>
  <c r="L28" i="8"/>
  <c r="L25" i="8"/>
  <c r="L22" i="8"/>
  <c r="L26" i="8"/>
  <c r="L27" i="8"/>
  <c r="L29" i="8"/>
  <c r="L24" i="8"/>
  <c r="L21" i="8"/>
  <c r="L18" i="8"/>
  <c r="L20" i="8"/>
  <c r="L19" i="8"/>
  <c r="AA23" i="8"/>
  <c r="AA28" i="8"/>
  <c r="AA25" i="8"/>
  <c r="AA22" i="8"/>
  <c r="AA27" i="8"/>
  <c r="AA29" i="8"/>
  <c r="AA24" i="8"/>
  <c r="AA26" i="8"/>
  <c r="AA19" i="8"/>
  <c r="AA20" i="8"/>
  <c r="AA18" i="8"/>
  <c r="AA21" i="8"/>
  <c r="D23" i="8"/>
  <c r="D26" i="8"/>
  <c r="D28" i="8"/>
  <c r="D25" i="8"/>
  <c r="D22" i="8"/>
  <c r="D27" i="8"/>
  <c r="D29" i="8"/>
  <c r="D24" i="8"/>
  <c r="D21" i="8"/>
  <c r="D18" i="8"/>
  <c r="D20" i="8"/>
  <c r="D19" i="8"/>
  <c r="AM16" i="8" l="1"/>
  <c r="AJ14" i="8"/>
  <c r="AK16" i="8"/>
  <c r="AJ13" i="8"/>
  <c r="AJ15" i="8" s="1"/>
  <c r="AM14" i="8"/>
  <c r="AL14" i="8"/>
  <c r="AK14" i="8"/>
  <c r="AI14" i="8"/>
  <c r="AM13" i="8"/>
  <c r="AM15" i="8" s="1"/>
  <c r="AJ16" i="8"/>
  <c r="AL13" i="8"/>
  <c r="AL15" i="8" s="1"/>
  <c r="AI13" i="8"/>
  <c r="AI15" i="8" s="1"/>
  <c r="AK13" i="8"/>
  <c r="AK15" i="8" s="1"/>
  <c r="AL16" i="8"/>
  <c r="AI16" i="8"/>
  <c r="T16" i="8"/>
  <c r="F14" i="8"/>
  <c r="N14" i="8"/>
  <c r="Q14" i="8"/>
  <c r="W13" i="8"/>
  <c r="W15" i="8" s="1"/>
  <c r="K13" i="8"/>
  <c r="K15" i="8" s="1"/>
  <c r="R16" i="8"/>
  <c r="H13" i="8"/>
  <c r="H15" i="8" s="1"/>
  <c r="S14" i="8"/>
  <c r="I14" i="8"/>
  <c r="Y14" i="8"/>
  <c r="O16" i="8"/>
  <c r="AB13" i="8"/>
  <c r="AB15" i="8" s="1"/>
  <c r="Z14" i="8"/>
  <c r="V13" i="8"/>
  <c r="V15" i="8" s="1"/>
  <c r="P14" i="8"/>
  <c r="U14" i="8"/>
  <c r="AD13" i="8"/>
  <c r="AD15" i="8" s="1"/>
  <c r="AH13" i="8"/>
  <c r="AH15" i="8" s="1"/>
  <c r="AF14" i="8"/>
  <c r="AG14" i="8"/>
  <c r="AC13" i="8"/>
  <c r="AC15" i="8" s="1"/>
  <c r="T13" i="8"/>
  <c r="T15" i="8" s="1"/>
  <c r="X14" i="8"/>
  <c r="E13" i="8"/>
  <c r="E15" i="8" s="1"/>
  <c r="F16" i="8"/>
  <c r="AE13" i="8"/>
  <c r="AE15" i="8" s="1"/>
  <c r="M13" i="8"/>
  <c r="M15" i="8" s="1"/>
  <c r="J16" i="8"/>
  <c r="G13" i="8"/>
  <c r="G15" i="8" s="1"/>
  <c r="V16" i="8"/>
  <c r="M16" i="8"/>
  <c r="M14" i="8"/>
  <c r="T14" i="8"/>
  <c r="K16" i="8"/>
  <c r="V14" i="8"/>
  <c r="K14" i="8"/>
  <c r="J14" i="8"/>
  <c r="E16" i="8"/>
  <c r="I13" i="8"/>
  <c r="I15" i="8" s="1"/>
  <c r="E14" i="8"/>
  <c r="L13" i="8"/>
  <c r="L15" i="8" s="1"/>
  <c r="AE14" i="8"/>
  <c r="AC16" i="8"/>
  <c r="AE16" i="8"/>
  <c r="I16" i="8"/>
  <c r="O14" i="8"/>
  <c r="U13" i="8"/>
  <c r="U15" i="8" s="1"/>
  <c r="AF13" i="8"/>
  <c r="AF15" i="8" s="1"/>
  <c r="AB16" i="8"/>
  <c r="R14" i="8"/>
  <c r="X13" i="8"/>
  <c r="X15" i="8" s="1"/>
  <c r="AA14" i="8"/>
  <c r="N13" i="8"/>
  <c r="N15" i="8" s="1"/>
  <c r="W16" i="8"/>
  <c r="AF16" i="8"/>
  <c r="AG13" i="8"/>
  <c r="AG15" i="8" s="1"/>
  <c r="G16" i="8"/>
  <c r="AB14" i="8"/>
  <c r="F13" i="8"/>
  <c r="F15" i="8" s="1"/>
  <c r="L16" i="8"/>
  <c r="J13" i="8"/>
  <c r="J15" i="8" s="1"/>
  <c r="H14" i="8"/>
  <c r="O13" i="8"/>
  <c r="O15" i="8" s="1"/>
  <c r="AD16" i="8"/>
  <c r="AC14" i="8"/>
  <c r="G14" i="8"/>
  <c r="AG16" i="8"/>
  <c r="P13" i="8"/>
  <c r="P15" i="8" s="1"/>
  <c r="AD14" i="8"/>
  <c r="N16" i="8"/>
  <c r="L14" i="8"/>
  <c r="S13" i="8"/>
  <c r="S15" i="8" s="1"/>
  <c r="P16" i="8"/>
  <c r="Y13" i="8"/>
  <c r="Y15" i="8" s="1"/>
  <c r="AA13" i="8"/>
  <c r="AA15" i="8" s="1"/>
  <c r="W14" i="8"/>
  <c r="Z13" i="8"/>
  <c r="Z15" i="8" s="1"/>
  <c r="S16" i="8"/>
  <c r="AH16" i="8"/>
  <c r="D16" i="8"/>
  <c r="H16" i="8"/>
  <c r="Y16" i="8"/>
  <c r="AA16" i="8"/>
  <c r="Z16" i="8"/>
  <c r="R13" i="8"/>
  <c r="R15" i="8" s="1"/>
  <c r="AH14" i="8"/>
  <c r="Q13" i="8"/>
  <c r="Q15" i="8" s="1"/>
  <c r="X16" i="8"/>
  <c r="Q16" i="8"/>
  <c r="U16" i="8"/>
  <c r="D14" i="8"/>
  <c r="D13" i="8"/>
  <c r="D15" i="8" s="1"/>
</calcChain>
</file>

<file path=xl/sharedStrings.xml><?xml version="1.0" encoding="utf-8"?>
<sst xmlns="http://schemas.openxmlformats.org/spreadsheetml/2006/main" count="179" uniqueCount="105">
  <si>
    <t>Year</t>
  </si>
  <si>
    <t>Start Day</t>
  </si>
  <si>
    <t>[42]</t>
  </si>
  <si>
    <t>Month</t>
  </si>
  <si>
    <t>Date</t>
  </si>
  <si>
    <t>Description</t>
  </si>
  <si>
    <t>Christmas</t>
  </si>
  <si>
    <t>Columbus Day</t>
  </si>
  <si>
    <t>Independence Day</t>
  </si>
  <si>
    <t>Labor Day</t>
  </si>
  <si>
    <t>M.L.King Jr. Day</t>
  </si>
  <si>
    <t>Memorial Day</t>
  </si>
  <si>
    <t>New Year's Day</t>
  </si>
  <si>
    <t>Presidents Day</t>
  </si>
  <si>
    <t>Thanksgiving</t>
  </si>
  <si>
    <t>Veterans Day</t>
  </si>
  <si>
    <t>1:Sun, 2:Mon</t>
  </si>
  <si>
    <t xml:space="preserve">Starting </t>
  </si>
  <si>
    <t>Work Rotation Schedule</t>
  </si>
  <si>
    <t>Saturday, Sunday</t>
  </si>
  <si>
    <t>Non Working Days</t>
  </si>
  <si>
    <t>Holidays only</t>
  </si>
  <si>
    <t>Code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</si>
  <si>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</si>
  <si>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</si>
  <si>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</si>
  <si>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</si>
  <si>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</si>
  <si>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</si>
  <si>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</si>
  <si>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</si>
  <si>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</si>
  <si>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</si>
  <si>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</si>
  <si>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</si>
  <si>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</si>
  <si>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>CHOSEN</t>
  </si>
  <si>
    <t>0000000</t>
  </si>
  <si>
    <t>Weekend1</t>
  </si>
  <si>
    <t>Weekend2</t>
  </si>
  <si>
    <t>Shift Schedule</t>
  </si>
  <si>
    <t>Holidays and Non-Working Days</t>
  </si>
  <si>
    <t>x</t>
  </si>
  <si>
    <t>Employee 1</t>
  </si>
  <si>
    <t>Employee 2</t>
  </si>
  <si>
    <t>Employee 3</t>
  </si>
  <si>
    <t>← Insert new employee rows above this one</t>
  </si>
  <si>
    <t>Employee 4</t>
  </si>
  <si>
    <t>Work Rotation Schedule - Multiple Employees</t>
  </si>
  <si>
    <t>The dates listed in this worksheet are used to indicate</t>
  </si>
  <si>
    <t>holidays and other non-working days other than weekends</t>
  </si>
  <si>
    <t>that are to be excluded from the rotation schedule.</t>
  </si>
  <si>
    <t>that one date something like 1/1/1980 so that it will not</t>
  </si>
  <si>
    <t>show up in the rotation.</t>
  </si>
  <si>
    <r>
      <t xml:space="preserve">To </t>
    </r>
    <r>
      <rPr>
        <b/>
        <sz val="10"/>
        <color theme="4"/>
        <rFont val="Arial"/>
        <family val="2"/>
      </rPr>
      <t>not</t>
    </r>
    <r>
      <rPr>
        <sz val="10"/>
        <color theme="4"/>
        <rFont val="Arial"/>
        <family val="2"/>
      </rPr>
      <t xml:space="preserve"> use any holidays, clear all but one date, and make</t>
    </r>
  </si>
  <si>
    <t>HELP</t>
  </si>
  <si>
    <t>Additional Help</t>
  </si>
  <si>
    <t>The link at the top of this worksheet will take you to the web page on vertex42.com that talks about this template.</t>
  </si>
  <si>
    <t>REFERENCES</t>
  </si>
  <si>
    <t>TIPS</t>
  </si>
  <si>
    <t>This template uses the NETWORKDAYS.INTL function (available in Excel 2010 or later) to exclude weekends and holidays from the rotation schedule.</t>
  </si>
  <si>
    <t>To add another employee, select the row under the last employee in a particular month and right-click on the row number and select Insert. Then press CTRL+d to copy the formulas and formatting from the row immediately above the new row you have selected.</t>
  </si>
  <si>
    <t>← You can hide rows that you do not need</t>
  </si>
  <si>
    <t>Weekends, Holidays, and Non-Working Days</t>
  </si>
  <si>
    <t>Getting Started</t>
  </si>
  <si>
    <t>First, edit the input cells in the header area (year, month, etc.)</t>
  </si>
  <si>
    <t>Adding Rows for More Employees</t>
  </si>
  <si>
    <t>Edit the employee names in the rotation schedule.</t>
  </si>
  <si>
    <t>Changing Colors</t>
  </si>
  <si>
    <t>The template uses a fairly complex set of conditional formatting conditions to automatically highlight different shifts different colors and to format non-working days, and other cells.</t>
  </si>
  <si>
    <t>To change colors for the Conditional Formatting rules, go to Home &gt; Conditional Formatting &gt; Manage Rules and select "This Worksheet" from the drop-down box to see and edit the rules.</t>
  </si>
  <si>
    <t>No Holidays or Non-Working Days</t>
  </si>
  <si>
    <t>Using the Blank Rows</t>
  </si>
  <si>
    <t>Under the rows labeled Pay Days, there are a couple blank rows that you can use for entering other information. You can manually highlight the cells as needed. You can insert more blank rows as needed.</t>
  </si>
  <si>
    <t>None</t>
  </si>
  <si>
    <t>To set up the rotation so that there are NO holidays or non-working days, choose "None" from the drop-down box under "Non Working Days" ... or choose "Holidays" from the drop-down box and delete all but one of the dates in the Holidays worksheet. Set the remaining date to some time in the past like 1/1/1980.</t>
  </si>
  <si>
    <t>Days Off: Vacation, Sick Leave, Personal Leave</t>
  </si>
  <si>
    <t>Employee</t>
  </si>
  <si>
    <t>Type</t>
  </si>
  <si>
    <t>V</t>
  </si>
  <si>
    <t>S</t>
  </si>
  <si>
    <t>◄ Insert more rows ABOVE this one</t>
  </si>
  <si>
    <t>Lookup Value</t>
  </si>
  <si>
    <t>V = Vacation</t>
  </si>
  <si>
    <t>S = Sick Leave</t>
  </si>
  <si>
    <t>P = Personal Leave</t>
  </si>
  <si>
    <t>P</t>
  </si>
  <si>
    <t>← Insert new employee rows below this one</t>
  </si>
  <si>
    <t>A</t>
  </si>
  <si>
    <t>B</t>
  </si>
  <si>
    <t>D</t>
  </si>
  <si>
    <t>N</t>
  </si>
  <si>
    <t>← You can change the letters in cells U3:X3 (if using numbers, enter them as text like '4)</t>
  </si>
  <si>
    <t>DxxxxNNNNxxxxDDD</t>
  </si>
  <si>
    <t>xDDDDxxxxNNNNxxx</t>
  </si>
  <si>
    <t>xNNNNxxxxDDDDxxx</t>
  </si>
  <si>
    <t>NxxxxDDDDxxxxNNN</t>
  </si>
  <si>
    <t>To define the rotation for an employee, enter a repeating pattern as a string, such as "AABBxxx" or "AAxxxAAxxAAAxx" or "AABBCCDD".</t>
  </si>
  <si>
    <t>Dates listed in the Holidays worksheet are considered "non-working days" and are highlighted in the schedule. You can edit the list to add your own non-working days.</t>
  </si>
  <si>
    <t>Vertex42.com Blog: Excel Formulas</t>
  </si>
  <si>
    <t>https://www.vertex42.com/ExcelTemplates/rotation-schedule.html</t>
  </si>
  <si>
    <t>You can change the letters from D,N,A,B (in cells U3:X3) to other letters of your choosing, but if you use numbers, enter the numbers as text by placing an apostrophe before the number like '2.</t>
  </si>
  <si>
    <t>◄ To add more holidays insert more rows above this line.</t>
  </si>
  <si>
    <t>Start Year:</t>
  </si>
  <si>
    <t>© 2013-2021 Vertex42 LLC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</si>
</sst>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"/>
    <numFmt numFmtId="165" formatCode="mmmm\ yyyy"/>
  </numFmts>
  <fonts count="36" x14ac:knownFonts="1">
    <font>
      <sz val="10"/>
      <name val="Arial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0"/>
      <name val="Arial"/>
      <family val="2"/>
      <scheme val="minor"/>
    </font>
    <font>
      <i/>
      <sz val="8"/>
      <name val="Arial"/>
      <family val="2"/>
      <scheme val="minor"/>
    </font>
    <font>
      <sz val="18"/>
      <name val="Arial"/>
      <family val="2"/>
      <scheme val="minor"/>
    </font>
    <font>
      <sz val="16"/>
      <name val="Arial"/>
      <family val="2"/>
      <scheme val="minor"/>
    </font>
    <font>
      <sz val="4"/>
      <color indexed="9"/>
      <name val="Arial"/>
      <family val="2"/>
      <scheme val="minor"/>
    </font>
    <font>
      <b/>
      <sz val="9"/>
      <name val="Arial"/>
      <family val="2"/>
      <scheme val="minor"/>
    </font>
    <font>
      <sz val="9"/>
      <name val="Arial"/>
      <family val="2"/>
      <scheme val="minor"/>
    </font>
    <font>
      <b/>
      <sz val="12"/>
      <color indexed="9"/>
      <name val="Arial"/>
      <family val="1"/>
      <scheme val="major"/>
    </font>
    <font>
      <b/>
      <sz val="18"/>
      <color theme="4" tint="-0.499984740745262"/>
      <name val="Arial"/>
      <family val="1"/>
      <scheme val="major"/>
    </font>
    <font>
      <u/>
      <sz val="8"/>
      <color indexed="12"/>
      <name val="Tahoma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b/>
      <sz val="10"/>
      <color theme="0"/>
      <name val="Arial"/>
      <family val="2"/>
      <scheme val="minor"/>
    </font>
    <font>
      <b/>
      <sz val="16"/>
      <color theme="0"/>
      <name val="Arial"/>
      <family val="1"/>
      <scheme val="major"/>
    </font>
    <font>
      <sz val="10"/>
      <color theme="0"/>
      <name val="Arial"/>
      <family val="2"/>
      <scheme val="minor"/>
    </font>
    <font>
      <sz val="10"/>
      <color theme="8"/>
      <name val="Arial"/>
      <family val="2"/>
      <scheme val="minor"/>
    </font>
    <font>
      <sz val="8"/>
      <color theme="4"/>
      <name val="Arial"/>
      <family val="2"/>
      <scheme val="minor"/>
    </font>
    <font>
      <sz val="18"/>
      <color theme="4"/>
      <name val="Arial"/>
      <family val="2"/>
    </font>
    <font>
      <sz val="11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  <font>
      <sz val="18"/>
      <name val="Arial"/>
      <family val="2"/>
    </font>
    <font>
      <sz val="9"/>
      <color theme="0" tint="-0.499984740745262"/>
      <name val="Arial"/>
      <family val="2"/>
    </font>
    <font>
      <b/>
      <sz val="11"/>
      <color theme="4"/>
      <name val="Arial"/>
      <family val="2"/>
      <scheme val="minor"/>
    </font>
    <font>
      <b/>
      <sz val="12"/>
      <color indexed="9"/>
      <name val="Calibri"/>
      <family val="2"/>
    </font>
    <font>
      <sz val="11"/>
      <color theme="1" tint="0.34998626667073579"/>
      <name val="Calibri"/>
      <family val="2"/>
    </font>
    <font>
      <b/>
      <sz val="11"/>
      <name val="Arial"/>
      <family val="2"/>
    </font>
    <font>
      <sz val="11"/>
      <color theme="0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0"/>
      <color theme="4" tint="-0.249977111117893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0" tint="-0.24994659260841701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 style="thin">
        <color theme="4" tint="-0.24994659260841701"/>
      </left>
      <right style="thin">
        <color theme="4" tint="-0.24994659260841701"/>
      </right>
      <top style="thin">
        <color theme="4" tint="-0.24994659260841701"/>
      </top>
      <bottom style="thin">
        <color theme="4" tint="-0.24994659260841701"/>
      </bottom>
      <diagonal/>
    </border>
  </borders>
  <cellStyleXfs count="4">
    <xf numFmtId="0" fontId="0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33" fillId="13" borderId="0" applyNumberFormat="0" applyBorder="0" applyAlignment="0" applyProtection="0"/>
    <xf numFmtId="0" fontId="33" fillId="14" borderId="0" applyNumberFormat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1" fillId="0" borderId="1" xfId="0" applyFont="1" applyFill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3" borderId="0" xfId="0" applyFont="1" applyFill="1" applyAlignment="1">
      <alignment horizontal="center"/>
    </xf>
    <xf numFmtId="0" fontId="1" fillId="3" borderId="0" xfId="0" applyFont="1" applyFill="1"/>
    <xf numFmtId="0" fontId="4" fillId="3" borderId="0" xfId="0" applyFont="1" applyFill="1" applyAlignment="1"/>
    <xf numFmtId="0" fontId="2" fillId="3" borderId="0" xfId="0" applyFont="1" applyFill="1" applyAlignment="1">
      <alignment horizontal="center"/>
    </xf>
    <xf numFmtId="0" fontId="3" fillId="3" borderId="0" xfId="0" applyFont="1" applyFill="1"/>
    <xf numFmtId="0" fontId="1" fillId="3" borderId="0" xfId="0" applyFont="1" applyFill="1" applyAlignment="1">
      <alignment horizontal="right"/>
    </xf>
    <xf numFmtId="0" fontId="14" fillId="0" borderId="0" xfId="0" applyFont="1"/>
    <xf numFmtId="0" fontId="0" fillId="0" borderId="0" xfId="0"/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left" indent="1"/>
    </xf>
    <xf numFmtId="0" fontId="16" fillId="0" borderId="10" xfId="0" applyFont="1" applyBorder="1" applyAlignment="1">
      <alignment horizontal="left" indent="1"/>
    </xf>
    <xf numFmtId="0" fontId="4" fillId="3" borderId="0" xfId="0" applyFont="1" applyFill="1" applyBorder="1" applyAlignment="1"/>
    <xf numFmtId="0" fontId="8" fillId="0" borderId="2" xfId="0" applyFont="1" applyFill="1" applyBorder="1" applyAlignment="1">
      <alignment horizontal="center"/>
    </xf>
    <xf numFmtId="0" fontId="1" fillId="0" borderId="2" xfId="0" applyFont="1" applyBorder="1"/>
    <xf numFmtId="0" fontId="8" fillId="0" borderId="11" xfId="0" applyFont="1" applyFill="1" applyBorder="1" applyAlignment="1">
      <alignment horizontal="center"/>
    </xf>
    <xf numFmtId="0" fontId="18" fillId="7" borderId="0" xfId="0" applyFont="1" applyFill="1"/>
    <xf numFmtId="49" fontId="1" fillId="0" borderId="0" xfId="0" applyNumberFormat="1" applyFont="1"/>
    <xf numFmtId="164" fontId="9" fillId="4" borderId="12" xfId="0" applyNumberFormat="1" applyFont="1" applyFill="1" applyBorder="1" applyAlignment="1">
      <alignment horizontal="center" shrinkToFit="1"/>
    </xf>
    <xf numFmtId="164" fontId="9" fillId="3" borderId="6" xfId="0" applyNumberFormat="1" applyFont="1" applyFill="1" applyBorder="1" applyAlignment="1">
      <alignment horizontal="center" shrinkToFit="1"/>
    </xf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21" fillId="3" borderId="15" xfId="0" applyFont="1" applyFill="1" applyBorder="1" applyAlignment="1">
      <alignment horizontal="left"/>
    </xf>
    <xf numFmtId="0" fontId="1" fillId="0" borderId="15" xfId="0" applyFont="1" applyFill="1" applyBorder="1" applyAlignment="1">
      <alignment horizontal="left"/>
    </xf>
    <xf numFmtId="0" fontId="9" fillId="0" borderId="6" xfId="0" applyNumberFormat="1" applyFont="1" applyFill="1" applyBorder="1" applyAlignment="1">
      <alignment horizontal="center" shrinkToFit="1"/>
    </xf>
    <xf numFmtId="165" fontId="10" fillId="2" borderId="19" xfId="0" applyNumberFormat="1" applyFont="1" applyFill="1" applyBorder="1" applyAlignment="1">
      <alignment horizontal="left" vertical="center"/>
    </xf>
    <xf numFmtId="49" fontId="10" fillId="2" borderId="18" xfId="0" applyNumberFormat="1" applyFont="1" applyFill="1" applyBorder="1" applyAlignment="1">
      <alignment horizontal="left" vertical="center"/>
    </xf>
    <xf numFmtId="0" fontId="22" fillId="0" borderId="0" xfId="0" applyFont="1"/>
    <xf numFmtId="0" fontId="2" fillId="3" borderId="0" xfId="0" applyFont="1" applyFill="1" applyBorder="1" applyAlignment="1"/>
    <xf numFmtId="0" fontId="19" fillId="8" borderId="0" xfId="0" applyFont="1" applyFill="1" applyBorder="1" applyAlignment="1" applyProtection="1">
      <alignment vertical="center"/>
    </xf>
    <xf numFmtId="0" fontId="20" fillId="8" borderId="0" xfId="0" applyFont="1" applyFill="1" applyBorder="1" applyProtection="1"/>
    <xf numFmtId="0" fontId="1" fillId="0" borderId="0" xfId="0" applyFont="1" applyBorder="1"/>
    <xf numFmtId="0" fontId="17" fillId="0" borderId="0" xfId="1" applyBorder="1" applyAlignment="1" applyProtection="1"/>
    <xf numFmtId="0" fontId="13" fillId="0" borderId="0" xfId="0" applyFont="1"/>
    <xf numFmtId="0" fontId="1" fillId="6" borderId="16" xfId="0" applyFont="1" applyFill="1" applyBorder="1" applyAlignment="1">
      <alignment horizontal="left"/>
    </xf>
    <xf numFmtId="0" fontId="1" fillId="0" borderId="14" xfId="0" applyNumberFormat="1" applyFont="1" applyFill="1" applyBorder="1" applyAlignment="1">
      <alignment horizontal="center"/>
    </xf>
    <xf numFmtId="0" fontId="21" fillId="3" borderId="14" xfId="0" applyNumberFormat="1" applyFont="1" applyFill="1" applyBorder="1" applyAlignment="1">
      <alignment horizontal="left"/>
    </xf>
    <xf numFmtId="0" fontId="1" fillId="6" borderId="17" xfId="0" applyNumberFormat="1" applyFont="1" applyFill="1" applyBorder="1" applyAlignment="1">
      <alignment horizontal="left"/>
    </xf>
    <xf numFmtId="0" fontId="25" fillId="0" borderId="0" xfId="0" applyFont="1"/>
    <xf numFmtId="0" fontId="23" fillId="0" borderId="0" xfId="0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13" fillId="0" borderId="0" xfId="0" applyFont="1" applyFill="1" applyAlignment="1">
      <alignment horizontal="right" vertical="center"/>
    </xf>
    <xf numFmtId="0" fontId="0" fillId="0" borderId="0" xfId="0" applyFill="1"/>
    <xf numFmtId="0" fontId="28" fillId="0" borderId="0" xfId="0" applyNumberFormat="1" applyFont="1" applyAlignment="1">
      <alignment horizontal="right" vertical="center"/>
    </xf>
    <xf numFmtId="0" fontId="0" fillId="0" borderId="0" xfId="0" applyFont="1" applyAlignment="1">
      <alignment vertical="top"/>
    </xf>
    <xf numFmtId="0" fontId="29" fillId="0" borderId="20" xfId="0" applyFont="1" applyBorder="1"/>
    <xf numFmtId="0" fontId="0" fillId="0" borderId="20" xfId="0" applyFont="1" applyBorder="1" applyAlignment="1">
      <alignment vertical="top"/>
    </xf>
    <xf numFmtId="0" fontId="0" fillId="0" borderId="20" xfId="0" applyBorder="1"/>
    <xf numFmtId="0" fontId="0" fillId="0" borderId="21" xfId="0" applyFont="1" applyBorder="1" applyAlignment="1">
      <alignment vertical="top"/>
    </xf>
    <xf numFmtId="0" fontId="0" fillId="0" borderId="0" xfId="0" applyFont="1" applyAlignment="1">
      <alignment vertical="top" wrapText="1"/>
    </xf>
    <xf numFmtId="0" fontId="24" fillId="0" borderId="0" xfId="0" applyFont="1" applyAlignment="1">
      <alignment vertical="top" wrapText="1"/>
    </xf>
    <xf numFmtId="0" fontId="0" fillId="12" borderId="0" xfId="0" applyFill="1" applyAlignment="1">
      <alignment horizontal="right" vertical="top"/>
    </xf>
    <xf numFmtId="0" fontId="30" fillId="12" borderId="0" xfId="0" applyFont="1" applyFill="1" applyAlignment="1"/>
    <xf numFmtId="0" fontId="0" fillId="0" borderId="0" xfId="0" applyFont="1"/>
    <xf numFmtId="0" fontId="31" fillId="3" borderId="0" xfId="0" applyFont="1" applyFill="1" applyAlignment="1">
      <alignment horizontal="center"/>
    </xf>
    <xf numFmtId="0" fontId="24" fillId="0" borderId="0" xfId="0" applyFont="1"/>
    <xf numFmtId="0" fontId="32" fillId="0" borderId="0" xfId="0" applyFont="1" applyAlignment="1">
      <alignment vertical="top" wrapText="1"/>
    </xf>
    <xf numFmtId="0" fontId="15" fillId="5" borderId="8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2" xfId="0" applyBorder="1" applyAlignment="1">
      <alignment horizontal="center"/>
    </xf>
    <xf numFmtId="0" fontId="0" fillId="0" borderId="0" xfId="0" applyAlignment="1">
      <alignment horizontal="left" indent="1"/>
    </xf>
    <xf numFmtId="0" fontId="13" fillId="0" borderId="22" xfId="0" applyFont="1" applyBorder="1" applyAlignment="1">
      <alignment horizontal="left" indent="1"/>
    </xf>
    <xf numFmtId="0" fontId="0" fillId="0" borderId="22" xfId="0" applyBorder="1" applyAlignment="1">
      <alignment horizontal="left" indent="1"/>
    </xf>
    <xf numFmtId="0" fontId="0" fillId="15" borderId="22" xfId="0" applyFill="1" applyBorder="1" applyAlignment="1">
      <alignment horizontal="left" indent="1"/>
    </xf>
    <xf numFmtId="0" fontId="0" fillId="15" borderId="22" xfId="0" applyFill="1" applyBorder="1" applyAlignment="1">
      <alignment horizontal="center"/>
    </xf>
    <xf numFmtId="0" fontId="25" fillId="0" borderId="0" xfId="0" applyFont="1"/>
    <xf numFmtId="14" fontId="0" fillId="0" borderId="22" xfId="0" applyNumberFormat="1" applyBorder="1" applyAlignment="1">
      <alignment horizontal="center"/>
    </xf>
    <xf numFmtId="0" fontId="13" fillId="3" borderId="22" xfId="0" applyFont="1" applyFill="1" applyBorder="1" applyAlignment="1">
      <alignment horizontal="left" indent="1"/>
    </xf>
    <xf numFmtId="0" fontId="21" fillId="6" borderId="15" xfId="0" applyFont="1" applyFill="1" applyBorder="1" applyAlignment="1">
      <alignment horizontal="left"/>
    </xf>
    <xf numFmtId="0" fontId="21" fillId="6" borderId="14" xfId="0" applyNumberFormat="1" applyFont="1" applyFill="1" applyBorder="1" applyAlignment="1">
      <alignment horizontal="left"/>
    </xf>
    <xf numFmtId="164" fontId="9" fillId="6" borderId="6" xfId="0" applyNumberFormat="1" applyFont="1" applyFill="1" applyBorder="1" applyAlignment="1">
      <alignment horizontal="center" shrinkToFit="1"/>
    </xf>
    <xf numFmtId="164" fontId="34" fillId="6" borderId="13" xfId="0" applyNumberFormat="1" applyFont="1" applyFill="1" applyBorder="1" applyAlignment="1">
      <alignment horizontal="center" shrinkToFit="1"/>
    </xf>
    <xf numFmtId="0" fontId="3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3" fillId="6" borderId="0" xfId="0" applyFont="1" applyFill="1" applyAlignment="1">
      <alignment horizontal="left" vertical="center"/>
    </xf>
    <xf numFmtId="0" fontId="1" fillId="6" borderId="0" xfId="0" applyFont="1" applyFill="1" applyAlignment="1">
      <alignment vertical="center"/>
    </xf>
    <xf numFmtId="0" fontId="20" fillId="11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20" fillId="13" borderId="0" xfId="2" applyFont="1" applyAlignment="1">
      <alignment horizontal="center" vertical="center"/>
    </xf>
    <xf numFmtId="0" fontId="20" fillId="9" borderId="0" xfId="0" quotePrefix="1" applyNumberFormat="1" applyFont="1" applyFill="1" applyAlignment="1">
      <alignment horizontal="center" vertical="center"/>
    </xf>
    <xf numFmtId="0" fontId="20" fillId="8" borderId="0" xfId="0" quotePrefix="1" applyNumberFormat="1" applyFont="1" applyFill="1" applyAlignment="1">
      <alignment horizontal="center" vertical="center"/>
    </xf>
    <xf numFmtId="0" fontId="20" fillId="10" borderId="0" xfId="0" quotePrefix="1" applyNumberFormat="1" applyFont="1" applyFill="1" applyAlignment="1">
      <alignment horizontal="center" vertical="center"/>
    </xf>
    <xf numFmtId="0" fontId="20" fillId="16" borderId="0" xfId="3" applyFont="1" applyFill="1" applyAlignment="1">
      <alignment horizontal="center" vertical="center"/>
    </xf>
    <xf numFmtId="0" fontId="20" fillId="17" borderId="0" xfId="0" quotePrefix="1" applyNumberFormat="1" applyFont="1" applyFill="1" applyAlignment="1">
      <alignment horizontal="center" vertical="center"/>
    </xf>
    <xf numFmtId="0" fontId="1" fillId="0" borderId="15" xfId="0" applyNumberFormat="1" applyFont="1" applyFill="1" applyBorder="1" applyAlignment="1">
      <alignment horizontal="left"/>
    </xf>
    <xf numFmtId="14" fontId="16" fillId="0" borderId="9" xfId="0" applyNumberFormat="1" applyFont="1" applyBorder="1"/>
    <xf numFmtId="0" fontId="17" fillId="0" borderId="0" xfId="1" applyAlignment="1" applyProtection="1">
      <alignment horizontal="left" indent="1"/>
    </xf>
    <xf numFmtId="0" fontId="17" fillId="0" borderId="0" xfId="1" applyAlignment="1" applyProtection="1">
      <alignment horizontal="left" vertical="top"/>
    </xf>
    <xf numFmtId="0" fontId="35" fillId="0" borderId="0" xfId="0" applyFont="1" applyAlignment="1">
      <alignment horizontal="right"/>
    </xf>
    <xf numFmtId="0" fontId="35" fillId="0" borderId="0" xfId="0" applyFont="1"/>
    <xf numFmtId="14" fontId="16" fillId="11" borderId="9" xfId="0" applyNumberFormat="1" applyFont="1" applyFill="1" applyBorder="1"/>
    <xf numFmtId="0" fontId="16" fillId="11" borderId="10" xfId="0" applyFont="1" applyFill="1" applyBorder="1" applyAlignment="1">
      <alignment horizontal="left" indent="1"/>
    </xf>
    <xf numFmtId="0" fontId="12" fillId="3" borderId="0" xfId="1" applyFont="1" applyFill="1" applyBorder="1" applyAlignment="1" applyProtection="1">
      <alignment horizontal="left"/>
    </xf>
    <xf numFmtId="0" fontId="2" fillId="3" borderId="0" xfId="0" applyFont="1" applyFill="1" applyBorder="1" applyAlignment="1">
      <alignment horizontal="right"/>
    </xf>
    <xf numFmtId="0" fontId="3" fillId="3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14" fontId="1" fillId="0" borderId="3" xfId="0" applyNumberFormat="1" applyFont="1" applyFill="1" applyBorder="1" applyAlignment="1">
      <alignment horizontal="center"/>
    </xf>
    <xf numFmtId="14" fontId="1" fillId="0" borderId="4" xfId="0" applyNumberFormat="1" applyFont="1" applyFill="1" applyBorder="1" applyAlignment="1">
      <alignment horizontal="center"/>
    </xf>
    <xf numFmtId="14" fontId="1" fillId="0" borderId="5" xfId="0" applyNumberFormat="1" applyFont="1" applyFill="1" applyBorder="1" applyAlignment="1">
      <alignment horizontal="center"/>
    </xf>
  </cellXfs>
  <cellStyles count="4">
    <cellStyle name="Accent4" xfId="2" builtinId="41"/>
    <cellStyle name="Accent5" xfId="3" builtinId="45"/>
    <cellStyle name="Hyperlink" xfId="1" builtinId="8" customBuiltin="1"/>
    <cellStyle name="Normal" xfId="0" builtinId="0"/>
  </cellStyles>
  <dxfs count="13">
    <dxf>
      <fill>
        <patternFill patternType="lightUp">
          <fgColor theme="0" tint="-0.14996795556505021"/>
        </patternFill>
      </fill>
    </dxf>
    <dxf>
      <font>
        <color theme="8" tint="0.79998168889431442"/>
      </font>
      <fill>
        <patternFill>
          <bgColor theme="8"/>
        </patternFill>
      </fill>
    </dxf>
    <dxf>
      <font>
        <color theme="9" tint="0.59996337778862885"/>
      </font>
      <fill>
        <patternFill>
          <bgColor theme="9"/>
        </patternFill>
      </fill>
    </dxf>
    <dxf>
      <font>
        <color theme="4" tint="0.59996337778862885"/>
      </font>
      <fill>
        <patternFill>
          <bgColor theme="4"/>
        </patternFill>
      </fill>
    </dxf>
    <dxf>
      <font>
        <color theme="6" tint="0.59996337778862885"/>
      </font>
      <fill>
        <patternFill>
          <bgColor theme="6"/>
        </patternFill>
      </fill>
    </dxf>
    <dxf>
      <font>
        <color theme="7" tint="0.59996337778862885"/>
      </font>
      <fill>
        <patternFill>
          <bgColor theme="7"/>
        </patternFill>
      </fill>
    </dxf>
    <dxf>
      <font>
        <color theme="7" tint="0.59996337778862885"/>
      </font>
      <fill>
        <patternFill>
          <bgColor theme="7"/>
        </patternFill>
      </fill>
    </dxf>
    <dxf>
      <font>
        <color theme="5" tint="0.79998168889431442"/>
      </font>
      <fill>
        <patternFill>
          <bgColor theme="5"/>
        </patternFill>
      </fill>
    </dxf>
    <dxf>
      <font>
        <color theme="0" tint="-0.34998626667073579"/>
      </font>
      <fill>
        <patternFill>
          <bgColor theme="0" tint="-0.24994659260841701"/>
        </patternFill>
      </fill>
    </dxf>
    <dxf>
      <fill>
        <patternFill>
          <bgColor theme="5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ont>
        <b/>
        <i val="0"/>
        <color auto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4</xdr:col>
      <xdr:colOff>9525</xdr:colOff>
      <xdr:row>0</xdr:row>
      <xdr:rowOff>291465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1575" y="0"/>
          <a:ext cx="1295400" cy="2914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Vertex42">
  <a:themeElements>
    <a:clrScheme name="Vertex42">
      <a:dk1>
        <a:sysClr val="windowText" lastClr="000000"/>
      </a:dk1>
      <a:lt1>
        <a:sysClr val="window" lastClr="FFFFFF"/>
      </a:lt1>
      <a:dk2>
        <a:srgbClr val="5E8BCE"/>
      </a:dk2>
      <a:lt2>
        <a:srgbClr val="EEECE2"/>
      </a:lt2>
      <a:accent1>
        <a:srgbClr val="3A5D9C"/>
      </a:accent1>
      <a:accent2>
        <a:srgbClr val="C04E4E"/>
      </a:accent2>
      <a:accent3>
        <a:srgbClr val="E68422"/>
      </a:accent3>
      <a:accent4>
        <a:srgbClr val="846648"/>
      </a:accent4>
      <a:accent5>
        <a:srgbClr val="26AA26"/>
      </a:accent5>
      <a:accent6>
        <a:srgbClr val="7860B4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www.vertex42.com/blog/category/excel-formulas" TargetMode="External"/><Relationship Id="rId1" Type="http://schemas.openxmlformats.org/officeDocument/2006/relationships/hyperlink" Target="https://www.vertex42.com/ExcelTemplates/rotation-schedule.html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O288"/>
  <sheetViews>
    <sheetView showGridLines="0" tabSelected="1" topLeftCell="A35" zoomScaleNormal="100" workbookViewId="0">
      <selection activeCell="AV16" sqref="AV16"/>
    </sheetView>
  </sheetViews>
  <sheetFormatPr defaultColWidth="9.140625" defaultRowHeight="12.75" x14ac:dyDescent="0.2"/>
  <cols>
    <col min="1" max="1" width="19.140625" style="1" customWidth="1"/>
    <col min="2" max="2" width="19.5703125" style="1" bestFit="1" customWidth="1"/>
    <col min="3" max="39" width="2.5703125" style="1" customWidth="1"/>
    <col min="40" max="40" width="6" style="1" customWidth="1"/>
    <col min="41" max="41" width="26.7109375" style="1" customWidth="1"/>
    <col min="42" max="16384" width="9.140625" style="1"/>
  </cols>
  <sheetData>
    <row r="1" spans="1:41" s="36" customFormat="1" ht="27.95" customHeight="1" x14ac:dyDescent="0.2">
      <c r="A1" s="34" t="s">
        <v>48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O1" s="37"/>
    </row>
    <row r="2" spans="1:41" x14ac:dyDescent="0.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33"/>
      <c r="AC2" s="33"/>
      <c r="AD2" s="33"/>
      <c r="AE2" s="33"/>
      <c r="AF2" s="99"/>
      <c r="AG2" s="99"/>
      <c r="AH2" s="99"/>
      <c r="AI2" s="99"/>
      <c r="AJ2" s="99"/>
      <c r="AK2" s="99"/>
      <c r="AL2" s="99"/>
      <c r="AM2" s="99"/>
    </row>
    <row r="3" spans="1:41" s="83" customFormat="1" x14ac:dyDescent="0.2">
      <c r="A3" s="78" t="s">
        <v>0</v>
      </c>
      <c r="B3" s="78"/>
      <c r="C3" s="79"/>
      <c r="D3" s="100" t="s">
        <v>3</v>
      </c>
      <c r="E3" s="100"/>
      <c r="F3" s="100"/>
      <c r="G3" s="79"/>
      <c r="H3" s="79"/>
      <c r="I3" s="79"/>
      <c r="J3" s="79"/>
      <c r="K3" s="79"/>
      <c r="L3" s="79"/>
      <c r="M3" s="79"/>
      <c r="N3" s="80" t="s">
        <v>40</v>
      </c>
      <c r="O3" s="81"/>
      <c r="P3" s="81"/>
      <c r="Q3" s="81"/>
      <c r="R3" s="81"/>
      <c r="S3" s="81"/>
      <c r="T3" s="81"/>
      <c r="U3" s="85" t="s">
        <v>90</v>
      </c>
      <c r="V3" s="86" t="s">
        <v>91</v>
      </c>
      <c r="W3" s="87" t="s">
        <v>88</v>
      </c>
      <c r="X3" s="89" t="s">
        <v>89</v>
      </c>
      <c r="Y3" s="82" t="s">
        <v>42</v>
      </c>
      <c r="Z3" s="79"/>
      <c r="AA3" s="88" t="s">
        <v>79</v>
      </c>
      <c r="AB3" s="84" t="s">
        <v>80</v>
      </c>
      <c r="AC3" s="84" t="s">
        <v>86</v>
      </c>
      <c r="AD3" s="79"/>
      <c r="AE3" s="79"/>
      <c r="AF3" s="79"/>
      <c r="AG3" s="79"/>
      <c r="AH3" s="79"/>
      <c r="AI3" s="79"/>
      <c r="AJ3" s="79"/>
      <c r="AK3" s="79"/>
      <c r="AL3" s="79"/>
      <c r="AM3" s="79"/>
      <c r="AO3" s="32" t="s">
        <v>92</v>
      </c>
    </row>
    <row r="4" spans="1:41" x14ac:dyDescent="0.2">
      <c r="A4" s="2">
        <v>2022</v>
      </c>
      <c r="B4" s="6"/>
      <c r="C4" s="7"/>
      <c r="D4" s="101">
        <v>1</v>
      </c>
      <c r="E4" s="102"/>
      <c r="F4" s="10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</row>
    <row r="5" spans="1:41" x14ac:dyDescent="0.2">
      <c r="A5" s="9" t="s">
        <v>20</v>
      </c>
      <c r="B5" s="6"/>
      <c r="C5" s="7"/>
      <c r="D5" s="105" t="s">
        <v>1</v>
      </c>
      <c r="E5" s="105"/>
      <c r="F5" s="105"/>
      <c r="G5" s="7"/>
      <c r="H5" s="7"/>
      <c r="I5" s="7"/>
      <c r="J5" s="7"/>
      <c r="K5" s="7"/>
      <c r="L5" s="7"/>
      <c r="M5" s="7"/>
      <c r="N5" s="7"/>
      <c r="O5" s="7"/>
      <c r="P5" s="11" t="s">
        <v>17</v>
      </c>
      <c r="Q5" s="106">
        <v>44562</v>
      </c>
      <c r="R5" s="107"/>
      <c r="S5" s="107"/>
      <c r="T5" s="107"/>
      <c r="U5" s="107"/>
      <c r="V5" s="108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</row>
    <row r="6" spans="1:41" x14ac:dyDescent="0.2">
      <c r="A6" s="2" t="s">
        <v>21</v>
      </c>
      <c r="B6" s="6"/>
      <c r="C6" s="17"/>
      <c r="D6" s="101">
        <v>1</v>
      </c>
      <c r="E6" s="102"/>
      <c r="F6" s="103"/>
      <c r="G6" s="8" t="s">
        <v>16</v>
      </c>
      <c r="H6" s="8"/>
      <c r="I6" s="8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</row>
    <row r="8" spans="1:41" s="4" customFormat="1" ht="23.25" x14ac:dyDescent="0.35">
      <c r="A8" s="25">
        <f>IF($D$4=1,A4,A4&amp;"-"&amp;A4+1)</f>
        <v>2022</v>
      </c>
      <c r="B8" s="26"/>
      <c r="C8" s="3"/>
      <c r="D8" s="104" t="s">
        <v>18</v>
      </c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</row>
    <row r="9" spans="1:41" x14ac:dyDescent="0.2">
      <c r="AL9" s="5" t="s">
        <v>2</v>
      </c>
    </row>
    <row r="10" spans="1:41" hidden="1" x14ac:dyDescent="0.2">
      <c r="C10" s="1">
        <f>IF(D6=1,1,2)</f>
        <v>1</v>
      </c>
      <c r="D10" s="1">
        <f>IF(C10+1&gt;7,1,C10+1)</f>
        <v>2</v>
      </c>
      <c r="E10" s="1">
        <f t="shared" ref="E10:AM10" si="0">IF(D10+1&gt;7,1,D10+1)</f>
        <v>3</v>
      </c>
      <c r="F10" s="1">
        <f t="shared" si="0"/>
        <v>4</v>
      </c>
      <c r="G10" s="1">
        <f t="shared" si="0"/>
        <v>5</v>
      </c>
      <c r="H10" s="1">
        <f t="shared" si="0"/>
        <v>6</v>
      </c>
      <c r="I10" s="1">
        <f t="shared" si="0"/>
        <v>7</v>
      </c>
      <c r="J10" s="1">
        <f t="shared" si="0"/>
        <v>1</v>
      </c>
      <c r="K10" s="1">
        <f t="shared" si="0"/>
        <v>2</v>
      </c>
      <c r="L10" s="1">
        <f t="shared" si="0"/>
        <v>3</v>
      </c>
      <c r="M10" s="1">
        <f t="shared" si="0"/>
        <v>4</v>
      </c>
      <c r="N10" s="1">
        <f t="shared" si="0"/>
        <v>5</v>
      </c>
      <c r="O10" s="1">
        <f t="shared" si="0"/>
        <v>6</v>
      </c>
      <c r="P10" s="1">
        <f t="shared" si="0"/>
        <v>7</v>
      </c>
      <c r="Q10" s="1">
        <f t="shared" si="0"/>
        <v>1</v>
      </c>
      <c r="R10" s="1">
        <f t="shared" si="0"/>
        <v>2</v>
      </c>
      <c r="S10" s="1">
        <f t="shared" si="0"/>
        <v>3</v>
      </c>
      <c r="T10" s="1">
        <f t="shared" si="0"/>
        <v>4</v>
      </c>
      <c r="U10" s="1">
        <f t="shared" si="0"/>
        <v>5</v>
      </c>
      <c r="V10" s="1">
        <f t="shared" si="0"/>
        <v>6</v>
      </c>
      <c r="W10" s="1">
        <f t="shared" si="0"/>
        <v>7</v>
      </c>
      <c r="X10" s="1">
        <f t="shared" si="0"/>
        <v>1</v>
      </c>
      <c r="Y10" s="1">
        <f t="shared" si="0"/>
        <v>2</v>
      </c>
      <c r="Z10" s="1">
        <f t="shared" si="0"/>
        <v>3</v>
      </c>
      <c r="AA10" s="1">
        <f t="shared" si="0"/>
        <v>4</v>
      </c>
      <c r="AB10" s="1">
        <f t="shared" si="0"/>
        <v>5</v>
      </c>
      <c r="AC10" s="1">
        <f t="shared" si="0"/>
        <v>6</v>
      </c>
      <c r="AD10" s="1">
        <f t="shared" si="0"/>
        <v>7</v>
      </c>
      <c r="AE10" s="1">
        <f t="shared" si="0"/>
        <v>1</v>
      </c>
      <c r="AF10" s="1">
        <f t="shared" si="0"/>
        <v>2</v>
      </c>
      <c r="AG10" s="1">
        <f t="shared" si="0"/>
        <v>3</v>
      </c>
      <c r="AH10" s="1">
        <f t="shared" si="0"/>
        <v>4</v>
      </c>
      <c r="AI10" s="1">
        <f t="shared" si="0"/>
        <v>5</v>
      </c>
      <c r="AJ10" s="1">
        <f t="shared" si="0"/>
        <v>6</v>
      </c>
      <c r="AK10" s="1">
        <f t="shared" si="0"/>
        <v>7</v>
      </c>
      <c r="AL10" s="1">
        <f t="shared" si="0"/>
        <v>1</v>
      </c>
      <c r="AM10" s="1">
        <f t="shared" si="0"/>
        <v>2</v>
      </c>
    </row>
    <row r="11" spans="1:41" x14ac:dyDescent="0.2">
      <c r="A11" s="19"/>
      <c r="B11" s="19"/>
      <c r="C11" s="18" t="str">
        <f>IF($D$6=2,"M","Su")</f>
        <v>Su</v>
      </c>
      <c r="D11" s="18" t="str">
        <f>IF($D$6=2,"Tu","M")</f>
        <v>M</v>
      </c>
      <c r="E11" s="18" t="str">
        <f>IF($D$6=2,"W","Tu")</f>
        <v>Tu</v>
      </c>
      <c r="F11" s="18" t="str">
        <f>IF($D$6=2,"Th","W")</f>
        <v>W</v>
      </c>
      <c r="G11" s="18" t="str">
        <f>IF($D$6=2,"F","Th")</f>
        <v>Th</v>
      </c>
      <c r="H11" s="18" t="str">
        <f>IF($D$6=2,"Sa","F")</f>
        <v>F</v>
      </c>
      <c r="I11" s="20" t="str">
        <f>IF($D$6=2,"Su","Sa")</f>
        <v>Sa</v>
      </c>
      <c r="J11" s="18" t="str">
        <f>IF($D$6=2,"M","Su")</f>
        <v>Su</v>
      </c>
      <c r="K11" s="18" t="str">
        <f>IF($D$6=2,"Tu","M")</f>
        <v>M</v>
      </c>
      <c r="L11" s="18" t="str">
        <f>IF($D$6=2,"W","Tu")</f>
        <v>Tu</v>
      </c>
      <c r="M11" s="18" t="str">
        <f>IF($D$6=2,"Th","W")</f>
        <v>W</v>
      </c>
      <c r="N11" s="18" t="str">
        <f>IF($D$6=2,"F","Th")</f>
        <v>Th</v>
      </c>
      <c r="O11" s="18" t="str">
        <f>IF($D$6=2,"Sa","F")</f>
        <v>F</v>
      </c>
      <c r="P11" s="20" t="str">
        <f>IF($D$6=2,"Su","Sa")</f>
        <v>Sa</v>
      </c>
      <c r="Q11" s="18" t="str">
        <f>IF($D$6=2,"M","Su")</f>
        <v>Su</v>
      </c>
      <c r="R11" s="18" t="str">
        <f>IF($D$6=2,"Tu","M")</f>
        <v>M</v>
      </c>
      <c r="S11" s="18" t="str">
        <f>IF($D$6=2,"W","Tu")</f>
        <v>Tu</v>
      </c>
      <c r="T11" s="18" t="str">
        <f>IF($D$6=2,"Th","W")</f>
        <v>W</v>
      </c>
      <c r="U11" s="18" t="str">
        <f>IF($D$6=2,"F","Th")</f>
        <v>Th</v>
      </c>
      <c r="V11" s="18" t="str">
        <f>IF($D$6=2,"Sa","F")</f>
        <v>F</v>
      </c>
      <c r="W11" s="20" t="str">
        <f>IF($D$6=2,"Su","Sa")</f>
        <v>Sa</v>
      </c>
      <c r="X11" s="18" t="str">
        <f>IF($D$6=2,"M","Su")</f>
        <v>Su</v>
      </c>
      <c r="Y11" s="18" t="str">
        <f>IF($D$6=2,"Tu","M")</f>
        <v>M</v>
      </c>
      <c r="Z11" s="18" t="str">
        <f>IF($D$6=2,"W","Tu")</f>
        <v>Tu</v>
      </c>
      <c r="AA11" s="18" t="str">
        <f>IF($D$6=2,"Th","W")</f>
        <v>W</v>
      </c>
      <c r="AB11" s="18" t="str">
        <f>IF($D$6=2,"F","Th")</f>
        <v>Th</v>
      </c>
      <c r="AC11" s="18" t="str">
        <f>IF($D$6=2,"Sa","F")</f>
        <v>F</v>
      </c>
      <c r="AD11" s="20" t="str">
        <f>IF($D$6=2,"Su","Sa")</f>
        <v>Sa</v>
      </c>
      <c r="AE11" s="18" t="str">
        <f>IF($D$6=2,"M","Su")</f>
        <v>Su</v>
      </c>
      <c r="AF11" s="18" t="str">
        <f>IF($D$6=2,"Tu","M")</f>
        <v>M</v>
      </c>
      <c r="AG11" s="18" t="str">
        <f>IF($D$6=2,"W","Tu")</f>
        <v>Tu</v>
      </c>
      <c r="AH11" s="18" t="str">
        <f>IF($D$6=2,"Th","W")</f>
        <v>W</v>
      </c>
      <c r="AI11" s="18" t="str">
        <f>IF($D$6=2,"F","Th")</f>
        <v>Th</v>
      </c>
      <c r="AJ11" s="18" t="str">
        <f>IF($D$6=2,"Sa","F")</f>
        <v>F</v>
      </c>
      <c r="AK11" s="20" t="str">
        <f>IF($D$6=2,"Su","Sa")</f>
        <v>Sa</v>
      </c>
      <c r="AL11" s="18" t="str">
        <f>IF($D$6=2,"M","Su")</f>
        <v>Su</v>
      </c>
      <c r="AM11" s="18" t="str">
        <f>IF($D$6=2,"Tu","M")</f>
        <v>M</v>
      </c>
    </row>
    <row r="12" spans="1:41" ht="15.75" x14ac:dyDescent="0.2">
      <c r="A12" s="30">
        <f>DATE($A$4,$D$4,1)</f>
        <v>44562</v>
      </c>
      <c r="B12" s="31"/>
      <c r="C12" s="23" t="str">
        <f t="shared" ref="C12:AM12" si="1">IF(MONTH($A12)&lt;&gt;MONTH($A12-WEEKDAY($A12,$D$6)+(COLUMN(C12)-COLUMN($C12)+1)),"",$A12-WEEKDAY($A12,$D$6)+(COLUMN(C12)-COLUMN($C12)+1))</f>
        <v/>
      </c>
      <c r="D12" s="23" t="str">
        <f t="shared" si="1"/>
        <v/>
      </c>
      <c r="E12" s="23" t="str">
        <f t="shared" si="1"/>
        <v/>
      </c>
      <c r="F12" s="23" t="str">
        <f t="shared" si="1"/>
        <v/>
      </c>
      <c r="G12" s="23" t="str">
        <f t="shared" si="1"/>
        <v/>
      </c>
      <c r="H12" s="23" t="str">
        <f t="shared" si="1"/>
        <v/>
      </c>
      <c r="I12" s="23">
        <f t="shared" si="1"/>
        <v>44562</v>
      </c>
      <c r="J12" s="23">
        <f t="shared" si="1"/>
        <v>44563</v>
      </c>
      <c r="K12" s="23">
        <f t="shared" si="1"/>
        <v>44564</v>
      </c>
      <c r="L12" s="23">
        <f t="shared" si="1"/>
        <v>44565</v>
      </c>
      <c r="M12" s="23">
        <f t="shared" si="1"/>
        <v>44566</v>
      </c>
      <c r="N12" s="23">
        <f t="shared" si="1"/>
        <v>44567</v>
      </c>
      <c r="O12" s="23">
        <f t="shared" si="1"/>
        <v>44568</v>
      </c>
      <c r="P12" s="23">
        <f t="shared" si="1"/>
        <v>44569</v>
      </c>
      <c r="Q12" s="23">
        <f t="shared" si="1"/>
        <v>44570</v>
      </c>
      <c r="R12" s="23">
        <f t="shared" si="1"/>
        <v>44571</v>
      </c>
      <c r="S12" s="23">
        <f t="shared" si="1"/>
        <v>44572</v>
      </c>
      <c r="T12" s="23">
        <f t="shared" si="1"/>
        <v>44573</v>
      </c>
      <c r="U12" s="23">
        <f t="shared" si="1"/>
        <v>44574</v>
      </c>
      <c r="V12" s="23">
        <f t="shared" si="1"/>
        <v>44575</v>
      </c>
      <c r="W12" s="23">
        <f t="shared" si="1"/>
        <v>44576</v>
      </c>
      <c r="X12" s="23">
        <f t="shared" si="1"/>
        <v>44577</v>
      </c>
      <c r="Y12" s="23">
        <f t="shared" si="1"/>
        <v>44578</v>
      </c>
      <c r="Z12" s="23">
        <f t="shared" si="1"/>
        <v>44579</v>
      </c>
      <c r="AA12" s="23">
        <f t="shared" si="1"/>
        <v>44580</v>
      </c>
      <c r="AB12" s="23">
        <f t="shared" si="1"/>
        <v>44581</v>
      </c>
      <c r="AC12" s="23">
        <f t="shared" si="1"/>
        <v>44582</v>
      </c>
      <c r="AD12" s="23">
        <f t="shared" si="1"/>
        <v>44583</v>
      </c>
      <c r="AE12" s="23">
        <f t="shared" si="1"/>
        <v>44584</v>
      </c>
      <c r="AF12" s="23">
        <f t="shared" si="1"/>
        <v>44585</v>
      </c>
      <c r="AG12" s="23">
        <f t="shared" si="1"/>
        <v>44586</v>
      </c>
      <c r="AH12" s="23">
        <f t="shared" si="1"/>
        <v>44587</v>
      </c>
      <c r="AI12" s="23">
        <f t="shared" si="1"/>
        <v>44588</v>
      </c>
      <c r="AJ12" s="23">
        <f t="shared" si="1"/>
        <v>44589</v>
      </c>
      <c r="AK12" s="23">
        <f t="shared" si="1"/>
        <v>44590</v>
      </c>
      <c r="AL12" s="23">
        <f t="shared" si="1"/>
        <v>44591</v>
      </c>
      <c r="AM12" s="23">
        <f t="shared" si="1"/>
        <v>44592</v>
      </c>
    </row>
    <row r="13" spans="1:41" x14ac:dyDescent="0.2">
      <c r="A13" s="39" t="str">
        <f>"Total Shift "&amp;$U$3</f>
        <v>Total Shift D</v>
      </c>
      <c r="B13" s="42"/>
      <c r="C13" s="77" t="str">
        <f t="shared" ref="C13:AM13" si="2">IF(C12="","",COUNTIF(C17:C30,$U$3))</f>
        <v/>
      </c>
      <c r="D13" s="77" t="str">
        <f t="shared" si="2"/>
        <v/>
      </c>
      <c r="E13" s="77" t="str">
        <f t="shared" si="2"/>
        <v/>
      </c>
      <c r="F13" s="77" t="str">
        <f t="shared" si="2"/>
        <v/>
      </c>
      <c r="G13" s="77" t="str">
        <f t="shared" si="2"/>
        <v/>
      </c>
      <c r="H13" s="77" t="str">
        <f t="shared" si="2"/>
        <v/>
      </c>
      <c r="I13" s="77">
        <f t="shared" si="2"/>
        <v>0</v>
      </c>
      <c r="J13" s="77">
        <f t="shared" si="2"/>
        <v>1</v>
      </c>
      <c r="K13" s="77">
        <f t="shared" si="2"/>
        <v>1</v>
      </c>
      <c r="L13" s="77">
        <f t="shared" si="2"/>
        <v>1</v>
      </c>
      <c r="M13" s="77">
        <f t="shared" si="2"/>
        <v>1</v>
      </c>
      <c r="N13" s="77">
        <f t="shared" si="2"/>
        <v>1</v>
      </c>
      <c r="O13" s="77">
        <f t="shared" si="2"/>
        <v>1</v>
      </c>
      <c r="P13" s="77">
        <f t="shared" si="2"/>
        <v>1</v>
      </c>
      <c r="Q13" s="77">
        <f t="shared" si="2"/>
        <v>1</v>
      </c>
      <c r="R13" s="77">
        <f t="shared" si="2"/>
        <v>1</v>
      </c>
      <c r="S13" s="77">
        <f t="shared" si="2"/>
        <v>1</v>
      </c>
      <c r="T13" s="77">
        <f t="shared" si="2"/>
        <v>1</v>
      </c>
      <c r="U13" s="77">
        <f t="shared" si="2"/>
        <v>1</v>
      </c>
      <c r="V13" s="77">
        <f t="shared" si="2"/>
        <v>1</v>
      </c>
      <c r="W13" s="77">
        <f t="shared" si="2"/>
        <v>1</v>
      </c>
      <c r="X13" s="77">
        <f t="shared" si="2"/>
        <v>1</v>
      </c>
      <c r="Y13" s="77">
        <f t="shared" si="2"/>
        <v>0</v>
      </c>
      <c r="Z13" s="77">
        <f t="shared" si="2"/>
        <v>1</v>
      </c>
      <c r="AA13" s="77">
        <f t="shared" si="2"/>
        <v>1</v>
      </c>
      <c r="AB13" s="77">
        <f t="shared" si="2"/>
        <v>1</v>
      </c>
      <c r="AC13" s="77">
        <f t="shared" si="2"/>
        <v>1</v>
      </c>
      <c r="AD13" s="77">
        <f t="shared" si="2"/>
        <v>1</v>
      </c>
      <c r="AE13" s="77">
        <f t="shared" si="2"/>
        <v>1</v>
      </c>
      <c r="AF13" s="77">
        <f t="shared" si="2"/>
        <v>1</v>
      </c>
      <c r="AG13" s="77">
        <f t="shared" si="2"/>
        <v>1</v>
      </c>
      <c r="AH13" s="77">
        <f t="shared" si="2"/>
        <v>1</v>
      </c>
      <c r="AI13" s="77">
        <f t="shared" si="2"/>
        <v>1</v>
      </c>
      <c r="AJ13" s="77">
        <f t="shared" si="2"/>
        <v>1</v>
      </c>
      <c r="AK13" s="77">
        <f t="shared" si="2"/>
        <v>1</v>
      </c>
      <c r="AL13" s="77">
        <f t="shared" si="2"/>
        <v>1</v>
      </c>
      <c r="AM13" s="77">
        <f t="shared" si="2"/>
        <v>1</v>
      </c>
    </row>
    <row r="14" spans="1:41" x14ac:dyDescent="0.2">
      <c r="A14" s="39" t="str">
        <f>"Total Shift "&amp;$V$3</f>
        <v>Total Shift N</v>
      </c>
      <c r="B14" s="42"/>
      <c r="C14" s="77" t="str">
        <f t="shared" ref="C14:AM14" si="3">IF(C12="","",COUNTIF(C17:C30,$V$3))</f>
        <v/>
      </c>
      <c r="D14" s="77" t="str">
        <f t="shared" si="3"/>
        <v/>
      </c>
      <c r="E14" s="77" t="str">
        <f t="shared" si="3"/>
        <v/>
      </c>
      <c r="F14" s="77" t="str">
        <f t="shared" si="3"/>
        <v/>
      </c>
      <c r="G14" s="77" t="str">
        <f t="shared" si="3"/>
        <v/>
      </c>
      <c r="H14" s="77" t="str">
        <f t="shared" si="3"/>
        <v/>
      </c>
      <c r="I14" s="77">
        <f t="shared" si="3"/>
        <v>0</v>
      </c>
      <c r="J14" s="77">
        <f t="shared" si="3"/>
        <v>1</v>
      </c>
      <c r="K14" s="77">
        <f t="shared" si="3"/>
        <v>1</v>
      </c>
      <c r="L14" s="77">
        <f t="shared" si="3"/>
        <v>1</v>
      </c>
      <c r="M14" s="77">
        <f t="shared" si="3"/>
        <v>1</v>
      </c>
      <c r="N14" s="77">
        <f t="shared" si="3"/>
        <v>1</v>
      </c>
      <c r="O14" s="77">
        <f t="shared" si="3"/>
        <v>1</v>
      </c>
      <c r="P14" s="77">
        <f t="shared" si="3"/>
        <v>1</v>
      </c>
      <c r="Q14" s="77">
        <f t="shared" si="3"/>
        <v>1</v>
      </c>
      <c r="R14" s="77">
        <f t="shared" si="3"/>
        <v>1</v>
      </c>
      <c r="S14" s="77">
        <f t="shared" si="3"/>
        <v>1</v>
      </c>
      <c r="T14" s="77">
        <f t="shared" si="3"/>
        <v>1</v>
      </c>
      <c r="U14" s="77">
        <f t="shared" si="3"/>
        <v>1</v>
      </c>
      <c r="V14" s="77">
        <f t="shared" si="3"/>
        <v>1</v>
      </c>
      <c r="W14" s="77">
        <f t="shared" si="3"/>
        <v>1</v>
      </c>
      <c r="X14" s="77">
        <f t="shared" si="3"/>
        <v>1</v>
      </c>
      <c r="Y14" s="77">
        <f t="shared" si="3"/>
        <v>0</v>
      </c>
      <c r="Z14" s="77">
        <f t="shared" si="3"/>
        <v>1</v>
      </c>
      <c r="AA14" s="77">
        <f t="shared" si="3"/>
        <v>1</v>
      </c>
      <c r="AB14" s="77">
        <f t="shared" si="3"/>
        <v>1</v>
      </c>
      <c r="AC14" s="77">
        <f t="shared" si="3"/>
        <v>1</v>
      </c>
      <c r="AD14" s="77">
        <f t="shared" si="3"/>
        <v>1</v>
      </c>
      <c r="AE14" s="77">
        <f t="shared" si="3"/>
        <v>1</v>
      </c>
      <c r="AF14" s="77">
        <f t="shared" si="3"/>
        <v>1</v>
      </c>
      <c r="AG14" s="77">
        <f t="shared" si="3"/>
        <v>1</v>
      </c>
      <c r="AH14" s="77">
        <f t="shared" si="3"/>
        <v>1</v>
      </c>
      <c r="AI14" s="77">
        <f t="shared" si="3"/>
        <v>1</v>
      </c>
      <c r="AJ14" s="77">
        <f t="shared" si="3"/>
        <v>1</v>
      </c>
      <c r="AK14" s="77">
        <f t="shared" si="3"/>
        <v>1</v>
      </c>
      <c r="AL14" s="77">
        <f t="shared" si="3"/>
        <v>1</v>
      </c>
      <c r="AM14" s="77">
        <f t="shared" si="3"/>
        <v>1</v>
      </c>
    </row>
    <row r="15" spans="1:41" x14ac:dyDescent="0.2">
      <c r="A15" s="39" t="str">
        <f>"Total Shift "&amp;$W$3</f>
        <v>Total Shift A</v>
      </c>
      <c r="B15" s="42"/>
      <c r="C15" s="77" t="str">
        <f t="shared" ref="C15:AM15" si="4">IF(C13="","",COUNTIF(C17:C30,$W$3))</f>
        <v/>
      </c>
      <c r="D15" s="77" t="str">
        <f t="shared" si="4"/>
        <v/>
      </c>
      <c r="E15" s="77" t="str">
        <f t="shared" si="4"/>
        <v/>
      </c>
      <c r="F15" s="77" t="str">
        <f t="shared" si="4"/>
        <v/>
      </c>
      <c r="G15" s="77" t="str">
        <f t="shared" si="4"/>
        <v/>
      </c>
      <c r="H15" s="77" t="str">
        <f t="shared" si="4"/>
        <v/>
      </c>
      <c r="I15" s="77">
        <f t="shared" si="4"/>
        <v>0</v>
      </c>
      <c r="J15" s="77">
        <f t="shared" si="4"/>
        <v>0</v>
      </c>
      <c r="K15" s="77">
        <f t="shared" si="4"/>
        <v>0</v>
      </c>
      <c r="L15" s="77">
        <f t="shared" si="4"/>
        <v>0</v>
      </c>
      <c r="M15" s="77">
        <f t="shared" si="4"/>
        <v>0</v>
      </c>
      <c r="N15" s="77">
        <f t="shared" si="4"/>
        <v>0</v>
      </c>
      <c r="O15" s="77">
        <f t="shared" si="4"/>
        <v>0</v>
      </c>
      <c r="P15" s="77">
        <f t="shared" si="4"/>
        <v>0</v>
      </c>
      <c r="Q15" s="77">
        <f t="shared" si="4"/>
        <v>0</v>
      </c>
      <c r="R15" s="77">
        <f t="shared" si="4"/>
        <v>0</v>
      </c>
      <c r="S15" s="77">
        <f t="shared" si="4"/>
        <v>0</v>
      </c>
      <c r="T15" s="77">
        <f t="shared" si="4"/>
        <v>0</v>
      </c>
      <c r="U15" s="77">
        <f t="shared" si="4"/>
        <v>0</v>
      </c>
      <c r="V15" s="77">
        <f t="shared" si="4"/>
        <v>0</v>
      </c>
      <c r="W15" s="77">
        <f t="shared" si="4"/>
        <v>0</v>
      </c>
      <c r="X15" s="77">
        <f t="shared" si="4"/>
        <v>0</v>
      </c>
      <c r="Y15" s="77">
        <f t="shared" si="4"/>
        <v>0</v>
      </c>
      <c r="Z15" s="77">
        <f t="shared" si="4"/>
        <v>0</v>
      </c>
      <c r="AA15" s="77">
        <f t="shared" si="4"/>
        <v>0</v>
      </c>
      <c r="AB15" s="77">
        <f t="shared" si="4"/>
        <v>0</v>
      </c>
      <c r="AC15" s="77">
        <f t="shared" si="4"/>
        <v>0</v>
      </c>
      <c r="AD15" s="77">
        <f t="shared" si="4"/>
        <v>0</v>
      </c>
      <c r="AE15" s="77">
        <f t="shared" si="4"/>
        <v>0</v>
      </c>
      <c r="AF15" s="77">
        <f t="shared" si="4"/>
        <v>0</v>
      </c>
      <c r="AG15" s="77">
        <f t="shared" si="4"/>
        <v>0</v>
      </c>
      <c r="AH15" s="77">
        <f t="shared" si="4"/>
        <v>0</v>
      </c>
      <c r="AI15" s="77">
        <f t="shared" si="4"/>
        <v>0</v>
      </c>
      <c r="AJ15" s="77">
        <f t="shared" si="4"/>
        <v>0</v>
      </c>
      <c r="AK15" s="77">
        <f t="shared" si="4"/>
        <v>0</v>
      </c>
      <c r="AL15" s="77">
        <f t="shared" si="4"/>
        <v>0</v>
      </c>
      <c r="AM15" s="77">
        <f t="shared" si="4"/>
        <v>0</v>
      </c>
    </row>
    <row r="16" spans="1:41" x14ac:dyDescent="0.2">
      <c r="A16" s="39" t="str">
        <f>"Total Shift "&amp;$X$3</f>
        <v>Total Shift B</v>
      </c>
      <c r="B16" s="42"/>
      <c r="C16" s="77" t="str">
        <f t="shared" ref="C16:AM16" si="5">IF(C12="","",COUNTIF(C17:C30,$X$3))</f>
        <v/>
      </c>
      <c r="D16" s="77" t="str">
        <f t="shared" si="5"/>
        <v/>
      </c>
      <c r="E16" s="77" t="str">
        <f t="shared" si="5"/>
        <v/>
      </c>
      <c r="F16" s="77" t="str">
        <f t="shared" si="5"/>
        <v/>
      </c>
      <c r="G16" s="77" t="str">
        <f t="shared" si="5"/>
        <v/>
      </c>
      <c r="H16" s="77" t="str">
        <f t="shared" si="5"/>
        <v/>
      </c>
      <c r="I16" s="77">
        <f t="shared" si="5"/>
        <v>0</v>
      </c>
      <c r="J16" s="77">
        <f t="shared" si="5"/>
        <v>0</v>
      </c>
      <c r="K16" s="77">
        <f t="shared" si="5"/>
        <v>0</v>
      </c>
      <c r="L16" s="77">
        <f t="shared" si="5"/>
        <v>0</v>
      </c>
      <c r="M16" s="77">
        <f t="shared" si="5"/>
        <v>0</v>
      </c>
      <c r="N16" s="77">
        <f t="shared" si="5"/>
        <v>0</v>
      </c>
      <c r="O16" s="77">
        <f t="shared" si="5"/>
        <v>0</v>
      </c>
      <c r="P16" s="77">
        <f t="shared" si="5"/>
        <v>0</v>
      </c>
      <c r="Q16" s="77">
        <f t="shared" si="5"/>
        <v>0</v>
      </c>
      <c r="R16" s="77">
        <f t="shared" si="5"/>
        <v>0</v>
      </c>
      <c r="S16" s="77">
        <f t="shared" si="5"/>
        <v>0</v>
      </c>
      <c r="T16" s="77">
        <f t="shared" si="5"/>
        <v>0</v>
      </c>
      <c r="U16" s="77">
        <f t="shared" si="5"/>
        <v>0</v>
      </c>
      <c r="V16" s="77">
        <f t="shared" si="5"/>
        <v>0</v>
      </c>
      <c r="W16" s="77">
        <f t="shared" si="5"/>
        <v>0</v>
      </c>
      <c r="X16" s="77">
        <f t="shared" si="5"/>
        <v>0</v>
      </c>
      <c r="Y16" s="77">
        <f t="shared" si="5"/>
        <v>0</v>
      </c>
      <c r="Z16" s="77">
        <f t="shared" si="5"/>
        <v>0</v>
      </c>
      <c r="AA16" s="77">
        <f t="shared" si="5"/>
        <v>0</v>
      </c>
      <c r="AB16" s="77">
        <f t="shared" si="5"/>
        <v>0</v>
      </c>
      <c r="AC16" s="77">
        <f t="shared" si="5"/>
        <v>0</v>
      </c>
      <c r="AD16" s="77">
        <f t="shared" si="5"/>
        <v>0</v>
      </c>
      <c r="AE16" s="77">
        <f t="shared" si="5"/>
        <v>0</v>
      </c>
      <c r="AF16" s="77">
        <f t="shared" si="5"/>
        <v>0</v>
      </c>
      <c r="AG16" s="77">
        <f t="shared" si="5"/>
        <v>0</v>
      </c>
      <c r="AH16" s="77">
        <f t="shared" si="5"/>
        <v>0</v>
      </c>
      <c r="AI16" s="77">
        <f t="shared" si="5"/>
        <v>0</v>
      </c>
      <c r="AJ16" s="77">
        <f t="shared" si="5"/>
        <v>0</v>
      </c>
      <c r="AK16" s="77">
        <f t="shared" si="5"/>
        <v>0</v>
      </c>
      <c r="AL16" s="77">
        <f t="shared" si="5"/>
        <v>0</v>
      </c>
      <c r="AM16" s="77">
        <f t="shared" si="5"/>
        <v>0</v>
      </c>
      <c r="AO16" s="32" t="s">
        <v>62</v>
      </c>
    </row>
    <row r="17" spans="1:41" x14ac:dyDescent="0.2">
      <c r="A17" s="27"/>
      <c r="B17" s="41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O17" s="32" t="s">
        <v>87</v>
      </c>
    </row>
    <row r="18" spans="1:41" x14ac:dyDescent="0.2">
      <c r="A18" s="28" t="s">
        <v>43</v>
      </c>
      <c r="B18" s="40" t="s">
        <v>94</v>
      </c>
      <c r="C18" s="29" t="str">
        <f>IF(OR(C$12="",C$12&lt;$Q$5,$A18=""),"",IF(NETWORKDAYS.INTL(C$12,C$12,weekend,holidays)=0,"nw",IFERROR(INDEX(daysoff_type,MATCH(C$12&amp;" "&amp;$A18,daysoff_lookup,0)),MID($B18,MOD(NETWORKDAYS.INTL($Q$5,C$12,weekend,holidays)-1,LEN($B18))+1,1))))</f>
        <v/>
      </c>
      <c r="D18" s="29" t="str">
        <f>IF(OR(D$12="",D$12&lt;$Q$5,$A18=""),"",IF(NETWORKDAYS.INTL(D$12,D$12,weekend,holidays)=0,"nw",IFERROR(INDEX(daysoff_type,MATCH(D$12&amp;" "&amp;$A18,daysoff_lookup,0)),MID($B18,MOD(NETWORKDAYS.INTL($Q$5,D$12,weekend,holidays)-1,LEN($B18))+1,1))))</f>
        <v/>
      </c>
      <c r="E18" s="29" t="str">
        <f>IF(OR(E$12="",E$12&lt;$Q$5,$A18=""),"",IF(NETWORKDAYS.INTL(E$12,E$12,weekend,holidays)=0,"nw",IFERROR(INDEX(daysoff_type,MATCH(E$12&amp;" "&amp;$A18,daysoff_lookup,0)),MID($B18,MOD(NETWORKDAYS.INTL($Q$5,E$12,weekend,holidays)-1,LEN($B18))+1,1))))</f>
        <v/>
      </c>
      <c r="F18" s="29" t="str">
        <f>IF(OR(F$12="",F$12&lt;$Q$5,$A18=""),"",IF(NETWORKDAYS.INTL(F$12,F$12,weekend,holidays)=0,"nw",IFERROR(INDEX(daysoff_type,MATCH(F$12&amp;" "&amp;$A18,daysoff_lookup,0)),MID($B18,MOD(NETWORKDAYS.INTL($Q$5,F$12,weekend,holidays)-1,LEN($B18))+1,1))))</f>
        <v/>
      </c>
      <c r="G18" s="29" t="str">
        <f>IF(OR(G$12="",G$12&lt;$Q$5,$A18=""),"",IF(NETWORKDAYS.INTL(G$12,G$12,weekend,holidays)=0,"nw",IFERROR(INDEX(daysoff_type,MATCH(G$12&amp;" "&amp;$A18,daysoff_lookup,0)),MID($B18,MOD(NETWORKDAYS.INTL($Q$5,G$12,weekend,holidays)-1,LEN($B18))+1,1))))</f>
        <v/>
      </c>
      <c r="H18" s="29" t="str">
        <f>IF(OR(H$12="",H$12&lt;$Q$5,$A18=""),"",IF(NETWORKDAYS.INTL(H$12,H$12,weekend,holidays)=0,"nw",IFERROR(INDEX(daysoff_type,MATCH(H$12&amp;" "&amp;$A18,daysoff_lookup,0)),MID($B18,MOD(NETWORKDAYS.INTL($Q$5,H$12,weekend,holidays)-1,LEN($B18))+1,1))))</f>
        <v/>
      </c>
      <c r="I18" s="29" t="str">
        <f>IF(OR(I$12="",I$12&lt;$Q$5,$A18=""),"",IF(NETWORKDAYS.INTL(I$12,I$12,weekend,holidays)=0,"nw",IFERROR(INDEX(daysoff_type,MATCH(I$12&amp;" "&amp;$A18,daysoff_lookup,0)),MID($B18,MOD(NETWORKDAYS.INTL($Q$5,I$12,weekend,holidays)-1,LEN($B18))+1,1))))</f>
        <v>nw</v>
      </c>
      <c r="J18" s="29" t="str">
        <f>IF(OR(J$12="",J$12&lt;$Q$5,$A18=""),"",IF(NETWORKDAYS.INTL(J$12,J$12,weekend,holidays)=0,"nw",IFERROR(INDEX(daysoff_type,MATCH(J$12&amp;" "&amp;$A18,daysoff_lookup,0)),MID($B18,MOD(NETWORKDAYS.INTL($Q$5,J$12,weekend,holidays)-1,LEN($B18))+1,1))))</f>
        <v>x</v>
      </c>
      <c r="K18" s="29" t="str">
        <f>IF(OR(K$12="",K$12&lt;$Q$5,$A18=""),"",IF(NETWORKDAYS.INTL(K$12,K$12,weekend,holidays)=0,"nw",IFERROR(INDEX(daysoff_type,MATCH(K$12&amp;" "&amp;$A18,daysoff_lookup,0)),MID($B18,MOD(NETWORKDAYS.INTL($Q$5,K$12,weekend,holidays)-1,LEN($B18))+1,1))))</f>
        <v>D</v>
      </c>
      <c r="L18" s="29" t="str">
        <f>IF(OR(L$12="",L$12&lt;$Q$5,$A18=""),"",IF(NETWORKDAYS.INTL(L$12,L$12,weekend,holidays)=0,"nw",IFERROR(INDEX(daysoff_type,MATCH(L$12&amp;" "&amp;$A18,daysoff_lookup,0)),MID($B18,MOD(NETWORKDAYS.INTL($Q$5,L$12,weekend,holidays)-1,LEN($B18))+1,1))))</f>
        <v>D</v>
      </c>
      <c r="M18" s="29" t="str">
        <f>IF(OR(M$12="",M$12&lt;$Q$5,$A18=""),"",IF(NETWORKDAYS.INTL(M$12,M$12,weekend,holidays)=0,"nw",IFERROR(INDEX(daysoff_type,MATCH(M$12&amp;" "&amp;$A18,daysoff_lookup,0)),MID($B18,MOD(NETWORKDAYS.INTL($Q$5,M$12,weekend,holidays)-1,LEN($B18))+1,1))))</f>
        <v>D</v>
      </c>
      <c r="N18" s="29" t="str">
        <f>IF(OR(N$12="",N$12&lt;$Q$5,$A18=""),"",IF(NETWORKDAYS.INTL(N$12,N$12,weekend,holidays)=0,"nw",IFERROR(INDEX(daysoff_type,MATCH(N$12&amp;" "&amp;$A18,daysoff_lookup,0)),MID($B18,MOD(NETWORKDAYS.INTL($Q$5,N$12,weekend,holidays)-1,LEN($B18))+1,1))))</f>
        <v>D</v>
      </c>
      <c r="O18" s="29" t="str">
        <f>IF(OR(O$12="",O$12&lt;$Q$5,$A18=""),"",IF(NETWORKDAYS.INTL(O$12,O$12,weekend,holidays)=0,"nw",IFERROR(INDEX(daysoff_type,MATCH(O$12&amp;" "&amp;$A18,daysoff_lookup,0)),MID($B18,MOD(NETWORKDAYS.INTL($Q$5,O$12,weekend,holidays)-1,LEN($B18))+1,1))))</f>
        <v>x</v>
      </c>
      <c r="P18" s="29" t="str">
        <f>IF(OR(P$12="",P$12&lt;$Q$5,$A18=""),"",IF(NETWORKDAYS.INTL(P$12,P$12,weekend,holidays)=0,"nw",IFERROR(INDEX(daysoff_type,MATCH(P$12&amp;" "&amp;$A18,daysoff_lookup,0)),MID($B18,MOD(NETWORKDAYS.INTL($Q$5,P$12,weekend,holidays)-1,LEN($B18))+1,1))))</f>
        <v>x</v>
      </c>
      <c r="Q18" s="29" t="str">
        <f>IF(OR(Q$12="",Q$12&lt;$Q$5,$A18=""),"",IF(NETWORKDAYS.INTL(Q$12,Q$12,weekend,holidays)=0,"nw",IFERROR(INDEX(daysoff_type,MATCH(Q$12&amp;" "&amp;$A18,daysoff_lookup,0)),MID($B18,MOD(NETWORKDAYS.INTL($Q$5,Q$12,weekend,holidays)-1,LEN($B18))+1,1))))</f>
        <v>x</v>
      </c>
      <c r="R18" s="29" t="str">
        <f>IF(OR(R$12="",R$12&lt;$Q$5,$A18=""),"",IF(NETWORKDAYS.INTL(R$12,R$12,weekend,holidays)=0,"nw",IFERROR(INDEX(daysoff_type,MATCH(R$12&amp;" "&amp;$A18,daysoff_lookup,0)),MID($B18,MOD(NETWORKDAYS.INTL($Q$5,R$12,weekend,holidays)-1,LEN($B18))+1,1))))</f>
        <v>x</v>
      </c>
      <c r="S18" s="29" t="str">
        <f>IF(OR(S$12="",S$12&lt;$Q$5,$A18=""),"",IF(NETWORKDAYS.INTL(S$12,S$12,weekend,holidays)=0,"nw",IFERROR(INDEX(daysoff_type,MATCH(S$12&amp;" "&amp;$A18,daysoff_lookup,0)),MID($B18,MOD(NETWORKDAYS.INTL($Q$5,S$12,weekend,holidays)-1,LEN($B18))+1,1))))</f>
        <v>N</v>
      </c>
      <c r="T18" s="29" t="str">
        <f>IF(OR(T$12="",T$12&lt;$Q$5,$A18=""),"",IF(NETWORKDAYS.INTL(T$12,T$12,weekend,holidays)=0,"nw",IFERROR(INDEX(daysoff_type,MATCH(T$12&amp;" "&amp;$A18,daysoff_lookup,0)),MID($B18,MOD(NETWORKDAYS.INTL($Q$5,T$12,weekend,holidays)-1,LEN($B18))+1,1))))</f>
        <v>N</v>
      </c>
      <c r="U18" s="29" t="str">
        <f>IF(OR(U$12="",U$12&lt;$Q$5,$A18=""),"",IF(NETWORKDAYS.INTL(U$12,U$12,weekend,holidays)=0,"nw",IFERROR(INDEX(daysoff_type,MATCH(U$12&amp;" "&amp;$A18,daysoff_lookup,0)),MID($B18,MOD(NETWORKDAYS.INTL($Q$5,U$12,weekend,holidays)-1,LEN($B18))+1,1))))</f>
        <v>N</v>
      </c>
      <c r="V18" s="29" t="str">
        <f>IF(OR(V$12="",V$12&lt;$Q$5,$A18=""),"",IF(NETWORKDAYS.INTL(V$12,V$12,weekend,holidays)=0,"nw",IFERROR(INDEX(daysoff_type,MATCH(V$12&amp;" "&amp;$A18,daysoff_lookup,0)),MID($B18,MOD(NETWORKDAYS.INTL($Q$5,V$12,weekend,holidays)-1,LEN($B18))+1,1))))</f>
        <v>N</v>
      </c>
      <c r="W18" s="29" t="str">
        <f>IF(OR(W$12="",W$12&lt;$Q$5,$A18=""),"",IF(NETWORKDAYS.INTL(W$12,W$12,weekend,holidays)=0,"nw",IFERROR(INDEX(daysoff_type,MATCH(W$12&amp;" "&amp;$A18,daysoff_lookup,0)),MID($B18,MOD(NETWORKDAYS.INTL($Q$5,W$12,weekend,holidays)-1,LEN($B18))+1,1))))</f>
        <v>V</v>
      </c>
      <c r="X18" s="29" t="str">
        <f>IF(OR(X$12="",X$12&lt;$Q$5,$A18=""),"",IF(NETWORKDAYS.INTL(X$12,X$12,weekend,holidays)=0,"nw",IFERROR(INDEX(daysoff_type,MATCH(X$12&amp;" "&amp;$A18,daysoff_lookup,0)),MID($B18,MOD(NETWORKDAYS.INTL($Q$5,X$12,weekend,holidays)-1,LEN($B18))+1,1))))</f>
        <v>S</v>
      </c>
      <c r="Y18" s="29" t="str">
        <f>IF(OR(Y$12="",Y$12&lt;$Q$5,$A18=""),"",IF(NETWORKDAYS.INTL(Y$12,Y$12,weekend,holidays)=0,"nw",IFERROR(INDEX(daysoff_type,MATCH(Y$12&amp;" "&amp;$A18,daysoff_lookup,0)),MID($B18,MOD(NETWORKDAYS.INTL($Q$5,Y$12,weekend,holidays)-1,LEN($B18))+1,1))))</f>
        <v>nw</v>
      </c>
      <c r="Z18" s="29" t="str">
        <f>IF(OR(Z$12="",Z$12&lt;$Q$5,$A18=""),"",IF(NETWORKDAYS.INTL(Z$12,Z$12,weekend,holidays)=0,"nw",IFERROR(INDEX(daysoff_type,MATCH(Z$12&amp;" "&amp;$A18,daysoff_lookup,0)),MID($B18,MOD(NETWORKDAYS.INTL($Q$5,Z$12,weekend,holidays)-1,LEN($B18))+1,1))))</f>
        <v>x</v>
      </c>
      <c r="AA18" s="29" t="str">
        <f>IF(OR(AA$12="",AA$12&lt;$Q$5,$A18=""),"",IF(NETWORKDAYS.INTL(AA$12,AA$12,weekend,holidays)=0,"nw",IFERROR(INDEX(daysoff_type,MATCH(AA$12&amp;" "&amp;$A18,daysoff_lookup,0)),MID($B18,MOD(NETWORKDAYS.INTL($Q$5,AA$12,weekend,holidays)-1,LEN($B18))+1,1))))</f>
        <v>x</v>
      </c>
      <c r="AB18" s="29" t="str">
        <f>IF(OR(AB$12="",AB$12&lt;$Q$5,$A18=""),"",IF(NETWORKDAYS.INTL(AB$12,AB$12,weekend,holidays)=0,"nw",IFERROR(INDEX(daysoff_type,MATCH(AB$12&amp;" "&amp;$A18,daysoff_lookup,0)),MID($B18,MOD(NETWORKDAYS.INTL($Q$5,AB$12,weekend,holidays)-1,LEN($B18))+1,1))))</f>
        <v>D</v>
      </c>
      <c r="AC18" s="29" t="str">
        <f>IF(OR(AC$12="",AC$12&lt;$Q$5,$A18=""),"",IF(NETWORKDAYS.INTL(AC$12,AC$12,weekend,holidays)=0,"nw",IFERROR(INDEX(daysoff_type,MATCH(AC$12&amp;" "&amp;$A18,daysoff_lookup,0)),MID($B18,MOD(NETWORKDAYS.INTL($Q$5,AC$12,weekend,holidays)-1,LEN($B18))+1,1))))</f>
        <v>D</v>
      </c>
      <c r="AD18" s="29" t="str">
        <f>IF(OR(AD$12="",AD$12&lt;$Q$5,$A18=""),"",IF(NETWORKDAYS.INTL(AD$12,AD$12,weekend,holidays)=0,"nw",IFERROR(INDEX(daysoff_type,MATCH(AD$12&amp;" "&amp;$A18,daysoff_lookup,0)),MID($B18,MOD(NETWORKDAYS.INTL($Q$5,AD$12,weekend,holidays)-1,LEN($B18))+1,1))))</f>
        <v>D</v>
      </c>
      <c r="AE18" s="29" t="str">
        <f>IF(OR(AE$12="",AE$12&lt;$Q$5,$A18=""),"",IF(NETWORKDAYS.INTL(AE$12,AE$12,weekend,holidays)=0,"nw",IFERROR(INDEX(daysoff_type,MATCH(AE$12&amp;" "&amp;$A18,daysoff_lookup,0)),MID($B18,MOD(NETWORKDAYS.INTL($Q$5,AE$12,weekend,holidays)-1,LEN($B18))+1,1))))</f>
        <v>D</v>
      </c>
      <c r="AF18" s="29" t="str">
        <f>IF(OR(AF$12="",AF$12&lt;$Q$5,$A18=""),"",IF(NETWORKDAYS.INTL(AF$12,AF$12,weekend,holidays)=0,"nw",IFERROR(INDEX(daysoff_type,MATCH(AF$12&amp;" "&amp;$A18,daysoff_lookup,0)),MID($B18,MOD(NETWORKDAYS.INTL($Q$5,AF$12,weekend,holidays)-1,LEN($B18))+1,1))))</f>
        <v>x</v>
      </c>
      <c r="AG18" s="29" t="str">
        <f>IF(OR(AG$12="",AG$12&lt;$Q$5,$A18=""),"",IF(NETWORKDAYS.INTL(AG$12,AG$12,weekend,holidays)=0,"nw",IFERROR(INDEX(daysoff_type,MATCH(AG$12&amp;" "&amp;$A18,daysoff_lookup,0)),MID($B18,MOD(NETWORKDAYS.INTL($Q$5,AG$12,weekend,holidays)-1,LEN($B18))+1,1))))</f>
        <v>x</v>
      </c>
      <c r="AH18" s="29" t="str">
        <f>IF(OR(AH$12="",AH$12&lt;$Q$5,$A18=""),"",IF(NETWORKDAYS.INTL(AH$12,AH$12,weekend,holidays)=0,"nw",IFERROR(INDEX(daysoff_type,MATCH(AH$12&amp;" "&amp;$A18,daysoff_lookup,0)),MID($B18,MOD(NETWORKDAYS.INTL($Q$5,AH$12,weekend,holidays)-1,LEN($B18))+1,1))))</f>
        <v>x</v>
      </c>
      <c r="AI18" s="29" t="str">
        <f>IF(OR(AI$12="",AI$12&lt;$Q$5,$A18=""),"",IF(NETWORKDAYS.INTL(AI$12,AI$12,weekend,holidays)=0,"nw",IFERROR(INDEX(daysoff_type,MATCH(AI$12&amp;" "&amp;$A18,daysoff_lookup,0)),MID($B18,MOD(NETWORKDAYS.INTL($Q$5,AI$12,weekend,holidays)-1,LEN($B18))+1,1))))</f>
        <v>x</v>
      </c>
      <c r="AJ18" s="29" t="str">
        <f>IF(OR(AJ$12="",AJ$12&lt;$Q$5,$A18=""),"",IF(NETWORKDAYS.INTL(AJ$12,AJ$12,weekend,holidays)=0,"nw",IFERROR(INDEX(daysoff_type,MATCH(AJ$12&amp;" "&amp;$A18,daysoff_lookup,0)),MID($B18,MOD(NETWORKDAYS.INTL($Q$5,AJ$12,weekend,holidays)-1,LEN($B18))+1,1))))</f>
        <v>N</v>
      </c>
      <c r="AK18" s="29" t="str">
        <f>IF(OR(AK$12="",AK$12&lt;$Q$5,$A18=""),"",IF(NETWORKDAYS.INTL(AK$12,AK$12,weekend,holidays)=0,"nw",IFERROR(INDEX(daysoff_type,MATCH(AK$12&amp;" "&amp;$A18,daysoff_lookup,0)),MID($B18,MOD(NETWORKDAYS.INTL($Q$5,AK$12,weekend,holidays)-1,LEN($B18))+1,1))))</f>
        <v>N</v>
      </c>
      <c r="AL18" s="29" t="str">
        <f>IF(OR(AL$12="",AL$12&lt;$Q$5,$A18=""),"",IF(NETWORKDAYS.INTL(AL$12,AL$12,weekend,holidays)=0,"nw",IFERROR(INDEX(daysoff_type,MATCH(AL$12&amp;" "&amp;$A18,daysoff_lookup,0)),MID($B18,MOD(NETWORKDAYS.INTL($Q$5,AL$12,weekend,holidays)-1,LEN($B18))+1,1))))</f>
        <v>N</v>
      </c>
      <c r="AM18" s="29" t="str">
        <f>IF(OR(AM$12="",AM$12&lt;$Q$5,$A18=""),"",IF(NETWORKDAYS.INTL(AM$12,AM$12,weekend,holidays)=0,"nw",IFERROR(INDEX(daysoff_type,MATCH(AM$12&amp;" "&amp;$A18,daysoff_lookup,0)),MID($B18,MOD(NETWORKDAYS.INTL($Q$5,AM$12,weekend,holidays)-1,LEN($B18))+1,1))))</f>
        <v>N</v>
      </c>
    </row>
    <row r="19" spans="1:41" x14ac:dyDescent="0.2">
      <c r="A19" s="28" t="s">
        <v>44</v>
      </c>
      <c r="B19" s="40" t="s">
        <v>95</v>
      </c>
      <c r="C19" s="29" t="str">
        <f>IF(OR(C$12="",C$12&lt;$Q$5,$A19=""),"",IF(NETWORKDAYS.INTL(C$12,C$12,weekend,holidays)=0,"nw",IFERROR(INDEX(daysoff_type,MATCH(C$12&amp;" "&amp;$A19,daysoff_lookup,0)),MID($B19,MOD(NETWORKDAYS.INTL($Q$5,C$12,weekend,holidays)-1,LEN($B19))+1,1))))</f>
        <v/>
      </c>
      <c r="D19" s="29" t="str">
        <f>IF(OR(D$12="",D$12&lt;$Q$5,$A19=""),"",IF(NETWORKDAYS.INTL(D$12,D$12,weekend,holidays)=0,"nw",IFERROR(INDEX(daysoff_type,MATCH(D$12&amp;" "&amp;$A19,daysoff_lookup,0)),MID($B19,MOD(NETWORKDAYS.INTL($Q$5,D$12,weekend,holidays)-1,LEN($B19))+1,1))))</f>
        <v/>
      </c>
      <c r="E19" s="29" t="str">
        <f>IF(OR(E$12="",E$12&lt;$Q$5,$A19=""),"",IF(NETWORKDAYS.INTL(E$12,E$12,weekend,holidays)=0,"nw",IFERROR(INDEX(daysoff_type,MATCH(E$12&amp;" "&amp;$A19,daysoff_lookup,0)),MID($B19,MOD(NETWORKDAYS.INTL($Q$5,E$12,weekend,holidays)-1,LEN($B19))+1,1))))</f>
        <v/>
      </c>
      <c r="F19" s="29" t="str">
        <f>IF(OR(F$12="",F$12&lt;$Q$5,$A19=""),"",IF(NETWORKDAYS.INTL(F$12,F$12,weekend,holidays)=0,"nw",IFERROR(INDEX(daysoff_type,MATCH(F$12&amp;" "&amp;$A19,daysoff_lookup,0)),MID($B19,MOD(NETWORKDAYS.INTL($Q$5,F$12,weekend,holidays)-1,LEN($B19))+1,1))))</f>
        <v/>
      </c>
      <c r="G19" s="29" t="str">
        <f>IF(OR(G$12="",G$12&lt;$Q$5,$A19=""),"",IF(NETWORKDAYS.INTL(G$12,G$12,weekend,holidays)=0,"nw",IFERROR(INDEX(daysoff_type,MATCH(G$12&amp;" "&amp;$A19,daysoff_lookup,0)),MID($B19,MOD(NETWORKDAYS.INTL($Q$5,G$12,weekend,holidays)-1,LEN($B19))+1,1))))</f>
        <v/>
      </c>
      <c r="H19" s="29" t="str">
        <f>IF(OR(H$12="",H$12&lt;$Q$5,$A19=""),"",IF(NETWORKDAYS.INTL(H$12,H$12,weekend,holidays)=0,"nw",IFERROR(INDEX(daysoff_type,MATCH(H$12&amp;" "&amp;$A19,daysoff_lookup,0)),MID($B19,MOD(NETWORKDAYS.INTL($Q$5,H$12,weekend,holidays)-1,LEN($B19))+1,1))))</f>
        <v/>
      </c>
      <c r="I19" s="29" t="str">
        <f>IF(OR(I$12="",I$12&lt;$Q$5,$A19=""),"",IF(NETWORKDAYS.INTL(I$12,I$12,weekend,holidays)=0,"nw",IFERROR(INDEX(daysoff_type,MATCH(I$12&amp;" "&amp;$A19,daysoff_lookup,0)),MID($B19,MOD(NETWORKDAYS.INTL($Q$5,I$12,weekend,holidays)-1,LEN($B19))+1,1))))</f>
        <v>nw</v>
      </c>
      <c r="J19" s="29" t="str">
        <f>IF(OR(J$12="",J$12&lt;$Q$5,$A19=""),"",IF(NETWORKDAYS.INTL(J$12,J$12,weekend,holidays)=0,"nw",IFERROR(INDEX(daysoff_type,MATCH(J$12&amp;" "&amp;$A19,daysoff_lookup,0)),MID($B19,MOD(NETWORKDAYS.INTL($Q$5,J$12,weekend,holidays)-1,LEN($B19))+1,1))))</f>
        <v>x</v>
      </c>
      <c r="K19" s="29" t="str">
        <f>IF(OR(K$12="",K$12&lt;$Q$5,$A19=""),"",IF(NETWORKDAYS.INTL(K$12,K$12,weekend,holidays)=0,"nw",IFERROR(INDEX(daysoff_type,MATCH(K$12&amp;" "&amp;$A19,daysoff_lookup,0)),MID($B19,MOD(NETWORKDAYS.INTL($Q$5,K$12,weekend,holidays)-1,LEN($B19))+1,1))))</f>
        <v>N</v>
      </c>
      <c r="L19" s="29" t="str">
        <f>IF(OR(L$12="",L$12&lt;$Q$5,$A19=""),"",IF(NETWORKDAYS.INTL(L$12,L$12,weekend,holidays)=0,"nw",IFERROR(INDEX(daysoff_type,MATCH(L$12&amp;" "&amp;$A19,daysoff_lookup,0)),MID($B19,MOD(NETWORKDAYS.INTL($Q$5,L$12,weekend,holidays)-1,LEN($B19))+1,1))))</f>
        <v>N</v>
      </c>
      <c r="M19" s="29" t="str">
        <f>IF(OR(M$12="",M$12&lt;$Q$5,$A19=""),"",IF(NETWORKDAYS.INTL(M$12,M$12,weekend,holidays)=0,"nw",IFERROR(INDEX(daysoff_type,MATCH(M$12&amp;" "&amp;$A19,daysoff_lookup,0)),MID($B19,MOD(NETWORKDAYS.INTL($Q$5,M$12,weekend,holidays)-1,LEN($B19))+1,1))))</f>
        <v>N</v>
      </c>
      <c r="N19" s="29" t="str">
        <f>IF(OR(N$12="",N$12&lt;$Q$5,$A19=""),"",IF(NETWORKDAYS.INTL(N$12,N$12,weekend,holidays)=0,"nw",IFERROR(INDEX(daysoff_type,MATCH(N$12&amp;" "&amp;$A19,daysoff_lookup,0)),MID($B19,MOD(NETWORKDAYS.INTL($Q$5,N$12,weekend,holidays)-1,LEN($B19))+1,1))))</f>
        <v>N</v>
      </c>
      <c r="O19" s="29" t="str">
        <f>IF(OR(O$12="",O$12&lt;$Q$5,$A19=""),"",IF(NETWORKDAYS.INTL(O$12,O$12,weekend,holidays)=0,"nw",IFERROR(INDEX(daysoff_type,MATCH(O$12&amp;" "&amp;$A19,daysoff_lookup,0)),MID($B19,MOD(NETWORKDAYS.INTL($Q$5,O$12,weekend,holidays)-1,LEN($B19))+1,1))))</f>
        <v>x</v>
      </c>
      <c r="P19" s="29" t="str">
        <f>IF(OR(P$12="",P$12&lt;$Q$5,$A19=""),"",IF(NETWORKDAYS.INTL(P$12,P$12,weekend,holidays)=0,"nw",IFERROR(INDEX(daysoff_type,MATCH(P$12&amp;" "&amp;$A19,daysoff_lookup,0)),MID($B19,MOD(NETWORKDAYS.INTL($Q$5,P$12,weekend,holidays)-1,LEN($B19))+1,1))))</f>
        <v>x</v>
      </c>
      <c r="Q19" s="29" t="str">
        <f>IF(OR(Q$12="",Q$12&lt;$Q$5,$A19=""),"",IF(NETWORKDAYS.INTL(Q$12,Q$12,weekend,holidays)=0,"nw",IFERROR(INDEX(daysoff_type,MATCH(Q$12&amp;" "&amp;$A19,daysoff_lookup,0)),MID($B19,MOD(NETWORKDAYS.INTL($Q$5,Q$12,weekend,holidays)-1,LEN($B19))+1,1))))</f>
        <v>x</v>
      </c>
      <c r="R19" s="29" t="str">
        <f>IF(OR(R$12="",R$12&lt;$Q$5,$A19=""),"",IF(NETWORKDAYS.INTL(R$12,R$12,weekend,holidays)=0,"nw",IFERROR(INDEX(daysoff_type,MATCH(R$12&amp;" "&amp;$A19,daysoff_lookup,0)),MID($B19,MOD(NETWORKDAYS.INTL($Q$5,R$12,weekend,holidays)-1,LEN($B19))+1,1))))</f>
        <v>x</v>
      </c>
      <c r="S19" s="29" t="str">
        <f>IF(OR(S$12="",S$12&lt;$Q$5,$A19=""),"",IF(NETWORKDAYS.INTL(S$12,S$12,weekend,holidays)=0,"nw",IFERROR(INDEX(daysoff_type,MATCH(S$12&amp;" "&amp;$A19,daysoff_lookup,0)),MID($B19,MOD(NETWORKDAYS.INTL($Q$5,S$12,weekend,holidays)-1,LEN($B19))+1,1))))</f>
        <v>D</v>
      </c>
      <c r="T19" s="29" t="str">
        <f>IF(OR(T$12="",T$12&lt;$Q$5,$A19=""),"",IF(NETWORKDAYS.INTL(T$12,T$12,weekend,holidays)=0,"nw",IFERROR(INDEX(daysoff_type,MATCH(T$12&amp;" "&amp;$A19,daysoff_lookup,0)),MID($B19,MOD(NETWORKDAYS.INTL($Q$5,T$12,weekend,holidays)-1,LEN($B19))+1,1))))</f>
        <v>D</v>
      </c>
      <c r="U19" s="29" t="str">
        <f>IF(OR(U$12="",U$12&lt;$Q$5,$A19=""),"",IF(NETWORKDAYS.INTL(U$12,U$12,weekend,holidays)=0,"nw",IFERROR(INDEX(daysoff_type,MATCH(U$12&amp;" "&amp;$A19,daysoff_lookup,0)),MID($B19,MOD(NETWORKDAYS.INTL($Q$5,U$12,weekend,holidays)-1,LEN($B19))+1,1))))</f>
        <v>D</v>
      </c>
      <c r="V19" s="29" t="str">
        <f>IF(OR(V$12="",V$12&lt;$Q$5,$A19=""),"",IF(NETWORKDAYS.INTL(V$12,V$12,weekend,holidays)=0,"nw",IFERROR(INDEX(daysoff_type,MATCH(V$12&amp;" "&amp;$A19,daysoff_lookup,0)),MID($B19,MOD(NETWORKDAYS.INTL($Q$5,V$12,weekend,holidays)-1,LEN($B19))+1,1))))</f>
        <v>D</v>
      </c>
      <c r="W19" s="29" t="str">
        <f>IF(OR(W$12="",W$12&lt;$Q$5,$A19=""),"",IF(NETWORKDAYS.INTL(W$12,W$12,weekend,holidays)=0,"nw",IFERROR(INDEX(daysoff_type,MATCH(W$12&amp;" "&amp;$A19,daysoff_lookup,0)),MID($B19,MOD(NETWORKDAYS.INTL($Q$5,W$12,weekend,holidays)-1,LEN($B19))+1,1))))</f>
        <v>x</v>
      </c>
      <c r="X19" s="29" t="str">
        <f>IF(OR(X$12="",X$12&lt;$Q$5,$A19=""),"",IF(NETWORKDAYS.INTL(X$12,X$12,weekend,holidays)=0,"nw",IFERROR(INDEX(daysoff_type,MATCH(X$12&amp;" "&amp;$A19,daysoff_lookup,0)),MID($B19,MOD(NETWORKDAYS.INTL($Q$5,X$12,weekend,holidays)-1,LEN($B19))+1,1))))</f>
        <v>x</v>
      </c>
      <c r="Y19" s="29" t="str">
        <f>IF(OR(Y$12="",Y$12&lt;$Q$5,$A19=""),"",IF(NETWORKDAYS.INTL(Y$12,Y$12,weekend,holidays)=0,"nw",IFERROR(INDEX(daysoff_type,MATCH(Y$12&amp;" "&amp;$A19,daysoff_lookup,0)),MID($B19,MOD(NETWORKDAYS.INTL($Q$5,Y$12,weekend,holidays)-1,LEN($B19))+1,1))))</f>
        <v>nw</v>
      </c>
      <c r="Z19" s="29" t="str">
        <f>IF(OR(Z$12="",Z$12&lt;$Q$5,$A19=""),"",IF(NETWORKDAYS.INTL(Z$12,Z$12,weekend,holidays)=0,"nw",IFERROR(INDEX(daysoff_type,MATCH(Z$12&amp;" "&amp;$A19,daysoff_lookup,0)),MID($B19,MOD(NETWORKDAYS.INTL($Q$5,Z$12,weekend,holidays)-1,LEN($B19))+1,1))))</f>
        <v>x</v>
      </c>
      <c r="AA19" s="29" t="str">
        <f>IF(OR(AA$12="",AA$12&lt;$Q$5,$A19=""),"",IF(NETWORKDAYS.INTL(AA$12,AA$12,weekend,holidays)=0,"nw",IFERROR(INDEX(daysoff_type,MATCH(AA$12&amp;" "&amp;$A19,daysoff_lookup,0)),MID($B19,MOD(NETWORKDAYS.INTL($Q$5,AA$12,weekend,holidays)-1,LEN($B19))+1,1))))</f>
        <v>x</v>
      </c>
      <c r="AB19" s="29" t="str">
        <f>IF(OR(AB$12="",AB$12&lt;$Q$5,$A19=""),"",IF(NETWORKDAYS.INTL(AB$12,AB$12,weekend,holidays)=0,"nw",IFERROR(INDEX(daysoff_type,MATCH(AB$12&amp;" "&amp;$A19,daysoff_lookup,0)),MID($B19,MOD(NETWORKDAYS.INTL($Q$5,AB$12,weekend,holidays)-1,LEN($B19))+1,1))))</f>
        <v>N</v>
      </c>
      <c r="AC19" s="29" t="str">
        <f>IF(OR(AC$12="",AC$12&lt;$Q$5,$A19=""),"",IF(NETWORKDAYS.INTL(AC$12,AC$12,weekend,holidays)=0,"nw",IFERROR(INDEX(daysoff_type,MATCH(AC$12&amp;" "&amp;$A19,daysoff_lookup,0)),MID($B19,MOD(NETWORKDAYS.INTL($Q$5,AC$12,weekend,holidays)-1,LEN($B19))+1,1))))</f>
        <v>N</v>
      </c>
      <c r="AD19" s="29" t="str">
        <f>IF(OR(AD$12="",AD$12&lt;$Q$5,$A19=""),"",IF(NETWORKDAYS.INTL(AD$12,AD$12,weekend,holidays)=0,"nw",IFERROR(INDEX(daysoff_type,MATCH(AD$12&amp;" "&amp;$A19,daysoff_lookup,0)),MID($B19,MOD(NETWORKDAYS.INTL($Q$5,AD$12,weekend,holidays)-1,LEN($B19))+1,1))))</f>
        <v>N</v>
      </c>
      <c r="AE19" s="29" t="str">
        <f>IF(OR(AE$12="",AE$12&lt;$Q$5,$A19=""),"",IF(NETWORKDAYS.INTL(AE$12,AE$12,weekend,holidays)=0,"nw",IFERROR(INDEX(daysoff_type,MATCH(AE$12&amp;" "&amp;$A19,daysoff_lookup,0)),MID($B19,MOD(NETWORKDAYS.INTL($Q$5,AE$12,weekend,holidays)-1,LEN($B19))+1,1))))</f>
        <v>N</v>
      </c>
      <c r="AF19" s="29" t="str">
        <f>IF(OR(AF$12="",AF$12&lt;$Q$5,$A19=""),"",IF(NETWORKDAYS.INTL(AF$12,AF$12,weekend,holidays)=0,"nw",IFERROR(INDEX(daysoff_type,MATCH(AF$12&amp;" "&amp;$A19,daysoff_lookup,0)),MID($B19,MOD(NETWORKDAYS.INTL($Q$5,AF$12,weekend,holidays)-1,LEN($B19))+1,1))))</f>
        <v>x</v>
      </c>
      <c r="AG19" s="29" t="str">
        <f>IF(OR(AG$12="",AG$12&lt;$Q$5,$A19=""),"",IF(NETWORKDAYS.INTL(AG$12,AG$12,weekend,holidays)=0,"nw",IFERROR(INDEX(daysoff_type,MATCH(AG$12&amp;" "&amp;$A19,daysoff_lookup,0)),MID($B19,MOD(NETWORKDAYS.INTL($Q$5,AG$12,weekend,holidays)-1,LEN($B19))+1,1))))</f>
        <v>x</v>
      </c>
      <c r="AH19" s="29" t="str">
        <f>IF(OR(AH$12="",AH$12&lt;$Q$5,$A19=""),"",IF(NETWORKDAYS.INTL(AH$12,AH$12,weekend,holidays)=0,"nw",IFERROR(INDEX(daysoff_type,MATCH(AH$12&amp;" "&amp;$A19,daysoff_lookup,0)),MID($B19,MOD(NETWORKDAYS.INTL($Q$5,AH$12,weekend,holidays)-1,LEN($B19))+1,1))))</f>
        <v>x</v>
      </c>
      <c r="AI19" s="29" t="str">
        <f>IF(OR(AI$12="",AI$12&lt;$Q$5,$A19=""),"",IF(NETWORKDAYS.INTL(AI$12,AI$12,weekend,holidays)=0,"nw",IFERROR(INDEX(daysoff_type,MATCH(AI$12&amp;" "&amp;$A19,daysoff_lookup,0)),MID($B19,MOD(NETWORKDAYS.INTL($Q$5,AI$12,weekend,holidays)-1,LEN($B19))+1,1))))</f>
        <v>x</v>
      </c>
      <c r="AJ19" s="29" t="str">
        <f>IF(OR(AJ$12="",AJ$12&lt;$Q$5,$A19=""),"",IF(NETWORKDAYS.INTL(AJ$12,AJ$12,weekend,holidays)=0,"nw",IFERROR(INDEX(daysoff_type,MATCH(AJ$12&amp;" "&amp;$A19,daysoff_lookup,0)),MID($B19,MOD(NETWORKDAYS.INTL($Q$5,AJ$12,weekend,holidays)-1,LEN($B19))+1,1))))</f>
        <v>D</v>
      </c>
      <c r="AK19" s="29" t="str">
        <f>IF(OR(AK$12="",AK$12&lt;$Q$5,$A19=""),"",IF(NETWORKDAYS.INTL(AK$12,AK$12,weekend,holidays)=0,"nw",IFERROR(INDEX(daysoff_type,MATCH(AK$12&amp;" "&amp;$A19,daysoff_lookup,0)),MID($B19,MOD(NETWORKDAYS.INTL($Q$5,AK$12,weekend,holidays)-1,LEN($B19))+1,1))))</f>
        <v>D</v>
      </c>
      <c r="AL19" s="29" t="str">
        <f>IF(OR(AL$12="",AL$12&lt;$Q$5,$A19=""),"",IF(NETWORKDAYS.INTL(AL$12,AL$12,weekend,holidays)=0,"nw",IFERROR(INDEX(daysoff_type,MATCH(AL$12&amp;" "&amp;$A19,daysoff_lookup,0)),MID($B19,MOD(NETWORKDAYS.INTL($Q$5,AL$12,weekend,holidays)-1,LEN($B19))+1,1))))</f>
        <v>D</v>
      </c>
      <c r="AM19" s="29" t="str">
        <f>IF(OR(AM$12="",AM$12&lt;$Q$5,$A19=""),"",IF(NETWORKDAYS.INTL(AM$12,AM$12,weekend,holidays)=0,"nw",IFERROR(INDEX(daysoff_type,MATCH(AM$12&amp;" "&amp;$A19,daysoff_lookup,0)),MID($B19,MOD(NETWORKDAYS.INTL($Q$5,AM$12,weekend,holidays)-1,LEN($B19))+1,1))))</f>
        <v>D</v>
      </c>
    </row>
    <row r="20" spans="1:41" x14ac:dyDescent="0.2">
      <c r="A20" s="28" t="s">
        <v>45</v>
      </c>
      <c r="B20" s="40" t="s">
        <v>96</v>
      </c>
      <c r="C20" s="29" t="str">
        <f>IF(OR(C$12="",C$12&lt;$Q$5,$A20=""),"",IF(NETWORKDAYS.INTL(C$12,C$12,weekend,holidays)=0,"nw",IFERROR(INDEX(daysoff_type,MATCH(C$12&amp;" "&amp;$A20,daysoff_lookup,0)),MID($B20,MOD(NETWORKDAYS.INTL($Q$5,C$12,weekend,holidays)-1,LEN($B20))+1,1))))</f>
        <v/>
      </c>
      <c r="D20" s="29" t="str">
        <f>IF(OR(D$12="",D$12&lt;$Q$5,$A20=""),"",IF(NETWORKDAYS.INTL(D$12,D$12,weekend,holidays)=0,"nw",IFERROR(INDEX(daysoff_type,MATCH(D$12&amp;" "&amp;$A20,daysoff_lookup,0)),MID($B20,MOD(NETWORKDAYS.INTL($Q$5,D$12,weekend,holidays)-1,LEN($B20))+1,1))))</f>
        <v/>
      </c>
      <c r="E20" s="29" t="str">
        <f>IF(OR(E$12="",E$12&lt;$Q$5,$A20=""),"",IF(NETWORKDAYS.INTL(E$12,E$12,weekend,holidays)=0,"nw",IFERROR(INDEX(daysoff_type,MATCH(E$12&amp;" "&amp;$A20,daysoff_lookup,0)),MID($B20,MOD(NETWORKDAYS.INTL($Q$5,E$12,weekend,holidays)-1,LEN($B20))+1,1))))</f>
        <v/>
      </c>
      <c r="F20" s="29" t="str">
        <f>IF(OR(F$12="",F$12&lt;$Q$5,$A20=""),"",IF(NETWORKDAYS.INTL(F$12,F$12,weekend,holidays)=0,"nw",IFERROR(INDEX(daysoff_type,MATCH(F$12&amp;" "&amp;$A20,daysoff_lookup,0)),MID($B20,MOD(NETWORKDAYS.INTL($Q$5,F$12,weekend,holidays)-1,LEN($B20))+1,1))))</f>
        <v/>
      </c>
      <c r="G20" s="29" t="str">
        <f>IF(OR(G$12="",G$12&lt;$Q$5,$A20=""),"",IF(NETWORKDAYS.INTL(G$12,G$12,weekend,holidays)=0,"nw",IFERROR(INDEX(daysoff_type,MATCH(G$12&amp;" "&amp;$A20,daysoff_lookup,0)),MID($B20,MOD(NETWORKDAYS.INTL($Q$5,G$12,weekend,holidays)-1,LEN($B20))+1,1))))</f>
        <v/>
      </c>
      <c r="H20" s="29" t="str">
        <f>IF(OR(H$12="",H$12&lt;$Q$5,$A20=""),"",IF(NETWORKDAYS.INTL(H$12,H$12,weekend,holidays)=0,"nw",IFERROR(INDEX(daysoff_type,MATCH(H$12&amp;" "&amp;$A20,daysoff_lookup,0)),MID($B20,MOD(NETWORKDAYS.INTL($Q$5,H$12,weekend,holidays)-1,LEN($B20))+1,1))))</f>
        <v/>
      </c>
      <c r="I20" s="29" t="str">
        <f>IF(OR(I$12="",I$12&lt;$Q$5,$A20=""),"",IF(NETWORKDAYS.INTL(I$12,I$12,weekend,holidays)=0,"nw",IFERROR(INDEX(daysoff_type,MATCH(I$12&amp;" "&amp;$A20,daysoff_lookup,0)),MID($B20,MOD(NETWORKDAYS.INTL($Q$5,I$12,weekend,holidays)-1,LEN($B20))+1,1))))</f>
        <v>nw</v>
      </c>
      <c r="J20" s="29" t="str">
        <f>IF(OR(J$12="",J$12&lt;$Q$5,$A20=""),"",IF(NETWORKDAYS.INTL(J$12,J$12,weekend,holidays)=0,"nw",IFERROR(INDEX(daysoff_type,MATCH(J$12&amp;" "&amp;$A20,daysoff_lookup,0)),MID($B20,MOD(NETWORKDAYS.INTL($Q$5,J$12,weekend,holidays)-1,LEN($B20))+1,1))))</f>
        <v>N</v>
      </c>
      <c r="K20" s="29" t="str">
        <f>IF(OR(K$12="",K$12&lt;$Q$5,$A20=""),"",IF(NETWORKDAYS.INTL(K$12,K$12,weekend,holidays)=0,"nw",IFERROR(INDEX(daysoff_type,MATCH(K$12&amp;" "&amp;$A20,daysoff_lookup,0)),MID($B20,MOD(NETWORKDAYS.INTL($Q$5,K$12,weekend,holidays)-1,LEN($B20))+1,1))))</f>
        <v>x</v>
      </c>
      <c r="L20" s="29" t="str">
        <f>IF(OR(L$12="",L$12&lt;$Q$5,$A20=""),"",IF(NETWORKDAYS.INTL(L$12,L$12,weekend,holidays)=0,"nw",IFERROR(INDEX(daysoff_type,MATCH(L$12&amp;" "&amp;$A20,daysoff_lookup,0)),MID($B20,MOD(NETWORKDAYS.INTL($Q$5,L$12,weekend,holidays)-1,LEN($B20))+1,1))))</f>
        <v>x</v>
      </c>
      <c r="M20" s="29" t="str">
        <f>IF(OR(M$12="",M$12&lt;$Q$5,$A20=""),"",IF(NETWORKDAYS.INTL(M$12,M$12,weekend,holidays)=0,"nw",IFERROR(INDEX(daysoff_type,MATCH(M$12&amp;" "&amp;$A20,daysoff_lookup,0)),MID($B20,MOD(NETWORKDAYS.INTL($Q$5,M$12,weekend,holidays)-1,LEN($B20))+1,1))))</f>
        <v>x</v>
      </c>
      <c r="N20" s="29" t="str">
        <f>IF(OR(N$12="",N$12&lt;$Q$5,$A20=""),"",IF(NETWORKDAYS.INTL(N$12,N$12,weekend,holidays)=0,"nw",IFERROR(INDEX(daysoff_type,MATCH(N$12&amp;" "&amp;$A20,daysoff_lookup,0)),MID($B20,MOD(NETWORKDAYS.INTL($Q$5,N$12,weekend,holidays)-1,LEN($B20))+1,1))))</f>
        <v>x</v>
      </c>
      <c r="O20" s="29" t="str">
        <f>IF(OR(O$12="",O$12&lt;$Q$5,$A20=""),"",IF(NETWORKDAYS.INTL(O$12,O$12,weekend,holidays)=0,"nw",IFERROR(INDEX(daysoff_type,MATCH(O$12&amp;" "&amp;$A20,daysoff_lookup,0)),MID($B20,MOD(NETWORKDAYS.INTL($Q$5,O$12,weekend,holidays)-1,LEN($B20))+1,1))))</f>
        <v>D</v>
      </c>
      <c r="P20" s="29" t="str">
        <f>IF(OR(P$12="",P$12&lt;$Q$5,$A20=""),"",IF(NETWORKDAYS.INTL(P$12,P$12,weekend,holidays)=0,"nw",IFERROR(INDEX(daysoff_type,MATCH(P$12&amp;" "&amp;$A20,daysoff_lookup,0)),MID($B20,MOD(NETWORKDAYS.INTL($Q$5,P$12,weekend,holidays)-1,LEN($B20))+1,1))))</f>
        <v>D</v>
      </c>
      <c r="Q20" s="29" t="str">
        <f>IF(OR(Q$12="",Q$12&lt;$Q$5,$A20=""),"",IF(NETWORKDAYS.INTL(Q$12,Q$12,weekend,holidays)=0,"nw",IFERROR(INDEX(daysoff_type,MATCH(Q$12&amp;" "&amp;$A20,daysoff_lookup,0)),MID($B20,MOD(NETWORKDAYS.INTL($Q$5,Q$12,weekend,holidays)-1,LEN($B20))+1,1))))</f>
        <v>D</v>
      </c>
      <c r="R20" s="29" t="str">
        <f>IF(OR(R$12="",R$12&lt;$Q$5,$A20=""),"",IF(NETWORKDAYS.INTL(R$12,R$12,weekend,holidays)=0,"nw",IFERROR(INDEX(daysoff_type,MATCH(R$12&amp;" "&amp;$A20,daysoff_lookup,0)),MID($B20,MOD(NETWORKDAYS.INTL($Q$5,R$12,weekend,holidays)-1,LEN($B20))+1,1))))</f>
        <v>D</v>
      </c>
      <c r="S20" s="29" t="str">
        <f>IF(OR(S$12="",S$12&lt;$Q$5,$A20=""),"",IF(NETWORKDAYS.INTL(S$12,S$12,weekend,holidays)=0,"nw",IFERROR(INDEX(daysoff_type,MATCH(S$12&amp;" "&amp;$A20,daysoff_lookup,0)),MID($B20,MOD(NETWORKDAYS.INTL($Q$5,S$12,weekend,holidays)-1,LEN($B20))+1,1))))</f>
        <v>x</v>
      </c>
      <c r="T20" s="29" t="str">
        <f>IF(OR(T$12="",T$12&lt;$Q$5,$A20=""),"",IF(NETWORKDAYS.INTL(T$12,T$12,weekend,holidays)=0,"nw",IFERROR(INDEX(daysoff_type,MATCH(T$12&amp;" "&amp;$A20,daysoff_lookup,0)),MID($B20,MOD(NETWORKDAYS.INTL($Q$5,T$12,weekend,holidays)-1,LEN($B20))+1,1))))</f>
        <v>x</v>
      </c>
      <c r="U20" s="29" t="str">
        <f>IF(OR(U$12="",U$12&lt;$Q$5,$A20=""),"",IF(NETWORKDAYS.INTL(U$12,U$12,weekend,holidays)=0,"nw",IFERROR(INDEX(daysoff_type,MATCH(U$12&amp;" "&amp;$A20,daysoff_lookup,0)),MID($B20,MOD(NETWORKDAYS.INTL($Q$5,U$12,weekend,holidays)-1,LEN($B20))+1,1))))</f>
        <v>x</v>
      </c>
      <c r="V20" s="29" t="str">
        <f>IF(OR(V$12="",V$12&lt;$Q$5,$A20=""),"",IF(NETWORKDAYS.INTL(V$12,V$12,weekend,holidays)=0,"nw",IFERROR(INDEX(daysoff_type,MATCH(V$12&amp;" "&amp;$A20,daysoff_lookup,0)),MID($B20,MOD(NETWORKDAYS.INTL($Q$5,V$12,weekend,holidays)-1,LEN($B20))+1,1))))</f>
        <v>x</v>
      </c>
      <c r="W20" s="29" t="str">
        <f>IF(OR(W$12="",W$12&lt;$Q$5,$A20=""),"",IF(NETWORKDAYS.INTL(W$12,W$12,weekend,holidays)=0,"nw",IFERROR(INDEX(daysoff_type,MATCH(W$12&amp;" "&amp;$A20,daysoff_lookup,0)),MID($B20,MOD(NETWORKDAYS.INTL($Q$5,W$12,weekend,holidays)-1,LEN($B20))+1,1))))</f>
        <v>N</v>
      </c>
      <c r="X20" s="29" t="str">
        <f>IF(OR(X$12="",X$12&lt;$Q$5,$A20=""),"",IF(NETWORKDAYS.INTL(X$12,X$12,weekend,holidays)=0,"nw",IFERROR(INDEX(daysoff_type,MATCH(X$12&amp;" "&amp;$A20,daysoff_lookup,0)),MID($B20,MOD(NETWORKDAYS.INTL($Q$5,X$12,weekend,holidays)-1,LEN($B20))+1,1))))</f>
        <v>N</v>
      </c>
      <c r="Y20" s="29" t="str">
        <f>IF(OR(Y$12="",Y$12&lt;$Q$5,$A20=""),"",IF(NETWORKDAYS.INTL(Y$12,Y$12,weekend,holidays)=0,"nw",IFERROR(INDEX(daysoff_type,MATCH(Y$12&amp;" "&amp;$A20,daysoff_lookup,0)),MID($B20,MOD(NETWORKDAYS.INTL($Q$5,Y$12,weekend,holidays)-1,LEN($B20))+1,1))))</f>
        <v>nw</v>
      </c>
      <c r="Z20" s="29" t="str">
        <f>IF(OR(Z$12="",Z$12&lt;$Q$5,$A20=""),"",IF(NETWORKDAYS.INTL(Z$12,Z$12,weekend,holidays)=0,"nw",IFERROR(INDEX(daysoff_type,MATCH(Z$12&amp;" "&amp;$A20,daysoff_lookup,0)),MID($B20,MOD(NETWORKDAYS.INTL($Q$5,Z$12,weekend,holidays)-1,LEN($B20))+1,1))))</f>
        <v>N</v>
      </c>
      <c r="AA20" s="29" t="str">
        <f>IF(OR(AA$12="",AA$12&lt;$Q$5,$A20=""),"",IF(NETWORKDAYS.INTL(AA$12,AA$12,weekend,holidays)=0,"nw",IFERROR(INDEX(daysoff_type,MATCH(AA$12&amp;" "&amp;$A20,daysoff_lookup,0)),MID($B20,MOD(NETWORKDAYS.INTL($Q$5,AA$12,weekend,holidays)-1,LEN($B20))+1,1))))</f>
        <v>N</v>
      </c>
      <c r="AB20" s="29" t="str">
        <f>IF(OR(AB$12="",AB$12&lt;$Q$5,$A20=""),"",IF(NETWORKDAYS.INTL(AB$12,AB$12,weekend,holidays)=0,"nw",IFERROR(INDEX(daysoff_type,MATCH(AB$12&amp;" "&amp;$A20,daysoff_lookup,0)),MID($B20,MOD(NETWORKDAYS.INTL($Q$5,AB$12,weekend,holidays)-1,LEN($B20))+1,1))))</f>
        <v>x</v>
      </c>
      <c r="AC20" s="29" t="str">
        <f>IF(OR(AC$12="",AC$12&lt;$Q$5,$A20=""),"",IF(NETWORKDAYS.INTL(AC$12,AC$12,weekend,holidays)=0,"nw",IFERROR(INDEX(daysoff_type,MATCH(AC$12&amp;" "&amp;$A20,daysoff_lookup,0)),MID($B20,MOD(NETWORKDAYS.INTL($Q$5,AC$12,weekend,holidays)-1,LEN($B20))+1,1))))</f>
        <v>x</v>
      </c>
      <c r="AD20" s="29" t="str">
        <f>IF(OR(AD$12="",AD$12&lt;$Q$5,$A20=""),"",IF(NETWORKDAYS.INTL(AD$12,AD$12,weekend,holidays)=0,"nw",IFERROR(INDEX(daysoff_type,MATCH(AD$12&amp;" "&amp;$A20,daysoff_lookup,0)),MID($B20,MOD(NETWORKDAYS.INTL($Q$5,AD$12,weekend,holidays)-1,LEN($B20))+1,1))))</f>
        <v>x</v>
      </c>
      <c r="AE20" s="29" t="str">
        <f>IF(OR(AE$12="",AE$12&lt;$Q$5,$A20=""),"",IF(NETWORKDAYS.INTL(AE$12,AE$12,weekend,holidays)=0,"nw",IFERROR(INDEX(daysoff_type,MATCH(AE$12&amp;" "&amp;$A20,daysoff_lookup,0)),MID($B20,MOD(NETWORKDAYS.INTL($Q$5,AE$12,weekend,holidays)-1,LEN($B20))+1,1))))</f>
        <v>x</v>
      </c>
      <c r="AF20" s="29" t="str">
        <f>IF(OR(AF$12="",AF$12&lt;$Q$5,$A20=""),"",IF(NETWORKDAYS.INTL(AF$12,AF$12,weekend,holidays)=0,"nw",IFERROR(INDEX(daysoff_type,MATCH(AF$12&amp;" "&amp;$A20,daysoff_lookup,0)),MID($B20,MOD(NETWORKDAYS.INTL($Q$5,AF$12,weekend,holidays)-1,LEN($B20))+1,1))))</f>
        <v>D</v>
      </c>
      <c r="AG20" s="29" t="str">
        <f>IF(OR(AG$12="",AG$12&lt;$Q$5,$A20=""),"",IF(NETWORKDAYS.INTL(AG$12,AG$12,weekend,holidays)=0,"nw",IFERROR(INDEX(daysoff_type,MATCH(AG$12&amp;" "&amp;$A20,daysoff_lookup,0)),MID($B20,MOD(NETWORKDAYS.INTL($Q$5,AG$12,weekend,holidays)-1,LEN($B20))+1,1))))</f>
        <v>D</v>
      </c>
      <c r="AH20" s="29" t="str">
        <f>IF(OR(AH$12="",AH$12&lt;$Q$5,$A20=""),"",IF(NETWORKDAYS.INTL(AH$12,AH$12,weekend,holidays)=0,"nw",IFERROR(INDEX(daysoff_type,MATCH(AH$12&amp;" "&amp;$A20,daysoff_lookup,0)),MID($B20,MOD(NETWORKDAYS.INTL($Q$5,AH$12,weekend,holidays)-1,LEN($B20))+1,1))))</f>
        <v>D</v>
      </c>
      <c r="AI20" s="29" t="str">
        <f>IF(OR(AI$12="",AI$12&lt;$Q$5,$A20=""),"",IF(NETWORKDAYS.INTL(AI$12,AI$12,weekend,holidays)=0,"nw",IFERROR(INDEX(daysoff_type,MATCH(AI$12&amp;" "&amp;$A20,daysoff_lookup,0)),MID($B20,MOD(NETWORKDAYS.INTL($Q$5,AI$12,weekend,holidays)-1,LEN($B20))+1,1))))</f>
        <v>D</v>
      </c>
      <c r="AJ20" s="29" t="str">
        <f>IF(OR(AJ$12="",AJ$12&lt;$Q$5,$A20=""),"",IF(NETWORKDAYS.INTL(AJ$12,AJ$12,weekend,holidays)=0,"nw",IFERROR(INDEX(daysoff_type,MATCH(AJ$12&amp;" "&amp;$A20,daysoff_lookup,0)),MID($B20,MOD(NETWORKDAYS.INTL($Q$5,AJ$12,weekend,holidays)-1,LEN($B20))+1,1))))</f>
        <v>x</v>
      </c>
      <c r="AK20" s="29" t="str">
        <f>IF(OR(AK$12="",AK$12&lt;$Q$5,$A20=""),"",IF(NETWORKDAYS.INTL(AK$12,AK$12,weekend,holidays)=0,"nw",IFERROR(INDEX(daysoff_type,MATCH(AK$12&amp;" "&amp;$A20,daysoff_lookup,0)),MID($B20,MOD(NETWORKDAYS.INTL($Q$5,AK$12,weekend,holidays)-1,LEN($B20))+1,1))))</f>
        <v>x</v>
      </c>
      <c r="AL20" s="29" t="str">
        <f>IF(OR(AL$12="",AL$12&lt;$Q$5,$A20=""),"",IF(NETWORKDAYS.INTL(AL$12,AL$12,weekend,holidays)=0,"nw",IFERROR(INDEX(daysoff_type,MATCH(AL$12&amp;" "&amp;$A20,daysoff_lookup,0)),MID($B20,MOD(NETWORKDAYS.INTL($Q$5,AL$12,weekend,holidays)-1,LEN($B20))+1,1))))</f>
        <v>x</v>
      </c>
      <c r="AM20" s="29" t="str">
        <f>IF(OR(AM$12="",AM$12&lt;$Q$5,$A20=""),"",IF(NETWORKDAYS.INTL(AM$12,AM$12,weekend,holidays)=0,"nw",IFERROR(INDEX(daysoff_type,MATCH(AM$12&amp;" "&amp;$A20,daysoff_lookup,0)),MID($B20,MOD(NETWORKDAYS.INTL($Q$5,AM$12,weekend,holidays)-1,LEN($B20))+1,1))))</f>
        <v>x</v>
      </c>
    </row>
    <row r="21" spans="1:41" x14ac:dyDescent="0.2">
      <c r="A21" s="28" t="s">
        <v>47</v>
      </c>
      <c r="B21" s="40" t="s">
        <v>93</v>
      </c>
      <c r="C21" s="29" t="str">
        <f>IF(OR(C$12="",C$12&lt;$Q$5,$A21=""),"",IF(NETWORKDAYS.INTL(C$12,C$12,weekend,holidays)=0,"nw",IFERROR(INDEX(daysoff_type,MATCH(C$12&amp;" "&amp;$A21,daysoff_lookup,0)),MID($B21,MOD(NETWORKDAYS.INTL($Q$5,C$12,weekend,holidays)-1,LEN($B21))+1,1))))</f>
        <v/>
      </c>
      <c r="D21" s="29" t="str">
        <f>IF(OR(D$12="",D$12&lt;$Q$5,$A21=""),"",IF(NETWORKDAYS.INTL(D$12,D$12,weekend,holidays)=0,"nw",IFERROR(INDEX(daysoff_type,MATCH(D$12&amp;" "&amp;$A21,daysoff_lookup,0)),MID($B21,MOD(NETWORKDAYS.INTL($Q$5,D$12,weekend,holidays)-1,LEN($B21))+1,1))))</f>
        <v/>
      </c>
      <c r="E21" s="29" t="str">
        <f>IF(OR(E$12="",E$12&lt;$Q$5,$A21=""),"",IF(NETWORKDAYS.INTL(E$12,E$12,weekend,holidays)=0,"nw",IFERROR(INDEX(daysoff_type,MATCH(E$12&amp;" "&amp;$A21,daysoff_lookup,0)),MID($B21,MOD(NETWORKDAYS.INTL($Q$5,E$12,weekend,holidays)-1,LEN($B21))+1,1))))</f>
        <v/>
      </c>
      <c r="F21" s="29" t="str">
        <f>IF(OR(F$12="",F$12&lt;$Q$5,$A21=""),"",IF(NETWORKDAYS.INTL(F$12,F$12,weekend,holidays)=0,"nw",IFERROR(INDEX(daysoff_type,MATCH(F$12&amp;" "&amp;$A21,daysoff_lookup,0)),MID($B21,MOD(NETWORKDAYS.INTL($Q$5,F$12,weekend,holidays)-1,LEN($B21))+1,1))))</f>
        <v/>
      </c>
      <c r="G21" s="29" t="str">
        <f>IF(OR(G$12="",G$12&lt;$Q$5,$A21=""),"",IF(NETWORKDAYS.INTL(G$12,G$12,weekend,holidays)=0,"nw",IFERROR(INDEX(daysoff_type,MATCH(G$12&amp;" "&amp;$A21,daysoff_lookup,0)),MID($B21,MOD(NETWORKDAYS.INTL($Q$5,G$12,weekend,holidays)-1,LEN($B21))+1,1))))</f>
        <v/>
      </c>
      <c r="H21" s="29" t="str">
        <f>IF(OR(H$12="",H$12&lt;$Q$5,$A21=""),"",IF(NETWORKDAYS.INTL(H$12,H$12,weekend,holidays)=0,"nw",IFERROR(INDEX(daysoff_type,MATCH(H$12&amp;" "&amp;$A21,daysoff_lookup,0)),MID($B21,MOD(NETWORKDAYS.INTL($Q$5,H$12,weekend,holidays)-1,LEN($B21))+1,1))))</f>
        <v/>
      </c>
      <c r="I21" s="29" t="str">
        <f>IF(OR(I$12="",I$12&lt;$Q$5,$A21=""),"",IF(NETWORKDAYS.INTL(I$12,I$12,weekend,holidays)=0,"nw",IFERROR(INDEX(daysoff_type,MATCH(I$12&amp;" "&amp;$A21,daysoff_lookup,0)),MID($B21,MOD(NETWORKDAYS.INTL($Q$5,I$12,weekend,holidays)-1,LEN($B21))+1,1))))</f>
        <v>nw</v>
      </c>
      <c r="J21" s="29" t="str">
        <f>IF(OR(J$12="",J$12&lt;$Q$5,$A21=""),"",IF(NETWORKDAYS.INTL(J$12,J$12,weekend,holidays)=0,"nw",IFERROR(INDEX(daysoff_type,MATCH(J$12&amp;" "&amp;$A21,daysoff_lookup,0)),MID($B21,MOD(NETWORKDAYS.INTL($Q$5,J$12,weekend,holidays)-1,LEN($B21))+1,1))))</f>
        <v>D</v>
      </c>
      <c r="K21" s="29" t="str">
        <f>IF(OR(K$12="",K$12&lt;$Q$5,$A21=""),"",IF(NETWORKDAYS.INTL(K$12,K$12,weekend,holidays)=0,"nw",IFERROR(INDEX(daysoff_type,MATCH(K$12&amp;" "&amp;$A21,daysoff_lookup,0)),MID($B21,MOD(NETWORKDAYS.INTL($Q$5,K$12,weekend,holidays)-1,LEN($B21))+1,1))))</f>
        <v>x</v>
      </c>
      <c r="L21" s="29" t="str">
        <f>IF(OR(L$12="",L$12&lt;$Q$5,$A21=""),"",IF(NETWORKDAYS.INTL(L$12,L$12,weekend,holidays)=0,"nw",IFERROR(INDEX(daysoff_type,MATCH(L$12&amp;" "&amp;$A21,daysoff_lookup,0)),MID($B21,MOD(NETWORKDAYS.INTL($Q$5,L$12,weekend,holidays)-1,LEN($B21))+1,1))))</f>
        <v>x</v>
      </c>
      <c r="M21" s="29" t="str">
        <f>IF(OR(M$12="",M$12&lt;$Q$5,$A21=""),"",IF(NETWORKDAYS.INTL(M$12,M$12,weekend,holidays)=0,"nw",IFERROR(INDEX(daysoff_type,MATCH(M$12&amp;" "&amp;$A21,daysoff_lookup,0)),MID($B21,MOD(NETWORKDAYS.INTL($Q$5,M$12,weekend,holidays)-1,LEN($B21))+1,1))))</f>
        <v>x</v>
      </c>
      <c r="N21" s="29" t="str">
        <f>IF(OR(N$12="",N$12&lt;$Q$5,$A21=""),"",IF(NETWORKDAYS.INTL(N$12,N$12,weekend,holidays)=0,"nw",IFERROR(INDEX(daysoff_type,MATCH(N$12&amp;" "&amp;$A21,daysoff_lookup,0)),MID($B21,MOD(NETWORKDAYS.INTL($Q$5,N$12,weekend,holidays)-1,LEN($B21))+1,1))))</f>
        <v>x</v>
      </c>
      <c r="O21" s="29" t="str">
        <f>IF(OR(O$12="",O$12&lt;$Q$5,$A21=""),"",IF(NETWORKDAYS.INTL(O$12,O$12,weekend,holidays)=0,"nw",IFERROR(INDEX(daysoff_type,MATCH(O$12&amp;" "&amp;$A21,daysoff_lookup,0)),MID($B21,MOD(NETWORKDAYS.INTL($Q$5,O$12,weekend,holidays)-1,LEN($B21))+1,1))))</f>
        <v>N</v>
      </c>
      <c r="P21" s="29" t="str">
        <f>IF(OR(P$12="",P$12&lt;$Q$5,$A21=""),"",IF(NETWORKDAYS.INTL(P$12,P$12,weekend,holidays)=0,"nw",IFERROR(INDEX(daysoff_type,MATCH(P$12&amp;" "&amp;$A21,daysoff_lookup,0)),MID($B21,MOD(NETWORKDAYS.INTL($Q$5,P$12,weekend,holidays)-1,LEN($B21))+1,1))))</f>
        <v>N</v>
      </c>
      <c r="Q21" s="29" t="str">
        <f>IF(OR(Q$12="",Q$12&lt;$Q$5,$A21=""),"",IF(NETWORKDAYS.INTL(Q$12,Q$12,weekend,holidays)=0,"nw",IFERROR(INDEX(daysoff_type,MATCH(Q$12&amp;" "&amp;$A21,daysoff_lookup,0)),MID($B21,MOD(NETWORKDAYS.INTL($Q$5,Q$12,weekend,holidays)-1,LEN($B21))+1,1))))</f>
        <v>N</v>
      </c>
      <c r="R21" s="29" t="str">
        <f>IF(OR(R$12="",R$12&lt;$Q$5,$A21=""),"",IF(NETWORKDAYS.INTL(R$12,R$12,weekend,holidays)=0,"nw",IFERROR(INDEX(daysoff_type,MATCH(R$12&amp;" "&amp;$A21,daysoff_lookup,0)),MID($B21,MOD(NETWORKDAYS.INTL($Q$5,R$12,weekend,holidays)-1,LEN($B21))+1,1))))</f>
        <v>N</v>
      </c>
      <c r="S21" s="29" t="str">
        <f>IF(OR(S$12="",S$12&lt;$Q$5,$A21=""),"",IF(NETWORKDAYS.INTL(S$12,S$12,weekend,holidays)=0,"nw",IFERROR(INDEX(daysoff_type,MATCH(S$12&amp;" "&amp;$A21,daysoff_lookup,0)),MID($B21,MOD(NETWORKDAYS.INTL($Q$5,S$12,weekend,holidays)-1,LEN($B21))+1,1))))</f>
        <v>x</v>
      </c>
      <c r="T21" s="29" t="str">
        <f>IF(OR(T$12="",T$12&lt;$Q$5,$A21=""),"",IF(NETWORKDAYS.INTL(T$12,T$12,weekend,holidays)=0,"nw",IFERROR(INDEX(daysoff_type,MATCH(T$12&amp;" "&amp;$A21,daysoff_lookup,0)),MID($B21,MOD(NETWORKDAYS.INTL($Q$5,T$12,weekend,holidays)-1,LEN($B21))+1,1))))</f>
        <v>x</v>
      </c>
      <c r="U21" s="29" t="str">
        <f>IF(OR(U$12="",U$12&lt;$Q$5,$A21=""),"",IF(NETWORKDAYS.INTL(U$12,U$12,weekend,holidays)=0,"nw",IFERROR(INDEX(daysoff_type,MATCH(U$12&amp;" "&amp;$A21,daysoff_lookup,0)),MID($B21,MOD(NETWORKDAYS.INTL($Q$5,U$12,weekend,holidays)-1,LEN($B21))+1,1))))</f>
        <v>x</v>
      </c>
      <c r="V21" s="29" t="str">
        <f>IF(OR(V$12="",V$12&lt;$Q$5,$A21=""),"",IF(NETWORKDAYS.INTL(V$12,V$12,weekend,holidays)=0,"nw",IFERROR(INDEX(daysoff_type,MATCH(V$12&amp;" "&amp;$A21,daysoff_lookup,0)),MID($B21,MOD(NETWORKDAYS.INTL($Q$5,V$12,weekend,holidays)-1,LEN($B21))+1,1))))</f>
        <v>x</v>
      </c>
      <c r="W21" s="29" t="str">
        <f>IF(OR(W$12="",W$12&lt;$Q$5,$A21=""),"",IF(NETWORKDAYS.INTL(W$12,W$12,weekend,holidays)=0,"nw",IFERROR(INDEX(daysoff_type,MATCH(W$12&amp;" "&amp;$A21,daysoff_lookup,0)),MID($B21,MOD(NETWORKDAYS.INTL($Q$5,W$12,weekend,holidays)-1,LEN($B21))+1,1))))</f>
        <v>D</v>
      </c>
      <c r="X21" s="29" t="str">
        <f>IF(OR(X$12="",X$12&lt;$Q$5,$A21=""),"",IF(NETWORKDAYS.INTL(X$12,X$12,weekend,holidays)=0,"nw",IFERROR(INDEX(daysoff_type,MATCH(X$12&amp;" "&amp;$A21,daysoff_lookup,0)),MID($B21,MOD(NETWORKDAYS.INTL($Q$5,X$12,weekend,holidays)-1,LEN($B21))+1,1))))</f>
        <v>D</v>
      </c>
      <c r="Y21" s="29" t="str">
        <f>IF(OR(Y$12="",Y$12&lt;$Q$5,$A21=""),"",IF(NETWORKDAYS.INTL(Y$12,Y$12,weekend,holidays)=0,"nw",IFERROR(INDEX(daysoff_type,MATCH(Y$12&amp;" "&amp;$A21,daysoff_lookup,0)),MID($B21,MOD(NETWORKDAYS.INTL($Q$5,Y$12,weekend,holidays)-1,LEN($B21))+1,1))))</f>
        <v>nw</v>
      </c>
      <c r="Z21" s="29" t="str">
        <f>IF(OR(Z$12="",Z$12&lt;$Q$5,$A21=""),"",IF(NETWORKDAYS.INTL(Z$12,Z$12,weekend,holidays)=0,"nw",IFERROR(INDEX(daysoff_type,MATCH(Z$12&amp;" "&amp;$A21,daysoff_lookup,0)),MID($B21,MOD(NETWORKDAYS.INTL($Q$5,Z$12,weekend,holidays)-1,LEN($B21))+1,1))))</f>
        <v>D</v>
      </c>
      <c r="AA21" s="29" t="str">
        <f>IF(OR(AA$12="",AA$12&lt;$Q$5,$A21=""),"",IF(NETWORKDAYS.INTL(AA$12,AA$12,weekend,holidays)=0,"nw",IFERROR(INDEX(daysoff_type,MATCH(AA$12&amp;" "&amp;$A21,daysoff_lookup,0)),MID($B21,MOD(NETWORKDAYS.INTL($Q$5,AA$12,weekend,holidays)-1,LEN($B21))+1,1))))</f>
        <v>D</v>
      </c>
      <c r="AB21" s="29" t="str">
        <f>IF(OR(AB$12="",AB$12&lt;$Q$5,$A21=""),"",IF(NETWORKDAYS.INTL(AB$12,AB$12,weekend,holidays)=0,"nw",IFERROR(INDEX(daysoff_type,MATCH(AB$12&amp;" "&amp;$A21,daysoff_lookup,0)),MID($B21,MOD(NETWORKDAYS.INTL($Q$5,AB$12,weekend,holidays)-1,LEN($B21))+1,1))))</f>
        <v>x</v>
      </c>
      <c r="AC21" s="29" t="str">
        <f>IF(OR(AC$12="",AC$12&lt;$Q$5,$A21=""),"",IF(NETWORKDAYS.INTL(AC$12,AC$12,weekend,holidays)=0,"nw",IFERROR(INDEX(daysoff_type,MATCH(AC$12&amp;" "&amp;$A21,daysoff_lookup,0)),MID($B21,MOD(NETWORKDAYS.INTL($Q$5,AC$12,weekend,holidays)-1,LEN($B21))+1,1))))</f>
        <v>x</v>
      </c>
      <c r="AD21" s="29" t="str">
        <f>IF(OR(AD$12="",AD$12&lt;$Q$5,$A21=""),"",IF(NETWORKDAYS.INTL(AD$12,AD$12,weekend,holidays)=0,"nw",IFERROR(INDEX(daysoff_type,MATCH(AD$12&amp;" "&amp;$A21,daysoff_lookup,0)),MID($B21,MOD(NETWORKDAYS.INTL($Q$5,AD$12,weekend,holidays)-1,LEN($B21))+1,1))))</f>
        <v>x</v>
      </c>
      <c r="AE21" s="29" t="str">
        <f>IF(OR(AE$12="",AE$12&lt;$Q$5,$A21=""),"",IF(NETWORKDAYS.INTL(AE$12,AE$12,weekend,holidays)=0,"nw",IFERROR(INDEX(daysoff_type,MATCH(AE$12&amp;" "&amp;$A21,daysoff_lookup,0)),MID($B21,MOD(NETWORKDAYS.INTL($Q$5,AE$12,weekend,holidays)-1,LEN($B21))+1,1))))</f>
        <v>x</v>
      </c>
      <c r="AF21" s="29" t="str">
        <f>IF(OR(AF$12="",AF$12&lt;$Q$5,$A21=""),"",IF(NETWORKDAYS.INTL(AF$12,AF$12,weekend,holidays)=0,"nw",IFERROR(INDEX(daysoff_type,MATCH(AF$12&amp;" "&amp;$A21,daysoff_lookup,0)),MID($B21,MOD(NETWORKDAYS.INTL($Q$5,AF$12,weekend,holidays)-1,LEN($B21))+1,1))))</f>
        <v>N</v>
      </c>
      <c r="AG21" s="29" t="str">
        <f>IF(OR(AG$12="",AG$12&lt;$Q$5,$A21=""),"",IF(NETWORKDAYS.INTL(AG$12,AG$12,weekend,holidays)=0,"nw",IFERROR(INDEX(daysoff_type,MATCH(AG$12&amp;" "&amp;$A21,daysoff_lookup,0)),MID($B21,MOD(NETWORKDAYS.INTL($Q$5,AG$12,weekend,holidays)-1,LEN($B21))+1,1))))</f>
        <v>N</v>
      </c>
      <c r="AH21" s="29" t="str">
        <f>IF(OR(AH$12="",AH$12&lt;$Q$5,$A21=""),"",IF(NETWORKDAYS.INTL(AH$12,AH$12,weekend,holidays)=0,"nw",IFERROR(INDEX(daysoff_type,MATCH(AH$12&amp;" "&amp;$A21,daysoff_lookup,0)),MID($B21,MOD(NETWORKDAYS.INTL($Q$5,AH$12,weekend,holidays)-1,LEN($B21))+1,1))))</f>
        <v>N</v>
      </c>
      <c r="AI21" s="29" t="str">
        <f>IF(OR(AI$12="",AI$12&lt;$Q$5,$A21=""),"",IF(NETWORKDAYS.INTL(AI$12,AI$12,weekend,holidays)=0,"nw",IFERROR(INDEX(daysoff_type,MATCH(AI$12&amp;" "&amp;$A21,daysoff_lookup,0)),MID($B21,MOD(NETWORKDAYS.INTL($Q$5,AI$12,weekend,holidays)-1,LEN($B21))+1,1))))</f>
        <v>N</v>
      </c>
      <c r="AJ21" s="29" t="str">
        <f>IF(OR(AJ$12="",AJ$12&lt;$Q$5,$A21=""),"",IF(NETWORKDAYS.INTL(AJ$12,AJ$12,weekend,holidays)=0,"nw",IFERROR(INDEX(daysoff_type,MATCH(AJ$12&amp;" "&amp;$A21,daysoff_lookup,0)),MID($B21,MOD(NETWORKDAYS.INTL($Q$5,AJ$12,weekend,holidays)-1,LEN($B21))+1,1))))</f>
        <v>x</v>
      </c>
      <c r="AK21" s="29" t="str">
        <f>IF(OR(AK$12="",AK$12&lt;$Q$5,$A21=""),"",IF(NETWORKDAYS.INTL(AK$12,AK$12,weekend,holidays)=0,"nw",IFERROR(INDEX(daysoff_type,MATCH(AK$12&amp;" "&amp;$A21,daysoff_lookup,0)),MID($B21,MOD(NETWORKDAYS.INTL($Q$5,AK$12,weekend,holidays)-1,LEN($B21))+1,1))))</f>
        <v>x</v>
      </c>
      <c r="AL21" s="29" t="str">
        <f>IF(OR(AL$12="",AL$12&lt;$Q$5,$A21=""),"",IF(NETWORKDAYS.INTL(AL$12,AL$12,weekend,holidays)=0,"nw",IFERROR(INDEX(daysoff_type,MATCH(AL$12&amp;" "&amp;$A21,daysoff_lookup,0)),MID($B21,MOD(NETWORKDAYS.INTL($Q$5,AL$12,weekend,holidays)-1,LEN($B21))+1,1))))</f>
        <v>x</v>
      </c>
      <c r="AM21" s="29" t="str">
        <f>IF(OR(AM$12="",AM$12&lt;$Q$5,$A21=""),"",IF(NETWORKDAYS.INTL(AM$12,AM$12,weekend,holidays)=0,"nw",IFERROR(INDEX(daysoff_type,MATCH(AM$12&amp;" "&amp;$A21,daysoff_lookup,0)),MID($B21,MOD(NETWORKDAYS.INTL($Q$5,AM$12,weekend,holidays)-1,LEN($B21))+1,1))))</f>
        <v>x</v>
      </c>
    </row>
    <row r="22" spans="1:41" x14ac:dyDescent="0.2">
      <c r="A22" s="28"/>
      <c r="B22" s="40"/>
      <c r="C22" s="29" t="str">
        <f>IF(OR(C$12="",C$12&lt;$Q$5,$A22=""),"",IF(NETWORKDAYS.INTL(C$12,C$12,weekend,holidays)=0,"nw",IFERROR(INDEX(daysoff_type,MATCH(C$12&amp;" "&amp;$A22,daysoff_lookup,0)),MID($B22,MOD(NETWORKDAYS.INTL($Q$5,C$12,weekend,holidays)-1,LEN($B22))+1,1))))</f>
        <v/>
      </c>
      <c r="D22" s="29" t="str">
        <f>IF(OR(D$12="",D$12&lt;$Q$5,$A22=""),"",IF(NETWORKDAYS.INTL(D$12,D$12,weekend,holidays)=0,"nw",IFERROR(INDEX(daysoff_type,MATCH(D$12&amp;" "&amp;$A22,daysoff_lookup,0)),MID($B22,MOD(NETWORKDAYS.INTL($Q$5,D$12,weekend,holidays)-1,LEN($B22))+1,1))))</f>
        <v/>
      </c>
      <c r="E22" s="29" t="str">
        <f>IF(OR(E$12="",E$12&lt;$Q$5,$A22=""),"",IF(NETWORKDAYS.INTL(E$12,E$12,weekend,holidays)=0,"nw",IFERROR(INDEX(daysoff_type,MATCH(E$12&amp;" "&amp;$A22,daysoff_lookup,0)),MID($B22,MOD(NETWORKDAYS.INTL($Q$5,E$12,weekend,holidays)-1,LEN($B22))+1,1))))</f>
        <v/>
      </c>
      <c r="F22" s="29" t="str">
        <f>IF(OR(F$12="",F$12&lt;$Q$5,$A22=""),"",IF(NETWORKDAYS.INTL(F$12,F$12,weekend,holidays)=0,"nw",IFERROR(INDEX(daysoff_type,MATCH(F$12&amp;" "&amp;$A22,daysoff_lookup,0)),MID($B22,MOD(NETWORKDAYS.INTL($Q$5,F$12,weekend,holidays)-1,LEN($B22))+1,1))))</f>
        <v/>
      </c>
      <c r="G22" s="29" t="str">
        <f>IF(OR(G$12="",G$12&lt;$Q$5,$A22=""),"",IF(NETWORKDAYS.INTL(G$12,G$12,weekend,holidays)=0,"nw",IFERROR(INDEX(daysoff_type,MATCH(G$12&amp;" "&amp;$A22,daysoff_lookup,0)),MID($B22,MOD(NETWORKDAYS.INTL($Q$5,G$12,weekend,holidays)-1,LEN($B22))+1,1))))</f>
        <v/>
      </c>
      <c r="H22" s="29" t="str">
        <f>IF(OR(H$12="",H$12&lt;$Q$5,$A22=""),"",IF(NETWORKDAYS.INTL(H$12,H$12,weekend,holidays)=0,"nw",IFERROR(INDEX(daysoff_type,MATCH(H$12&amp;" "&amp;$A22,daysoff_lookup,0)),MID($B22,MOD(NETWORKDAYS.INTL($Q$5,H$12,weekend,holidays)-1,LEN($B22))+1,1))))</f>
        <v/>
      </c>
      <c r="I22" s="29" t="str">
        <f>IF(OR(I$12="",I$12&lt;$Q$5,$A22=""),"",IF(NETWORKDAYS.INTL(I$12,I$12,weekend,holidays)=0,"nw",IFERROR(INDEX(daysoff_type,MATCH(I$12&amp;" "&amp;$A22,daysoff_lookup,0)),MID($B22,MOD(NETWORKDAYS.INTL($Q$5,I$12,weekend,holidays)-1,LEN($B22))+1,1))))</f>
        <v/>
      </c>
      <c r="J22" s="29" t="str">
        <f>IF(OR(J$12="",J$12&lt;$Q$5,$A22=""),"",IF(NETWORKDAYS.INTL(J$12,J$12,weekend,holidays)=0,"nw",IFERROR(INDEX(daysoff_type,MATCH(J$12&amp;" "&amp;$A22,daysoff_lookup,0)),MID($B22,MOD(NETWORKDAYS.INTL($Q$5,J$12,weekend,holidays)-1,LEN($B22))+1,1))))</f>
        <v/>
      </c>
      <c r="K22" s="29" t="str">
        <f>IF(OR(K$12="",K$12&lt;$Q$5,$A22=""),"",IF(NETWORKDAYS.INTL(K$12,K$12,weekend,holidays)=0,"nw",IFERROR(INDEX(daysoff_type,MATCH(K$12&amp;" "&amp;$A22,daysoff_lookup,0)),MID($B22,MOD(NETWORKDAYS.INTL($Q$5,K$12,weekend,holidays)-1,LEN($B22))+1,1))))</f>
        <v/>
      </c>
      <c r="L22" s="29" t="str">
        <f>IF(OR(L$12="",L$12&lt;$Q$5,$A22=""),"",IF(NETWORKDAYS.INTL(L$12,L$12,weekend,holidays)=0,"nw",IFERROR(INDEX(daysoff_type,MATCH(L$12&amp;" "&amp;$A22,daysoff_lookup,0)),MID($B22,MOD(NETWORKDAYS.INTL($Q$5,L$12,weekend,holidays)-1,LEN($B22))+1,1))))</f>
        <v/>
      </c>
      <c r="M22" s="29" t="str">
        <f>IF(OR(M$12="",M$12&lt;$Q$5,$A22=""),"",IF(NETWORKDAYS.INTL(M$12,M$12,weekend,holidays)=0,"nw",IFERROR(INDEX(daysoff_type,MATCH(M$12&amp;" "&amp;$A22,daysoff_lookup,0)),MID($B22,MOD(NETWORKDAYS.INTL($Q$5,M$12,weekend,holidays)-1,LEN($B22))+1,1))))</f>
        <v/>
      </c>
      <c r="N22" s="29" t="str">
        <f>IF(OR(N$12="",N$12&lt;$Q$5,$A22=""),"",IF(NETWORKDAYS.INTL(N$12,N$12,weekend,holidays)=0,"nw",IFERROR(INDEX(daysoff_type,MATCH(N$12&amp;" "&amp;$A22,daysoff_lookup,0)),MID($B22,MOD(NETWORKDAYS.INTL($Q$5,N$12,weekend,holidays)-1,LEN($B22))+1,1))))</f>
        <v/>
      </c>
      <c r="O22" s="29" t="str">
        <f>IF(OR(O$12="",O$12&lt;$Q$5,$A22=""),"",IF(NETWORKDAYS.INTL(O$12,O$12,weekend,holidays)=0,"nw",IFERROR(INDEX(daysoff_type,MATCH(O$12&amp;" "&amp;$A22,daysoff_lookup,0)),MID($B22,MOD(NETWORKDAYS.INTL($Q$5,O$12,weekend,holidays)-1,LEN($B22))+1,1))))</f>
        <v/>
      </c>
      <c r="P22" s="29" t="str">
        <f>IF(OR(P$12="",P$12&lt;$Q$5,$A22=""),"",IF(NETWORKDAYS.INTL(P$12,P$12,weekend,holidays)=0,"nw",IFERROR(INDEX(daysoff_type,MATCH(P$12&amp;" "&amp;$A22,daysoff_lookup,0)),MID($B22,MOD(NETWORKDAYS.INTL($Q$5,P$12,weekend,holidays)-1,LEN($B22))+1,1))))</f>
        <v/>
      </c>
      <c r="Q22" s="29" t="str">
        <f>IF(OR(Q$12="",Q$12&lt;$Q$5,$A22=""),"",IF(NETWORKDAYS.INTL(Q$12,Q$12,weekend,holidays)=0,"nw",IFERROR(INDEX(daysoff_type,MATCH(Q$12&amp;" "&amp;$A22,daysoff_lookup,0)),MID($B22,MOD(NETWORKDAYS.INTL($Q$5,Q$12,weekend,holidays)-1,LEN($B22))+1,1))))</f>
        <v/>
      </c>
      <c r="R22" s="29" t="str">
        <f>IF(OR(R$12="",R$12&lt;$Q$5,$A22=""),"",IF(NETWORKDAYS.INTL(R$12,R$12,weekend,holidays)=0,"nw",IFERROR(INDEX(daysoff_type,MATCH(R$12&amp;" "&amp;$A22,daysoff_lookup,0)),MID($B22,MOD(NETWORKDAYS.INTL($Q$5,R$12,weekend,holidays)-1,LEN($B22))+1,1))))</f>
        <v/>
      </c>
      <c r="S22" s="29" t="str">
        <f>IF(OR(S$12="",S$12&lt;$Q$5,$A22=""),"",IF(NETWORKDAYS.INTL(S$12,S$12,weekend,holidays)=0,"nw",IFERROR(INDEX(daysoff_type,MATCH(S$12&amp;" "&amp;$A22,daysoff_lookup,0)),MID($B22,MOD(NETWORKDAYS.INTL($Q$5,S$12,weekend,holidays)-1,LEN($B22))+1,1))))</f>
        <v/>
      </c>
      <c r="T22" s="29" t="str">
        <f>IF(OR(T$12="",T$12&lt;$Q$5,$A22=""),"",IF(NETWORKDAYS.INTL(T$12,T$12,weekend,holidays)=0,"nw",IFERROR(INDEX(daysoff_type,MATCH(T$12&amp;" "&amp;$A22,daysoff_lookup,0)),MID($B22,MOD(NETWORKDAYS.INTL($Q$5,T$12,weekend,holidays)-1,LEN($B22))+1,1))))</f>
        <v/>
      </c>
      <c r="U22" s="29" t="str">
        <f>IF(OR(U$12="",U$12&lt;$Q$5,$A22=""),"",IF(NETWORKDAYS.INTL(U$12,U$12,weekend,holidays)=0,"nw",IFERROR(INDEX(daysoff_type,MATCH(U$12&amp;" "&amp;$A22,daysoff_lookup,0)),MID($B22,MOD(NETWORKDAYS.INTL($Q$5,U$12,weekend,holidays)-1,LEN($B22))+1,1))))</f>
        <v/>
      </c>
      <c r="V22" s="29" t="str">
        <f>IF(OR(V$12="",V$12&lt;$Q$5,$A22=""),"",IF(NETWORKDAYS.INTL(V$12,V$12,weekend,holidays)=0,"nw",IFERROR(INDEX(daysoff_type,MATCH(V$12&amp;" "&amp;$A22,daysoff_lookup,0)),MID($B22,MOD(NETWORKDAYS.INTL($Q$5,V$12,weekend,holidays)-1,LEN($B22))+1,1))))</f>
        <v/>
      </c>
      <c r="W22" s="29" t="str">
        <f>IF(OR(W$12="",W$12&lt;$Q$5,$A22=""),"",IF(NETWORKDAYS.INTL(W$12,W$12,weekend,holidays)=0,"nw",IFERROR(INDEX(daysoff_type,MATCH(W$12&amp;" "&amp;$A22,daysoff_lookup,0)),MID($B22,MOD(NETWORKDAYS.INTL($Q$5,W$12,weekend,holidays)-1,LEN($B22))+1,1))))</f>
        <v/>
      </c>
      <c r="X22" s="29" t="str">
        <f>IF(OR(X$12="",X$12&lt;$Q$5,$A22=""),"",IF(NETWORKDAYS.INTL(X$12,X$12,weekend,holidays)=0,"nw",IFERROR(INDEX(daysoff_type,MATCH(X$12&amp;" "&amp;$A22,daysoff_lookup,0)),MID($B22,MOD(NETWORKDAYS.INTL($Q$5,X$12,weekend,holidays)-1,LEN($B22))+1,1))))</f>
        <v/>
      </c>
      <c r="Y22" s="29" t="str">
        <f>IF(OR(Y$12="",Y$12&lt;$Q$5,$A22=""),"",IF(NETWORKDAYS.INTL(Y$12,Y$12,weekend,holidays)=0,"nw",IFERROR(INDEX(daysoff_type,MATCH(Y$12&amp;" "&amp;$A22,daysoff_lookup,0)),MID($B22,MOD(NETWORKDAYS.INTL($Q$5,Y$12,weekend,holidays)-1,LEN($B22))+1,1))))</f>
        <v/>
      </c>
      <c r="Z22" s="29" t="str">
        <f>IF(OR(Z$12="",Z$12&lt;$Q$5,$A22=""),"",IF(NETWORKDAYS.INTL(Z$12,Z$12,weekend,holidays)=0,"nw",IFERROR(INDEX(daysoff_type,MATCH(Z$12&amp;" "&amp;$A22,daysoff_lookup,0)),MID($B22,MOD(NETWORKDAYS.INTL($Q$5,Z$12,weekend,holidays)-1,LEN($B22))+1,1))))</f>
        <v/>
      </c>
      <c r="AA22" s="29" t="str">
        <f>IF(OR(AA$12="",AA$12&lt;$Q$5,$A22=""),"",IF(NETWORKDAYS.INTL(AA$12,AA$12,weekend,holidays)=0,"nw",IFERROR(INDEX(daysoff_type,MATCH(AA$12&amp;" "&amp;$A22,daysoff_lookup,0)),MID($B22,MOD(NETWORKDAYS.INTL($Q$5,AA$12,weekend,holidays)-1,LEN($B22))+1,1))))</f>
        <v/>
      </c>
      <c r="AB22" s="29" t="str">
        <f>IF(OR(AB$12="",AB$12&lt;$Q$5,$A22=""),"",IF(NETWORKDAYS.INTL(AB$12,AB$12,weekend,holidays)=0,"nw",IFERROR(INDEX(daysoff_type,MATCH(AB$12&amp;" "&amp;$A22,daysoff_lookup,0)),MID($B22,MOD(NETWORKDAYS.INTL($Q$5,AB$12,weekend,holidays)-1,LEN($B22))+1,1))))</f>
        <v/>
      </c>
      <c r="AC22" s="29" t="str">
        <f>IF(OR(AC$12="",AC$12&lt;$Q$5,$A22=""),"",IF(NETWORKDAYS.INTL(AC$12,AC$12,weekend,holidays)=0,"nw",IFERROR(INDEX(daysoff_type,MATCH(AC$12&amp;" "&amp;$A22,daysoff_lookup,0)),MID($B22,MOD(NETWORKDAYS.INTL($Q$5,AC$12,weekend,holidays)-1,LEN($B22))+1,1))))</f>
        <v/>
      </c>
      <c r="AD22" s="29" t="str">
        <f>IF(OR(AD$12="",AD$12&lt;$Q$5,$A22=""),"",IF(NETWORKDAYS.INTL(AD$12,AD$12,weekend,holidays)=0,"nw",IFERROR(INDEX(daysoff_type,MATCH(AD$12&amp;" "&amp;$A22,daysoff_lookup,0)),MID($B22,MOD(NETWORKDAYS.INTL($Q$5,AD$12,weekend,holidays)-1,LEN($B22))+1,1))))</f>
        <v/>
      </c>
      <c r="AE22" s="29" t="str">
        <f>IF(OR(AE$12="",AE$12&lt;$Q$5,$A22=""),"",IF(NETWORKDAYS.INTL(AE$12,AE$12,weekend,holidays)=0,"nw",IFERROR(INDEX(daysoff_type,MATCH(AE$12&amp;" "&amp;$A22,daysoff_lookup,0)),MID($B22,MOD(NETWORKDAYS.INTL($Q$5,AE$12,weekend,holidays)-1,LEN($B22))+1,1))))</f>
        <v/>
      </c>
      <c r="AF22" s="29" t="str">
        <f>IF(OR(AF$12="",AF$12&lt;$Q$5,$A22=""),"",IF(NETWORKDAYS.INTL(AF$12,AF$12,weekend,holidays)=0,"nw",IFERROR(INDEX(daysoff_type,MATCH(AF$12&amp;" "&amp;$A22,daysoff_lookup,0)),MID($B22,MOD(NETWORKDAYS.INTL($Q$5,AF$12,weekend,holidays)-1,LEN($B22))+1,1))))</f>
        <v/>
      </c>
      <c r="AG22" s="29" t="str">
        <f>IF(OR(AG$12="",AG$12&lt;$Q$5,$A22=""),"",IF(NETWORKDAYS.INTL(AG$12,AG$12,weekend,holidays)=0,"nw",IFERROR(INDEX(daysoff_type,MATCH(AG$12&amp;" "&amp;$A22,daysoff_lookup,0)),MID($B22,MOD(NETWORKDAYS.INTL($Q$5,AG$12,weekend,holidays)-1,LEN($B22))+1,1))))</f>
        <v/>
      </c>
      <c r="AH22" s="29" t="str">
        <f>IF(OR(AH$12="",AH$12&lt;$Q$5,$A22=""),"",IF(NETWORKDAYS.INTL(AH$12,AH$12,weekend,holidays)=0,"nw",IFERROR(INDEX(daysoff_type,MATCH(AH$12&amp;" "&amp;$A22,daysoff_lookup,0)),MID($B22,MOD(NETWORKDAYS.INTL($Q$5,AH$12,weekend,holidays)-1,LEN($B22))+1,1))))</f>
        <v/>
      </c>
      <c r="AI22" s="29" t="str">
        <f>IF(OR(AI$12="",AI$12&lt;$Q$5,$A22=""),"",IF(NETWORKDAYS.INTL(AI$12,AI$12,weekend,holidays)=0,"nw",IFERROR(INDEX(daysoff_type,MATCH(AI$12&amp;" "&amp;$A22,daysoff_lookup,0)),MID($B22,MOD(NETWORKDAYS.INTL($Q$5,AI$12,weekend,holidays)-1,LEN($B22))+1,1))))</f>
        <v/>
      </c>
      <c r="AJ22" s="29" t="str">
        <f>IF(OR(AJ$12="",AJ$12&lt;$Q$5,$A22=""),"",IF(NETWORKDAYS.INTL(AJ$12,AJ$12,weekend,holidays)=0,"nw",IFERROR(INDEX(daysoff_type,MATCH(AJ$12&amp;" "&amp;$A22,daysoff_lookup,0)),MID($B22,MOD(NETWORKDAYS.INTL($Q$5,AJ$12,weekend,holidays)-1,LEN($B22))+1,1))))</f>
        <v/>
      </c>
      <c r="AK22" s="29" t="str">
        <f>IF(OR(AK$12="",AK$12&lt;$Q$5,$A22=""),"",IF(NETWORKDAYS.INTL(AK$12,AK$12,weekend,holidays)=0,"nw",IFERROR(INDEX(daysoff_type,MATCH(AK$12&amp;" "&amp;$A22,daysoff_lookup,0)),MID($B22,MOD(NETWORKDAYS.INTL($Q$5,AK$12,weekend,holidays)-1,LEN($B22))+1,1))))</f>
        <v/>
      </c>
      <c r="AL22" s="29" t="str">
        <f>IF(OR(AL$12="",AL$12&lt;$Q$5,$A22=""),"",IF(NETWORKDAYS.INTL(AL$12,AL$12,weekend,holidays)=0,"nw",IFERROR(INDEX(daysoff_type,MATCH(AL$12&amp;" "&amp;$A22,daysoff_lookup,0)),MID($B22,MOD(NETWORKDAYS.INTL($Q$5,AL$12,weekend,holidays)-1,LEN($B22))+1,1))))</f>
        <v/>
      </c>
      <c r="AM22" s="29" t="str">
        <f>IF(OR(AM$12="",AM$12&lt;$Q$5,$A22=""),"",IF(NETWORKDAYS.INTL(AM$12,AM$12,weekend,holidays)=0,"nw",IFERROR(INDEX(daysoff_type,MATCH(AM$12&amp;" "&amp;$A22,daysoff_lookup,0)),MID($B22,MOD(NETWORKDAYS.INTL($Q$5,AM$12,weekend,holidays)-1,LEN($B22))+1,1))))</f>
        <v/>
      </c>
    </row>
    <row r="23" spans="1:41" x14ac:dyDescent="0.2">
      <c r="A23" s="28"/>
      <c r="B23" s="40"/>
      <c r="C23" s="29" t="str">
        <f>IF(OR(C$12="",C$12&lt;$Q$5,$A23=""),"",IF(NETWORKDAYS.INTL(C$12,C$12,weekend,holidays)=0,"nw",IFERROR(INDEX(daysoff_type,MATCH(C$12&amp;" "&amp;$A23,daysoff_lookup,0)),MID($B23,MOD(NETWORKDAYS.INTL($Q$5,C$12,weekend,holidays)-1,LEN($B23))+1,1))))</f>
        <v/>
      </c>
      <c r="D23" s="29" t="str">
        <f>IF(OR(D$12="",D$12&lt;$Q$5,$A23=""),"",IF(NETWORKDAYS.INTL(D$12,D$12,weekend,holidays)=0,"nw",IFERROR(INDEX(daysoff_type,MATCH(D$12&amp;" "&amp;$A23,daysoff_lookup,0)),MID($B23,MOD(NETWORKDAYS.INTL($Q$5,D$12,weekend,holidays)-1,LEN($B23))+1,1))))</f>
        <v/>
      </c>
      <c r="E23" s="29" t="str">
        <f>IF(OR(E$12="",E$12&lt;$Q$5,$A23=""),"",IF(NETWORKDAYS.INTL(E$12,E$12,weekend,holidays)=0,"nw",IFERROR(INDEX(daysoff_type,MATCH(E$12&amp;" "&amp;$A23,daysoff_lookup,0)),MID($B23,MOD(NETWORKDAYS.INTL($Q$5,E$12,weekend,holidays)-1,LEN($B23))+1,1))))</f>
        <v/>
      </c>
      <c r="F23" s="29" t="str">
        <f>IF(OR(F$12="",F$12&lt;$Q$5,$A23=""),"",IF(NETWORKDAYS.INTL(F$12,F$12,weekend,holidays)=0,"nw",IFERROR(INDEX(daysoff_type,MATCH(F$12&amp;" "&amp;$A23,daysoff_lookup,0)),MID($B23,MOD(NETWORKDAYS.INTL($Q$5,F$12,weekend,holidays)-1,LEN($B23))+1,1))))</f>
        <v/>
      </c>
      <c r="G23" s="29" t="str">
        <f>IF(OR(G$12="",G$12&lt;$Q$5,$A23=""),"",IF(NETWORKDAYS.INTL(G$12,G$12,weekend,holidays)=0,"nw",IFERROR(INDEX(daysoff_type,MATCH(G$12&amp;" "&amp;$A23,daysoff_lookup,0)),MID($B23,MOD(NETWORKDAYS.INTL($Q$5,G$12,weekend,holidays)-1,LEN($B23))+1,1))))</f>
        <v/>
      </c>
      <c r="H23" s="29" t="str">
        <f>IF(OR(H$12="",H$12&lt;$Q$5,$A23=""),"",IF(NETWORKDAYS.INTL(H$12,H$12,weekend,holidays)=0,"nw",IFERROR(INDEX(daysoff_type,MATCH(H$12&amp;" "&amp;$A23,daysoff_lookup,0)),MID($B23,MOD(NETWORKDAYS.INTL($Q$5,H$12,weekend,holidays)-1,LEN($B23))+1,1))))</f>
        <v/>
      </c>
      <c r="I23" s="29" t="str">
        <f>IF(OR(I$12="",I$12&lt;$Q$5,$A23=""),"",IF(NETWORKDAYS.INTL(I$12,I$12,weekend,holidays)=0,"nw",IFERROR(INDEX(daysoff_type,MATCH(I$12&amp;" "&amp;$A23,daysoff_lookup,0)),MID($B23,MOD(NETWORKDAYS.INTL($Q$5,I$12,weekend,holidays)-1,LEN($B23))+1,1))))</f>
        <v/>
      </c>
      <c r="J23" s="29" t="str">
        <f>IF(OR(J$12="",J$12&lt;$Q$5,$A23=""),"",IF(NETWORKDAYS.INTL(J$12,J$12,weekend,holidays)=0,"nw",IFERROR(INDEX(daysoff_type,MATCH(J$12&amp;" "&amp;$A23,daysoff_lookup,0)),MID($B23,MOD(NETWORKDAYS.INTL($Q$5,J$12,weekend,holidays)-1,LEN($B23))+1,1))))</f>
        <v/>
      </c>
      <c r="K23" s="29" t="str">
        <f>IF(OR(K$12="",K$12&lt;$Q$5,$A23=""),"",IF(NETWORKDAYS.INTL(K$12,K$12,weekend,holidays)=0,"nw",IFERROR(INDEX(daysoff_type,MATCH(K$12&amp;" "&amp;$A23,daysoff_lookup,0)),MID($B23,MOD(NETWORKDAYS.INTL($Q$5,K$12,weekend,holidays)-1,LEN($B23))+1,1))))</f>
        <v/>
      </c>
      <c r="L23" s="29" t="str">
        <f>IF(OR(L$12="",L$12&lt;$Q$5,$A23=""),"",IF(NETWORKDAYS.INTL(L$12,L$12,weekend,holidays)=0,"nw",IFERROR(INDEX(daysoff_type,MATCH(L$12&amp;" "&amp;$A23,daysoff_lookup,0)),MID($B23,MOD(NETWORKDAYS.INTL($Q$5,L$12,weekend,holidays)-1,LEN($B23))+1,1))))</f>
        <v/>
      </c>
      <c r="M23" s="29" t="str">
        <f>IF(OR(M$12="",M$12&lt;$Q$5,$A23=""),"",IF(NETWORKDAYS.INTL(M$12,M$12,weekend,holidays)=0,"nw",IFERROR(INDEX(daysoff_type,MATCH(M$12&amp;" "&amp;$A23,daysoff_lookup,0)),MID($B23,MOD(NETWORKDAYS.INTL($Q$5,M$12,weekend,holidays)-1,LEN($B23))+1,1))))</f>
        <v/>
      </c>
      <c r="N23" s="29" t="str">
        <f>IF(OR(N$12="",N$12&lt;$Q$5,$A23=""),"",IF(NETWORKDAYS.INTL(N$12,N$12,weekend,holidays)=0,"nw",IFERROR(INDEX(daysoff_type,MATCH(N$12&amp;" "&amp;$A23,daysoff_lookup,0)),MID($B23,MOD(NETWORKDAYS.INTL($Q$5,N$12,weekend,holidays)-1,LEN($B23))+1,1))))</f>
        <v/>
      </c>
      <c r="O23" s="29" t="str">
        <f>IF(OR(O$12="",O$12&lt;$Q$5,$A23=""),"",IF(NETWORKDAYS.INTL(O$12,O$12,weekend,holidays)=0,"nw",IFERROR(INDEX(daysoff_type,MATCH(O$12&amp;" "&amp;$A23,daysoff_lookup,0)),MID($B23,MOD(NETWORKDAYS.INTL($Q$5,O$12,weekend,holidays)-1,LEN($B23))+1,1))))</f>
        <v/>
      </c>
      <c r="P23" s="29" t="str">
        <f>IF(OR(P$12="",P$12&lt;$Q$5,$A23=""),"",IF(NETWORKDAYS.INTL(P$12,P$12,weekend,holidays)=0,"nw",IFERROR(INDEX(daysoff_type,MATCH(P$12&amp;" "&amp;$A23,daysoff_lookup,0)),MID($B23,MOD(NETWORKDAYS.INTL($Q$5,P$12,weekend,holidays)-1,LEN($B23))+1,1))))</f>
        <v/>
      </c>
      <c r="Q23" s="29" t="str">
        <f>IF(OR(Q$12="",Q$12&lt;$Q$5,$A23=""),"",IF(NETWORKDAYS.INTL(Q$12,Q$12,weekend,holidays)=0,"nw",IFERROR(INDEX(daysoff_type,MATCH(Q$12&amp;" "&amp;$A23,daysoff_lookup,0)),MID($B23,MOD(NETWORKDAYS.INTL($Q$5,Q$12,weekend,holidays)-1,LEN($B23))+1,1))))</f>
        <v/>
      </c>
      <c r="R23" s="29" t="str">
        <f>IF(OR(R$12="",R$12&lt;$Q$5,$A23=""),"",IF(NETWORKDAYS.INTL(R$12,R$12,weekend,holidays)=0,"nw",IFERROR(INDEX(daysoff_type,MATCH(R$12&amp;" "&amp;$A23,daysoff_lookup,0)),MID($B23,MOD(NETWORKDAYS.INTL($Q$5,R$12,weekend,holidays)-1,LEN($B23))+1,1))))</f>
        <v/>
      </c>
      <c r="S23" s="29" t="str">
        <f>IF(OR(S$12="",S$12&lt;$Q$5,$A23=""),"",IF(NETWORKDAYS.INTL(S$12,S$12,weekend,holidays)=0,"nw",IFERROR(INDEX(daysoff_type,MATCH(S$12&amp;" "&amp;$A23,daysoff_lookup,0)),MID($B23,MOD(NETWORKDAYS.INTL($Q$5,S$12,weekend,holidays)-1,LEN($B23))+1,1))))</f>
        <v/>
      </c>
      <c r="T23" s="29" t="str">
        <f>IF(OR(T$12="",T$12&lt;$Q$5,$A23=""),"",IF(NETWORKDAYS.INTL(T$12,T$12,weekend,holidays)=0,"nw",IFERROR(INDEX(daysoff_type,MATCH(T$12&amp;" "&amp;$A23,daysoff_lookup,0)),MID($B23,MOD(NETWORKDAYS.INTL($Q$5,T$12,weekend,holidays)-1,LEN($B23))+1,1))))</f>
        <v/>
      </c>
      <c r="U23" s="29" t="str">
        <f>IF(OR(U$12="",U$12&lt;$Q$5,$A23=""),"",IF(NETWORKDAYS.INTL(U$12,U$12,weekend,holidays)=0,"nw",IFERROR(INDEX(daysoff_type,MATCH(U$12&amp;" "&amp;$A23,daysoff_lookup,0)),MID($B23,MOD(NETWORKDAYS.INTL($Q$5,U$12,weekend,holidays)-1,LEN($B23))+1,1))))</f>
        <v/>
      </c>
      <c r="V23" s="29" t="str">
        <f>IF(OR(V$12="",V$12&lt;$Q$5,$A23=""),"",IF(NETWORKDAYS.INTL(V$12,V$12,weekend,holidays)=0,"nw",IFERROR(INDEX(daysoff_type,MATCH(V$12&amp;" "&amp;$A23,daysoff_lookup,0)),MID($B23,MOD(NETWORKDAYS.INTL($Q$5,V$12,weekend,holidays)-1,LEN($B23))+1,1))))</f>
        <v/>
      </c>
      <c r="W23" s="29" t="str">
        <f>IF(OR(W$12="",W$12&lt;$Q$5,$A23=""),"",IF(NETWORKDAYS.INTL(W$12,W$12,weekend,holidays)=0,"nw",IFERROR(INDEX(daysoff_type,MATCH(W$12&amp;" "&amp;$A23,daysoff_lookup,0)),MID($B23,MOD(NETWORKDAYS.INTL($Q$5,W$12,weekend,holidays)-1,LEN($B23))+1,1))))</f>
        <v/>
      </c>
      <c r="X23" s="29" t="str">
        <f>IF(OR(X$12="",X$12&lt;$Q$5,$A23=""),"",IF(NETWORKDAYS.INTL(X$12,X$12,weekend,holidays)=0,"nw",IFERROR(INDEX(daysoff_type,MATCH(X$12&amp;" "&amp;$A23,daysoff_lookup,0)),MID($B23,MOD(NETWORKDAYS.INTL($Q$5,X$12,weekend,holidays)-1,LEN($B23))+1,1))))</f>
        <v/>
      </c>
      <c r="Y23" s="29" t="str">
        <f>IF(OR(Y$12="",Y$12&lt;$Q$5,$A23=""),"",IF(NETWORKDAYS.INTL(Y$12,Y$12,weekend,holidays)=0,"nw",IFERROR(INDEX(daysoff_type,MATCH(Y$12&amp;" "&amp;$A23,daysoff_lookup,0)),MID($B23,MOD(NETWORKDAYS.INTL($Q$5,Y$12,weekend,holidays)-1,LEN($B23))+1,1))))</f>
        <v/>
      </c>
      <c r="Z23" s="29" t="str">
        <f>IF(OR(Z$12="",Z$12&lt;$Q$5,$A23=""),"",IF(NETWORKDAYS.INTL(Z$12,Z$12,weekend,holidays)=0,"nw",IFERROR(INDEX(daysoff_type,MATCH(Z$12&amp;" "&amp;$A23,daysoff_lookup,0)),MID($B23,MOD(NETWORKDAYS.INTL($Q$5,Z$12,weekend,holidays)-1,LEN($B23))+1,1))))</f>
        <v/>
      </c>
      <c r="AA23" s="29" t="str">
        <f>IF(OR(AA$12="",AA$12&lt;$Q$5,$A23=""),"",IF(NETWORKDAYS.INTL(AA$12,AA$12,weekend,holidays)=0,"nw",IFERROR(INDEX(daysoff_type,MATCH(AA$12&amp;" "&amp;$A23,daysoff_lookup,0)),MID($B23,MOD(NETWORKDAYS.INTL($Q$5,AA$12,weekend,holidays)-1,LEN($B23))+1,1))))</f>
        <v/>
      </c>
      <c r="AB23" s="29" t="str">
        <f>IF(OR(AB$12="",AB$12&lt;$Q$5,$A23=""),"",IF(NETWORKDAYS.INTL(AB$12,AB$12,weekend,holidays)=0,"nw",IFERROR(INDEX(daysoff_type,MATCH(AB$12&amp;" "&amp;$A23,daysoff_lookup,0)),MID($B23,MOD(NETWORKDAYS.INTL($Q$5,AB$12,weekend,holidays)-1,LEN($B23))+1,1))))</f>
        <v/>
      </c>
      <c r="AC23" s="29" t="str">
        <f>IF(OR(AC$12="",AC$12&lt;$Q$5,$A23=""),"",IF(NETWORKDAYS.INTL(AC$12,AC$12,weekend,holidays)=0,"nw",IFERROR(INDEX(daysoff_type,MATCH(AC$12&amp;" "&amp;$A23,daysoff_lookup,0)),MID($B23,MOD(NETWORKDAYS.INTL($Q$5,AC$12,weekend,holidays)-1,LEN($B23))+1,1))))</f>
        <v/>
      </c>
      <c r="AD23" s="29" t="str">
        <f>IF(OR(AD$12="",AD$12&lt;$Q$5,$A23=""),"",IF(NETWORKDAYS.INTL(AD$12,AD$12,weekend,holidays)=0,"nw",IFERROR(INDEX(daysoff_type,MATCH(AD$12&amp;" "&amp;$A23,daysoff_lookup,0)),MID($B23,MOD(NETWORKDAYS.INTL($Q$5,AD$12,weekend,holidays)-1,LEN($B23))+1,1))))</f>
        <v/>
      </c>
      <c r="AE23" s="29" t="str">
        <f>IF(OR(AE$12="",AE$12&lt;$Q$5,$A23=""),"",IF(NETWORKDAYS.INTL(AE$12,AE$12,weekend,holidays)=0,"nw",IFERROR(INDEX(daysoff_type,MATCH(AE$12&amp;" "&amp;$A23,daysoff_lookup,0)),MID($B23,MOD(NETWORKDAYS.INTL($Q$5,AE$12,weekend,holidays)-1,LEN($B23))+1,1))))</f>
        <v/>
      </c>
      <c r="AF23" s="29" t="str">
        <f>IF(OR(AF$12="",AF$12&lt;$Q$5,$A23=""),"",IF(NETWORKDAYS.INTL(AF$12,AF$12,weekend,holidays)=0,"nw",IFERROR(INDEX(daysoff_type,MATCH(AF$12&amp;" "&amp;$A23,daysoff_lookup,0)),MID($B23,MOD(NETWORKDAYS.INTL($Q$5,AF$12,weekend,holidays)-1,LEN($B23))+1,1))))</f>
        <v/>
      </c>
      <c r="AG23" s="29" t="str">
        <f>IF(OR(AG$12="",AG$12&lt;$Q$5,$A23=""),"",IF(NETWORKDAYS.INTL(AG$12,AG$12,weekend,holidays)=0,"nw",IFERROR(INDEX(daysoff_type,MATCH(AG$12&amp;" "&amp;$A23,daysoff_lookup,0)),MID($B23,MOD(NETWORKDAYS.INTL($Q$5,AG$12,weekend,holidays)-1,LEN($B23))+1,1))))</f>
        <v/>
      </c>
      <c r="AH23" s="29" t="str">
        <f>IF(OR(AH$12="",AH$12&lt;$Q$5,$A23=""),"",IF(NETWORKDAYS.INTL(AH$12,AH$12,weekend,holidays)=0,"nw",IFERROR(INDEX(daysoff_type,MATCH(AH$12&amp;" "&amp;$A23,daysoff_lookup,0)),MID($B23,MOD(NETWORKDAYS.INTL($Q$5,AH$12,weekend,holidays)-1,LEN($B23))+1,1))))</f>
        <v/>
      </c>
      <c r="AI23" s="29" t="str">
        <f>IF(OR(AI$12="",AI$12&lt;$Q$5,$A23=""),"",IF(NETWORKDAYS.INTL(AI$12,AI$12,weekend,holidays)=0,"nw",IFERROR(INDEX(daysoff_type,MATCH(AI$12&amp;" "&amp;$A23,daysoff_lookup,0)),MID($B23,MOD(NETWORKDAYS.INTL($Q$5,AI$12,weekend,holidays)-1,LEN($B23))+1,1))))</f>
        <v/>
      </c>
      <c r="AJ23" s="29" t="str">
        <f>IF(OR(AJ$12="",AJ$12&lt;$Q$5,$A23=""),"",IF(NETWORKDAYS.INTL(AJ$12,AJ$12,weekend,holidays)=0,"nw",IFERROR(INDEX(daysoff_type,MATCH(AJ$12&amp;" "&amp;$A23,daysoff_lookup,0)),MID($B23,MOD(NETWORKDAYS.INTL($Q$5,AJ$12,weekend,holidays)-1,LEN($B23))+1,1))))</f>
        <v/>
      </c>
      <c r="AK23" s="29" t="str">
        <f>IF(OR(AK$12="",AK$12&lt;$Q$5,$A23=""),"",IF(NETWORKDAYS.INTL(AK$12,AK$12,weekend,holidays)=0,"nw",IFERROR(INDEX(daysoff_type,MATCH(AK$12&amp;" "&amp;$A23,daysoff_lookup,0)),MID($B23,MOD(NETWORKDAYS.INTL($Q$5,AK$12,weekend,holidays)-1,LEN($B23))+1,1))))</f>
        <v/>
      </c>
      <c r="AL23" s="29" t="str">
        <f>IF(OR(AL$12="",AL$12&lt;$Q$5,$A23=""),"",IF(NETWORKDAYS.INTL(AL$12,AL$12,weekend,holidays)=0,"nw",IFERROR(INDEX(daysoff_type,MATCH(AL$12&amp;" "&amp;$A23,daysoff_lookup,0)),MID($B23,MOD(NETWORKDAYS.INTL($Q$5,AL$12,weekend,holidays)-1,LEN($B23))+1,1))))</f>
        <v/>
      </c>
      <c r="AM23" s="29" t="str">
        <f>IF(OR(AM$12="",AM$12&lt;$Q$5,$A23=""),"",IF(NETWORKDAYS.INTL(AM$12,AM$12,weekend,holidays)=0,"nw",IFERROR(INDEX(daysoff_type,MATCH(AM$12&amp;" "&amp;$A23,daysoff_lookup,0)),MID($B23,MOD(NETWORKDAYS.INTL($Q$5,AM$12,weekend,holidays)-1,LEN($B23))+1,1))))</f>
        <v/>
      </c>
    </row>
    <row r="24" spans="1:41" x14ac:dyDescent="0.2">
      <c r="A24" s="28"/>
      <c r="B24" s="40"/>
      <c r="C24" s="29" t="str">
        <f>IF(OR(C$12="",C$12&lt;$Q$5,$A24=""),"",IF(NETWORKDAYS.INTL(C$12,C$12,weekend,holidays)=0,"nw",IFERROR(INDEX(daysoff_type,MATCH(C$12&amp;" "&amp;$A24,daysoff_lookup,0)),MID($B24,MOD(NETWORKDAYS.INTL($Q$5,C$12,weekend,holidays)-1,LEN($B24))+1,1))))</f>
        <v/>
      </c>
      <c r="D24" s="29" t="str">
        <f>IF(OR(D$12="",D$12&lt;$Q$5,$A24=""),"",IF(NETWORKDAYS.INTL(D$12,D$12,weekend,holidays)=0,"nw",IFERROR(INDEX(daysoff_type,MATCH(D$12&amp;" "&amp;$A24,daysoff_lookup,0)),MID($B24,MOD(NETWORKDAYS.INTL($Q$5,D$12,weekend,holidays)-1,LEN($B24))+1,1))))</f>
        <v/>
      </c>
      <c r="E24" s="29" t="str">
        <f>IF(OR(E$12="",E$12&lt;$Q$5,$A24=""),"",IF(NETWORKDAYS.INTL(E$12,E$12,weekend,holidays)=0,"nw",IFERROR(INDEX(daysoff_type,MATCH(E$12&amp;" "&amp;$A24,daysoff_lookup,0)),MID($B24,MOD(NETWORKDAYS.INTL($Q$5,E$12,weekend,holidays)-1,LEN($B24))+1,1))))</f>
        <v/>
      </c>
      <c r="F24" s="29" t="str">
        <f>IF(OR(F$12="",F$12&lt;$Q$5,$A24=""),"",IF(NETWORKDAYS.INTL(F$12,F$12,weekend,holidays)=0,"nw",IFERROR(INDEX(daysoff_type,MATCH(F$12&amp;" "&amp;$A24,daysoff_lookup,0)),MID($B24,MOD(NETWORKDAYS.INTL($Q$5,F$12,weekend,holidays)-1,LEN($B24))+1,1))))</f>
        <v/>
      </c>
      <c r="G24" s="29" t="str">
        <f>IF(OR(G$12="",G$12&lt;$Q$5,$A24=""),"",IF(NETWORKDAYS.INTL(G$12,G$12,weekend,holidays)=0,"nw",IFERROR(INDEX(daysoff_type,MATCH(G$12&amp;" "&amp;$A24,daysoff_lookup,0)),MID($B24,MOD(NETWORKDAYS.INTL($Q$5,G$12,weekend,holidays)-1,LEN($B24))+1,1))))</f>
        <v/>
      </c>
      <c r="H24" s="29" t="str">
        <f>IF(OR(H$12="",H$12&lt;$Q$5,$A24=""),"",IF(NETWORKDAYS.INTL(H$12,H$12,weekend,holidays)=0,"nw",IFERROR(INDEX(daysoff_type,MATCH(H$12&amp;" "&amp;$A24,daysoff_lookup,0)),MID($B24,MOD(NETWORKDAYS.INTL($Q$5,H$12,weekend,holidays)-1,LEN($B24))+1,1))))</f>
        <v/>
      </c>
      <c r="I24" s="29" t="str">
        <f>IF(OR(I$12="",I$12&lt;$Q$5,$A24=""),"",IF(NETWORKDAYS.INTL(I$12,I$12,weekend,holidays)=0,"nw",IFERROR(INDEX(daysoff_type,MATCH(I$12&amp;" "&amp;$A24,daysoff_lookup,0)),MID($B24,MOD(NETWORKDAYS.INTL($Q$5,I$12,weekend,holidays)-1,LEN($B24))+1,1))))</f>
        <v/>
      </c>
      <c r="J24" s="29" t="str">
        <f>IF(OR(J$12="",J$12&lt;$Q$5,$A24=""),"",IF(NETWORKDAYS.INTL(J$12,J$12,weekend,holidays)=0,"nw",IFERROR(INDEX(daysoff_type,MATCH(J$12&amp;" "&amp;$A24,daysoff_lookup,0)),MID($B24,MOD(NETWORKDAYS.INTL($Q$5,J$12,weekend,holidays)-1,LEN($B24))+1,1))))</f>
        <v/>
      </c>
      <c r="K24" s="29" t="str">
        <f>IF(OR(K$12="",K$12&lt;$Q$5,$A24=""),"",IF(NETWORKDAYS.INTL(K$12,K$12,weekend,holidays)=0,"nw",IFERROR(INDEX(daysoff_type,MATCH(K$12&amp;" "&amp;$A24,daysoff_lookup,0)),MID($B24,MOD(NETWORKDAYS.INTL($Q$5,K$12,weekend,holidays)-1,LEN($B24))+1,1))))</f>
        <v/>
      </c>
      <c r="L24" s="29" t="str">
        <f>IF(OR(L$12="",L$12&lt;$Q$5,$A24=""),"",IF(NETWORKDAYS.INTL(L$12,L$12,weekend,holidays)=0,"nw",IFERROR(INDEX(daysoff_type,MATCH(L$12&amp;" "&amp;$A24,daysoff_lookup,0)),MID($B24,MOD(NETWORKDAYS.INTL($Q$5,L$12,weekend,holidays)-1,LEN($B24))+1,1))))</f>
        <v/>
      </c>
      <c r="M24" s="29" t="str">
        <f>IF(OR(M$12="",M$12&lt;$Q$5,$A24=""),"",IF(NETWORKDAYS.INTL(M$12,M$12,weekend,holidays)=0,"nw",IFERROR(INDEX(daysoff_type,MATCH(M$12&amp;" "&amp;$A24,daysoff_lookup,0)),MID($B24,MOD(NETWORKDAYS.INTL($Q$5,M$12,weekend,holidays)-1,LEN($B24))+1,1))))</f>
        <v/>
      </c>
      <c r="N24" s="29" t="str">
        <f>IF(OR(N$12="",N$12&lt;$Q$5,$A24=""),"",IF(NETWORKDAYS.INTL(N$12,N$12,weekend,holidays)=0,"nw",IFERROR(INDEX(daysoff_type,MATCH(N$12&amp;" "&amp;$A24,daysoff_lookup,0)),MID($B24,MOD(NETWORKDAYS.INTL($Q$5,N$12,weekend,holidays)-1,LEN($B24))+1,1))))</f>
        <v/>
      </c>
      <c r="O24" s="29" t="str">
        <f>IF(OR(O$12="",O$12&lt;$Q$5,$A24=""),"",IF(NETWORKDAYS.INTL(O$12,O$12,weekend,holidays)=0,"nw",IFERROR(INDEX(daysoff_type,MATCH(O$12&amp;" "&amp;$A24,daysoff_lookup,0)),MID($B24,MOD(NETWORKDAYS.INTL($Q$5,O$12,weekend,holidays)-1,LEN($B24))+1,1))))</f>
        <v/>
      </c>
      <c r="P24" s="29" t="str">
        <f>IF(OR(P$12="",P$12&lt;$Q$5,$A24=""),"",IF(NETWORKDAYS.INTL(P$12,P$12,weekend,holidays)=0,"nw",IFERROR(INDEX(daysoff_type,MATCH(P$12&amp;" "&amp;$A24,daysoff_lookup,0)),MID($B24,MOD(NETWORKDAYS.INTL($Q$5,P$12,weekend,holidays)-1,LEN($B24))+1,1))))</f>
        <v/>
      </c>
      <c r="Q24" s="29" t="str">
        <f>IF(OR(Q$12="",Q$12&lt;$Q$5,$A24=""),"",IF(NETWORKDAYS.INTL(Q$12,Q$12,weekend,holidays)=0,"nw",IFERROR(INDEX(daysoff_type,MATCH(Q$12&amp;" "&amp;$A24,daysoff_lookup,0)),MID($B24,MOD(NETWORKDAYS.INTL($Q$5,Q$12,weekend,holidays)-1,LEN($B24))+1,1))))</f>
        <v/>
      </c>
      <c r="R24" s="29" t="str">
        <f>IF(OR(R$12="",R$12&lt;$Q$5,$A24=""),"",IF(NETWORKDAYS.INTL(R$12,R$12,weekend,holidays)=0,"nw",IFERROR(INDEX(daysoff_type,MATCH(R$12&amp;" "&amp;$A24,daysoff_lookup,0)),MID($B24,MOD(NETWORKDAYS.INTL($Q$5,R$12,weekend,holidays)-1,LEN($B24))+1,1))))</f>
        <v/>
      </c>
      <c r="S24" s="29" t="str">
        <f>IF(OR(S$12="",S$12&lt;$Q$5,$A24=""),"",IF(NETWORKDAYS.INTL(S$12,S$12,weekend,holidays)=0,"nw",IFERROR(INDEX(daysoff_type,MATCH(S$12&amp;" "&amp;$A24,daysoff_lookup,0)),MID($B24,MOD(NETWORKDAYS.INTL($Q$5,S$12,weekend,holidays)-1,LEN($B24))+1,1))))</f>
        <v/>
      </c>
      <c r="T24" s="29" t="str">
        <f>IF(OR(T$12="",T$12&lt;$Q$5,$A24=""),"",IF(NETWORKDAYS.INTL(T$12,T$12,weekend,holidays)=0,"nw",IFERROR(INDEX(daysoff_type,MATCH(T$12&amp;" "&amp;$A24,daysoff_lookup,0)),MID($B24,MOD(NETWORKDAYS.INTL($Q$5,T$12,weekend,holidays)-1,LEN($B24))+1,1))))</f>
        <v/>
      </c>
      <c r="U24" s="29" t="str">
        <f>IF(OR(U$12="",U$12&lt;$Q$5,$A24=""),"",IF(NETWORKDAYS.INTL(U$12,U$12,weekend,holidays)=0,"nw",IFERROR(INDEX(daysoff_type,MATCH(U$12&amp;" "&amp;$A24,daysoff_lookup,0)),MID($B24,MOD(NETWORKDAYS.INTL($Q$5,U$12,weekend,holidays)-1,LEN($B24))+1,1))))</f>
        <v/>
      </c>
      <c r="V24" s="29" t="str">
        <f>IF(OR(V$12="",V$12&lt;$Q$5,$A24=""),"",IF(NETWORKDAYS.INTL(V$12,V$12,weekend,holidays)=0,"nw",IFERROR(INDEX(daysoff_type,MATCH(V$12&amp;" "&amp;$A24,daysoff_lookup,0)),MID($B24,MOD(NETWORKDAYS.INTL($Q$5,V$12,weekend,holidays)-1,LEN($B24))+1,1))))</f>
        <v/>
      </c>
      <c r="W24" s="29" t="str">
        <f>IF(OR(W$12="",W$12&lt;$Q$5,$A24=""),"",IF(NETWORKDAYS.INTL(W$12,W$12,weekend,holidays)=0,"nw",IFERROR(INDEX(daysoff_type,MATCH(W$12&amp;" "&amp;$A24,daysoff_lookup,0)),MID($B24,MOD(NETWORKDAYS.INTL($Q$5,W$12,weekend,holidays)-1,LEN($B24))+1,1))))</f>
        <v/>
      </c>
      <c r="X24" s="29" t="str">
        <f>IF(OR(X$12="",X$12&lt;$Q$5,$A24=""),"",IF(NETWORKDAYS.INTL(X$12,X$12,weekend,holidays)=0,"nw",IFERROR(INDEX(daysoff_type,MATCH(X$12&amp;" "&amp;$A24,daysoff_lookup,0)),MID($B24,MOD(NETWORKDAYS.INTL($Q$5,X$12,weekend,holidays)-1,LEN($B24))+1,1))))</f>
        <v/>
      </c>
      <c r="Y24" s="29" t="str">
        <f>IF(OR(Y$12="",Y$12&lt;$Q$5,$A24=""),"",IF(NETWORKDAYS.INTL(Y$12,Y$12,weekend,holidays)=0,"nw",IFERROR(INDEX(daysoff_type,MATCH(Y$12&amp;" "&amp;$A24,daysoff_lookup,0)),MID($B24,MOD(NETWORKDAYS.INTL($Q$5,Y$12,weekend,holidays)-1,LEN($B24))+1,1))))</f>
        <v/>
      </c>
      <c r="Z24" s="29" t="str">
        <f>IF(OR(Z$12="",Z$12&lt;$Q$5,$A24=""),"",IF(NETWORKDAYS.INTL(Z$12,Z$12,weekend,holidays)=0,"nw",IFERROR(INDEX(daysoff_type,MATCH(Z$12&amp;" "&amp;$A24,daysoff_lookup,0)),MID($B24,MOD(NETWORKDAYS.INTL($Q$5,Z$12,weekend,holidays)-1,LEN($B24))+1,1))))</f>
        <v/>
      </c>
      <c r="AA24" s="29" t="str">
        <f>IF(OR(AA$12="",AA$12&lt;$Q$5,$A24=""),"",IF(NETWORKDAYS.INTL(AA$12,AA$12,weekend,holidays)=0,"nw",IFERROR(INDEX(daysoff_type,MATCH(AA$12&amp;" "&amp;$A24,daysoff_lookup,0)),MID($B24,MOD(NETWORKDAYS.INTL($Q$5,AA$12,weekend,holidays)-1,LEN($B24))+1,1))))</f>
        <v/>
      </c>
      <c r="AB24" s="29" t="str">
        <f>IF(OR(AB$12="",AB$12&lt;$Q$5,$A24=""),"",IF(NETWORKDAYS.INTL(AB$12,AB$12,weekend,holidays)=0,"nw",IFERROR(INDEX(daysoff_type,MATCH(AB$12&amp;" "&amp;$A24,daysoff_lookup,0)),MID($B24,MOD(NETWORKDAYS.INTL($Q$5,AB$12,weekend,holidays)-1,LEN($B24))+1,1))))</f>
        <v/>
      </c>
      <c r="AC24" s="29" t="str">
        <f>IF(OR(AC$12="",AC$12&lt;$Q$5,$A24=""),"",IF(NETWORKDAYS.INTL(AC$12,AC$12,weekend,holidays)=0,"nw",IFERROR(INDEX(daysoff_type,MATCH(AC$12&amp;" "&amp;$A24,daysoff_lookup,0)),MID($B24,MOD(NETWORKDAYS.INTL($Q$5,AC$12,weekend,holidays)-1,LEN($B24))+1,1))))</f>
        <v/>
      </c>
      <c r="AD24" s="29" t="str">
        <f>IF(OR(AD$12="",AD$12&lt;$Q$5,$A24=""),"",IF(NETWORKDAYS.INTL(AD$12,AD$12,weekend,holidays)=0,"nw",IFERROR(INDEX(daysoff_type,MATCH(AD$12&amp;" "&amp;$A24,daysoff_lookup,0)),MID($B24,MOD(NETWORKDAYS.INTL($Q$5,AD$12,weekend,holidays)-1,LEN($B24))+1,1))))</f>
        <v/>
      </c>
      <c r="AE24" s="29" t="str">
        <f>IF(OR(AE$12="",AE$12&lt;$Q$5,$A24=""),"",IF(NETWORKDAYS.INTL(AE$12,AE$12,weekend,holidays)=0,"nw",IFERROR(INDEX(daysoff_type,MATCH(AE$12&amp;" "&amp;$A24,daysoff_lookup,0)),MID($B24,MOD(NETWORKDAYS.INTL($Q$5,AE$12,weekend,holidays)-1,LEN($B24))+1,1))))</f>
        <v/>
      </c>
      <c r="AF24" s="29" t="str">
        <f>IF(OR(AF$12="",AF$12&lt;$Q$5,$A24=""),"",IF(NETWORKDAYS.INTL(AF$12,AF$12,weekend,holidays)=0,"nw",IFERROR(INDEX(daysoff_type,MATCH(AF$12&amp;" "&amp;$A24,daysoff_lookup,0)),MID($B24,MOD(NETWORKDAYS.INTL($Q$5,AF$12,weekend,holidays)-1,LEN($B24))+1,1))))</f>
        <v/>
      </c>
      <c r="AG24" s="29" t="str">
        <f>IF(OR(AG$12="",AG$12&lt;$Q$5,$A24=""),"",IF(NETWORKDAYS.INTL(AG$12,AG$12,weekend,holidays)=0,"nw",IFERROR(INDEX(daysoff_type,MATCH(AG$12&amp;" "&amp;$A24,daysoff_lookup,0)),MID($B24,MOD(NETWORKDAYS.INTL($Q$5,AG$12,weekend,holidays)-1,LEN($B24))+1,1))))</f>
        <v/>
      </c>
      <c r="AH24" s="29" t="str">
        <f>IF(OR(AH$12="",AH$12&lt;$Q$5,$A24=""),"",IF(NETWORKDAYS.INTL(AH$12,AH$12,weekend,holidays)=0,"nw",IFERROR(INDEX(daysoff_type,MATCH(AH$12&amp;" "&amp;$A24,daysoff_lookup,0)),MID($B24,MOD(NETWORKDAYS.INTL($Q$5,AH$12,weekend,holidays)-1,LEN($B24))+1,1))))</f>
        <v/>
      </c>
      <c r="AI24" s="29" t="str">
        <f>IF(OR(AI$12="",AI$12&lt;$Q$5,$A24=""),"",IF(NETWORKDAYS.INTL(AI$12,AI$12,weekend,holidays)=0,"nw",IFERROR(INDEX(daysoff_type,MATCH(AI$12&amp;" "&amp;$A24,daysoff_lookup,0)),MID($B24,MOD(NETWORKDAYS.INTL($Q$5,AI$12,weekend,holidays)-1,LEN($B24))+1,1))))</f>
        <v/>
      </c>
      <c r="AJ24" s="29" t="str">
        <f>IF(OR(AJ$12="",AJ$12&lt;$Q$5,$A24=""),"",IF(NETWORKDAYS.INTL(AJ$12,AJ$12,weekend,holidays)=0,"nw",IFERROR(INDEX(daysoff_type,MATCH(AJ$12&amp;" "&amp;$A24,daysoff_lookup,0)),MID($B24,MOD(NETWORKDAYS.INTL($Q$5,AJ$12,weekend,holidays)-1,LEN($B24))+1,1))))</f>
        <v/>
      </c>
      <c r="AK24" s="29" t="str">
        <f>IF(OR(AK$12="",AK$12&lt;$Q$5,$A24=""),"",IF(NETWORKDAYS.INTL(AK$12,AK$12,weekend,holidays)=0,"nw",IFERROR(INDEX(daysoff_type,MATCH(AK$12&amp;" "&amp;$A24,daysoff_lookup,0)),MID($B24,MOD(NETWORKDAYS.INTL($Q$5,AK$12,weekend,holidays)-1,LEN($B24))+1,1))))</f>
        <v/>
      </c>
      <c r="AL24" s="29" t="str">
        <f>IF(OR(AL$12="",AL$12&lt;$Q$5,$A24=""),"",IF(NETWORKDAYS.INTL(AL$12,AL$12,weekend,holidays)=0,"nw",IFERROR(INDEX(daysoff_type,MATCH(AL$12&amp;" "&amp;$A24,daysoff_lookup,0)),MID($B24,MOD(NETWORKDAYS.INTL($Q$5,AL$12,weekend,holidays)-1,LEN($B24))+1,1))))</f>
        <v/>
      </c>
      <c r="AM24" s="29" t="str">
        <f>IF(OR(AM$12="",AM$12&lt;$Q$5,$A24=""),"",IF(NETWORKDAYS.INTL(AM$12,AM$12,weekend,holidays)=0,"nw",IFERROR(INDEX(daysoff_type,MATCH(AM$12&amp;" "&amp;$A24,daysoff_lookup,0)),MID($B24,MOD(NETWORKDAYS.INTL($Q$5,AM$12,weekend,holidays)-1,LEN($B24))+1,1))))</f>
        <v/>
      </c>
    </row>
    <row r="25" spans="1:41" x14ac:dyDescent="0.2">
      <c r="A25" s="28"/>
      <c r="B25" s="40"/>
      <c r="C25" s="29" t="str">
        <f>IF(OR(C$12="",C$12&lt;$Q$5,$A25=""),"",IF(NETWORKDAYS.INTL(C$12,C$12,weekend,holidays)=0,"nw",IFERROR(INDEX(daysoff_type,MATCH(C$12&amp;" "&amp;$A25,daysoff_lookup,0)),MID($B25,MOD(NETWORKDAYS.INTL($Q$5,C$12,weekend,holidays)-1,LEN($B25))+1,1))))</f>
        <v/>
      </c>
      <c r="D25" s="29" t="str">
        <f>IF(OR(D$12="",D$12&lt;$Q$5,$A25=""),"",IF(NETWORKDAYS.INTL(D$12,D$12,weekend,holidays)=0,"nw",IFERROR(INDEX(daysoff_type,MATCH(D$12&amp;" "&amp;$A25,daysoff_lookup,0)),MID($B25,MOD(NETWORKDAYS.INTL($Q$5,D$12,weekend,holidays)-1,LEN($B25))+1,1))))</f>
        <v/>
      </c>
      <c r="E25" s="29" t="str">
        <f>IF(OR(E$12="",E$12&lt;$Q$5,$A25=""),"",IF(NETWORKDAYS.INTL(E$12,E$12,weekend,holidays)=0,"nw",IFERROR(INDEX(daysoff_type,MATCH(E$12&amp;" "&amp;$A25,daysoff_lookup,0)),MID($B25,MOD(NETWORKDAYS.INTL($Q$5,E$12,weekend,holidays)-1,LEN($B25))+1,1))))</f>
        <v/>
      </c>
      <c r="F25" s="29" t="str">
        <f>IF(OR(F$12="",F$12&lt;$Q$5,$A25=""),"",IF(NETWORKDAYS.INTL(F$12,F$12,weekend,holidays)=0,"nw",IFERROR(INDEX(daysoff_type,MATCH(F$12&amp;" "&amp;$A25,daysoff_lookup,0)),MID($B25,MOD(NETWORKDAYS.INTL($Q$5,F$12,weekend,holidays)-1,LEN($B25))+1,1))))</f>
        <v/>
      </c>
      <c r="G25" s="29" t="str">
        <f>IF(OR(G$12="",G$12&lt;$Q$5,$A25=""),"",IF(NETWORKDAYS.INTL(G$12,G$12,weekend,holidays)=0,"nw",IFERROR(INDEX(daysoff_type,MATCH(G$12&amp;" "&amp;$A25,daysoff_lookup,0)),MID($B25,MOD(NETWORKDAYS.INTL($Q$5,G$12,weekend,holidays)-1,LEN($B25))+1,1))))</f>
        <v/>
      </c>
      <c r="H25" s="29" t="str">
        <f>IF(OR(H$12="",H$12&lt;$Q$5,$A25=""),"",IF(NETWORKDAYS.INTL(H$12,H$12,weekend,holidays)=0,"nw",IFERROR(INDEX(daysoff_type,MATCH(H$12&amp;" "&amp;$A25,daysoff_lookup,0)),MID($B25,MOD(NETWORKDAYS.INTL($Q$5,H$12,weekend,holidays)-1,LEN($B25))+1,1))))</f>
        <v/>
      </c>
      <c r="I25" s="29" t="str">
        <f>IF(OR(I$12="",I$12&lt;$Q$5,$A25=""),"",IF(NETWORKDAYS.INTL(I$12,I$12,weekend,holidays)=0,"nw",IFERROR(INDEX(daysoff_type,MATCH(I$12&amp;" "&amp;$A25,daysoff_lookup,0)),MID($B25,MOD(NETWORKDAYS.INTL($Q$5,I$12,weekend,holidays)-1,LEN($B25))+1,1))))</f>
        <v/>
      </c>
      <c r="J25" s="29" t="str">
        <f>IF(OR(J$12="",J$12&lt;$Q$5,$A25=""),"",IF(NETWORKDAYS.INTL(J$12,J$12,weekend,holidays)=0,"nw",IFERROR(INDEX(daysoff_type,MATCH(J$12&amp;" "&amp;$A25,daysoff_lookup,0)),MID($B25,MOD(NETWORKDAYS.INTL($Q$5,J$12,weekend,holidays)-1,LEN($B25))+1,1))))</f>
        <v/>
      </c>
      <c r="K25" s="29" t="str">
        <f>IF(OR(K$12="",K$12&lt;$Q$5,$A25=""),"",IF(NETWORKDAYS.INTL(K$12,K$12,weekend,holidays)=0,"nw",IFERROR(INDEX(daysoff_type,MATCH(K$12&amp;" "&amp;$A25,daysoff_lookup,0)),MID($B25,MOD(NETWORKDAYS.INTL($Q$5,K$12,weekend,holidays)-1,LEN($B25))+1,1))))</f>
        <v/>
      </c>
      <c r="L25" s="29" t="str">
        <f>IF(OR(L$12="",L$12&lt;$Q$5,$A25=""),"",IF(NETWORKDAYS.INTL(L$12,L$12,weekend,holidays)=0,"nw",IFERROR(INDEX(daysoff_type,MATCH(L$12&amp;" "&amp;$A25,daysoff_lookup,0)),MID($B25,MOD(NETWORKDAYS.INTL($Q$5,L$12,weekend,holidays)-1,LEN($B25))+1,1))))</f>
        <v/>
      </c>
      <c r="M25" s="29" t="str">
        <f>IF(OR(M$12="",M$12&lt;$Q$5,$A25=""),"",IF(NETWORKDAYS.INTL(M$12,M$12,weekend,holidays)=0,"nw",IFERROR(INDEX(daysoff_type,MATCH(M$12&amp;" "&amp;$A25,daysoff_lookup,0)),MID($B25,MOD(NETWORKDAYS.INTL($Q$5,M$12,weekend,holidays)-1,LEN($B25))+1,1))))</f>
        <v/>
      </c>
      <c r="N25" s="29" t="str">
        <f>IF(OR(N$12="",N$12&lt;$Q$5,$A25=""),"",IF(NETWORKDAYS.INTL(N$12,N$12,weekend,holidays)=0,"nw",IFERROR(INDEX(daysoff_type,MATCH(N$12&amp;" "&amp;$A25,daysoff_lookup,0)),MID($B25,MOD(NETWORKDAYS.INTL($Q$5,N$12,weekend,holidays)-1,LEN($B25))+1,1))))</f>
        <v/>
      </c>
      <c r="O25" s="29" t="str">
        <f>IF(OR(O$12="",O$12&lt;$Q$5,$A25=""),"",IF(NETWORKDAYS.INTL(O$12,O$12,weekend,holidays)=0,"nw",IFERROR(INDEX(daysoff_type,MATCH(O$12&amp;" "&amp;$A25,daysoff_lookup,0)),MID($B25,MOD(NETWORKDAYS.INTL($Q$5,O$12,weekend,holidays)-1,LEN($B25))+1,1))))</f>
        <v/>
      </c>
      <c r="P25" s="29" t="str">
        <f>IF(OR(P$12="",P$12&lt;$Q$5,$A25=""),"",IF(NETWORKDAYS.INTL(P$12,P$12,weekend,holidays)=0,"nw",IFERROR(INDEX(daysoff_type,MATCH(P$12&amp;" "&amp;$A25,daysoff_lookup,0)),MID($B25,MOD(NETWORKDAYS.INTL($Q$5,P$12,weekend,holidays)-1,LEN($B25))+1,1))))</f>
        <v/>
      </c>
      <c r="Q25" s="29" t="str">
        <f>IF(OR(Q$12="",Q$12&lt;$Q$5,$A25=""),"",IF(NETWORKDAYS.INTL(Q$12,Q$12,weekend,holidays)=0,"nw",IFERROR(INDEX(daysoff_type,MATCH(Q$12&amp;" "&amp;$A25,daysoff_lookup,0)),MID($B25,MOD(NETWORKDAYS.INTL($Q$5,Q$12,weekend,holidays)-1,LEN($B25))+1,1))))</f>
        <v/>
      </c>
      <c r="R25" s="29" t="str">
        <f>IF(OR(R$12="",R$12&lt;$Q$5,$A25=""),"",IF(NETWORKDAYS.INTL(R$12,R$12,weekend,holidays)=0,"nw",IFERROR(INDEX(daysoff_type,MATCH(R$12&amp;" "&amp;$A25,daysoff_lookup,0)),MID($B25,MOD(NETWORKDAYS.INTL($Q$5,R$12,weekend,holidays)-1,LEN($B25))+1,1))))</f>
        <v/>
      </c>
      <c r="S25" s="29" t="str">
        <f>IF(OR(S$12="",S$12&lt;$Q$5,$A25=""),"",IF(NETWORKDAYS.INTL(S$12,S$12,weekend,holidays)=0,"nw",IFERROR(INDEX(daysoff_type,MATCH(S$12&amp;" "&amp;$A25,daysoff_lookup,0)),MID($B25,MOD(NETWORKDAYS.INTL($Q$5,S$12,weekend,holidays)-1,LEN($B25))+1,1))))</f>
        <v/>
      </c>
      <c r="T25" s="29" t="str">
        <f>IF(OR(T$12="",T$12&lt;$Q$5,$A25=""),"",IF(NETWORKDAYS.INTL(T$12,T$12,weekend,holidays)=0,"nw",IFERROR(INDEX(daysoff_type,MATCH(T$12&amp;" "&amp;$A25,daysoff_lookup,0)),MID($B25,MOD(NETWORKDAYS.INTL($Q$5,T$12,weekend,holidays)-1,LEN($B25))+1,1))))</f>
        <v/>
      </c>
      <c r="U25" s="29" t="str">
        <f>IF(OR(U$12="",U$12&lt;$Q$5,$A25=""),"",IF(NETWORKDAYS.INTL(U$12,U$12,weekend,holidays)=0,"nw",IFERROR(INDEX(daysoff_type,MATCH(U$12&amp;" "&amp;$A25,daysoff_lookup,0)),MID($B25,MOD(NETWORKDAYS.INTL($Q$5,U$12,weekend,holidays)-1,LEN($B25))+1,1))))</f>
        <v/>
      </c>
      <c r="V25" s="29" t="str">
        <f>IF(OR(V$12="",V$12&lt;$Q$5,$A25=""),"",IF(NETWORKDAYS.INTL(V$12,V$12,weekend,holidays)=0,"nw",IFERROR(INDEX(daysoff_type,MATCH(V$12&amp;" "&amp;$A25,daysoff_lookup,0)),MID($B25,MOD(NETWORKDAYS.INTL($Q$5,V$12,weekend,holidays)-1,LEN($B25))+1,1))))</f>
        <v/>
      </c>
      <c r="W25" s="29" t="str">
        <f>IF(OR(W$12="",W$12&lt;$Q$5,$A25=""),"",IF(NETWORKDAYS.INTL(W$12,W$12,weekend,holidays)=0,"nw",IFERROR(INDEX(daysoff_type,MATCH(W$12&amp;" "&amp;$A25,daysoff_lookup,0)),MID($B25,MOD(NETWORKDAYS.INTL($Q$5,W$12,weekend,holidays)-1,LEN($B25))+1,1))))</f>
        <v/>
      </c>
      <c r="X25" s="29" t="str">
        <f>IF(OR(X$12="",X$12&lt;$Q$5,$A25=""),"",IF(NETWORKDAYS.INTL(X$12,X$12,weekend,holidays)=0,"nw",IFERROR(INDEX(daysoff_type,MATCH(X$12&amp;" "&amp;$A25,daysoff_lookup,0)),MID($B25,MOD(NETWORKDAYS.INTL($Q$5,X$12,weekend,holidays)-1,LEN($B25))+1,1))))</f>
        <v/>
      </c>
      <c r="Y25" s="29" t="str">
        <f>IF(OR(Y$12="",Y$12&lt;$Q$5,$A25=""),"",IF(NETWORKDAYS.INTL(Y$12,Y$12,weekend,holidays)=0,"nw",IFERROR(INDEX(daysoff_type,MATCH(Y$12&amp;" "&amp;$A25,daysoff_lookup,0)),MID($B25,MOD(NETWORKDAYS.INTL($Q$5,Y$12,weekend,holidays)-1,LEN($B25))+1,1))))</f>
        <v/>
      </c>
      <c r="Z25" s="29" t="str">
        <f>IF(OR(Z$12="",Z$12&lt;$Q$5,$A25=""),"",IF(NETWORKDAYS.INTL(Z$12,Z$12,weekend,holidays)=0,"nw",IFERROR(INDEX(daysoff_type,MATCH(Z$12&amp;" "&amp;$A25,daysoff_lookup,0)),MID($B25,MOD(NETWORKDAYS.INTL($Q$5,Z$12,weekend,holidays)-1,LEN($B25))+1,1))))</f>
        <v/>
      </c>
      <c r="AA25" s="29" t="str">
        <f>IF(OR(AA$12="",AA$12&lt;$Q$5,$A25=""),"",IF(NETWORKDAYS.INTL(AA$12,AA$12,weekend,holidays)=0,"nw",IFERROR(INDEX(daysoff_type,MATCH(AA$12&amp;" "&amp;$A25,daysoff_lookup,0)),MID($B25,MOD(NETWORKDAYS.INTL($Q$5,AA$12,weekend,holidays)-1,LEN($B25))+1,1))))</f>
        <v/>
      </c>
      <c r="AB25" s="29" t="str">
        <f>IF(OR(AB$12="",AB$12&lt;$Q$5,$A25=""),"",IF(NETWORKDAYS.INTL(AB$12,AB$12,weekend,holidays)=0,"nw",IFERROR(INDEX(daysoff_type,MATCH(AB$12&amp;" "&amp;$A25,daysoff_lookup,0)),MID($B25,MOD(NETWORKDAYS.INTL($Q$5,AB$12,weekend,holidays)-1,LEN($B25))+1,1))))</f>
        <v/>
      </c>
      <c r="AC25" s="29" t="str">
        <f>IF(OR(AC$12="",AC$12&lt;$Q$5,$A25=""),"",IF(NETWORKDAYS.INTL(AC$12,AC$12,weekend,holidays)=0,"nw",IFERROR(INDEX(daysoff_type,MATCH(AC$12&amp;" "&amp;$A25,daysoff_lookup,0)),MID($B25,MOD(NETWORKDAYS.INTL($Q$5,AC$12,weekend,holidays)-1,LEN($B25))+1,1))))</f>
        <v/>
      </c>
      <c r="AD25" s="29" t="str">
        <f>IF(OR(AD$12="",AD$12&lt;$Q$5,$A25=""),"",IF(NETWORKDAYS.INTL(AD$12,AD$12,weekend,holidays)=0,"nw",IFERROR(INDEX(daysoff_type,MATCH(AD$12&amp;" "&amp;$A25,daysoff_lookup,0)),MID($B25,MOD(NETWORKDAYS.INTL($Q$5,AD$12,weekend,holidays)-1,LEN($B25))+1,1))))</f>
        <v/>
      </c>
      <c r="AE25" s="29" t="str">
        <f>IF(OR(AE$12="",AE$12&lt;$Q$5,$A25=""),"",IF(NETWORKDAYS.INTL(AE$12,AE$12,weekend,holidays)=0,"nw",IFERROR(INDEX(daysoff_type,MATCH(AE$12&amp;" "&amp;$A25,daysoff_lookup,0)),MID($B25,MOD(NETWORKDAYS.INTL($Q$5,AE$12,weekend,holidays)-1,LEN($B25))+1,1))))</f>
        <v/>
      </c>
      <c r="AF25" s="29" t="str">
        <f>IF(OR(AF$12="",AF$12&lt;$Q$5,$A25=""),"",IF(NETWORKDAYS.INTL(AF$12,AF$12,weekend,holidays)=0,"nw",IFERROR(INDEX(daysoff_type,MATCH(AF$12&amp;" "&amp;$A25,daysoff_lookup,0)),MID($B25,MOD(NETWORKDAYS.INTL($Q$5,AF$12,weekend,holidays)-1,LEN($B25))+1,1))))</f>
        <v/>
      </c>
      <c r="AG25" s="29" t="str">
        <f>IF(OR(AG$12="",AG$12&lt;$Q$5,$A25=""),"",IF(NETWORKDAYS.INTL(AG$12,AG$12,weekend,holidays)=0,"nw",IFERROR(INDEX(daysoff_type,MATCH(AG$12&amp;" "&amp;$A25,daysoff_lookup,0)),MID($B25,MOD(NETWORKDAYS.INTL($Q$5,AG$12,weekend,holidays)-1,LEN($B25))+1,1))))</f>
        <v/>
      </c>
      <c r="AH25" s="29" t="str">
        <f>IF(OR(AH$12="",AH$12&lt;$Q$5,$A25=""),"",IF(NETWORKDAYS.INTL(AH$12,AH$12,weekend,holidays)=0,"nw",IFERROR(INDEX(daysoff_type,MATCH(AH$12&amp;" "&amp;$A25,daysoff_lookup,0)),MID($B25,MOD(NETWORKDAYS.INTL($Q$5,AH$12,weekend,holidays)-1,LEN($B25))+1,1))))</f>
        <v/>
      </c>
      <c r="AI25" s="29" t="str">
        <f>IF(OR(AI$12="",AI$12&lt;$Q$5,$A25=""),"",IF(NETWORKDAYS.INTL(AI$12,AI$12,weekend,holidays)=0,"nw",IFERROR(INDEX(daysoff_type,MATCH(AI$12&amp;" "&amp;$A25,daysoff_lookup,0)),MID($B25,MOD(NETWORKDAYS.INTL($Q$5,AI$12,weekend,holidays)-1,LEN($B25))+1,1))))</f>
        <v/>
      </c>
      <c r="AJ25" s="29" t="str">
        <f>IF(OR(AJ$12="",AJ$12&lt;$Q$5,$A25=""),"",IF(NETWORKDAYS.INTL(AJ$12,AJ$12,weekend,holidays)=0,"nw",IFERROR(INDEX(daysoff_type,MATCH(AJ$12&amp;" "&amp;$A25,daysoff_lookup,0)),MID($B25,MOD(NETWORKDAYS.INTL($Q$5,AJ$12,weekend,holidays)-1,LEN($B25))+1,1))))</f>
        <v/>
      </c>
      <c r="AK25" s="29" t="str">
        <f>IF(OR(AK$12="",AK$12&lt;$Q$5,$A25=""),"",IF(NETWORKDAYS.INTL(AK$12,AK$12,weekend,holidays)=0,"nw",IFERROR(INDEX(daysoff_type,MATCH(AK$12&amp;" "&amp;$A25,daysoff_lookup,0)),MID($B25,MOD(NETWORKDAYS.INTL($Q$5,AK$12,weekend,holidays)-1,LEN($B25))+1,1))))</f>
        <v/>
      </c>
      <c r="AL25" s="29" t="str">
        <f>IF(OR(AL$12="",AL$12&lt;$Q$5,$A25=""),"",IF(NETWORKDAYS.INTL(AL$12,AL$12,weekend,holidays)=0,"nw",IFERROR(INDEX(daysoff_type,MATCH(AL$12&amp;" "&amp;$A25,daysoff_lookup,0)),MID($B25,MOD(NETWORKDAYS.INTL($Q$5,AL$12,weekend,holidays)-1,LEN($B25))+1,1))))</f>
        <v/>
      </c>
      <c r="AM25" s="29" t="str">
        <f>IF(OR(AM$12="",AM$12&lt;$Q$5,$A25=""),"",IF(NETWORKDAYS.INTL(AM$12,AM$12,weekend,holidays)=0,"nw",IFERROR(INDEX(daysoff_type,MATCH(AM$12&amp;" "&amp;$A25,daysoff_lookup,0)),MID($B25,MOD(NETWORKDAYS.INTL($Q$5,AM$12,weekend,holidays)-1,LEN($B25))+1,1))))</f>
        <v/>
      </c>
    </row>
    <row r="26" spans="1:41" x14ac:dyDescent="0.2">
      <c r="A26" s="28"/>
      <c r="B26" s="40"/>
      <c r="C26" s="29" t="str">
        <f>IF(OR(C$12="",C$12&lt;$Q$5,$A26=""),"",IF(NETWORKDAYS.INTL(C$12,C$12,weekend,holidays)=0,"nw",IFERROR(INDEX(daysoff_type,MATCH(C$12&amp;" "&amp;$A26,daysoff_lookup,0)),MID($B26,MOD(NETWORKDAYS.INTL($Q$5,C$12,weekend,holidays)-1,LEN($B26))+1,1))))</f>
        <v/>
      </c>
      <c r="D26" s="29" t="str">
        <f>IF(OR(D$12="",D$12&lt;$Q$5,$A26=""),"",IF(NETWORKDAYS.INTL(D$12,D$12,weekend,holidays)=0,"nw",IFERROR(INDEX(daysoff_type,MATCH(D$12&amp;" "&amp;$A26,daysoff_lookup,0)),MID($B26,MOD(NETWORKDAYS.INTL($Q$5,D$12,weekend,holidays)-1,LEN($B26))+1,1))))</f>
        <v/>
      </c>
      <c r="E26" s="29" t="str">
        <f>IF(OR(E$12="",E$12&lt;$Q$5,$A26=""),"",IF(NETWORKDAYS.INTL(E$12,E$12,weekend,holidays)=0,"nw",IFERROR(INDEX(daysoff_type,MATCH(E$12&amp;" "&amp;$A26,daysoff_lookup,0)),MID($B26,MOD(NETWORKDAYS.INTL($Q$5,E$12,weekend,holidays)-1,LEN($B26))+1,1))))</f>
        <v/>
      </c>
      <c r="F26" s="29" t="str">
        <f>IF(OR(F$12="",F$12&lt;$Q$5,$A26=""),"",IF(NETWORKDAYS.INTL(F$12,F$12,weekend,holidays)=0,"nw",IFERROR(INDEX(daysoff_type,MATCH(F$12&amp;" "&amp;$A26,daysoff_lookup,0)),MID($B26,MOD(NETWORKDAYS.INTL($Q$5,F$12,weekend,holidays)-1,LEN($B26))+1,1))))</f>
        <v/>
      </c>
      <c r="G26" s="29" t="str">
        <f>IF(OR(G$12="",G$12&lt;$Q$5,$A26=""),"",IF(NETWORKDAYS.INTL(G$12,G$12,weekend,holidays)=0,"nw",IFERROR(INDEX(daysoff_type,MATCH(G$12&amp;" "&amp;$A26,daysoff_lookup,0)),MID($B26,MOD(NETWORKDAYS.INTL($Q$5,G$12,weekend,holidays)-1,LEN($B26))+1,1))))</f>
        <v/>
      </c>
      <c r="H26" s="29" t="str">
        <f>IF(OR(H$12="",H$12&lt;$Q$5,$A26=""),"",IF(NETWORKDAYS.INTL(H$12,H$12,weekend,holidays)=0,"nw",IFERROR(INDEX(daysoff_type,MATCH(H$12&amp;" "&amp;$A26,daysoff_lookup,0)),MID($B26,MOD(NETWORKDAYS.INTL($Q$5,H$12,weekend,holidays)-1,LEN($B26))+1,1))))</f>
        <v/>
      </c>
      <c r="I26" s="29" t="str">
        <f>IF(OR(I$12="",I$12&lt;$Q$5,$A26=""),"",IF(NETWORKDAYS.INTL(I$12,I$12,weekend,holidays)=0,"nw",IFERROR(INDEX(daysoff_type,MATCH(I$12&amp;" "&amp;$A26,daysoff_lookup,0)),MID($B26,MOD(NETWORKDAYS.INTL($Q$5,I$12,weekend,holidays)-1,LEN($B26))+1,1))))</f>
        <v/>
      </c>
      <c r="J26" s="29" t="str">
        <f>IF(OR(J$12="",J$12&lt;$Q$5,$A26=""),"",IF(NETWORKDAYS.INTL(J$12,J$12,weekend,holidays)=0,"nw",IFERROR(INDEX(daysoff_type,MATCH(J$12&amp;" "&amp;$A26,daysoff_lookup,0)),MID($B26,MOD(NETWORKDAYS.INTL($Q$5,J$12,weekend,holidays)-1,LEN($B26))+1,1))))</f>
        <v/>
      </c>
      <c r="K26" s="29" t="str">
        <f>IF(OR(K$12="",K$12&lt;$Q$5,$A26=""),"",IF(NETWORKDAYS.INTL(K$12,K$12,weekend,holidays)=0,"nw",IFERROR(INDEX(daysoff_type,MATCH(K$12&amp;" "&amp;$A26,daysoff_lookup,0)),MID($B26,MOD(NETWORKDAYS.INTL($Q$5,K$12,weekend,holidays)-1,LEN($B26))+1,1))))</f>
        <v/>
      </c>
      <c r="L26" s="29" t="str">
        <f>IF(OR(L$12="",L$12&lt;$Q$5,$A26=""),"",IF(NETWORKDAYS.INTL(L$12,L$12,weekend,holidays)=0,"nw",IFERROR(INDEX(daysoff_type,MATCH(L$12&amp;" "&amp;$A26,daysoff_lookup,0)),MID($B26,MOD(NETWORKDAYS.INTL($Q$5,L$12,weekend,holidays)-1,LEN($B26))+1,1))))</f>
        <v/>
      </c>
      <c r="M26" s="29" t="str">
        <f>IF(OR(M$12="",M$12&lt;$Q$5,$A26=""),"",IF(NETWORKDAYS.INTL(M$12,M$12,weekend,holidays)=0,"nw",IFERROR(INDEX(daysoff_type,MATCH(M$12&amp;" "&amp;$A26,daysoff_lookup,0)),MID($B26,MOD(NETWORKDAYS.INTL($Q$5,M$12,weekend,holidays)-1,LEN($B26))+1,1))))</f>
        <v/>
      </c>
      <c r="N26" s="29" t="str">
        <f>IF(OR(N$12="",N$12&lt;$Q$5,$A26=""),"",IF(NETWORKDAYS.INTL(N$12,N$12,weekend,holidays)=0,"nw",IFERROR(INDEX(daysoff_type,MATCH(N$12&amp;" "&amp;$A26,daysoff_lookup,0)),MID($B26,MOD(NETWORKDAYS.INTL($Q$5,N$12,weekend,holidays)-1,LEN($B26))+1,1))))</f>
        <v/>
      </c>
      <c r="O26" s="29" t="str">
        <f>IF(OR(O$12="",O$12&lt;$Q$5,$A26=""),"",IF(NETWORKDAYS.INTL(O$12,O$12,weekend,holidays)=0,"nw",IFERROR(INDEX(daysoff_type,MATCH(O$12&amp;" "&amp;$A26,daysoff_lookup,0)),MID($B26,MOD(NETWORKDAYS.INTL($Q$5,O$12,weekend,holidays)-1,LEN($B26))+1,1))))</f>
        <v/>
      </c>
      <c r="P26" s="29" t="str">
        <f>IF(OR(P$12="",P$12&lt;$Q$5,$A26=""),"",IF(NETWORKDAYS.INTL(P$12,P$12,weekend,holidays)=0,"nw",IFERROR(INDEX(daysoff_type,MATCH(P$12&amp;" "&amp;$A26,daysoff_lookup,0)),MID($B26,MOD(NETWORKDAYS.INTL($Q$5,P$12,weekend,holidays)-1,LEN($B26))+1,1))))</f>
        <v/>
      </c>
      <c r="Q26" s="29" t="str">
        <f>IF(OR(Q$12="",Q$12&lt;$Q$5,$A26=""),"",IF(NETWORKDAYS.INTL(Q$12,Q$12,weekend,holidays)=0,"nw",IFERROR(INDEX(daysoff_type,MATCH(Q$12&amp;" "&amp;$A26,daysoff_lookup,0)),MID($B26,MOD(NETWORKDAYS.INTL($Q$5,Q$12,weekend,holidays)-1,LEN($B26))+1,1))))</f>
        <v/>
      </c>
      <c r="R26" s="29" t="str">
        <f>IF(OR(R$12="",R$12&lt;$Q$5,$A26=""),"",IF(NETWORKDAYS.INTL(R$12,R$12,weekend,holidays)=0,"nw",IFERROR(INDEX(daysoff_type,MATCH(R$12&amp;" "&amp;$A26,daysoff_lookup,0)),MID($B26,MOD(NETWORKDAYS.INTL($Q$5,R$12,weekend,holidays)-1,LEN($B26))+1,1))))</f>
        <v/>
      </c>
      <c r="S26" s="29" t="str">
        <f>IF(OR(S$12="",S$12&lt;$Q$5,$A26=""),"",IF(NETWORKDAYS.INTL(S$12,S$12,weekend,holidays)=0,"nw",IFERROR(INDEX(daysoff_type,MATCH(S$12&amp;" "&amp;$A26,daysoff_lookup,0)),MID($B26,MOD(NETWORKDAYS.INTL($Q$5,S$12,weekend,holidays)-1,LEN($B26))+1,1))))</f>
        <v/>
      </c>
      <c r="T26" s="29" t="str">
        <f>IF(OR(T$12="",T$12&lt;$Q$5,$A26=""),"",IF(NETWORKDAYS.INTL(T$12,T$12,weekend,holidays)=0,"nw",IFERROR(INDEX(daysoff_type,MATCH(T$12&amp;" "&amp;$A26,daysoff_lookup,0)),MID($B26,MOD(NETWORKDAYS.INTL($Q$5,T$12,weekend,holidays)-1,LEN($B26))+1,1))))</f>
        <v/>
      </c>
      <c r="U26" s="29" t="str">
        <f>IF(OR(U$12="",U$12&lt;$Q$5,$A26=""),"",IF(NETWORKDAYS.INTL(U$12,U$12,weekend,holidays)=0,"nw",IFERROR(INDEX(daysoff_type,MATCH(U$12&amp;" "&amp;$A26,daysoff_lookup,0)),MID($B26,MOD(NETWORKDAYS.INTL($Q$5,U$12,weekend,holidays)-1,LEN($B26))+1,1))))</f>
        <v/>
      </c>
      <c r="V26" s="29" t="str">
        <f>IF(OR(V$12="",V$12&lt;$Q$5,$A26=""),"",IF(NETWORKDAYS.INTL(V$12,V$12,weekend,holidays)=0,"nw",IFERROR(INDEX(daysoff_type,MATCH(V$12&amp;" "&amp;$A26,daysoff_lookup,0)),MID($B26,MOD(NETWORKDAYS.INTL($Q$5,V$12,weekend,holidays)-1,LEN($B26))+1,1))))</f>
        <v/>
      </c>
      <c r="W26" s="29" t="str">
        <f>IF(OR(W$12="",W$12&lt;$Q$5,$A26=""),"",IF(NETWORKDAYS.INTL(W$12,W$12,weekend,holidays)=0,"nw",IFERROR(INDEX(daysoff_type,MATCH(W$12&amp;" "&amp;$A26,daysoff_lookup,0)),MID($B26,MOD(NETWORKDAYS.INTL($Q$5,W$12,weekend,holidays)-1,LEN($B26))+1,1))))</f>
        <v/>
      </c>
      <c r="X26" s="29" t="str">
        <f>IF(OR(X$12="",X$12&lt;$Q$5,$A26=""),"",IF(NETWORKDAYS.INTL(X$12,X$12,weekend,holidays)=0,"nw",IFERROR(INDEX(daysoff_type,MATCH(X$12&amp;" "&amp;$A26,daysoff_lookup,0)),MID($B26,MOD(NETWORKDAYS.INTL($Q$5,X$12,weekend,holidays)-1,LEN($B26))+1,1))))</f>
        <v/>
      </c>
      <c r="Y26" s="29" t="str">
        <f>IF(OR(Y$12="",Y$12&lt;$Q$5,$A26=""),"",IF(NETWORKDAYS.INTL(Y$12,Y$12,weekend,holidays)=0,"nw",IFERROR(INDEX(daysoff_type,MATCH(Y$12&amp;" "&amp;$A26,daysoff_lookup,0)),MID($B26,MOD(NETWORKDAYS.INTL($Q$5,Y$12,weekend,holidays)-1,LEN($B26))+1,1))))</f>
        <v/>
      </c>
      <c r="Z26" s="29" t="str">
        <f>IF(OR(Z$12="",Z$12&lt;$Q$5,$A26=""),"",IF(NETWORKDAYS.INTL(Z$12,Z$12,weekend,holidays)=0,"nw",IFERROR(INDEX(daysoff_type,MATCH(Z$12&amp;" "&amp;$A26,daysoff_lookup,0)),MID($B26,MOD(NETWORKDAYS.INTL($Q$5,Z$12,weekend,holidays)-1,LEN($B26))+1,1))))</f>
        <v/>
      </c>
      <c r="AA26" s="29" t="str">
        <f>IF(OR(AA$12="",AA$12&lt;$Q$5,$A26=""),"",IF(NETWORKDAYS.INTL(AA$12,AA$12,weekend,holidays)=0,"nw",IFERROR(INDEX(daysoff_type,MATCH(AA$12&amp;" "&amp;$A26,daysoff_lookup,0)),MID($B26,MOD(NETWORKDAYS.INTL($Q$5,AA$12,weekend,holidays)-1,LEN($B26))+1,1))))</f>
        <v/>
      </c>
      <c r="AB26" s="29" t="str">
        <f>IF(OR(AB$12="",AB$12&lt;$Q$5,$A26=""),"",IF(NETWORKDAYS.INTL(AB$12,AB$12,weekend,holidays)=0,"nw",IFERROR(INDEX(daysoff_type,MATCH(AB$12&amp;" "&amp;$A26,daysoff_lookup,0)),MID($B26,MOD(NETWORKDAYS.INTL($Q$5,AB$12,weekend,holidays)-1,LEN($B26))+1,1))))</f>
        <v/>
      </c>
      <c r="AC26" s="29" t="str">
        <f>IF(OR(AC$12="",AC$12&lt;$Q$5,$A26=""),"",IF(NETWORKDAYS.INTL(AC$12,AC$12,weekend,holidays)=0,"nw",IFERROR(INDEX(daysoff_type,MATCH(AC$12&amp;" "&amp;$A26,daysoff_lookup,0)),MID($B26,MOD(NETWORKDAYS.INTL($Q$5,AC$12,weekend,holidays)-1,LEN($B26))+1,1))))</f>
        <v/>
      </c>
      <c r="AD26" s="29" t="str">
        <f>IF(OR(AD$12="",AD$12&lt;$Q$5,$A26=""),"",IF(NETWORKDAYS.INTL(AD$12,AD$12,weekend,holidays)=0,"nw",IFERROR(INDEX(daysoff_type,MATCH(AD$12&amp;" "&amp;$A26,daysoff_lookup,0)),MID($B26,MOD(NETWORKDAYS.INTL($Q$5,AD$12,weekend,holidays)-1,LEN($B26))+1,1))))</f>
        <v/>
      </c>
      <c r="AE26" s="29" t="str">
        <f>IF(OR(AE$12="",AE$12&lt;$Q$5,$A26=""),"",IF(NETWORKDAYS.INTL(AE$12,AE$12,weekend,holidays)=0,"nw",IFERROR(INDEX(daysoff_type,MATCH(AE$12&amp;" "&amp;$A26,daysoff_lookup,0)),MID($B26,MOD(NETWORKDAYS.INTL($Q$5,AE$12,weekend,holidays)-1,LEN($B26))+1,1))))</f>
        <v/>
      </c>
      <c r="AF26" s="29" t="str">
        <f>IF(OR(AF$12="",AF$12&lt;$Q$5,$A26=""),"",IF(NETWORKDAYS.INTL(AF$12,AF$12,weekend,holidays)=0,"nw",IFERROR(INDEX(daysoff_type,MATCH(AF$12&amp;" "&amp;$A26,daysoff_lookup,0)),MID($B26,MOD(NETWORKDAYS.INTL($Q$5,AF$12,weekend,holidays)-1,LEN($B26))+1,1))))</f>
        <v/>
      </c>
      <c r="AG26" s="29" t="str">
        <f>IF(OR(AG$12="",AG$12&lt;$Q$5,$A26=""),"",IF(NETWORKDAYS.INTL(AG$12,AG$12,weekend,holidays)=0,"nw",IFERROR(INDEX(daysoff_type,MATCH(AG$12&amp;" "&amp;$A26,daysoff_lookup,0)),MID($B26,MOD(NETWORKDAYS.INTL($Q$5,AG$12,weekend,holidays)-1,LEN($B26))+1,1))))</f>
        <v/>
      </c>
      <c r="AH26" s="29" t="str">
        <f>IF(OR(AH$12="",AH$12&lt;$Q$5,$A26=""),"",IF(NETWORKDAYS.INTL(AH$12,AH$12,weekend,holidays)=0,"nw",IFERROR(INDEX(daysoff_type,MATCH(AH$12&amp;" "&amp;$A26,daysoff_lookup,0)),MID($B26,MOD(NETWORKDAYS.INTL($Q$5,AH$12,weekend,holidays)-1,LEN($B26))+1,1))))</f>
        <v/>
      </c>
      <c r="AI26" s="29" t="str">
        <f>IF(OR(AI$12="",AI$12&lt;$Q$5,$A26=""),"",IF(NETWORKDAYS.INTL(AI$12,AI$12,weekend,holidays)=0,"nw",IFERROR(INDEX(daysoff_type,MATCH(AI$12&amp;" "&amp;$A26,daysoff_lookup,0)),MID($B26,MOD(NETWORKDAYS.INTL($Q$5,AI$12,weekend,holidays)-1,LEN($B26))+1,1))))</f>
        <v/>
      </c>
      <c r="AJ26" s="29" t="str">
        <f>IF(OR(AJ$12="",AJ$12&lt;$Q$5,$A26=""),"",IF(NETWORKDAYS.INTL(AJ$12,AJ$12,weekend,holidays)=0,"nw",IFERROR(INDEX(daysoff_type,MATCH(AJ$12&amp;" "&amp;$A26,daysoff_lookup,0)),MID($B26,MOD(NETWORKDAYS.INTL($Q$5,AJ$12,weekend,holidays)-1,LEN($B26))+1,1))))</f>
        <v/>
      </c>
      <c r="AK26" s="29" t="str">
        <f>IF(OR(AK$12="",AK$12&lt;$Q$5,$A26=""),"",IF(NETWORKDAYS.INTL(AK$12,AK$12,weekend,holidays)=0,"nw",IFERROR(INDEX(daysoff_type,MATCH(AK$12&amp;" "&amp;$A26,daysoff_lookup,0)),MID($B26,MOD(NETWORKDAYS.INTL($Q$5,AK$12,weekend,holidays)-1,LEN($B26))+1,1))))</f>
        <v/>
      </c>
      <c r="AL26" s="29" t="str">
        <f>IF(OR(AL$12="",AL$12&lt;$Q$5,$A26=""),"",IF(NETWORKDAYS.INTL(AL$12,AL$12,weekend,holidays)=0,"nw",IFERROR(INDEX(daysoff_type,MATCH(AL$12&amp;" "&amp;$A26,daysoff_lookup,0)),MID($B26,MOD(NETWORKDAYS.INTL($Q$5,AL$12,weekend,holidays)-1,LEN($B26))+1,1))))</f>
        <v/>
      </c>
      <c r="AM26" s="29" t="str">
        <f>IF(OR(AM$12="",AM$12&lt;$Q$5,$A26=""),"",IF(NETWORKDAYS.INTL(AM$12,AM$12,weekend,holidays)=0,"nw",IFERROR(INDEX(daysoff_type,MATCH(AM$12&amp;" "&amp;$A26,daysoff_lookup,0)),MID($B26,MOD(NETWORKDAYS.INTL($Q$5,AM$12,weekend,holidays)-1,LEN($B26))+1,1))))</f>
        <v/>
      </c>
    </row>
    <row r="27" spans="1:41" x14ac:dyDescent="0.2">
      <c r="A27" s="28"/>
      <c r="B27" s="40"/>
      <c r="C27" s="29" t="str">
        <f>IF(OR(C$12="",C$12&lt;$Q$5,$A27=""),"",IF(NETWORKDAYS.INTL(C$12,C$12,weekend,holidays)=0,"nw",IFERROR(INDEX(daysoff_type,MATCH(C$12&amp;" "&amp;$A27,daysoff_lookup,0)),MID($B27,MOD(NETWORKDAYS.INTL($Q$5,C$12,weekend,holidays)-1,LEN($B27))+1,1))))</f>
        <v/>
      </c>
      <c r="D27" s="29" t="str">
        <f>IF(OR(D$12="",D$12&lt;$Q$5,$A27=""),"",IF(NETWORKDAYS.INTL(D$12,D$12,weekend,holidays)=0,"nw",IFERROR(INDEX(daysoff_type,MATCH(D$12&amp;" "&amp;$A27,daysoff_lookup,0)),MID($B27,MOD(NETWORKDAYS.INTL($Q$5,D$12,weekend,holidays)-1,LEN($B27))+1,1))))</f>
        <v/>
      </c>
      <c r="E27" s="29" t="str">
        <f>IF(OR(E$12="",E$12&lt;$Q$5,$A27=""),"",IF(NETWORKDAYS.INTL(E$12,E$12,weekend,holidays)=0,"nw",IFERROR(INDEX(daysoff_type,MATCH(E$12&amp;" "&amp;$A27,daysoff_lookup,0)),MID($B27,MOD(NETWORKDAYS.INTL($Q$5,E$12,weekend,holidays)-1,LEN($B27))+1,1))))</f>
        <v/>
      </c>
      <c r="F27" s="29" t="str">
        <f>IF(OR(F$12="",F$12&lt;$Q$5,$A27=""),"",IF(NETWORKDAYS.INTL(F$12,F$12,weekend,holidays)=0,"nw",IFERROR(INDEX(daysoff_type,MATCH(F$12&amp;" "&amp;$A27,daysoff_lookup,0)),MID($B27,MOD(NETWORKDAYS.INTL($Q$5,F$12,weekend,holidays)-1,LEN($B27))+1,1))))</f>
        <v/>
      </c>
      <c r="G27" s="29" t="str">
        <f>IF(OR(G$12="",G$12&lt;$Q$5,$A27=""),"",IF(NETWORKDAYS.INTL(G$12,G$12,weekend,holidays)=0,"nw",IFERROR(INDEX(daysoff_type,MATCH(G$12&amp;" "&amp;$A27,daysoff_lookup,0)),MID($B27,MOD(NETWORKDAYS.INTL($Q$5,G$12,weekend,holidays)-1,LEN($B27))+1,1))))</f>
        <v/>
      </c>
      <c r="H27" s="29" t="str">
        <f>IF(OR(H$12="",H$12&lt;$Q$5,$A27=""),"",IF(NETWORKDAYS.INTL(H$12,H$12,weekend,holidays)=0,"nw",IFERROR(INDEX(daysoff_type,MATCH(H$12&amp;" "&amp;$A27,daysoff_lookup,0)),MID($B27,MOD(NETWORKDAYS.INTL($Q$5,H$12,weekend,holidays)-1,LEN($B27))+1,1))))</f>
        <v/>
      </c>
      <c r="I27" s="29" t="str">
        <f>IF(OR(I$12="",I$12&lt;$Q$5,$A27=""),"",IF(NETWORKDAYS.INTL(I$12,I$12,weekend,holidays)=0,"nw",IFERROR(INDEX(daysoff_type,MATCH(I$12&amp;" "&amp;$A27,daysoff_lookup,0)),MID($B27,MOD(NETWORKDAYS.INTL($Q$5,I$12,weekend,holidays)-1,LEN($B27))+1,1))))</f>
        <v/>
      </c>
      <c r="J27" s="29" t="str">
        <f>IF(OR(J$12="",J$12&lt;$Q$5,$A27=""),"",IF(NETWORKDAYS.INTL(J$12,J$12,weekend,holidays)=0,"nw",IFERROR(INDEX(daysoff_type,MATCH(J$12&amp;" "&amp;$A27,daysoff_lookup,0)),MID($B27,MOD(NETWORKDAYS.INTL($Q$5,J$12,weekend,holidays)-1,LEN($B27))+1,1))))</f>
        <v/>
      </c>
      <c r="K27" s="29" t="str">
        <f>IF(OR(K$12="",K$12&lt;$Q$5,$A27=""),"",IF(NETWORKDAYS.INTL(K$12,K$12,weekend,holidays)=0,"nw",IFERROR(INDEX(daysoff_type,MATCH(K$12&amp;" "&amp;$A27,daysoff_lookup,0)),MID($B27,MOD(NETWORKDAYS.INTL($Q$5,K$12,weekend,holidays)-1,LEN($B27))+1,1))))</f>
        <v/>
      </c>
      <c r="L27" s="29" t="str">
        <f>IF(OR(L$12="",L$12&lt;$Q$5,$A27=""),"",IF(NETWORKDAYS.INTL(L$12,L$12,weekend,holidays)=0,"nw",IFERROR(INDEX(daysoff_type,MATCH(L$12&amp;" "&amp;$A27,daysoff_lookup,0)),MID($B27,MOD(NETWORKDAYS.INTL($Q$5,L$12,weekend,holidays)-1,LEN($B27))+1,1))))</f>
        <v/>
      </c>
      <c r="M27" s="29" t="str">
        <f>IF(OR(M$12="",M$12&lt;$Q$5,$A27=""),"",IF(NETWORKDAYS.INTL(M$12,M$12,weekend,holidays)=0,"nw",IFERROR(INDEX(daysoff_type,MATCH(M$12&amp;" "&amp;$A27,daysoff_lookup,0)),MID($B27,MOD(NETWORKDAYS.INTL($Q$5,M$12,weekend,holidays)-1,LEN($B27))+1,1))))</f>
        <v/>
      </c>
      <c r="N27" s="29" t="str">
        <f>IF(OR(N$12="",N$12&lt;$Q$5,$A27=""),"",IF(NETWORKDAYS.INTL(N$12,N$12,weekend,holidays)=0,"nw",IFERROR(INDEX(daysoff_type,MATCH(N$12&amp;" "&amp;$A27,daysoff_lookup,0)),MID($B27,MOD(NETWORKDAYS.INTL($Q$5,N$12,weekend,holidays)-1,LEN($B27))+1,1))))</f>
        <v/>
      </c>
      <c r="O27" s="29" t="str">
        <f>IF(OR(O$12="",O$12&lt;$Q$5,$A27=""),"",IF(NETWORKDAYS.INTL(O$12,O$12,weekend,holidays)=0,"nw",IFERROR(INDEX(daysoff_type,MATCH(O$12&amp;" "&amp;$A27,daysoff_lookup,0)),MID($B27,MOD(NETWORKDAYS.INTL($Q$5,O$12,weekend,holidays)-1,LEN($B27))+1,1))))</f>
        <v/>
      </c>
      <c r="P27" s="29" t="str">
        <f>IF(OR(P$12="",P$12&lt;$Q$5,$A27=""),"",IF(NETWORKDAYS.INTL(P$12,P$12,weekend,holidays)=0,"nw",IFERROR(INDEX(daysoff_type,MATCH(P$12&amp;" "&amp;$A27,daysoff_lookup,0)),MID($B27,MOD(NETWORKDAYS.INTL($Q$5,P$12,weekend,holidays)-1,LEN($B27))+1,1))))</f>
        <v/>
      </c>
      <c r="Q27" s="29" t="str">
        <f>IF(OR(Q$12="",Q$12&lt;$Q$5,$A27=""),"",IF(NETWORKDAYS.INTL(Q$12,Q$12,weekend,holidays)=0,"nw",IFERROR(INDEX(daysoff_type,MATCH(Q$12&amp;" "&amp;$A27,daysoff_lookup,0)),MID($B27,MOD(NETWORKDAYS.INTL($Q$5,Q$12,weekend,holidays)-1,LEN($B27))+1,1))))</f>
        <v/>
      </c>
      <c r="R27" s="29" t="str">
        <f>IF(OR(R$12="",R$12&lt;$Q$5,$A27=""),"",IF(NETWORKDAYS.INTL(R$12,R$12,weekend,holidays)=0,"nw",IFERROR(INDEX(daysoff_type,MATCH(R$12&amp;" "&amp;$A27,daysoff_lookup,0)),MID($B27,MOD(NETWORKDAYS.INTL($Q$5,R$12,weekend,holidays)-1,LEN($B27))+1,1))))</f>
        <v/>
      </c>
      <c r="S27" s="29" t="str">
        <f>IF(OR(S$12="",S$12&lt;$Q$5,$A27=""),"",IF(NETWORKDAYS.INTL(S$12,S$12,weekend,holidays)=0,"nw",IFERROR(INDEX(daysoff_type,MATCH(S$12&amp;" "&amp;$A27,daysoff_lookup,0)),MID($B27,MOD(NETWORKDAYS.INTL($Q$5,S$12,weekend,holidays)-1,LEN($B27))+1,1))))</f>
        <v/>
      </c>
      <c r="T27" s="29" t="str">
        <f>IF(OR(T$12="",T$12&lt;$Q$5,$A27=""),"",IF(NETWORKDAYS.INTL(T$12,T$12,weekend,holidays)=0,"nw",IFERROR(INDEX(daysoff_type,MATCH(T$12&amp;" "&amp;$A27,daysoff_lookup,0)),MID($B27,MOD(NETWORKDAYS.INTL($Q$5,T$12,weekend,holidays)-1,LEN($B27))+1,1))))</f>
        <v/>
      </c>
      <c r="U27" s="29" t="str">
        <f>IF(OR(U$12="",U$12&lt;$Q$5,$A27=""),"",IF(NETWORKDAYS.INTL(U$12,U$12,weekend,holidays)=0,"nw",IFERROR(INDEX(daysoff_type,MATCH(U$12&amp;" "&amp;$A27,daysoff_lookup,0)),MID($B27,MOD(NETWORKDAYS.INTL($Q$5,U$12,weekend,holidays)-1,LEN($B27))+1,1))))</f>
        <v/>
      </c>
      <c r="V27" s="29" t="str">
        <f>IF(OR(V$12="",V$12&lt;$Q$5,$A27=""),"",IF(NETWORKDAYS.INTL(V$12,V$12,weekend,holidays)=0,"nw",IFERROR(INDEX(daysoff_type,MATCH(V$12&amp;" "&amp;$A27,daysoff_lookup,0)),MID($B27,MOD(NETWORKDAYS.INTL($Q$5,V$12,weekend,holidays)-1,LEN($B27))+1,1))))</f>
        <v/>
      </c>
      <c r="W27" s="29" t="str">
        <f>IF(OR(W$12="",W$12&lt;$Q$5,$A27=""),"",IF(NETWORKDAYS.INTL(W$12,W$12,weekend,holidays)=0,"nw",IFERROR(INDEX(daysoff_type,MATCH(W$12&amp;" "&amp;$A27,daysoff_lookup,0)),MID($B27,MOD(NETWORKDAYS.INTL($Q$5,W$12,weekend,holidays)-1,LEN($B27))+1,1))))</f>
        <v/>
      </c>
      <c r="X27" s="29" t="str">
        <f>IF(OR(X$12="",X$12&lt;$Q$5,$A27=""),"",IF(NETWORKDAYS.INTL(X$12,X$12,weekend,holidays)=0,"nw",IFERROR(INDEX(daysoff_type,MATCH(X$12&amp;" "&amp;$A27,daysoff_lookup,0)),MID($B27,MOD(NETWORKDAYS.INTL($Q$5,X$12,weekend,holidays)-1,LEN($B27))+1,1))))</f>
        <v/>
      </c>
      <c r="Y27" s="29" t="str">
        <f>IF(OR(Y$12="",Y$12&lt;$Q$5,$A27=""),"",IF(NETWORKDAYS.INTL(Y$12,Y$12,weekend,holidays)=0,"nw",IFERROR(INDEX(daysoff_type,MATCH(Y$12&amp;" "&amp;$A27,daysoff_lookup,0)),MID($B27,MOD(NETWORKDAYS.INTL($Q$5,Y$12,weekend,holidays)-1,LEN($B27))+1,1))))</f>
        <v/>
      </c>
      <c r="Z27" s="29" t="str">
        <f>IF(OR(Z$12="",Z$12&lt;$Q$5,$A27=""),"",IF(NETWORKDAYS.INTL(Z$12,Z$12,weekend,holidays)=0,"nw",IFERROR(INDEX(daysoff_type,MATCH(Z$12&amp;" "&amp;$A27,daysoff_lookup,0)),MID($B27,MOD(NETWORKDAYS.INTL($Q$5,Z$12,weekend,holidays)-1,LEN($B27))+1,1))))</f>
        <v/>
      </c>
      <c r="AA27" s="29" t="str">
        <f>IF(OR(AA$12="",AA$12&lt;$Q$5,$A27=""),"",IF(NETWORKDAYS.INTL(AA$12,AA$12,weekend,holidays)=0,"nw",IFERROR(INDEX(daysoff_type,MATCH(AA$12&amp;" "&amp;$A27,daysoff_lookup,0)),MID($B27,MOD(NETWORKDAYS.INTL($Q$5,AA$12,weekend,holidays)-1,LEN($B27))+1,1))))</f>
        <v/>
      </c>
      <c r="AB27" s="29" t="str">
        <f>IF(OR(AB$12="",AB$12&lt;$Q$5,$A27=""),"",IF(NETWORKDAYS.INTL(AB$12,AB$12,weekend,holidays)=0,"nw",IFERROR(INDEX(daysoff_type,MATCH(AB$12&amp;" "&amp;$A27,daysoff_lookup,0)),MID($B27,MOD(NETWORKDAYS.INTL($Q$5,AB$12,weekend,holidays)-1,LEN($B27))+1,1))))</f>
        <v/>
      </c>
      <c r="AC27" s="29" t="str">
        <f>IF(OR(AC$12="",AC$12&lt;$Q$5,$A27=""),"",IF(NETWORKDAYS.INTL(AC$12,AC$12,weekend,holidays)=0,"nw",IFERROR(INDEX(daysoff_type,MATCH(AC$12&amp;" "&amp;$A27,daysoff_lookup,0)),MID($B27,MOD(NETWORKDAYS.INTL($Q$5,AC$12,weekend,holidays)-1,LEN($B27))+1,1))))</f>
        <v/>
      </c>
      <c r="AD27" s="29" t="str">
        <f>IF(OR(AD$12="",AD$12&lt;$Q$5,$A27=""),"",IF(NETWORKDAYS.INTL(AD$12,AD$12,weekend,holidays)=0,"nw",IFERROR(INDEX(daysoff_type,MATCH(AD$12&amp;" "&amp;$A27,daysoff_lookup,0)),MID($B27,MOD(NETWORKDAYS.INTL($Q$5,AD$12,weekend,holidays)-1,LEN($B27))+1,1))))</f>
        <v/>
      </c>
      <c r="AE27" s="29" t="str">
        <f>IF(OR(AE$12="",AE$12&lt;$Q$5,$A27=""),"",IF(NETWORKDAYS.INTL(AE$12,AE$12,weekend,holidays)=0,"nw",IFERROR(INDEX(daysoff_type,MATCH(AE$12&amp;" "&amp;$A27,daysoff_lookup,0)),MID($B27,MOD(NETWORKDAYS.INTL($Q$5,AE$12,weekend,holidays)-1,LEN($B27))+1,1))))</f>
        <v/>
      </c>
      <c r="AF27" s="29" t="str">
        <f>IF(OR(AF$12="",AF$12&lt;$Q$5,$A27=""),"",IF(NETWORKDAYS.INTL(AF$12,AF$12,weekend,holidays)=0,"nw",IFERROR(INDEX(daysoff_type,MATCH(AF$12&amp;" "&amp;$A27,daysoff_lookup,0)),MID($B27,MOD(NETWORKDAYS.INTL($Q$5,AF$12,weekend,holidays)-1,LEN($B27))+1,1))))</f>
        <v/>
      </c>
      <c r="AG27" s="29" t="str">
        <f>IF(OR(AG$12="",AG$12&lt;$Q$5,$A27=""),"",IF(NETWORKDAYS.INTL(AG$12,AG$12,weekend,holidays)=0,"nw",IFERROR(INDEX(daysoff_type,MATCH(AG$12&amp;" "&amp;$A27,daysoff_lookup,0)),MID($B27,MOD(NETWORKDAYS.INTL($Q$5,AG$12,weekend,holidays)-1,LEN($B27))+1,1))))</f>
        <v/>
      </c>
      <c r="AH27" s="29" t="str">
        <f>IF(OR(AH$12="",AH$12&lt;$Q$5,$A27=""),"",IF(NETWORKDAYS.INTL(AH$12,AH$12,weekend,holidays)=0,"nw",IFERROR(INDEX(daysoff_type,MATCH(AH$12&amp;" "&amp;$A27,daysoff_lookup,0)),MID($B27,MOD(NETWORKDAYS.INTL($Q$5,AH$12,weekend,holidays)-1,LEN($B27))+1,1))))</f>
        <v/>
      </c>
      <c r="AI27" s="29" t="str">
        <f>IF(OR(AI$12="",AI$12&lt;$Q$5,$A27=""),"",IF(NETWORKDAYS.INTL(AI$12,AI$12,weekend,holidays)=0,"nw",IFERROR(INDEX(daysoff_type,MATCH(AI$12&amp;" "&amp;$A27,daysoff_lookup,0)),MID($B27,MOD(NETWORKDAYS.INTL($Q$5,AI$12,weekend,holidays)-1,LEN($B27))+1,1))))</f>
        <v/>
      </c>
      <c r="AJ27" s="29" t="str">
        <f>IF(OR(AJ$12="",AJ$12&lt;$Q$5,$A27=""),"",IF(NETWORKDAYS.INTL(AJ$12,AJ$12,weekend,holidays)=0,"nw",IFERROR(INDEX(daysoff_type,MATCH(AJ$12&amp;" "&amp;$A27,daysoff_lookup,0)),MID($B27,MOD(NETWORKDAYS.INTL($Q$5,AJ$12,weekend,holidays)-1,LEN($B27))+1,1))))</f>
        <v/>
      </c>
      <c r="AK27" s="29" t="str">
        <f>IF(OR(AK$12="",AK$12&lt;$Q$5,$A27=""),"",IF(NETWORKDAYS.INTL(AK$12,AK$12,weekend,holidays)=0,"nw",IFERROR(INDEX(daysoff_type,MATCH(AK$12&amp;" "&amp;$A27,daysoff_lookup,0)),MID($B27,MOD(NETWORKDAYS.INTL($Q$5,AK$12,weekend,holidays)-1,LEN($B27))+1,1))))</f>
        <v/>
      </c>
      <c r="AL27" s="29" t="str">
        <f>IF(OR(AL$12="",AL$12&lt;$Q$5,$A27=""),"",IF(NETWORKDAYS.INTL(AL$12,AL$12,weekend,holidays)=0,"nw",IFERROR(INDEX(daysoff_type,MATCH(AL$12&amp;" "&amp;$A27,daysoff_lookup,0)),MID($B27,MOD(NETWORKDAYS.INTL($Q$5,AL$12,weekend,holidays)-1,LEN($B27))+1,1))))</f>
        <v/>
      </c>
      <c r="AM27" s="29" t="str">
        <f>IF(OR(AM$12="",AM$12&lt;$Q$5,$A27=""),"",IF(NETWORKDAYS.INTL(AM$12,AM$12,weekend,holidays)=0,"nw",IFERROR(INDEX(daysoff_type,MATCH(AM$12&amp;" "&amp;$A27,daysoff_lookup,0)),MID($B27,MOD(NETWORKDAYS.INTL($Q$5,AM$12,weekend,holidays)-1,LEN($B27))+1,1))))</f>
        <v/>
      </c>
    </row>
    <row r="28" spans="1:41" x14ac:dyDescent="0.2">
      <c r="A28" s="28"/>
      <c r="B28" s="40"/>
      <c r="C28" s="29" t="str">
        <f>IF(OR(C$12="",C$12&lt;$Q$5,$A28=""),"",IF(NETWORKDAYS.INTL(C$12,C$12,weekend,holidays)=0,"nw",IFERROR(INDEX(daysoff_type,MATCH(C$12&amp;" "&amp;$A28,daysoff_lookup,0)),MID($B28,MOD(NETWORKDAYS.INTL($Q$5,C$12,weekend,holidays)-1,LEN($B28))+1,1))))</f>
        <v/>
      </c>
      <c r="D28" s="29" t="str">
        <f>IF(OR(D$12="",D$12&lt;$Q$5,$A28=""),"",IF(NETWORKDAYS.INTL(D$12,D$12,weekend,holidays)=0,"nw",IFERROR(INDEX(daysoff_type,MATCH(D$12&amp;" "&amp;$A28,daysoff_lookup,0)),MID($B28,MOD(NETWORKDAYS.INTL($Q$5,D$12,weekend,holidays)-1,LEN($B28))+1,1))))</f>
        <v/>
      </c>
      <c r="E28" s="29" t="str">
        <f>IF(OR(E$12="",E$12&lt;$Q$5,$A28=""),"",IF(NETWORKDAYS.INTL(E$12,E$12,weekend,holidays)=0,"nw",IFERROR(INDEX(daysoff_type,MATCH(E$12&amp;" "&amp;$A28,daysoff_lookup,0)),MID($B28,MOD(NETWORKDAYS.INTL($Q$5,E$12,weekend,holidays)-1,LEN($B28))+1,1))))</f>
        <v/>
      </c>
      <c r="F28" s="29" t="str">
        <f>IF(OR(F$12="",F$12&lt;$Q$5,$A28=""),"",IF(NETWORKDAYS.INTL(F$12,F$12,weekend,holidays)=0,"nw",IFERROR(INDEX(daysoff_type,MATCH(F$12&amp;" "&amp;$A28,daysoff_lookup,0)),MID($B28,MOD(NETWORKDAYS.INTL($Q$5,F$12,weekend,holidays)-1,LEN($B28))+1,1))))</f>
        <v/>
      </c>
      <c r="G28" s="29" t="str">
        <f>IF(OR(G$12="",G$12&lt;$Q$5,$A28=""),"",IF(NETWORKDAYS.INTL(G$12,G$12,weekend,holidays)=0,"nw",IFERROR(INDEX(daysoff_type,MATCH(G$12&amp;" "&amp;$A28,daysoff_lookup,0)),MID($B28,MOD(NETWORKDAYS.INTL($Q$5,G$12,weekend,holidays)-1,LEN($B28))+1,1))))</f>
        <v/>
      </c>
      <c r="H28" s="29" t="str">
        <f>IF(OR(H$12="",H$12&lt;$Q$5,$A28=""),"",IF(NETWORKDAYS.INTL(H$12,H$12,weekend,holidays)=0,"nw",IFERROR(INDEX(daysoff_type,MATCH(H$12&amp;" "&amp;$A28,daysoff_lookup,0)),MID($B28,MOD(NETWORKDAYS.INTL($Q$5,H$12,weekend,holidays)-1,LEN($B28))+1,1))))</f>
        <v/>
      </c>
      <c r="I28" s="29" t="str">
        <f>IF(OR(I$12="",I$12&lt;$Q$5,$A28=""),"",IF(NETWORKDAYS.INTL(I$12,I$12,weekend,holidays)=0,"nw",IFERROR(INDEX(daysoff_type,MATCH(I$12&amp;" "&amp;$A28,daysoff_lookup,0)),MID($B28,MOD(NETWORKDAYS.INTL($Q$5,I$12,weekend,holidays)-1,LEN($B28))+1,1))))</f>
        <v/>
      </c>
      <c r="J28" s="29" t="str">
        <f>IF(OR(J$12="",J$12&lt;$Q$5,$A28=""),"",IF(NETWORKDAYS.INTL(J$12,J$12,weekend,holidays)=0,"nw",IFERROR(INDEX(daysoff_type,MATCH(J$12&amp;" "&amp;$A28,daysoff_lookup,0)),MID($B28,MOD(NETWORKDAYS.INTL($Q$5,J$12,weekend,holidays)-1,LEN($B28))+1,1))))</f>
        <v/>
      </c>
      <c r="K28" s="29" t="str">
        <f>IF(OR(K$12="",K$12&lt;$Q$5,$A28=""),"",IF(NETWORKDAYS.INTL(K$12,K$12,weekend,holidays)=0,"nw",IFERROR(INDEX(daysoff_type,MATCH(K$12&amp;" "&amp;$A28,daysoff_lookup,0)),MID($B28,MOD(NETWORKDAYS.INTL($Q$5,K$12,weekend,holidays)-1,LEN($B28))+1,1))))</f>
        <v/>
      </c>
      <c r="L28" s="29" t="str">
        <f>IF(OR(L$12="",L$12&lt;$Q$5,$A28=""),"",IF(NETWORKDAYS.INTL(L$12,L$12,weekend,holidays)=0,"nw",IFERROR(INDEX(daysoff_type,MATCH(L$12&amp;" "&amp;$A28,daysoff_lookup,0)),MID($B28,MOD(NETWORKDAYS.INTL($Q$5,L$12,weekend,holidays)-1,LEN($B28))+1,1))))</f>
        <v/>
      </c>
      <c r="M28" s="29" t="str">
        <f>IF(OR(M$12="",M$12&lt;$Q$5,$A28=""),"",IF(NETWORKDAYS.INTL(M$12,M$12,weekend,holidays)=0,"nw",IFERROR(INDEX(daysoff_type,MATCH(M$12&amp;" "&amp;$A28,daysoff_lookup,0)),MID($B28,MOD(NETWORKDAYS.INTL($Q$5,M$12,weekend,holidays)-1,LEN($B28))+1,1))))</f>
        <v/>
      </c>
      <c r="N28" s="29" t="str">
        <f>IF(OR(N$12="",N$12&lt;$Q$5,$A28=""),"",IF(NETWORKDAYS.INTL(N$12,N$12,weekend,holidays)=0,"nw",IFERROR(INDEX(daysoff_type,MATCH(N$12&amp;" "&amp;$A28,daysoff_lookup,0)),MID($B28,MOD(NETWORKDAYS.INTL($Q$5,N$12,weekend,holidays)-1,LEN($B28))+1,1))))</f>
        <v/>
      </c>
      <c r="O28" s="29" t="str">
        <f>IF(OR(O$12="",O$12&lt;$Q$5,$A28=""),"",IF(NETWORKDAYS.INTL(O$12,O$12,weekend,holidays)=0,"nw",IFERROR(INDEX(daysoff_type,MATCH(O$12&amp;" "&amp;$A28,daysoff_lookup,0)),MID($B28,MOD(NETWORKDAYS.INTL($Q$5,O$12,weekend,holidays)-1,LEN($B28))+1,1))))</f>
        <v/>
      </c>
      <c r="P28" s="29" t="str">
        <f>IF(OR(P$12="",P$12&lt;$Q$5,$A28=""),"",IF(NETWORKDAYS.INTL(P$12,P$12,weekend,holidays)=0,"nw",IFERROR(INDEX(daysoff_type,MATCH(P$12&amp;" "&amp;$A28,daysoff_lookup,0)),MID($B28,MOD(NETWORKDAYS.INTL($Q$5,P$12,weekend,holidays)-1,LEN($B28))+1,1))))</f>
        <v/>
      </c>
      <c r="Q28" s="29" t="str">
        <f>IF(OR(Q$12="",Q$12&lt;$Q$5,$A28=""),"",IF(NETWORKDAYS.INTL(Q$12,Q$12,weekend,holidays)=0,"nw",IFERROR(INDEX(daysoff_type,MATCH(Q$12&amp;" "&amp;$A28,daysoff_lookup,0)),MID($B28,MOD(NETWORKDAYS.INTL($Q$5,Q$12,weekend,holidays)-1,LEN($B28))+1,1))))</f>
        <v/>
      </c>
      <c r="R28" s="29" t="str">
        <f>IF(OR(R$12="",R$12&lt;$Q$5,$A28=""),"",IF(NETWORKDAYS.INTL(R$12,R$12,weekend,holidays)=0,"nw",IFERROR(INDEX(daysoff_type,MATCH(R$12&amp;" "&amp;$A28,daysoff_lookup,0)),MID($B28,MOD(NETWORKDAYS.INTL($Q$5,R$12,weekend,holidays)-1,LEN($B28))+1,1))))</f>
        <v/>
      </c>
      <c r="S28" s="29" t="str">
        <f>IF(OR(S$12="",S$12&lt;$Q$5,$A28=""),"",IF(NETWORKDAYS.INTL(S$12,S$12,weekend,holidays)=0,"nw",IFERROR(INDEX(daysoff_type,MATCH(S$12&amp;" "&amp;$A28,daysoff_lookup,0)),MID($B28,MOD(NETWORKDAYS.INTL($Q$5,S$12,weekend,holidays)-1,LEN($B28))+1,1))))</f>
        <v/>
      </c>
      <c r="T28" s="29" t="str">
        <f>IF(OR(T$12="",T$12&lt;$Q$5,$A28=""),"",IF(NETWORKDAYS.INTL(T$12,T$12,weekend,holidays)=0,"nw",IFERROR(INDEX(daysoff_type,MATCH(T$12&amp;" "&amp;$A28,daysoff_lookup,0)),MID($B28,MOD(NETWORKDAYS.INTL($Q$5,T$12,weekend,holidays)-1,LEN($B28))+1,1))))</f>
        <v/>
      </c>
      <c r="U28" s="29" t="str">
        <f>IF(OR(U$12="",U$12&lt;$Q$5,$A28=""),"",IF(NETWORKDAYS.INTL(U$12,U$12,weekend,holidays)=0,"nw",IFERROR(INDEX(daysoff_type,MATCH(U$12&amp;" "&amp;$A28,daysoff_lookup,0)),MID($B28,MOD(NETWORKDAYS.INTL($Q$5,U$12,weekend,holidays)-1,LEN($B28))+1,1))))</f>
        <v/>
      </c>
      <c r="V28" s="29" t="str">
        <f>IF(OR(V$12="",V$12&lt;$Q$5,$A28=""),"",IF(NETWORKDAYS.INTL(V$12,V$12,weekend,holidays)=0,"nw",IFERROR(INDEX(daysoff_type,MATCH(V$12&amp;" "&amp;$A28,daysoff_lookup,0)),MID($B28,MOD(NETWORKDAYS.INTL($Q$5,V$12,weekend,holidays)-1,LEN($B28))+1,1))))</f>
        <v/>
      </c>
      <c r="W28" s="29" t="str">
        <f>IF(OR(W$12="",W$12&lt;$Q$5,$A28=""),"",IF(NETWORKDAYS.INTL(W$12,W$12,weekend,holidays)=0,"nw",IFERROR(INDEX(daysoff_type,MATCH(W$12&amp;" "&amp;$A28,daysoff_lookup,0)),MID($B28,MOD(NETWORKDAYS.INTL($Q$5,W$12,weekend,holidays)-1,LEN($B28))+1,1))))</f>
        <v/>
      </c>
      <c r="X28" s="29" t="str">
        <f>IF(OR(X$12="",X$12&lt;$Q$5,$A28=""),"",IF(NETWORKDAYS.INTL(X$12,X$12,weekend,holidays)=0,"nw",IFERROR(INDEX(daysoff_type,MATCH(X$12&amp;" "&amp;$A28,daysoff_lookup,0)),MID($B28,MOD(NETWORKDAYS.INTL($Q$5,X$12,weekend,holidays)-1,LEN($B28))+1,1))))</f>
        <v/>
      </c>
      <c r="Y28" s="29" t="str">
        <f>IF(OR(Y$12="",Y$12&lt;$Q$5,$A28=""),"",IF(NETWORKDAYS.INTL(Y$12,Y$12,weekend,holidays)=0,"nw",IFERROR(INDEX(daysoff_type,MATCH(Y$12&amp;" "&amp;$A28,daysoff_lookup,0)),MID($B28,MOD(NETWORKDAYS.INTL($Q$5,Y$12,weekend,holidays)-1,LEN($B28))+1,1))))</f>
        <v/>
      </c>
      <c r="Z28" s="29" t="str">
        <f>IF(OR(Z$12="",Z$12&lt;$Q$5,$A28=""),"",IF(NETWORKDAYS.INTL(Z$12,Z$12,weekend,holidays)=0,"nw",IFERROR(INDEX(daysoff_type,MATCH(Z$12&amp;" "&amp;$A28,daysoff_lookup,0)),MID($B28,MOD(NETWORKDAYS.INTL($Q$5,Z$12,weekend,holidays)-1,LEN($B28))+1,1))))</f>
        <v/>
      </c>
      <c r="AA28" s="29" t="str">
        <f>IF(OR(AA$12="",AA$12&lt;$Q$5,$A28=""),"",IF(NETWORKDAYS.INTL(AA$12,AA$12,weekend,holidays)=0,"nw",IFERROR(INDEX(daysoff_type,MATCH(AA$12&amp;" "&amp;$A28,daysoff_lookup,0)),MID($B28,MOD(NETWORKDAYS.INTL($Q$5,AA$12,weekend,holidays)-1,LEN($B28))+1,1))))</f>
        <v/>
      </c>
      <c r="AB28" s="29" t="str">
        <f>IF(OR(AB$12="",AB$12&lt;$Q$5,$A28=""),"",IF(NETWORKDAYS.INTL(AB$12,AB$12,weekend,holidays)=0,"nw",IFERROR(INDEX(daysoff_type,MATCH(AB$12&amp;" "&amp;$A28,daysoff_lookup,0)),MID($B28,MOD(NETWORKDAYS.INTL($Q$5,AB$12,weekend,holidays)-1,LEN($B28))+1,1))))</f>
        <v/>
      </c>
      <c r="AC28" s="29" t="str">
        <f>IF(OR(AC$12="",AC$12&lt;$Q$5,$A28=""),"",IF(NETWORKDAYS.INTL(AC$12,AC$12,weekend,holidays)=0,"nw",IFERROR(INDEX(daysoff_type,MATCH(AC$12&amp;" "&amp;$A28,daysoff_lookup,0)),MID($B28,MOD(NETWORKDAYS.INTL($Q$5,AC$12,weekend,holidays)-1,LEN($B28))+1,1))))</f>
        <v/>
      </c>
      <c r="AD28" s="29" t="str">
        <f>IF(OR(AD$12="",AD$12&lt;$Q$5,$A28=""),"",IF(NETWORKDAYS.INTL(AD$12,AD$12,weekend,holidays)=0,"nw",IFERROR(INDEX(daysoff_type,MATCH(AD$12&amp;" "&amp;$A28,daysoff_lookup,0)),MID($B28,MOD(NETWORKDAYS.INTL($Q$5,AD$12,weekend,holidays)-1,LEN($B28))+1,1))))</f>
        <v/>
      </c>
      <c r="AE28" s="29" t="str">
        <f>IF(OR(AE$12="",AE$12&lt;$Q$5,$A28=""),"",IF(NETWORKDAYS.INTL(AE$12,AE$12,weekend,holidays)=0,"nw",IFERROR(INDEX(daysoff_type,MATCH(AE$12&amp;" "&amp;$A28,daysoff_lookup,0)),MID($B28,MOD(NETWORKDAYS.INTL($Q$5,AE$12,weekend,holidays)-1,LEN($B28))+1,1))))</f>
        <v/>
      </c>
      <c r="AF28" s="29" t="str">
        <f>IF(OR(AF$12="",AF$12&lt;$Q$5,$A28=""),"",IF(NETWORKDAYS.INTL(AF$12,AF$12,weekend,holidays)=0,"nw",IFERROR(INDEX(daysoff_type,MATCH(AF$12&amp;" "&amp;$A28,daysoff_lookup,0)),MID($B28,MOD(NETWORKDAYS.INTL($Q$5,AF$12,weekend,holidays)-1,LEN($B28))+1,1))))</f>
        <v/>
      </c>
      <c r="AG28" s="29" t="str">
        <f>IF(OR(AG$12="",AG$12&lt;$Q$5,$A28=""),"",IF(NETWORKDAYS.INTL(AG$12,AG$12,weekend,holidays)=0,"nw",IFERROR(INDEX(daysoff_type,MATCH(AG$12&amp;" "&amp;$A28,daysoff_lookup,0)),MID($B28,MOD(NETWORKDAYS.INTL($Q$5,AG$12,weekend,holidays)-1,LEN($B28))+1,1))))</f>
        <v/>
      </c>
      <c r="AH28" s="29" t="str">
        <f>IF(OR(AH$12="",AH$12&lt;$Q$5,$A28=""),"",IF(NETWORKDAYS.INTL(AH$12,AH$12,weekend,holidays)=0,"nw",IFERROR(INDEX(daysoff_type,MATCH(AH$12&amp;" "&amp;$A28,daysoff_lookup,0)),MID($B28,MOD(NETWORKDAYS.INTL($Q$5,AH$12,weekend,holidays)-1,LEN($B28))+1,1))))</f>
        <v/>
      </c>
      <c r="AI28" s="29" t="str">
        <f>IF(OR(AI$12="",AI$12&lt;$Q$5,$A28=""),"",IF(NETWORKDAYS.INTL(AI$12,AI$12,weekend,holidays)=0,"nw",IFERROR(INDEX(daysoff_type,MATCH(AI$12&amp;" "&amp;$A28,daysoff_lookup,0)),MID($B28,MOD(NETWORKDAYS.INTL($Q$5,AI$12,weekend,holidays)-1,LEN($B28))+1,1))))</f>
        <v/>
      </c>
      <c r="AJ28" s="29" t="str">
        <f>IF(OR(AJ$12="",AJ$12&lt;$Q$5,$A28=""),"",IF(NETWORKDAYS.INTL(AJ$12,AJ$12,weekend,holidays)=0,"nw",IFERROR(INDEX(daysoff_type,MATCH(AJ$12&amp;" "&amp;$A28,daysoff_lookup,0)),MID($B28,MOD(NETWORKDAYS.INTL($Q$5,AJ$12,weekend,holidays)-1,LEN($B28))+1,1))))</f>
        <v/>
      </c>
      <c r="AK28" s="29" t="str">
        <f>IF(OR(AK$12="",AK$12&lt;$Q$5,$A28=""),"",IF(NETWORKDAYS.INTL(AK$12,AK$12,weekend,holidays)=0,"nw",IFERROR(INDEX(daysoff_type,MATCH(AK$12&amp;" "&amp;$A28,daysoff_lookup,0)),MID($B28,MOD(NETWORKDAYS.INTL($Q$5,AK$12,weekend,holidays)-1,LEN($B28))+1,1))))</f>
        <v/>
      </c>
      <c r="AL28" s="29" t="str">
        <f>IF(OR(AL$12="",AL$12&lt;$Q$5,$A28=""),"",IF(NETWORKDAYS.INTL(AL$12,AL$12,weekend,holidays)=0,"nw",IFERROR(INDEX(daysoff_type,MATCH(AL$12&amp;" "&amp;$A28,daysoff_lookup,0)),MID($B28,MOD(NETWORKDAYS.INTL($Q$5,AL$12,weekend,holidays)-1,LEN($B28))+1,1))))</f>
        <v/>
      </c>
      <c r="AM28" s="29" t="str">
        <f>IF(OR(AM$12="",AM$12&lt;$Q$5,$A28=""),"",IF(NETWORKDAYS.INTL(AM$12,AM$12,weekend,holidays)=0,"nw",IFERROR(INDEX(daysoff_type,MATCH(AM$12&amp;" "&amp;$A28,daysoff_lookup,0)),MID($B28,MOD(NETWORKDAYS.INTL($Q$5,AM$12,weekend,holidays)-1,LEN($B28))+1,1))))</f>
        <v/>
      </c>
    </row>
    <row r="29" spans="1:41" x14ac:dyDescent="0.2">
      <c r="A29" s="28"/>
      <c r="B29" s="40"/>
      <c r="C29" s="29" t="str">
        <f>IF(OR(C$12="",C$12&lt;$Q$5,$A29=""),"",IF(NETWORKDAYS.INTL(C$12,C$12,weekend,holidays)=0,"nw",IFERROR(INDEX(daysoff_type,MATCH(C$12&amp;" "&amp;$A29,daysoff_lookup,0)),MID($B29,MOD(NETWORKDAYS.INTL($Q$5,C$12,weekend,holidays)-1,LEN($B29))+1,1))))</f>
        <v/>
      </c>
      <c r="D29" s="29" t="str">
        <f>IF(OR(D$12="",D$12&lt;$Q$5,$A29=""),"",IF(NETWORKDAYS.INTL(D$12,D$12,weekend,holidays)=0,"nw",IFERROR(INDEX(daysoff_type,MATCH(D$12&amp;" "&amp;$A29,daysoff_lookup,0)),MID($B29,MOD(NETWORKDAYS.INTL($Q$5,D$12,weekend,holidays)-1,LEN($B29))+1,1))))</f>
        <v/>
      </c>
      <c r="E29" s="29" t="str">
        <f>IF(OR(E$12="",E$12&lt;$Q$5,$A29=""),"",IF(NETWORKDAYS.INTL(E$12,E$12,weekend,holidays)=0,"nw",IFERROR(INDEX(daysoff_type,MATCH(E$12&amp;" "&amp;$A29,daysoff_lookup,0)),MID($B29,MOD(NETWORKDAYS.INTL($Q$5,E$12,weekend,holidays)-1,LEN($B29))+1,1))))</f>
        <v/>
      </c>
      <c r="F29" s="29" t="str">
        <f>IF(OR(F$12="",F$12&lt;$Q$5,$A29=""),"",IF(NETWORKDAYS.INTL(F$12,F$12,weekend,holidays)=0,"nw",IFERROR(INDEX(daysoff_type,MATCH(F$12&amp;" "&amp;$A29,daysoff_lookup,0)),MID($B29,MOD(NETWORKDAYS.INTL($Q$5,F$12,weekend,holidays)-1,LEN($B29))+1,1))))</f>
        <v/>
      </c>
      <c r="G29" s="29" t="str">
        <f>IF(OR(G$12="",G$12&lt;$Q$5,$A29=""),"",IF(NETWORKDAYS.INTL(G$12,G$12,weekend,holidays)=0,"nw",IFERROR(INDEX(daysoff_type,MATCH(G$12&amp;" "&amp;$A29,daysoff_lookup,0)),MID($B29,MOD(NETWORKDAYS.INTL($Q$5,G$12,weekend,holidays)-1,LEN($B29))+1,1))))</f>
        <v/>
      </c>
      <c r="H29" s="29" t="str">
        <f>IF(OR(H$12="",H$12&lt;$Q$5,$A29=""),"",IF(NETWORKDAYS.INTL(H$12,H$12,weekend,holidays)=0,"nw",IFERROR(INDEX(daysoff_type,MATCH(H$12&amp;" "&amp;$A29,daysoff_lookup,0)),MID($B29,MOD(NETWORKDAYS.INTL($Q$5,H$12,weekend,holidays)-1,LEN($B29))+1,1))))</f>
        <v/>
      </c>
      <c r="I29" s="29" t="str">
        <f>IF(OR(I$12="",I$12&lt;$Q$5,$A29=""),"",IF(NETWORKDAYS.INTL(I$12,I$12,weekend,holidays)=0,"nw",IFERROR(INDEX(daysoff_type,MATCH(I$12&amp;" "&amp;$A29,daysoff_lookup,0)),MID($B29,MOD(NETWORKDAYS.INTL($Q$5,I$12,weekend,holidays)-1,LEN($B29))+1,1))))</f>
        <v/>
      </c>
      <c r="J29" s="29" t="str">
        <f>IF(OR(J$12="",J$12&lt;$Q$5,$A29=""),"",IF(NETWORKDAYS.INTL(J$12,J$12,weekend,holidays)=0,"nw",IFERROR(INDEX(daysoff_type,MATCH(J$12&amp;" "&amp;$A29,daysoff_lookup,0)),MID($B29,MOD(NETWORKDAYS.INTL($Q$5,J$12,weekend,holidays)-1,LEN($B29))+1,1))))</f>
        <v/>
      </c>
      <c r="K29" s="29" t="str">
        <f>IF(OR(K$12="",K$12&lt;$Q$5,$A29=""),"",IF(NETWORKDAYS.INTL(K$12,K$12,weekend,holidays)=0,"nw",IFERROR(INDEX(daysoff_type,MATCH(K$12&amp;" "&amp;$A29,daysoff_lookup,0)),MID($B29,MOD(NETWORKDAYS.INTL($Q$5,K$12,weekend,holidays)-1,LEN($B29))+1,1))))</f>
        <v/>
      </c>
      <c r="L29" s="29" t="str">
        <f>IF(OR(L$12="",L$12&lt;$Q$5,$A29=""),"",IF(NETWORKDAYS.INTL(L$12,L$12,weekend,holidays)=0,"nw",IFERROR(INDEX(daysoff_type,MATCH(L$12&amp;" "&amp;$A29,daysoff_lookup,0)),MID($B29,MOD(NETWORKDAYS.INTL($Q$5,L$12,weekend,holidays)-1,LEN($B29))+1,1))))</f>
        <v/>
      </c>
      <c r="M29" s="29" t="str">
        <f>IF(OR(M$12="",M$12&lt;$Q$5,$A29=""),"",IF(NETWORKDAYS.INTL(M$12,M$12,weekend,holidays)=0,"nw",IFERROR(INDEX(daysoff_type,MATCH(M$12&amp;" "&amp;$A29,daysoff_lookup,0)),MID($B29,MOD(NETWORKDAYS.INTL($Q$5,M$12,weekend,holidays)-1,LEN($B29))+1,1))))</f>
        <v/>
      </c>
      <c r="N29" s="29" t="str">
        <f>IF(OR(N$12="",N$12&lt;$Q$5,$A29=""),"",IF(NETWORKDAYS.INTL(N$12,N$12,weekend,holidays)=0,"nw",IFERROR(INDEX(daysoff_type,MATCH(N$12&amp;" "&amp;$A29,daysoff_lookup,0)),MID($B29,MOD(NETWORKDAYS.INTL($Q$5,N$12,weekend,holidays)-1,LEN($B29))+1,1))))</f>
        <v/>
      </c>
      <c r="O29" s="29" t="str">
        <f>IF(OR(O$12="",O$12&lt;$Q$5,$A29=""),"",IF(NETWORKDAYS.INTL(O$12,O$12,weekend,holidays)=0,"nw",IFERROR(INDEX(daysoff_type,MATCH(O$12&amp;" "&amp;$A29,daysoff_lookup,0)),MID($B29,MOD(NETWORKDAYS.INTL($Q$5,O$12,weekend,holidays)-1,LEN($B29))+1,1))))</f>
        <v/>
      </c>
      <c r="P29" s="29" t="str">
        <f>IF(OR(P$12="",P$12&lt;$Q$5,$A29=""),"",IF(NETWORKDAYS.INTL(P$12,P$12,weekend,holidays)=0,"nw",IFERROR(INDEX(daysoff_type,MATCH(P$12&amp;" "&amp;$A29,daysoff_lookup,0)),MID($B29,MOD(NETWORKDAYS.INTL($Q$5,P$12,weekend,holidays)-1,LEN($B29))+1,1))))</f>
        <v/>
      </c>
      <c r="Q29" s="29" t="str">
        <f>IF(OR(Q$12="",Q$12&lt;$Q$5,$A29=""),"",IF(NETWORKDAYS.INTL(Q$12,Q$12,weekend,holidays)=0,"nw",IFERROR(INDEX(daysoff_type,MATCH(Q$12&amp;" "&amp;$A29,daysoff_lookup,0)),MID($B29,MOD(NETWORKDAYS.INTL($Q$5,Q$12,weekend,holidays)-1,LEN($B29))+1,1))))</f>
        <v/>
      </c>
      <c r="R29" s="29" t="str">
        <f>IF(OR(R$12="",R$12&lt;$Q$5,$A29=""),"",IF(NETWORKDAYS.INTL(R$12,R$12,weekend,holidays)=0,"nw",IFERROR(INDEX(daysoff_type,MATCH(R$12&amp;" "&amp;$A29,daysoff_lookup,0)),MID($B29,MOD(NETWORKDAYS.INTL($Q$5,R$12,weekend,holidays)-1,LEN($B29))+1,1))))</f>
        <v/>
      </c>
      <c r="S29" s="29" t="str">
        <f>IF(OR(S$12="",S$12&lt;$Q$5,$A29=""),"",IF(NETWORKDAYS.INTL(S$12,S$12,weekend,holidays)=0,"nw",IFERROR(INDEX(daysoff_type,MATCH(S$12&amp;" "&amp;$A29,daysoff_lookup,0)),MID($B29,MOD(NETWORKDAYS.INTL($Q$5,S$12,weekend,holidays)-1,LEN($B29))+1,1))))</f>
        <v/>
      </c>
      <c r="T29" s="29" t="str">
        <f>IF(OR(T$12="",T$12&lt;$Q$5,$A29=""),"",IF(NETWORKDAYS.INTL(T$12,T$12,weekend,holidays)=0,"nw",IFERROR(INDEX(daysoff_type,MATCH(T$12&amp;" "&amp;$A29,daysoff_lookup,0)),MID($B29,MOD(NETWORKDAYS.INTL($Q$5,T$12,weekend,holidays)-1,LEN($B29))+1,1))))</f>
        <v/>
      </c>
      <c r="U29" s="29" t="str">
        <f>IF(OR(U$12="",U$12&lt;$Q$5,$A29=""),"",IF(NETWORKDAYS.INTL(U$12,U$12,weekend,holidays)=0,"nw",IFERROR(INDEX(daysoff_type,MATCH(U$12&amp;" "&amp;$A29,daysoff_lookup,0)),MID($B29,MOD(NETWORKDAYS.INTL($Q$5,U$12,weekend,holidays)-1,LEN($B29))+1,1))))</f>
        <v/>
      </c>
      <c r="V29" s="29" t="str">
        <f>IF(OR(V$12="",V$12&lt;$Q$5,$A29=""),"",IF(NETWORKDAYS.INTL(V$12,V$12,weekend,holidays)=0,"nw",IFERROR(INDEX(daysoff_type,MATCH(V$12&amp;" "&amp;$A29,daysoff_lookup,0)),MID($B29,MOD(NETWORKDAYS.INTL($Q$5,V$12,weekend,holidays)-1,LEN($B29))+1,1))))</f>
        <v/>
      </c>
      <c r="W29" s="29" t="str">
        <f>IF(OR(W$12="",W$12&lt;$Q$5,$A29=""),"",IF(NETWORKDAYS.INTL(W$12,W$12,weekend,holidays)=0,"nw",IFERROR(INDEX(daysoff_type,MATCH(W$12&amp;" "&amp;$A29,daysoff_lookup,0)),MID($B29,MOD(NETWORKDAYS.INTL($Q$5,W$12,weekend,holidays)-1,LEN($B29))+1,1))))</f>
        <v/>
      </c>
      <c r="X29" s="29" t="str">
        <f>IF(OR(X$12="",X$12&lt;$Q$5,$A29=""),"",IF(NETWORKDAYS.INTL(X$12,X$12,weekend,holidays)=0,"nw",IFERROR(INDEX(daysoff_type,MATCH(X$12&amp;" "&amp;$A29,daysoff_lookup,0)),MID($B29,MOD(NETWORKDAYS.INTL($Q$5,X$12,weekend,holidays)-1,LEN($B29))+1,1))))</f>
        <v/>
      </c>
      <c r="Y29" s="29" t="str">
        <f>IF(OR(Y$12="",Y$12&lt;$Q$5,$A29=""),"",IF(NETWORKDAYS.INTL(Y$12,Y$12,weekend,holidays)=0,"nw",IFERROR(INDEX(daysoff_type,MATCH(Y$12&amp;" "&amp;$A29,daysoff_lookup,0)),MID($B29,MOD(NETWORKDAYS.INTL($Q$5,Y$12,weekend,holidays)-1,LEN($B29))+1,1))))</f>
        <v/>
      </c>
      <c r="Z29" s="29" t="str">
        <f>IF(OR(Z$12="",Z$12&lt;$Q$5,$A29=""),"",IF(NETWORKDAYS.INTL(Z$12,Z$12,weekend,holidays)=0,"nw",IFERROR(INDEX(daysoff_type,MATCH(Z$12&amp;" "&amp;$A29,daysoff_lookup,0)),MID($B29,MOD(NETWORKDAYS.INTL($Q$5,Z$12,weekend,holidays)-1,LEN($B29))+1,1))))</f>
        <v/>
      </c>
      <c r="AA29" s="29" t="str">
        <f>IF(OR(AA$12="",AA$12&lt;$Q$5,$A29=""),"",IF(NETWORKDAYS.INTL(AA$12,AA$12,weekend,holidays)=0,"nw",IFERROR(INDEX(daysoff_type,MATCH(AA$12&amp;" "&amp;$A29,daysoff_lookup,0)),MID($B29,MOD(NETWORKDAYS.INTL($Q$5,AA$12,weekend,holidays)-1,LEN($B29))+1,1))))</f>
        <v/>
      </c>
      <c r="AB29" s="29" t="str">
        <f>IF(OR(AB$12="",AB$12&lt;$Q$5,$A29=""),"",IF(NETWORKDAYS.INTL(AB$12,AB$12,weekend,holidays)=0,"nw",IFERROR(INDEX(daysoff_type,MATCH(AB$12&amp;" "&amp;$A29,daysoff_lookup,0)),MID($B29,MOD(NETWORKDAYS.INTL($Q$5,AB$12,weekend,holidays)-1,LEN($B29))+1,1))))</f>
        <v/>
      </c>
      <c r="AC29" s="29" t="str">
        <f>IF(OR(AC$12="",AC$12&lt;$Q$5,$A29=""),"",IF(NETWORKDAYS.INTL(AC$12,AC$12,weekend,holidays)=0,"nw",IFERROR(INDEX(daysoff_type,MATCH(AC$12&amp;" "&amp;$A29,daysoff_lookup,0)),MID($B29,MOD(NETWORKDAYS.INTL($Q$5,AC$12,weekend,holidays)-1,LEN($B29))+1,1))))</f>
        <v/>
      </c>
      <c r="AD29" s="29" t="str">
        <f>IF(OR(AD$12="",AD$12&lt;$Q$5,$A29=""),"",IF(NETWORKDAYS.INTL(AD$12,AD$12,weekend,holidays)=0,"nw",IFERROR(INDEX(daysoff_type,MATCH(AD$12&amp;" "&amp;$A29,daysoff_lookup,0)),MID($B29,MOD(NETWORKDAYS.INTL($Q$5,AD$12,weekend,holidays)-1,LEN($B29))+1,1))))</f>
        <v/>
      </c>
      <c r="AE29" s="29" t="str">
        <f>IF(OR(AE$12="",AE$12&lt;$Q$5,$A29=""),"",IF(NETWORKDAYS.INTL(AE$12,AE$12,weekend,holidays)=0,"nw",IFERROR(INDEX(daysoff_type,MATCH(AE$12&amp;" "&amp;$A29,daysoff_lookup,0)),MID($B29,MOD(NETWORKDAYS.INTL($Q$5,AE$12,weekend,holidays)-1,LEN($B29))+1,1))))</f>
        <v/>
      </c>
      <c r="AF29" s="29" t="str">
        <f>IF(OR(AF$12="",AF$12&lt;$Q$5,$A29=""),"",IF(NETWORKDAYS.INTL(AF$12,AF$12,weekend,holidays)=0,"nw",IFERROR(INDEX(daysoff_type,MATCH(AF$12&amp;" "&amp;$A29,daysoff_lookup,0)),MID($B29,MOD(NETWORKDAYS.INTL($Q$5,AF$12,weekend,holidays)-1,LEN($B29))+1,1))))</f>
        <v/>
      </c>
      <c r="AG29" s="29" t="str">
        <f>IF(OR(AG$12="",AG$12&lt;$Q$5,$A29=""),"",IF(NETWORKDAYS.INTL(AG$12,AG$12,weekend,holidays)=0,"nw",IFERROR(INDEX(daysoff_type,MATCH(AG$12&amp;" "&amp;$A29,daysoff_lookup,0)),MID($B29,MOD(NETWORKDAYS.INTL($Q$5,AG$12,weekend,holidays)-1,LEN($B29))+1,1))))</f>
        <v/>
      </c>
      <c r="AH29" s="29" t="str">
        <f>IF(OR(AH$12="",AH$12&lt;$Q$5,$A29=""),"",IF(NETWORKDAYS.INTL(AH$12,AH$12,weekend,holidays)=0,"nw",IFERROR(INDEX(daysoff_type,MATCH(AH$12&amp;" "&amp;$A29,daysoff_lookup,0)),MID($B29,MOD(NETWORKDAYS.INTL($Q$5,AH$12,weekend,holidays)-1,LEN($B29))+1,1))))</f>
        <v/>
      </c>
      <c r="AI29" s="29" t="str">
        <f>IF(OR(AI$12="",AI$12&lt;$Q$5,$A29=""),"",IF(NETWORKDAYS.INTL(AI$12,AI$12,weekend,holidays)=0,"nw",IFERROR(INDEX(daysoff_type,MATCH(AI$12&amp;" "&amp;$A29,daysoff_lookup,0)),MID($B29,MOD(NETWORKDAYS.INTL($Q$5,AI$12,weekend,holidays)-1,LEN($B29))+1,1))))</f>
        <v/>
      </c>
      <c r="AJ29" s="29" t="str">
        <f>IF(OR(AJ$12="",AJ$12&lt;$Q$5,$A29=""),"",IF(NETWORKDAYS.INTL(AJ$12,AJ$12,weekend,holidays)=0,"nw",IFERROR(INDEX(daysoff_type,MATCH(AJ$12&amp;" "&amp;$A29,daysoff_lookup,0)),MID($B29,MOD(NETWORKDAYS.INTL($Q$5,AJ$12,weekend,holidays)-1,LEN($B29))+1,1))))</f>
        <v/>
      </c>
      <c r="AK29" s="29" t="str">
        <f>IF(OR(AK$12="",AK$12&lt;$Q$5,$A29=""),"",IF(NETWORKDAYS.INTL(AK$12,AK$12,weekend,holidays)=0,"nw",IFERROR(INDEX(daysoff_type,MATCH(AK$12&amp;" "&amp;$A29,daysoff_lookup,0)),MID($B29,MOD(NETWORKDAYS.INTL($Q$5,AK$12,weekend,holidays)-1,LEN($B29))+1,1))))</f>
        <v/>
      </c>
      <c r="AL29" s="29" t="str">
        <f>IF(OR(AL$12="",AL$12&lt;$Q$5,$A29=""),"",IF(NETWORKDAYS.INTL(AL$12,AL$12,weekend,holidays)=0,"nw",IFERROR(INDEX(daysoff_type,MATCH(AL$12&amp;" "&amp;$A29,daysoff_lookup,0)),MID($B29,MOD(NETWORKDAYS.INTL($Q$5,AL$12,weekend,holidays)-1,LEN($B29))+1,1))))</f>
        <v/>
      </c>
      <c r="AM29" s="29" t="str">
        <f>IF(OR(AM$12="",AM$12&lt;$Q$5,$A29=""),"",IF(NETWORKDAYS.INTL(AM$12,AM$12,weekend,holidays)=0,"nw",IFERROR(INDEX(daysoff_type,MATCH(AM$12&amp;" "&amp;$A29,daysoff_lookup,0)),MID($B29,MOD(NETWORKDAYS.INTL($Q$5,AM$12,weekend,holidays)-1,LEN($B29))+1,1))))</f>
        <v/>
      </c>
    </row>
    <row r="30" spans="1:41" x14ac:dyDescent="0.2">
      <c r="A30" s="74"/>
      <c r="B30" s="75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O30" s="32" t="s">
        <v>46</v>
      </c>
    </row>
    <row r="32" spans="1:41" x14ac:dyDescent="0.2">
      <c r="A32" s="19"/>
      <c r="B32" s="19"/>
      <c r="C32" s="18" t="str">
        <f>IF($D$6=2,"M","Su")</f>
        <v>Su</v>
      </c>
      <c r="D32" s="18" t="str">
        <f>IF($D$6=2,"Tu","M")</f>
        <v>M</v>
      </c>
      <c r="E32" s="18" t="str">
        <f>IF($D$6=2,"W","Tu")</f>
        <v>Tu</v>
      </c>
      <c r="F32" s="18" t="str">
        <f>IF($D$6=2,"Th","W")</f>
        <v>W</v>
      </c>
      <c r="G32" s="18" t="str">
        <f>IF($D$6=2,"F","Th")</f>
        <v>Th</v>
      </c>
      <c r="H32" s="18" t="str">
        <f>IF($D$6=2,"Sa","F")</f>
        <v>F</v>
      </c>
      <c r="I32" s="20" t="str">
        <f>IF($D$6=2,"Su","Sa")</f>
        <v>Sa</v>
      </c>
      <c r="J32" s="18" t="str">
        <f>IF($D$6=2,"M","Su")</f>
        <v>Su</v>
      </c>
      <c r="K32" s="18" t="str">
        <f>IF($D$6=2,"Tu","M")</f>
        <v>M</v>
      </c>
      <c r="L32" s="18" t="str">
        <f>IF($D$6=2,"W","Tu")</f>
        <v>Tu</v>
      </c>
      <c r="M32" s="18" t="str">
        <f>IF($D$6=2,"Th","W")</f>
        <v>W</v>
      </c>
      <c r="N32" s="18" t="str">
        <f>IF($D$6=2,"F","Th")</f>
        <v>Th</v>
      </c>
      <c r="O32" s="18" t="str">
        <f>IF($D$6=2,"Sa","F")</f>
        <v>F</v>
      </c>
      <c r="P32" s="20" t="str">
        <f>IF($D$6=2,"Su","Sa")</f>
        <v>Sa</v>
      </c>
      <c r="Q32" s="18" t="str">
        <f>IF($D$6=2,"M","Su")</f>
        <v>Su</v>
      </c>
      <c r="R32" s="18" t="str">
        <f>IF($D$6=2,"Tu","M")</f>
        <v>M</v>
      </c>
      <c r="S32" s="18" t="str">
        <f>IF($D$6=2,"W","Tu")</f>
        <v>Tu</v>
      </c>
      <c r="T32" s="18" t="str">
        <f>IF($D$6=2,"Th","W")</f>
        <v>W</v>
      </c>
      <c r="U32" s="18" t="str">
        <f>IF($D$6=2,"F","Th")</f>
        <v>Th</v>
      </c>
      <c r="V32" s="18" t="str">
        <f>IF($D$6=2,"Sa","F")</f>
        <v>F</v>
      </c>
      <c r="W32" s="20" t="str">
        <f>IF($D$6=2,"Su","Sa")</f>
        <v>Sa</v>
      </c>
      <c r="X32" s="18" t="str">
        <f>IF($D$6=2,"M","Su")</f>
        <v>Su</v>
      </c>
      <c r="Y32" s="18" t="str">
        <f>IF($D$6=2,"Tu","M")</f>
        <v>M</v>
      </c>
      <c r="Z32" s="18" t="str">
        <f>IF($D$6=2,"W","Tu")</f>
        <v>Tu</v>
      </c>
      <c r="AA32" s="18" t="str">
        <f>IF($D$6=2,"Th","W")</f>
        <v>W</v>
      </c>
      <c r="AB32" s="18" t="str">
        <f>IF($D$6=2,"F","Th")</f>
        <v>Th</v>
      </c>
      <c r="AC32" s="18" t="str">
        <f>IF($D$6=2,"Sa","F")</f>
        <v>F</v>
      </c>
      <c r="AD32" s="20" t="str">
        <f>IF($D$6=2,"Su","Sa")</f>
        <v>Sa</v>
      </c>
      <c r="AE32" s="18" t="str">
        <f>IF($D$6=2,"M","Su")</f>
        <v>Su</v>
      </c>
      <c r="AF32" s="18" t="str">
        <f>IF($D$6=2,"Tu","M")</f>
        <v>M</v>
      </c>
      <c r="AG32" s="18" t="str">
        <f>IF($D$6=2,"W","Tu")</f>
        <v>Tu</v>
      </c>
      <c r="AH32" s="18" t="str">
        <f>IF($D$6=2,"Th","W")</f>
        <v>W</v>
      </c>
      <c r="AI32" s="18" t="str">
        <f>IF($D$6=2,"F","Th")</f>
        <v>Th</v>
      </c>
      <c r="AJ32" s="18" t="str">
        <f>IF($D$6=2,"Sa","F")</f>
        <v>F</v>
      </c>
      <c r="AK32" s="20" t="str">
        <f>IF($D$6=2,"Su","Sa")</f>
        <v>Sa</v>
      </c>
      <c r="AL32" s="18" t="str">
        <f>IF($D$6=2,"M","Su")</f>
        <v>Su</v>
      </c>
      <c r="AM32" s="18" t="str">
        <f>IF($D$6=2,"Tu","M")</f>
        <v>M</v>
      </c>
    </row>
    <row r="33" spans="1:41" ht="15.75" x14ac:dyDescent="0.2">
      <c r="A33" s="30">
        <f>DATE($A$4,$D$4+1,1)</f>
        <v>44593</v>
      </c>
      <c r="B33" s="31"/>
      <c r="C33" s="23" t="str">
        <f t="shared" ref="C33:AM33" si="6">IF(MONTH($A33)&lt;&gt;MONTH($A33-WEEKDAY($A33,$D$6)+(COLUMN(C33)-COLUMN($C33)+1)),"",$A33-WEEKDAY($A33,$D$6)+(COLUMN(C33)-COLUMN($C33)+1))</f>
        <v/>
      </c>
      <c r="D33" s="23" t="str">
        <f t="shared" si="6"/>
        <v/>
      </c>
      <c r="E33" s="23">
        <f t="shared" si="6"/>
        <v>44593</v>
      </c>
      <c r="F33" s="23">
        <f t="shared" si="6"/>
        <v>44594</v>
      </c>
      <c r="G33" s="23">
        <f t="shared" si="6"/>
        <v>44595</v>
      </c>
      <c r="H33" s="23">
        <f t="shared" si="6"/>
        <v>44596</v>
      </c>
      <c r="I33" s="23">
        <f t="shared" si="6"/>
        <v>44597</v>
      </c>
      <c r="J33" s="23">
        <f t="shared" si="6"/>
        <v>44598</v>
      </c>
      <c r="K33" s="23">
        <f t="shared" si="6"/>
        <v>44599</v>
      </c>
      <c r="L33" s="23">
        <f t="shared" si="6"/>
        <v>44600</v>
      </c>
      <c r="M33" s="23">
        <f t="shared" si="6"/>
        <v>44601</v>
      </c>
      <c r="N33" s="23">
        <f t="shared" si="6"/>
        <v>44602</v>
      </c>
      <c r="O33" s="23">
        <f t="shared" si="6"/>
        <v>44603</v>
      </c>
      <c r="P33" s="23">
        <f t="shared" si="6"/>
        <v>44604</v>
      </c>
      <c r="Q33" s="23">
        <f t="shared" si="6"/>
        <v>44605</v>
      </c>
      <c r="R33" s="23">
        <f t="shared" si="6"/>
        <v>44606</v>
      </c>
      <c r="S33" s="23">
        <f t="shared" si="6"/>
        <v>44607</v>
      </c>
      <c r="T33" s="23">
        <f t="shared" si="6"/>
        <v>44608</v>
      </c>
      <c r="U33" s="23">
        <f t="shared" si="6"/>
        <v>44609</v>
      </c>
      <c r="V33" s="23">
        <f t="shared" si="6"/>
        <v>44610</v>
      </c>
      <c r="W33" s="23">
        <f t="shared" si="6"/>
        <v>44611</v>
      </c>
      <c r="X33" s="23">
        <f t="shared" si="6"/>
        <v>44612</v>
      </c>
      <c r="Y33" s="23">
        <f t="shared" si="6"/>
        <v>44613</v>
      </c>
      <c r="Z33" s="23">
        <f t="shared" si="6"/>
        <v>44614</v>
      </c>
      <c r="AA33" s="23">
        <f t="shared" si="6"/>
        <v>44615</v>
      </c>
      <c r="AB33" s="23">
        <f t="shared" si="6"/>
        <v>44616</v>
      </c>
      <c r="AC33" s="23">
        <f t="shared" si="6"/>
        <v>44617</v>
      </c>
      <c r="AD33" s="23">
        <f t="shared" si="6"/>
        <v>44618</v>
      </c>
      <c r="AE33" s="23">
        <f t="shared" si="6"/>
        <v>44619</v>
      </c>
      <c r="AF33" s="23">
        <f t="shared" si="6"/>
        <v>44620</v>
      </c>
      <c r="AG33" s="23" t="str">
        <f t="shared" si="6"/>
        <v/>
      </c>
      <c r="AH33" s="23" t="str">
        <f t="shared" si="6"/>
        <v/>
      </c>
      <c r="AI33" s="23" t="str">
        <f t="shared" si="6"/>
        <v/>
      </c>
      <c r="AJ33" s="23" t="str">
        <f t="shared" si="6"/>
        <v/>
      </c>
      <c r="AK33" s="23" t="str">
        <f t="shared" si="6"/>
        <v/>
      </c>
      <c r="AL33" s="23" t="str">
        <f t="shared" si="6"/>
        <v/>
      </c>
      <c r="AM33" s="23" t="str">
        <f t="shared" si="6"/>
        <v/>
      </c>
    </row>
    <row r="34" spans="1:41" x14ac:dyDescent="0.2">
      <c r="A34" s="39" t="str">
        <f>"Total Shift "&amp;$U$3</f>
        <v>Total Shift D</v>
      </c>
      <c r="B34" s="42"/>
      <c r="C34" s="77" t="str">
        <f>IF(C33="","",COUNTIF(C38:C51,$U$3))</f>
        <v/>
      </c>
      <c r="D34" s="77" t="str">
        <f t="shared" ref="D34:AM34" si="7">IF(D33="","",COUNTIF(D38:D51,$U$3))</f>
        <v/>
      </c>
      <c r="E34" s="77">
        <f t="shared" si="7"/>
        <v>1</v>
      </c>
      <c r="F34" s="77">
        <f t="shared" si="7"/>
        <v>1</v>
      </c>
      <c r="G34" s="77">
        <f t="shared" si="7"/>
        <v>1</v>
      </c>
      <c r="H34" s="77">
        <f t="shared" si="7"/>
        <v>1</v>
      </c>
      <c r="I34" s="77">
        <f t="shared" si="7"/>
        <v>1</v>
      </c>
      <c r="J34" s="77">
        <f t="shared" si="7"/>
        <v>1</v>
      </c>
      <c r="K34" s="77">
        <f t="shared" si="7"/>
        <v>1</v>
      </c>
      <c r="L34" s="77">
        <f t="shared" si="7"/>
        <v>1</v>
      </c>
      <c r="M34" s="77">
        <f t="shared" si="7"/>
        <v>1</v>
      </c>
      <c r="N34" s="77">
        <f t="shared" si="7"/>
        <v>1</v>
      </c>
      <c r="O34" s="77">
        <f t="shared" si="7"/>
        <v>1</v>
      </c>
      <c r="P34" s="77">
        <f t="shared" si="7"/>
        <v>1</v>
      </c>
      <c r="Q34" s="77">
        <f t="shared" si="7"/>
        <v>1</v>
      </c>
      <c r="R34" s="77">
        <f t="shared" si="7"/>
        <v>1</v>
      </c>
      <c r="S34" s="77">
        <f t="shared" si="7"/>
        <v>1</v>
      </c>
      <c r="T34" s="77">
        <f t="shared" si="7"/>
        <v>1</v>
      </c>
      <c r="U34" s="77">
        <f t="shared" si="7"/>
        <v>1</v>
      </c>
      <c r="V34" s="77">
        <f t="shared" si="7"/>
        <v>1</v>
      </c>
      <c r="W34" s="77">
        <f t="shared" si="7"/>
        <v>1</v>
      </c>
      <c r="X34" s="77">
        <f t="shared" si="7"/>
        <v>1</v>
      </c>
      <c r="Y34" s="77">
        <f t="shared" si="7"/>
        <v>0</v>
      </c>
      <c r="Z34" s="77">
        <f t="shared" si="7"/>
        <v>1</v>
      </c>
      <c r="AA34" s="77">
        <f t="shared" si="7"/>
        <v>1</v>
      </c>
      <c r="AB34" s="77">
        <f t="shared" si="7"/>
        <v>1</v>
      </c>
      <c r="AC34" s="77">
        <f t="shared" si="7"/>
        <v>1</v>
      </c>
      <c r="AD34" s="77">
        <f t="shared" si="7"/>
        <v>1</v>
      </c>
      <c r="AE34" s="77">
        <f t="shared" si="7"/>
        <v>1</v>
      </c>
      <c r="AF34" s="77">
        <f t="shared" si="7"/>
        <v>1</v>
      </c>
      <c r="AG34" s="77" t="str">
        <f t="shared" si="7"/>
        <v/>
      </c>
      <c r="AH34" s="77" t="str">
        <f t="shared" si="7"/>
        <v/>
      </c>
      <c r="AI34" s="77" t="str">
        <f t="shared" si="7"/>
        <v/>
      </c>
      <c r="AJ34" s="77" t="str">
        <f t="shared" si="7"/>
        <v/>
      </c>
      <c r="AK34" s="77" t="str">
        <f t="shared" si="7"/>
        <v/>
      </c>
      <c r="AL34" s="77" t="str">
        <f t="shared" si="7"/>
        <v/>
      </c>
      <c r="AM34" s="77" t="str">
        <f t="shared" si="7"/>
        <v/>
      </c>
    </row>
    <row r="35" spans="1:41" x14ac:dyDescent="0.2">
      <c r="A35" s="39" t="str">
        <f>"Total Shift "&amp;$V$3</f>
        <v>Total Shift N</v>
      </c>
      <c r="B35" s="42"/>
      <c r="C35" s="77" t="str">
        <f>IF(C33="","",COUNTIF(C38:C51,$V$3))</f>
        <v/>
      </c>
      <c r="D35" s="77" t="str">
        <f t="shared" ref="D35:AM35" si="8">IF(D33="","",COUNTIF(D38:D51,$V$3))</f>
        <v/>
      </c>
      <c r="E35" s="77">
        <f t="shared" si="8"/>
        <v>1</v>
      </c>
      <c r="F35" s="77">
        <f t="shared" si="8"/>
        <v>1</v>
      </c>
      <c r="G35" s="77">
        <f t="shared" si="8"/>
        <v>1</v>
      </c>
      <c r="H35" s="77">
        <f t="shared" si="8"/>
        <v>1</v>
      </c>
      <c r="I35" s="77">
        <f t="shared" si="8"/>
        <v>1</v>
      </c>
      <c r="J35" s="77">
        <f t="shared" si="8"/>
        <v>1</v>
      </c>
      <c r="K35" s="77">
        <f t="shared" si="8"/>
        <v>1</v>
      </c>
      <c r="L35" s="77">
        <f t="shared" si="8"/>
        <v>1</v>
      </c>
      <c r="M35" s="77">
        <f t="shared" si="8"/>
        <v>1</v>
      </c>
      <c r="N35" s="77">
        <f t="shared" si="8"/>
        <v>1</v>
      </c>
      <c r="O35" s="77">
        <f t="shared" si="8"/>
        <v>1</v>
      </c>
      <c r="P35" s="77">
        <f t="shared" si="8"/>
        <v>1</v>
      </c>
      <c r="Q35" s="77">
        <f t="shared" si="8"/>
        <v>1</v>
      </c>
      <c r="R35" s="77">
        <f t="shared" si="8"/>
        <v>1</v>
      </c>
      <c r="S35" s="77">
        <f t="shared" si="8"/>
        <v>1</v>
      </c>
      <c r="T35" s="77">
        <f t="shared" si="8"/>
        <v>1</v>
      </c>
      <c r="U35" s="77">
        <f t="shared" si="8"/>
        <v>1</v>
      </c>
      <c r="V35" s="77">
        <f t="shared" si="8"/>
        <v>1</v>
      </c>
      <c r="W35" s="77">
        <f t="shared" si="8"/>
        <v>1</v>
      </c>
      <c r="X35" s="77">
        <f t="shared" si="8"/>
        <v>1</v>
      </c>
      <c r="Y35" s="77">
        <f t="shared" si="8"/>
        <v>0</v>
      </c>
      <c r="Z35" s="77">
        <f t="shared" si="8"/>
        <v>1</v>
      </c>
      <c r="AA35" s="77">
        <f t="shared" si="8"/>
        <v>1</v>
      </c>
      <c r="AB35" s="77">
        <f t="shared" si="8"/>
        <v>1</v>
      </c>
      <c r="AC35" s="77">
        <f t="shared" si="8"/>
        <v>1</v>
      </c>
      <c r="AD35" s="77">
        <f t="shared" si="8"/>
        <v>1</v>
      </c>
      <c r="AE35" s="77">
        <f t="shared" si="8"/>
        <v>1</v>
      </c>
      <c r="AF35" s="77">
        <f t="shared" si="8"/>
        <v>1</v>
      </c>
      <c r="AG35" s="77" t="str">
        <f t="shared" si="8"/>
        <v/>
      </c>
      <c r="AH35" s="77" t="str">
        <f t="shared" si="8"/>
        <v/>
      </c>
      <c r="AI35" s="77" t="str">
        <f t="shared" si="8"/>
        <v/>
      </c>
      <c r="AJ35" s="77" t="str">
        <f t="shared" si="8"/>
        <v/>
      </c>
      <c r="AK35" s="77" t="str">
        <f t="shared" si="8"/>
        <v/>
      </c>
      <c r="AL35" s="77" t="str">
        <f t="shared" si="8"/>
        <v/>
      </c>
      <c r="AM35" s="77" t="str">
        <f t="shared" si="8"/>
        <v/>
      </c>
    </row>
    <row r="36" spans="1:41" x14ac:dyDescent="0.2">
      <c r="A36" s="39" t="str">
        <f>"Total Shift "&amp;$W$3</f>
        <v>Total Shift A</v>
      </c>
      <c r="B36" s="42"/>
      <c r="C36" s="77" t="str">
        <f>IF(C34="","",COUNTIF(C38:C51,$W$3))</f>
        <v/>
      </c>
      <c r="D36" s="77" t="str">
        <f t="shared" ref="D36:AM36" si="9">IF(D34="","",COUNTIF(D38:D51,$W$3))</f>
        <v/>
      </c>
      <c r="E36" s="77">
        <f t="shared" si="9"/>
        <v>0</v>
      </c>
      <c r="F36" s="77">
        <f t="shared" si="9"/>
        <v>0</v>
      </c>
      <c r="G36" s="77">
        <f t="shared" si="9"/>
        <v>0</v>
      </c>
      <c r="H36" s="77">
        <f t="shared" si="9"/>
        <v>0</v>
      </c>
      <c r="I36" s="77">
        <f t="shared" si="9"/>
        <v>0</v>
      </c>
      <c r="J36" s="77">
        <f t="shared" si="9"/>
        <v>0</v>
      </c>
      <c r="K36" s="77">
        <f t="shared" si="9"/>
        <v>0</v>
      </c>
      <c r="L36" s="77">
        <f t="shared" si="9"/>
        <v>0</v>
      </c>
      <c r="M36" s="77">
        <f t="shared" si="9"/>
        <v>0</v>
      </c>
      <c r="N36" s="77">
        <f t="shared" si="9"/>
        <v>0</v>
      </c>
      <c r="O36" s="77">
        <f t="shared" si="9"/>
        <v>0</v>
      </c>
      <c r="P36" s="77">
        <f t="shared" si="9"/>
        <v>0</v>
      </c>
      <c r="Q36" s="77">
        <f t="shared" si="9"/>
        <v>0</v>
      </c>
      <c r="R36" s="77">
        <f t="shared" si="9"/>
        <v>0</v>
      </c>
      <c r="S36" s="77">
        <f t="shared" si="9"/>
        <v>0</v>
      </c>
      <c r="T36" s="77">
        <f t="shared" si="9"/>
        <v>0</v>
      </c>
      <c r="U36" s="77">
        <f t="shared" si="9"/>
        <v>0</v>
      </c>
      <c r="V36" s="77">
        <f t="shared" si="9"/>
        <v>0</v>
      </c>
      <c r="W36" s="77">
        <f t="shared" si="9"/>
        <v>0</v>
      </c>
      <c r="X36" s="77">
        <f t="shared" si="9"/>
        <v>0</v>
      </c>
      <c r="Y36" s="77">
        <f t="shared" si="9"/>
        <v>0</v>
      </c>
      <c r="Z36" s="77">
        <f t="shared" si="9"/>
        <v>0</v>
      </c>
      <c r="AA36" s="77">
        <f t="shared" si="9"/>
        <v>0</v>
      </c>
      <c r="AB36" s="77">
        <f t="shared" si="9"/>
        <v>0</v>
      </c>
      <c r="AC36" s="77">
        <f t="shared" si="9"/>
        <v>0</v>
      </c>
      <c r="AD36" s="77">
        <f t="shared" si="9"/>
        <v>0</v>
      </c>
      <c r="AE36" s="77">
        <f t="shared" si="9"/>
        <v>0</v>
      </c>
      <c r="AF36" s="77">
        <f t="shared" si="9"/>
        <v>0</v>
      </c>
      <c r="AG36" s="77" t="str">
        <f t="shared" si="9"/>
        <v/>
      </c>
      <c r="AH36" s="77" t="str">
        <f t="shared" si="9"/>
        <v/>
      </c>
      <c r="AI36" s="77" t="str">
        <f t="shared" si="9"/>
        <v/>
      </c>
      <c r="AJ36" s="77" t="str">
        <f t="shared" si="9"/>
        <v/>
      </c>
      <c r="AK36" s="77" t="str">
        <f t="shared" si="9"/>
        <v/>
      </c>
      <c r="AL36" s="77" t="str">
        <f t="shared" si="9"/>
        <v/>
      </c>
      <c r="AM36" s="77" t="str">
        <f t="shared" si="9"/>
        <v/>
      </c>
    </row>
    <row r="37" spans="1:41" x14ac:dyDescent="0.2">
      <c r="A37" s="39" t="str">
        <f>"Total Shift "&amp;$X$3</f>
        <v>Total Shift B</v>
      </c>
      <c r="B37" s="42"/>
      <c r="C37" s="77" t="str">
        <f>IF(C33="","",COUNTIF(C38:C51,$X$3))</f>
        <v/>
      </c>
      <c r="D37" s="77" t="str">
        <f t="shared" ref="D37:AM37" si="10">IF(D33="","",COUNTIF(D38:D51,$X$3))</f>
        <v/>
      </c>
      <c r="E37" s="77">
        <f t="shared" si="10"/>
        <v>0</v>
      </c>
      <c r="F37" s="77">
        <f t="shared" si="10"/>
        <v>0</v>
      </c>
      <c r="G37" s="77">
        <f t="shared" si="10"/>
        <v>0</v>
      </c>
      <c r="H37" s="77">
        <f t="shared" si="10"/>
        <v>0</v>
      </c>
      <c r="I37" s="77">
        <f t="shared" si="10"/>
        <v>0</v>
      </c>
      <c r="J37" s="77">
        <f t="shared" si="10"/>
        <v>0</v>
      </c>
      <c r="K37" s="77">
        <f t="shared" si="10"/>
        <v>0</v>
      </c>
      <c r="L37" s="77">
        <f t="shared" si="10"/>
        <v>0</v>
      </c>
      <c r="M37" s="77">
        <f t="shared" si="10"/>
        <v>0</v>
      </c>
      <c r="N37" s="77">
        <f t="shared" si="10"/>
        <v>0</v>
      </c>
      <c r="O37" s="77">
        <f t="shared" si="10"/>
        <v>0</v>
      </c>
      <c r="P37" s="77">
        <f t="shared" si="10"/>
        <v>0</v>
      </c>
      <c r="Q37" s="77">
        <f t="shared" si="10"/>
        <v>0</v>
      </c>
      <c r="R37" s="77">
        <f t="shared" si="10"/>
        <v>0</v>
      </c>
      <c r="S37" s="77">
        <f t="shared" si="10"/>
        <v>0</v>
      </c>
      <c r="T37" s="77">
        <f t="shared" si="10"/>
        <v>0</v>
      </c>
      <c r="U37" s="77">
        <f t="shared" si="10"/>
        <v>0</v>
      </c>
      <c r="V37" s="77">
        <f t="shared" si="10"/>
        <v>0</v>
      </c>
      <c r="W37" s="77">
        <f t="shared" si="10"/>
        <v>0</v>
      </c>
      <c r="X37" s="77">
        <f t="shared" si="10"/>
        <v>0</v>
      </c>
      <c r="Y37" s="77">
        <f t="shared" si="10"/>
        <v>0</v>
      </c>
      <c r="Z37" s="77">
        <f t="shared" si="10"/>
        <v>0</v>
      </c>
      <c r="AA37" s="77">
        <f t="shared" si="10"/>
        <v>0</v>
      </c>
      <c r="AB37" s="77">
        <f t="shared" si="10"/>
        <v>0</v>
      </c>
      <c r="AC37" s="77">
        <f t="shared" si="10"/>
        <v>0</v>
      </c>
      <c r="AD37" s="77">
        <f t="shared" si="10"/>
        <v>0</v>
      </c>
      <c r="AE37" s="77">
        <f t="shared" si="10"/>
        <v>0</v>
      </c>
      <c r="AF37" s="77">
        <f t="shared" si="10"/>
        <v>0</v>
      </c>
      <c r="AG37" s="77" t="str">
        <f t="shared" si="10"/>
        <v/>
      </c>
      <c r="AH37" s="77" t="str">
        <f t="shared" si="10"/>
        <v/>
      </c>
      <c r="AI37" s="77" t="str">
        <f t="shared" si="10"/>
        <v/>
      </c>
      <c r="AJ37" s="77" t="str">
        <f t="shared" si="10"/>
        <v/>
      </c>
      <c r="AK37" s="77" t="str">
        <f t="shared" si="10"/>
        <v/>
      </c>
      <c r="AL37" s="77" t="str">
        <f t="shared" si="10"/>
        <v/>
      </c>
      <c r="AM37" s="77" t="str">
        <f t="shared" si="10"/>
        <v/>
      </c>
      <c r="AO37" s="32"/>
    </row>
    <row r="38" spans="1:41" x14ac:dyDescent="0.2">
      <c r="A38" s="27"/>
      <c r="B38" s="41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O38" s="32"/>
    </row>
    <row r="39" spans="1:41" x14ac:dyDescent="0.2">
      <c r="A39" s="90" t="str">
        <f t="shared" ref="A39:B50" si="11">IF(ISBLANK(A18),"",A18)</f>
        <v>Employee 1</v>
      </c>
      <c r="B39" s="40" t="str">
        <f t="shared" si="11"/>
        <v>xDDDDxxxxNNNNxxx</v>
      </c>
      <c r="C39" s="29" t="str">
        <f>IF(OR(C$33="",C$33&lt;$Q$5,$A39=""),"",IF(NETWORKDAYS.INTL(C$33,C$33,weekend,holidays)=0,"nw",IFERROR(INDEX(daysoff_type,MATCH(C$33&amp;" "&amp;$A39,daysoff_lookup,0)),MID($B39,MOD(NETWORKDAYS.INTL($Q$5,C$33,weekend,holidays)-1,LEN($B39))+1,1))))</f>
        <v/>
      </c>
      <c r="D39" s="29" t="str">
        <f>IF(OR(D$33="",D$33&lt;$Q$5,$A39=""),"",IF(NETWORKDAYS.INTL(D$33,D$33,weekend,holidays)=0,"nw",IFERROR(INDEX(daysoff_type,MATCH(D$33&amp;" "&amp;$A39,daysoff_lookup,0)),MID($B39,MOD(NETWORKDAYS.INTL($Q$5,D$33,weekend,holidays)-1,LEN($B39))+1,1))))</f>
        <v/>
      </c>
      <c r="E39" s="29" t="str">
        <f>IF(OR(E$33="",E$33&lt;$Q$5,$A39=""),"",IF(NETWORKDAYS.INTL(E$33,E$33,weekend,holidays)=0,"nw",IFERROR(INDEX(daysoff_type,MATCH(E$33&amp;" "&amp;$A39,daysoff_lookup,0)),MID($B39,MOD(NETWORKDAYS.INTL($Q$5,E$33,weekend,holidays)-1,LEN($B39))+1,1))))</f>
        <v>x</v>
      </c>
      <c r="F39" s="29" t="str">
        <f>IF(OR(F$33="",F$33&lt;$Q$5,$A39=""),"",IF(NETWORKDAYS.INTL(F$33,F$33,weekend,holidays)=0,"nw",IFERROR(INDEX(daysoff_type,MATCH(F$33&amp;" "&amp;$A39,daysoff_lookup,0)),MID($B39,MOD(NETWORKDAYS.INTL($Q$5,F$33,weekend,holidays)-1,LEN($B39))+1,1))))</f>
        <v>x</v>
      </c>
      <c r="G39" s="29" t="str">
        <f>IF(OR(G$33="",G$33&lt;$Q$5,$A39=""),"",IF(NETWORKDAYS.INTL(G$33,G$33,weekend,holidays)=0,"nw",IFERROR(INDEX(daysoff_type,MATCH(G$33&amp;" "&amp;$A39,daysoff_lookup,0)),MID($B39,MOD(NETWORKDAYS.INTL($Q$5,G$33,weekend,holidays)-1,LEN($B39))+1,1))))</f>
        <v>x</v>
      </c>
      <c r="H39" s="29" t="str">
        <f>IF(OR(H$33="",H$33&lt;$Q$5,$A39=""),"",IF(NETWORKDAYS.INTL(H$33,H$33,weekend,holidays)=0,"nw",IFERROR(INDEX(daysoff_type,MATCH(H$33&amp;" "&amp;$A39,daysoff_lookup,0)),MID($B39,MOD(NETWORKDAYS.INTL($Q$5,H$33,weekend,holidays)-1,LEN($B39))+1,1))))</f>
        <v>x</v>
      </c>
      <c r="I39" s="29" t="str">
        <f>IF(OR(I$33="",I$33&lt;$Q$5,$A39=""),"",IF(NETWORKDAYS.INTL(I$33,I$33,weekend,holidays)=0,"nw",IFERROR(INDEX(daysoff_type,MATCH(I$33&amp;" "&amp;$A39,daysoff_lookup,0)),MID($B39,MOD(NETWORKDAYS.INTL($Q$5,I$33,weekend,holidays)-1,LEN($B39))+1,1))))</f>
        <v>D</v>
      </c>
      <c r="J39" s="29" t="str">
        <f>IF(OR(J$33="",J$33&lt;$Q$5,$A39=""),"",IF(NETWORKDAYS.INTL(J$33,J$33,weekend,holidays)=0,"nw",IFERROR(INDEX(daysoff_type,MATCH(J$33&amp;" "&amp;$A39,daysoff_lookup,0)),MID($B39,MOD(NETWORKDAYS.INTL($Q$5,J$33,weekend,holidays)-1,LEN($B39))+1,1))))</f>
        <v>D</v>
      </c>
      <c r="K39" s="29" t="str">
        <f>IF(OR(K$33="",K$33&lt;$Q$5,$A39=""),"",IF(NETWORKDAYS.INTL(K$33,K$33,weekend,holidays)=0,"nw",IFERROR(INDEX(daysoff_type,MATCH(K$33&amp;" "&amp;$A39,daysoff_lookup,0)),MID($B39,MOD(NETWORKDAYS.INTL($Q$5,K$33,weekend,holidays)-1,LEN($B39))+1,1))))</f>
        <v>D</v>
      </c>
      <c r="L39" s="29" t="str">
        <f>IF(OR(L$33="",L$33&lt;$Q$5,$A39=""),"",IF(NETWORKDAYS.INTL(L$33,L$33,weekend,holidays)=0,"nw",IFERROR(INDEX(daysoff_type,MATCH(L$33&amp;" "&amp;$A39,daysoff_lookup,0)),MID($B39,MOD(NETWORKDAYS.INTL($Q$5,L$33,weekend,holidays)-1,LEN($B39))+1,1))))</f>
        <v>D</v>
      </c>
      <c r="M39" s="29" t="str">
        <f>IF(OR(M$33="",M$33&lt;$Q$5,$A39=""),"",IF(NETWORKDAYS.INTL(M$33,M$33,weekend,holidays)=0,"nw",IFERROR(INDEX(daysoff_type,MATCH(M$33&amp;" "&amp;$A39,daysoff_lookup,0)),MID($B39,MOD(NETWORKDAYS.INTL($Q$5,M$33,weekend,holidays)-1,LEN($B39))+1,1))))</f>
        <v>x</v>
      </c>
      <c r="N39" s="29" t="str">
        <f>IF(OR(N$33="",N$33&lt;$Q$5,$A39=""),"",IF(NETWORKDAYS.INTL(N$33,N$33,weekend,holidays)=0,"nw",IFERROR(INDEX(daysoff_type,MATCH(N$33&amp;" "&amp;$A39,daysoff_lookup,0)),MID($B39,MOD(NETWORKDAYS.INTL($Q$5,N$33,weekend,holidays)-1,LEN($B39))+1,1))))</f>
        <v>x</v>
      </c>
      <c r="O39" s="29" t="str">
        <f>IF(OR(O$33="",O$33&lt;$Q$5,$A39=""),"",IF(NETWORKDAYS.INTL(O$33,O$33,weekend,holidays)=0,"nw",IFERROR(INDEX(daysoff_type,MATCH(O$33&amp;" "&amp;$A39,daysoff_lookup,0)),MID($B39,MOD(NETWORKDAYS.INTL($Q$5,O$33,weekend,holidays)-1,LEN($B39))+1,1))))</f>
        <v>x</v>
      </c>
      <c r="P39" s="29" t="str">
        <f>IF(OR(P$33="",P$33&lt;$Q$5,$A39=""),"",IF(NETWORKDAYS.INTL(P$33,P$33,weekend,holidays)=0,"nw",IFERROR(INDEX(daysoff_type,MATCH(P$33&amp;" "&amp;$A39,daysoff_lookup,0)),MID($B39,MOD(NETWORKDAYS.INTL($Q$5,P$33,weekend,holidays)-1,LEN($B39))+1,1))))</f>
        <v>x</v>
      </c>
      <c r="Q39" s="29" t="str">
        <f>IF(OR(Q$33="",Q$33&lt;$Q$5,$A39=""),"",IF(NETWORKDAYS.INTL(Q$33,Q$33,weekend,holidays)=0,"nw",IFERROR(INDEX(daysoff_type,MATCH(Q$33&amp;" "&amp;$A39,daysoff_lookup,0)),MID($B39,MOD(NETWORKDAYS.INTL($Q$5,Q$33,weekend,holidays)-1,LEN($B39))+1,1))))</f>
        <v>N</v>
      </c>
      <c r="R39" s="29" t="str">
        <f>IF(OR(R$33="",R$33&lt;$Q$5,$A39=""),"",IF(NETWORKDAYS.INTL(R$33,R$33,weekend,holidays)=0,"nw",IFERROR(INDEX(daysoff_type,MATCH(R$33&amp;" "&amp;$A39,daysoff_lookup,0)),MID($B39,MOD(NETWORKDAYS.INTL($Q$5,R$33,weekend,holidays)-1,LEN($B39))+1,1))))</f>
        <v>N</v>
      </c>
      <c r="S39" s="29" t="str">
        <f>IF(OR(S$33="",S$33&lt;$Q$5,$A39=""),"",IF(NETWORKDAYS.INTL(S$33,S$33,weekend,holidays)=0,"nw",IFERROR(INDEX(daysoff_type,MATCH(S$33&amp;" "&amp;$A39,daysoff_lookup,0)),MID($B39,MOD(NETWORKDAYS.INTL($Q$5,S$33,weekend,holidays)-1,LEN($B39))+1,1))))</f>
        <v>N</v>
      </c>
      <c r="T39" s="29" t="str">
        <f>IF(OR(T$33="",T$33&lt;$Q$5,$A39=""),"",IF(NETWORKDAYS.INTL(T$33,T$33,weekend,holidays)=0,"nw",IFERROR(INDEX(daysoff_type,MATCH(T$33&amp;" "&amp;$A39,daysoff_lookup,0)),MID($B39,MOD(NETWORKDAYS.INTL($Q$5,T$33,weekend,holidays)-1,LEN($B39))+1,1))))</f>
        <v>N</v>
      </c>
      <c r="U39" s="29" t="str">
        <f>IF(OR(U$33="",U$33&lt;$Q$5,$A39=""),"",IF(NETWORKDAYS.INTL(U$33,U$33,weekend,holidays)=0,"nw",IFERROR(INDEX(daysoff_type,MATCH(U$33&amp;" "&amp;$A39,daysoff_lookup,0)),MID($B39,MOD(NETWORKDAYS.INTL($Q$5,U$33,weekend,holidays)-1,LEN($B39))+1,1))))</f>
        <v>x</v>
      </c>
      <c r="V39" s="29" t="str">
        <f>IF(OR(V$33="",V$33&lt;$Q$5,$A39=""),"",IF(NETWORKDAYS.INTL(V$33,V$33,weekend,holidays)=0,"nw",IFERROR(INDEX(daysoff_type,MATCH(V$33&amp;" "&amp;$A39,daysoff_lookup,0)),MID($B39,MOD(NETWORKDAYS.INTL($Q$5,V$33,weekend,holidays)-1,LEN($B39))+1,1))))</f>
        <v>x</v>
      </c>
      <c r="W39" s="29" t="str">
        <f>IF(OR(W$33="",W$33&lt;$Q$5,$A39=""),"",IF(NETWORKDAYS.INTL(W$33,W$33,weekend,holidays)=0,"nw",IFERROR(INDEX(daysoff_type,MATCH(W$33&amp;" "&amp;$A39,daysoff_lookup,0)),MID($B39,MOD(NETWORKDAYS.INTL($Q$5,W$33,weekend,holidays)-1,LEN($B39))+1,1))))</f>
        <v>x</v>
      </c>
      <c r="X39" s="29" t="str">
        <f>IF(OR(X$33="",X$33&lt;$Q$5,$A39=""),"",IF(NETWORKDAYS.INTL(X$33,X$33,weekend,holidays)=0,"nw",IFERROR(INDEX(daysoff_type,MATCH(X$33&amp;" "&amp;$A39,daysoff_lookup,0)),MID($B39,MOD(NETWORKDAYS.INTL($Q$5,X$33,weekend,holidays)-1,LEN($B39))+1,1))))</f>
        <v>x</v>
      </c>
      <c r="Y39" s="29" t="str">
        <f>IF(OR(Y$33="",Y$33&lt;$Q$5,$A39=""),"",IF(NETWORKDAYS.INTL(Y$33,Y$33,weekend,holidays)=0,"nw",IFERROR(INDEX(daysoff_type,MATCH(Y$33&amp;" "&amp;$A39,daysoff_lookup,0)),MID($B39,MOD(NETWORKDAYS.INTL($Q$5,Y$33,weekend,holidays)-1,LEN($B39))+1,1))))</f>
        <v>nw</v>
      </c>
      <c r="Z39" s="29" t="str">
        <f>IF(OR(Z$33="",Z$33&lt;$Q$5,$A39=""),"",IF(NETWORKDAYS.INTL(Z$33,Z$33,weekend,holidays)=0,"nw",IFERROR(INDEX(daysoff_type,MATCH(Z$33&amp;" "&amp;$A39,daysoff_lookup,0)),MID($B39,MOD(NETWORKDAYS.INTL($Q$5,Z$33,weekend,holidays)-1,LEN($B39))+1,1))))</f>
        <v>D</v>
      </c>
      <c r="AA39" s="29" t="str">
        <f>IF(OR(AA$33="",AA$33&lt;$Q$5,$A39=""),"",IF(NETWORKDAYS.INTL(AA$33,AA$33,weekend,holidays)=0,"nw",IFERROR(INDEX(daysoff_type,MATCH(AA$33&amp;" "&amp;$A39,daysoff_lookup,0)),MID($B39,MOD(NETWORKDAYS.INTL($Q$5,AA$33,weekend,holidays)-1,LEN($B39))+1,1))))</f>
        <v>D</v>
      </c>
      <c r="AB39" s="29" t="str">
        <f>IF(OR(AB$33="",AB$33&lt;$Q$5,$A39=""),"",IF(NETWORKDAYS.INTL(AB$33,AB$33,weekend,holidays)=0,"nw",IFERROR(INDEX(daysoff_type,MATCH(AB$33&amp;" "&amp;$A39,daysoff_lookup,0)),MID($B39,MOD(NETWORKDAYS.INTL($Q$5,AB$33,weekend,holidays)-1,LEN($B39))+1,1))))</f>
        <v>D</v>
      </c>
      <c r="AC39" s="29" t="str">
        <f>IF(OR(AC$33="",AC$33&lt;$Q$5,$A39=""),"",IF(NETWORKDAYS.INTL(AC$33,AC$33,weekend,holidays)=0,"nw",IFERROR(INDEX(daysoff_type,MATCH(AC$33&amp;" "&amp;$A39,daysoff_lookup,0)),MID($B39,MOD(NETWORKDAYS.INTL($Q$5,AC$33,weekend,holidays)-1,LEN($B39))+1,1))))</f>
        <v>D</v>
      </c>
      <c r="AD39" s="29" t="str">
        <f>IF(OR(AD$33="",AD$33&lt;$Q$5,$A39=""),"",IF(NETWORKDAYS.INTL(AD$33,AD$33,weekend,holidays)=0,"nw",IFERROR(INDEX(daysoff_type,MATCH(AD$33&amp;" "&amp;$A39,daysoff_lookup,0)),MID($B39,MOD(NETWORKDAYS.INTL($Q$5,AD$33,weekend,holidays)-1,LEN($B39))+1,1))))</f>
        <v>x</v>
      </c>
      <c r="AE39" s="29" t="str">
        <f>IF(OR(AE$33="",AE$33&lt;$Q$5,$A39=""),"",IF(NETWORKDAYS.INTL(AE$33,AE$33,weekend,holidays)=0,"nw",IFERROR(INDEX(daysoff_type,MATCH(AE$33&amp;" "&amp;$A39,daysoff_lookup,0)),MID($B39,MOD(NETWORKDAYS.INTL($Q$5,AE$33,weekend,holidays)-1,LEN($B39))+1,1))))</f>
        <v>x</v>
      </c>
      <c r="AF39" s="29" t="str">
        <f>IF(OR(AF$33="",AF$33&lt;$Q$5,$A39=""),"",IF(NETWORKDAYS.INTL(AF$33,AF$33,weekend,holidays)=0,"nw",IFERROR(INDEX(daysoff_type,MATCH(AF$33&amp;" "&amp;$A39,daysoff_lookup,0)),MID($B39,MOD(NETWORKDAYS.INTL($Q$5,AF$33,weekend,holidays)-1,LEN($B39))+1,1))))</f>
        <v>x</v>
      </c>
      <c r="AG39" s="29" t="str">
        <f>IF(OR(AG$33="",AG$33&lt;$Q$5,$A39=""),"",IF(NETWORKDAYS.INTL(AG$33,AG$33,weekend,holidays)=0,"nw",IFERROR(INDEX(daysoff_type,MATCH(AG$33&amp;" "&amp;$A39,daysoff_lookup,0)),MID($B39,MOD(NETWORKDAYS.INTL($Q$5,AG$33,weekend,holidays)-1,LEN($B39))+1,1))))</f>
        <v/>
      </c>
      <c r="AH39" s="29" t="str">
        <f>IF(OR(AH$33="",AH$33&lt;$Q$5,$A39=""),"",IF(NETWORKDAYS.INTL(AH$33,AH$33,weekend,holidays)=0,"nw",IFERROR(INDEX(daysoff_type,MATCH(AH$33&amp;" "&amp;$A39,daysoff_lookup,0)),MID($B39,MOD(NETWORKDAYS.INTL($Q$5,AH$33,weekend,holidays)-1,LEN($B39))+1,1))))</f>
        <v/>
      </c>
      <c r="AI39" s="29" t="str">
        <f>IF(OR(AI$33="",AI$33&lt;$Q$5,$A39=""),"",IF(NETWORKDAYS.INTL(AI$33,AI$33,weekend,holidays)=0,"nw",IFERROR(INDEX(daysoff_type,MATCH(AI$33&amp;" "&amp;$A39,daysoff_lookup,0)),MID($B39,MOD(NETWORKDAYS.INTL($Q$5,AI$33,weekend,holidays)-1,LEN($B39))+1,1))))</f>
        <v/>
      </c>
      <c r="AJ39" s="29" t="str">
        <f>IF(OR(AJ$33="",AJ$33&lt;$Q$5,$A39=""),"",IF(NETWORKDAYS.INTL(AJ$33,AJ$33,weekend,holidays)=0,"nw",IFERROR(INDEX(daysoff_type,MATCH(AJ$33&amp;" "&amp;$A39,daysoff_lookup,0)),MID($B39,MOD(NETWORKDAYS.INTL($Q$5,AJ$33,weekend,holidays)-1,LEN($B39))+1,1))))</f>
        <v/>
      </c>
      <c r="AK39" s="29" t="str">
        <f>IF(OR(AK$33="",AK$33&lt;$Q$5,$A39=""),"",IF(NETWORKDAYS.INTL(AK$33,AK$33,weekend,holidays)=0,"nw",IFERROR(INDEX(daysoff_type,MATCH(AK$33&amp;" "&amp;$A39,daysoff_lookup,0)),MID($B39,MOD(NETWORKDAYS.INTL($Q$5,AK$33,weekend,holidays)-1,LEN($B39))+1,1))))</f>
        <v/>
      </c>
      <c r="AL39" s="29" t="str">
        <f>IF(OR(AL$33="",AL$33&lt;$Q$5,$A39=""),"",IF(NETWORKDAYS.INTL(AL$33,AL$33,weekend,holidays)=0,"nw",IFERROR(INDEX(daysoff_type,MATCH(AL$33&amp;" "&amp;$A39,daysoff_lookup,0)),MID($B39,MOD(NETWORKDAYS.INTL($Q$5,AL$33,weekend,holidays)-1,LEN($B39))+1,1))))</f>
        <v/>
      </c>
      <c r="AM39" s="29" t="str">
        <f>IF(OR(AM$33="",AM$33&lt;$Q$5,$A39=""),"",IF(NETWORKDAYS.INTL(AM$33,AM$33,weekend,holidays)=0,"nw",IFERROR(INDEX(daysoff_type,MATCH(AM$33&amp;" "&amp;$A39,daysoff_lookup,0)),MID($B39,MOD(NETWORKDAYS.INTL($Q$5,AM$33,weekend,holidays)-1,LEN($B39))+1,1))))</f>
        <v/>
      </c>
    </row>
    <row r="40" spans="1:41" x14ac:dyDescent="0.2">
      <c r="A40" s="90" t="str">
        <f t="shared" si="11"/>
        <v>Employee 2</v>
      </c>
      <c r="B40" s="40" t="str">
        <f t="shared" si="11"/>
        <v>xNNNNxxxxDDDDxxx</v>
      </c>
      <c r="C40" s="29" t="str">
        <f>IF(OR(C$33="",C$33&lt;$Q$5,$A40=""),"",IF(NETWORKDAYS.INTL(C$33,C$33,weekend,holidays)=0,"nw",IFERROR(INDEX(daysoff_type,MATCH(C$33&amp;" "&amp;$A40,daysoff_lookup,0)),MID($B40,MOD(NETWORKDAYS.INTL($Q$5,C$33,weekend,holidays)-1,LEN($B40))+1,1))))</f>
        <v/>
      </c>
      <c r="D40" s="29" t="str">
        <f>IF(OR(D$33="",D$33&lt;$Q$5,$A40=""),"",IF(NETWORKDAYS.INTL(D$33,D$33,weekend,holidays)=0,"nw",IFERROR(INDEX(daysoff_type,MATCH(D$33&amp;" "&amp;$A40,daysoff_lookup,0)),MID($B40,MOD(NETWORKDAYS.INTL($Q$5,D$33,weekend,holidays)-1,LEN($B40))+1,1))))</f>
        <v/>
      </c>
      <c r="E40" s="29" t="str">
        <f>IF(OR(E$33="",E$33&lt;$Q$5,$A40=""),"",IF(NETWORKDAYS.INTL(E$33,E$33,weekend,holidays)=0,"nw",IFERROR(INDEX(daysoff_type,MATCH(E$33&amp;" "&amp;$A40,daysoff_lookup,0)),MID($B40,MOD(NETWORKDAYS.INTL($Q$5,E$33,weekend,holidays)-1,LEN($B40))+1,1))))</f>
        <v>x</v>
      </c>
      <c r="F40" s="29" t="str">
        <f>IF(OR(F$33="",F$33&lt;$Q$5,$A40=""),"",IF(NETWORKDAYS.INTL(F$33,F$33,weekend,holidays)=0,"nw",IFERROR(INDEX(daysoff_type,MATCH(F$33&amp;" "&amp;$A40,daysoff_lookup,0)),MID($B40,MOD(NETWORKDAYS.INTL($Q$5,F$33,weekend,holidays)-1,LEN($B40))+1,1))))</f>
        <v>x</v>
      </c>
      <c r="G40" s="29" t="str">
        <f>IF(OR(G$33="",G$33&lt;$Q$5,$A40=""),"",IF(NETWORKDAYS.INTL(G$33,G$33,weekend,holidays)=0,"nw",IFERROR(INDEX(daysoff_type,MATCH(G$33&amp;" "&amp;$A40,daysoff_lookup,0)),MID($B40,MOD(NETWORKDAYS.INTL($Q$5,G$33,weekend,holidays)-1,LEN($B40))+1,1))))</f>
        <v>x</v>
      </c>
      <c r="H40" s="29" t="str">
        <f>IF(OR(H$33="",H$33&lt;$Q$5,$A40=""),"",IF(NETWORKDAYS.INTL(H$33,H$33,weekend,holidays)=0,"nw",IFERROR(INDEX(daysoff_type,MATCH(H$33&amp;" "&amp;$A40,daysoff_lookup,0)),MID($B40,MOD(NETWORKDAYS.INTL($Q$5,H$33,weekend,holidays)-1,LEN($B40))+1,1))))</f>
        <v>x</v>
      </c>
      <c r="I40" s="29" t="str">
        <f>IF(OR(I$33="",I$33&lt;$Q$5,$A40=""),"",IF(NETWORKDAYS.INTL(I$33,I$33,weekend,holidays)=0,"nw",IFERROR(INDEX(daysoff_type,MATCH(I$33&amp;" "&amp;$A40,daysoff_lookup,0)),MID($B40,MOD(NETWORKDAYS.INTL($Q$5,I$33,weekend,holidays)-1,LEN($B40))+1,1))))</f>
        <v>N</v>
      </c>
      <c r="J40" s="29" t="str">
        <f>IF(OR(J$33="",J$33&lt;$Q$5,$A40=""),"",IF(NETWORKDAYS.INTL(J$33,J$33,weekend,holidays)=0,"nw",IFERROR(INDEX(daysoff_type,MATCH(J$33&amp;" "&amp;$A40,daysoff_lookup,0)),MID($B40,MOD(NETWORKDAYS.INTL($Q$5,J$33,weekend,holidays)-1,LEN($B40))+1,1))))</f>
        <v>N</v>
      </c>
      <c r="K40" s="29" t="str">
        <f>IF(OR(K$33="",K$33&lt;$Q$5,$A40=""),"",IF(NETWORKDAYS.INTL(K$33,K$33,weekend,holidays)=0,"nw",IFERROR(INDEX(daysoff_type,MATCH(K$33&amp;" "&amp;$A40,daysoff_lookup,0)),MID($B40,MOD(NETWORKDAYS.INTL($Q$5,K$33,weekend,holidays)-1,LEN($B40))+1,1))))</f>
        <v>N</v>
      </c>
      <c r="L40" s="29" t="str">
        <f>IF(OR(L$33="",L$33&lt;$Q$5,$A40=""),"",IF(NETWORKDAYS.INTL(L$33,L$33,weekend,holidays)=0,"nw",IFERROR(INDEX(daysoff_type,MATCH(L$33&amp;" "&amp;$A40,daysoff_lookup,0)),MID($B40,MOD(NETWORKDAYS.INTL($Q$5,L$33,weekend,holidays)-1,LEN($B40))+1,1))))</f>
        <v>N</v>
      </c>
      <c r="M40" s="29" t="str">
        <f>IF(OR(M$33="",M$33&lt;$Q$5,$A40=""),"",IF(NETWORKDAYS.INTL(M$33,M$33,weekend,holidays)=0,"nw",IFERROR(INDEX(daysoff_type,MATCH(M$33&amp;" "&amp;$A40,daysoff_lookup,0)),MID($B40,MOD(NETWORKDAYS.INTL($Q$5,M$33,weekend,holidays)-1,LEN($B40))+1,1))))</f>
        <v>x</v>
      </c>
      <c r="N40" s="29" t="str">
        <f>IF(OR(N$33="",N$33&lt;$Q$5,$A40=""),"",IF(NETWORKDAYS.INTL(N$33,N$33,weekend,holidays)=0,"nw",IFERROR(INDEX(daysoff_type,MATCH(N$33&amp;" "&amp;$A40,daysoff_lookup,0)),MID($B40,MOD(NETWORKDAYS.INTL($Q$5,N$33,weekend,holidays)-1,LEN($B40))+1,1))))</f>
        <v>x</v>
      </c>
      <c r="O40" s="29" t="str">
        <f>IF(OR(O$33="",O$33&lt;$Q$5,$A40=""),"",IF(NETWORKDAYS.INTL(O$33,O$33,weekend,holidays)=0,"nw",IFERROR(INDEX(daysoff_type,MATCH(O$33&amp;" "&amp;$A40,daysoff_lookup,0)),MID($B40,MOD(NETWORKDAYS.INTL($Q$5,O$33,weekend,holidays)-1,LEN($B40))+1,1))))</f>
        <v>x</v>
      </c>
      <c r="P40" s="29" t="str">
        <f>IF(OR(P$33="",P$33&lt;$Q$5,$A40=""),"",IF(NETWORKDAYS.INTL(P$33,P$33,weekend,holidays)=0,"nw",IFERROR(INDEX(daysoff_type,MATCH(P$33&amp;" "&amp;$A40,daysoff_lookup,0)),MID($B40,MOD(NETWORKDAYS.INTL($Q$5,P$33,weekend,holidays)-1,LEN($B40))+1,1))))</f>
        <v>x</v>
      </c>
      <c r="Q40" s="29" t="str">
        <f>IF(OR(Q$33="",Q$33&lt;$Q$5,$A40=""),"",IF(NETWORKDAYS.INTL(Q$33,Q$33,weekend,holidays)=0,"nw",IFERROR(INDEX(daysoff_type,MATCH(Q$33&amp;" "&amp;$A40,daysoff_lookup,0)),MID($B40,MOD(NETWORKDAYS.INTL($Q$5,Q$33,weekend,holidays)-1,LEN($B40))+1,1))))</f>
        <v>D</v>
      </c>
      <c r="R40" s="29" t="str">
        <f>IF(OR(R$33="",R$33&lt;$Q$5,$A40=""),"",IF(NETWORKDAYS.INTL(R$33,R$33,weekend,holidays)=0,"nw",IFERROR(INDEX(daysoff_type,MATCH(R$33&amp;" "&amp;$A40,daysoff_lookup,0)),MID($B40,MOD(NETWORKDAYS.INTL($Q$5,R$33,weekend,holidays)-1,LEN($B40))+1,1))))</f>
        <v>D</v>
      </c>
      <c r="S40" s="29" t="str">
        <f>IF(OR(S$33="",S$33&lt;$Q$5,$A40=""),"",IF(NETWORKDAYS.INTL(S$33,S$33,weekend,holidays)=0,"nw",IFERROR(INDEX(daysoff_type,MATCH(S$33&amp;" "&amp;$A40,daysoff_lookup,0)),MID($B40,MOD(NETWORKDAYS.INTL($Q$5,S$33,weekend,holidays)-1,LEN($B40))+1,1))))</f>
        <v>D</v>
      </c>
      <c r="T40" s="29" t="str">
        <f>IF(OR(T$33="",T$33&lt;$Q$5,$A40=""),"",IF(NETWORKDAYS.INTL(T$33,T$33,weekend,holidays)=0,"nw",IFERROR(INDEX(daysoff_type,MATCH(T$33&amp;" "&amp;$A40,daysoff_lookup,0)),MID($B40,MOD(NETWORKDAYS.INTL($Q$5,T$33,weekend,holidays)-1,LEN($B40))+1,1))))</f>
        <v>D</v>
      </c>
      <c r="U40" s="29" t="str">
        <f>IF(OR(U$33="",U$33&lt;$Q$5,$A40=""),"",IF(NETWORKDAYS.INTL(U$33,U$33,weekend,holidays)=0,"nw",IFERROR(INDEX(daysoff_type,MATCH(U$33&amp;" "&amp;$A40,daysoff_lookup,0)),MID($B40,MOD(NETWORKDAYS.INTL($Q$5,U$33,weekend,holidays)-1,LEN($B40))+1,1))))</f>
        <v>x</v>
      </c>
      <c r="V40" s="29" t="str">
        <f>IF(OR(V$33="",V$33&lt;$Q$5,$A40=""),"",IF(NETWORKDAYS.INTL(V$33,V$33,weekend,holidays)=0,"nw",IFERROR(INDEX(daysoff_type,MATCH(V$33&amp;" "&amp;$A40,daysoff_lookup,0)),MID($B40,MOD(NETWORKDAYS.INTL($Q$5,V$33,weekend,holidays)-1,LEN($B40))+1,1))))</f>
        <v>x</v>
      </c>
      <c r="W40" s="29" t="str">
        <f>IF(OR(W$33="",W$33&lt;$Q$5,$A40=""),"",IF(NETWORKDAYS.INTL(W$33,W$33,weekend,holidays)=0,"nw",IFERROR(INDEX(daysoff_type,MATCH(W$33&amp;" "&amp;$A40,daysoff_lookup,0)),MID($B40,MOD(NETWORKDAYS.INTL($Q$5,W$33,weekend,holidays)-1,LEN($B40))+1,1))))</f>
        <v>x</v>
      </c>
      <c r="X40" s="29" t="str">
        <f>IF(OR(X$33="",X$33&lt;$Q$5,$A40=""),"",IF(NETWORKDAYS.INTL(X$33,X$33,weekend,holidays)=0,"nw",IFERROR(INDEX(daysoff_type,MATCH(X$33&amp;" "&amp;$A40,daysoff_lookup,0)),MID($B40,MOD(NETWORKDAYS.INTL($Q$5,X$33,weekend,holidays)-1,LEN($B40))+1,1))))</f>
        <v>x</v>
      </c>
      <c r="Y40" s="29" t="str">
        <f>IF(OR(Y$33="",Y$33&lt;$Q$5,$A40=""),"",IF(NETWORKDAYS.INTL(Y$33,Y$33,weekend,holidays)=0,"nw",IFERROR(INDEX(daysoff_type,MATCH(Y$33&amp;" "&amp;$A40,daysoff_lookup,0)),MID($B40,MOD(NETWORKDAYS.INTL($Q$5,Y$33,weekend,holidays)-1,LEN($B40))+1,1))))</f>
        <v>nw</v>
      </c>
      <c r="Z40" s="29" t="str">
        <f>IF(OR(Z$33="",Z$33&lt;$Q$5,$A40=""),"",IF(NETWORKDAYS.INTL(Z$33,Z$33,weekend,holidays)=0,"nw",IFERROR(INDEX(daysoff_type,MATCH(Z$33&amp;" "&amp;$A40,daysoff_lookup,0)),MID($B40,MOD(NETWORKDAYS.INTL($Q$5,Z$33,weekend,holidays)-1,LEN($B40))+1,1))))</f>
        <v>N</v>
      </c>
      <c r="AA40" s="29" t="str">
        <f>IF(OR(AA$33="",AA$33&lt;$Q$5,$A40=""),"",IF(NETWORKDAYS.INTL(AA$33,AA$33,weekend,holidays)=0,"nw",IFERROR(INDEX(daysoff_type,MATCH(AA$33&amp;" "&amp;$A40,daysoff_lookup,0)),MID($B40,MOD(NETWORKDAYS.INTL($Q$5,AA$33,weekend,holidays)-1,LEN($B40))+1,1))))</f>
        <v>N</v>
      </c>
      <c r="AB40" s="29" t="str">
        <f>IF(OR(AB$33="",AB$33&lt;$Q$5,$A40=""),"",IF(NETWORKDAYS.INTL(AB$33,AB$33,weekend,holidays)=0,"nw",IFERROR(INDEX(daysoff_type,MATCH(AB$33&amp;" "&amp;$A40,daysoff_lookup,0)),MID($B40,MOD(NETWORKDAYS.INTL($Q$5,AB$33,weekend,holidays)-1,LEN($B40))+1,1))))</f>
        <v>N</v>
      </c>
      <c r="AC40" s="29" t="str">
        <f>IF(OR(AC$33="",AC$33&lt;$Q$5,$A40=""),"",IF(NETWORKDAYS.INTL(AC$33,AC$33,weekend,holidays)=0,"nw",IFERROR(INDEX(daysoff_type,MATCH(AC$33&amp;" "&amp;$A40,daysoff_lookup,0)),MID($B40,MOD(NETWORKDAYS.INTL($Q$5,AC$33,weekend,holidays)-1,LEN($B40))+1,1))))</f>
        <v>N</v>
      </c>
      <c r="AD40" s="29" t="str">
        <f>IF(OR(AD$33="",AD$33&lt;$Q$5,$A40=""),"",IF(NETWORKDAYS.INTL(AD$33,AD$33,weekend,holidays)=0,"nw",IFERROR(INDEX(daysoff_type,MATCH(AD$33&amp;" "&amp;$A40,daysoff_lookup,0)),MID($B40,MOD(NETWORKDAYS.INTL($Q$5,AD$33,weekend,holidays)-1,LEN($B40))+1,1))))</f>
        <v>x</v>
      </c>
      <c r="AE40" s="29" t="str">
        <f>IF(OR(AE$33="",AE$33&lt;$Q$5,$A40=""),"",IF(NETWORKDAYS.INTL(AE$33,AE$33,weekend,holidays)=0,"nw",IFERROR(INDEX(daysoff_type,MATCH(AE$33&amp;" "&amp;$A40,daysoff_lookup,0)),MID($B40,MOD(NETWORKDAYS.INTL($Q$5,AE$33,weekend,holidays)-1,LEN($B40))+1,1))))</f>
        <v>x</v>
      </c>
      <c r="AF40" s="29" t="str">
        <f>IF(OR(AF$33="",AF$33&lt;$Q$5,$A40=""),"",IF(NETWORKDAYS.INTL(AF$33,AF$33,weekend,holidays)=0,"nw",IFERROR(INDEX(daysoff_type,MATCH(AF$33&amp;" "&amp;$A40,daysoff_lookup,0)),MID($B40,MOD(NETWORKDAYS.INTL($Q$5,AF$33,weekend,holidays)-1,LEN($B40))+1,1))))</f>
        <v>x</v>
      </c>
      <c r="AG40" s="29" t="str">
        <f>IF(OR(AG$33="",AG$33&lt;$Q$5,$A40=""),"",IF(NETWORKDAYS.INTL(AG$33,AG$33,weekend,holidays)=0,"nw",IFERROR(INDEX(daysoff_type,MATCH(AG$33&amp;" "&amp;$A40,daysoff_lookup,0)),MID($B40,MOD(NETWORKDAYS.INTL($Q$5,AG$33,weekend,holidays)-1,LEN($B40))+1,1))))</f>
        <v/>
      </c>
      <c r="AH40" s="29" t="str">
        <f>IF(OR(AH$33="",AH$33&lt;$Q$5,$A40=""),"",IF(NETWORKDAYS.INTL(AH$33,AH$33,weekend,holidays)=0,"nw",IFERROR(INDEX(daysoff_type,MATCH(AH$33&amp;" "&amp;$A40,daysoff_lookup,0)),MID($B40,MOD(NETWORKDAYS.INTL($Q$5,AH$33,weekend,holidays)-1,LEN($B40))+1,1))))</f>
        <v/>
      </c>
      <c r="AI40" s="29" t="str">
        <f>IF(OR(AI$33="",AI$33&lt;$Q$5,$A40=""),"",IF(NETWORKDAYS.INTL(AI$33,AI$33,weekend,holidays)=0,"nw",IFERROR(INDEX(daysoff_type,MATCH(AI$33&amp;" "&amp;$A40,daysoff_lookup,0)),MID($B40,MOD(NETWORKDAYS.INTL($Q$5,AI$33,weekend,holidays)-1,LEN($B40))+1,1))))</f>
        <v/>
      </c>
      <c r="AJ40" s="29" t="str">
        <f>IF(OR(AJ$33="",AJ$33&lt;$Q$5,$A40=""),"",IF(NETWORKDAYS.INTL(AJ$33,AJ$33,weekend,holidays)=0,"nw",IFERROR(INDEX(daysoff_type,MATCH(AJ$33&amp;" "&amp;$A40,daysoff_lookup,0)),MID($B40,MOD(NETWORKDAYS.INTL($Q$5,AJ$33,weekend,holidays)-1,LEN($B40))+1,1))))</f>
        <v/>
      </c>
      <c r="AK40" s="29" t="str">
        <f>IF(OR(AK$33="",AK$33&lt;$Q$5,$A40=""),"",IF(NETWORKDAYS.INTL(AK$33,AK$33,weekend,holidays)=0,"nw",IFERROR(INDEX(daysoff_type,MATCH(AK$33&amp;" "&amp;$A40,daysoff_lookup,0)),MID($B40,MOD(NETWORKDAYS.INTL($Q$5,AK$33,weekend,holidays)-1,LEN($B40))+1,1))))</f>
        <v/>
      </c>
      <c r="AL40" s="29" t="str">
        <f>IF(OR(AL$33="",AL$33&lt;$Q$5,$A40=""),"",IF(NETWORKDAYS.INTL(AL$33,AL$33,weekend,holidays)=0,"nw",IFERROR(INDEX(daysoff_type,MATCH(AL$33&amp;" "&amp;$A40,daysoff_lookup,0)),MID($B40,MOD(NETWORKDAYS.INTL($Q$5,AL$33,weekend,holidays)-1,LEN($B40))+1,1))))</f>
        <v/>
      </c>
      <c r="AM40" s="29" t="str">
        <f>IF(OR(AM$33="",AM$33&lt;$Q$5,$A40=""),"",IF(NETWORKDAYS.INTL(AM$33,AM$33,weekend,holidays)=0,"nw",IFERROR(INDEX(daysoff_type,MATCH(AM$33&amp;" "&amp;$A40,daysoff_lookup,0)),MID($B40,MOD(NETWORKDAYS.INTL($Q$5,AM$33,weekend,holidays)-1,LEN($B40))+1,1))))</f>
        <v/>
      </c>
    </row>
    <row r="41" spans="1:41" x14ac:dyDescent="0.2">
      <c r="A41" s="90" t="str">
        <f t="shared" si="11"/>
        <v>Employee 3</v>
      </c>
      <c r="B41" s="40" t="str">
        <f t="shared" si="11"/>
        <v>NxxxxDDDDxxxxNNN</v>
      </c>
      <c r="C41" s="29" t="str">
        <f>IF(OR(C$33="",C$33&lt;$Q$5,$A41=""),"",IF(NETWORKDAYS.INTL(C$33,C$33,weekend,holidays)=0,"nw",IFERROR(INDEX(daysoff_type,MATCH(C$33&amp;" "&amp;$A41,daysoff_lookup,0)),MID($B41,MOD(NETWORKDAYS.INTL($Q$5,C$33,weekend,holidays)-1,LEN($B41))+1,1))))</f>
        <v/>
      </c>
      <c r="D41" s="29" t="str">
        <f>IF(OR(D$33="",D$33&lt;$Q$5,$A41=""),"",IF(NETWORKDAYS.INTL(D$33,D$33,weekend,holidays)=0,"nw",IFERROR(INDEX(daysoff_type,MATCH(D$33&amp;" "&amp;$A41,daysoff_lookup,0)),MID($B41,MOD(NETWORKDAYS.INTL($Q$5,D$33,weekend,holidays)-1,LEN($B41))+1,1))))</f>
        <v/>
      </c>
      <c r="E41" s="29" t="str">
        <f>IF(OR(E$33="",E$33&lt;$Q$5,$A41=""),"",IF(NETWORKDAYS.INTL(E$33,E$33,weekend,holidays)=0,"nw",IFERROR(INDEX(daysoff_type,MATCH(E$33&amp;" "&amp;$A41,daysoff_lookup,0)),MID($B41,MOD(NETWORKDAYS.INTL($Q$5,E$33,weekend,holidays)-1,LEN($B41))+1,1))))</f>
        <v>N</v>
      </c>
      <c r="F41" s="29" t="str">
        <f>IF(OR(F$33="",F$33&lt;$Q$5,$A41=""),"",IF(NETWORKDAYS.INTL(F$33,F$33,weekend,holidays)=0,"nw",IFERROR(INDEX(daysoff_type,MATCH(F$33&amp;" "&amp;$A41,daysoff_lookup,0)),MID($B41,MOD(NETWORKDAYS.INTL($Q$5,F$33,weekend,holidays)-1,LEN($B41))+1,1))))</f>
        <v>N</v>
      </c>
      <c r="G41" s="29" t="str">
        <f>IF(OR(G$33="",G$33&lt;$Q$5,$A41=""),"",IF(NETWORKDAYS.INTL(G$33,G$33,weekend,holidays)=0,"nw",IFERROR(INDEX(daysoff_type,MATCH(G$33&amp;" "&amp;$A41,daysoff_lookup,0)),MID($B41,MOD(NETWORKDAYS.INTL($Q$5,G$33,weekend,holidays)-1,LEN($B41))+1,1))))</f>
        <v>N</v>
      </c>
      <c r="H41" s="29" t="str">
        <f>IF(OR(H$33="",H$33&lt;$Q$5,$A41=""),"",IF(NETWORKDAYS.INTL(H$33,H$33,weekend,holidays)=0,"nw",IFERROR(INDEX(daysoff_type,MATCH(H$33&amp;" "&amp;$A41,daysoff_lookup,0)),MID($B41,MOD(NETWORKDAYS.INTL($Q$5,H$33,weekend,holidays)-1,LEN($B41))+1,1))))</f>
        <v>N</v>
      </c>
      <c r="I41" s="29" t="str">
        <f>IF(OR(I$33="",I$33&lt;$Q$5,$A41=""),"",IF(NETWORKDAYS.INTL(I$33,I$33,weekend,holidays)=0,"nw",IFERROR(INDEX(daysoff_type,MATCH(I$33&amp;" "&amp;$A41,daysoff_lookup,0)),MID($B41,MOD(NETWORKDAYS.INTL($Q$5,I$33,weekend,holidays)-1,LEN($B41))+1,1))))</f>
        <v>x</v>
      </c>
      <c r="J41" s="29" t="str">
        <f>IF(OR(J$33="",J$33&lt;$Q$5,$A41=""),"",IF(NETWORKDAYS.INTL(J$33,J$33,weekend,holidays)=0,"nw",IFERROR(INDEX(daysoff_type,MATCH(J$33&amp;" "&amp;$A41,daysoff_lookup,0)),MID($B41,MOD(NETWORKDAYS.INTL($Q$5,J$33,weekend,holidays)-1,LEN($B41))+1,1))))</f>
        <v>x</v>
      </c>
      <c r="K41" s="29" t="str">
        <f>IF(OR(K$33="",K$33&lt;$Q$5,$A41=""),"",IF(NETWORKDAYS.INTL(K$33,K$33,weekend,holidays)=0,"nw",IFERROR(INDEX(daysoff_type,MATCH(K$33&amp;" "&amp;$A41,daysoff_lookup,0)),MID($B41,MOD(NETWORKDAYS.INTL($Q$5,K$33,weekend,holidays)-1,LEN($B41))+1,1))))</f>
        <v>x</v>
      </c>
      <c r="L41" s="29" t="str">
        <f>IF(OR(L$33="",L$33&lt;$Q$5,$A41=""),"",IF(NETWORKDAYS.INTL(L$33,L$33,weekend,holidays)=0,"nw",IFERROR(INDEX(daysoff_type,MATCH(L$33&amp;" "&amp;$A41,daysoff_lookup,0)),MID($B41,MOD(NETWORKDAYS.INTL($Q$5,L$33,weekend,holidays)-1,LEN($B41))+1,1))))</f>
        <v>x</v>
      </c>
      <c r="M41" s="29" t="str">
        <f>IF(OR(M$33="",M$33&lt;$Q$5,$A41=""),"",IF(NETWORKDAYS.INTL(M$33,M$33,weekend,holidays)=0,"nw",IFERROR(INDEX(daysoff_type,MATCH(M$33&amp;" "&amp;$A41,daysoff_lookup,0)),MID($B41,MOD(NETWORKDAYS.INTL($Q$5,M$33,weekend,holidays)-1,LEN($B41))+1,1))))</f>
        <v>D</v>
      </c>
      <c r="N41" s="29" t="str">
        <f>IF(OR(N$33="",N$33&lt;$Q$5,$A41=""),"",IF(NETWORKDAYS.INTL(N$33,N$33,weekend,holidays)=0,"nw",IFERROR(INDEX(daysoff_type,MATCH(N$33&amp;" "&amp;$A41,daysoff_lookup,0)),MID($B41,MOD(NETWORKDAYS.INTL($Q$5,N$33,weekend,holidays)-1,LEN($B41))+1,1))))</f>
        <v>D</v>
      </c>
      <c r="O41" s="29" t="str">
        <f>IF(OR(O$33="",O$33&lt;$Q$5,$A41=""),"",IF(NETWORKDAYS.INTL(O$33,O$33,weekend,holidays)=0,"nw",IFERROR(INDEX(daysoff_type,MATCH(O$33&amp;" "&amp;$A41,daysoff_lookup,0)),MID($B41,MOD(NETWORKDAYS.INTL($Q$5,O$33,weekend,holidays)-1,LEN($B41))+1,1))))</f>
        <v>D</v>
      </c>
      <c r="P41" s="29" t="str">
        <f>IF(OR(P$33="",P$33&lt;$Q$5,$A41=""),"",IF(NETWORKDAYS.INTL(P$33,P$33,weekend,holidays)=0,"nw",IFERROR(INDEX(daysoff_type,MATCH(P$33&amp;" "&amp;$A41,daysoff_lookup,0)),MID($B41,MOD(NETWORKDAYS.INTL($Q$5,P$33,weekend,holidays)-1,LEN($B41))+1,1))))</f>
        <v>D</v>
      </c>
      <c r="Q41" s="29" t="str">
        <f>IF(OR(Q$33="",Q$33&lt;$Q$5,$A41=""),"",IF(NETWORKDAYS.INTL(Q$33,Q$33,weekend,holidays)=0,"nw",IFERROR(INDEX(daysoff_type,MATCH(Q$33&amp;" "&amp;$A41,daysoff_lookup,0)),MID($B41,MOD(NETWORKDAYS.INTL($Q$5,Q$33,weekend,holidays)-1,LEN($B41))+1,1))))</f>
        <v>x</v>
      </c>
      <c r="R41" s="29" t="str">
        <f>IF(OR(R$33="",R$33&lt;$Q$5,$A41=""),"",IF(NETWORKDAYS.INTL(R$33,R$33,weekend,holidays)=0,"nw",IFERROR(INDEX(daysoff_type,MATCH(R$33&amp;" "&amp;$A41,daysoff_lookup,0)),MID($B41,MOD(NETWORKDAYS.INTL($Q$5,R$33,weekend,holidays)-1,LEN($B41))+1,1))))</f>
        <v>x</v>
      </c>
      <c r="S41" s="29" t="str">
        <f>IF(OR(S$33="",S$33&lt;$Q$5,$A41=""),"",IF(NETWORKDAYS.INTL(S$33,S$33,weekend,holidays)=0,"nw",IFERROR(INDEX(daysoff_type,MATCH(S$33&amp;" "&amp;$A41,daysoff_lookup,0)),MID($B41,MOD(NETWORKDAYS.INTL($Q$5,S$33,weekend,holidays)-1,LEN($B41))+1,1))))</f>
        <v>x</v>
      </c>
      <c r="T41" s="29" t="str">
        <f>IF(OR(T$33="",T$33&lt;$Q$5,$A41=""),"",IF(NETWORKDAYS.INTL(T$33,T$33,weekend,holidays)=0,"nw",IFERROR(INDEX(daysoff_type,MATCH(T$33&amp;" "&amp;$A41,daysoff_lookup,0)),MID($B41,MOD(NETWORKDAYS.INTL($Q$5,T$33,weekend,holidays)-1,LEN($B41))+1,1))))</f>
        <v>x</v>
      </c>
      <c r="U41" s="29" t="str">
        <f>IF(OR(U$33="",U$33&lt;$Q$5,$A41=""),"",IF(NETWORKDAYS.INTL(U$33,U$33,weekend,holidays)=0,"nw",IFERROR(INDEX(daysoff_type,MATCH(U$33&amp;" "&amp;$A41,daysoff_lookup,0)),MID($B41,MOD(NETWORKDAYS.INTL($Q$5,U$33,weekend,holidays)-1,LEN($B41))+1,1))))</f>
        <v>N</v>
      </c>
      <c r="V41" s="29" t="str">
        <f>IF(OR(V$33="",V$33&lt;$Q$5,$A41=""),"",IF(NETWORKDAYS.INTL(V$33,V$33,weekend,holidays)=0,"nw",IFERROR(INDEX(daysoff_type,MATCH(V$33&amp;" "&amp;$A41,daysoff_lookup,0)),MID($B41,MOD(NETWORKDAYS.INTL($Q$5,V$33,weekend,holidays)-1,LEN($B41))+1,1))))</f>
        <v>N</v>
      </c>
      <c r="W41" s="29" t="str">
        <f>IF(OR(W$33="",W$33&lt;$Q$5,$A41=""),"",IF(NETWORKDAYS.INTL(W$33,W$33,weekend,holidays)=0,"nw",IFERROR(INDEX(daysoff_type,MATCH(W$33&amp;" "&amp;$A41,daysoff_lookup,0)),MID($B41,MOD(NETWORKDAYS.INTL($Q$5,W$33,weekend,holidays)-1,LEN($B41))+1,1))))</f>
        <v>N</v>
      </c>
      <c r="X41" s="29" t="str">
        <f>IF(OR(X$33="",X$33&lt;$Q$5,$A41=""),"",IF(NETWORKDAYS.INTL(X$33,X$33,weekend,holidays)=0,"nw",IFERROR(INDEX(daysoff_type,MATCH(X$33&amp;" "&amp;$A41,daysoff_lookup,0)),MID($B41,MOD(NETWORKDAYS.INTL($Q$5,X$33,weekend,holidays)-1,LEN($B41))+1,1))))</f>
        <v>N</v>
      </c>
      <c r="Y41" s="29" t="str">
        <f>IF(OR(Y$33="",Y$33&lt;$Q$5,$A41=""),"",IF(NETWORKDAYS.INTL(Y$33,Y$33,weekend,holidays)=0,"nw",IFERROR(INDEX(daysoff_type,MATCH(Y$33&amp;" "&amp;$A41,daysoff_lookup,0)),MID($B41,MOD(NETWORKDAYS.INTL($Q$5,Y$33,weekend,holidays)-1,LEN($B41))+1,1))))</f>
        <v>nw</v>
      </c>
      <c r="Z41" s="29" t="str">
        <f>IF(OR(Z$33="",Z$33&lt;$Q$5,$A41=""),"",IF(NETWORKDAYS.INTL(Z$33,Z$33,weekend,holidays)=0,"nw",IFERROR(INDEX(daysoff_type,MATCH(Z$33&amp;" "&amp;$A41,daysoff_lookup,0)),MID($B41,MOD(NETWORKDAYS.INTL($Q$5,Z$33,weekend,holidays)-1,LEN($B41))+1,1))))</f>
        <v>x</v>
      </c>
      <c r="AA41" s="29" t="str">
        <f>IF(OR(AA$33="",AA$33&lt;$Q$5,$A41=""),"",IF(NETWORKDAYS.INTL(AA$33,AA$33,weekend,holidays)=0,"nw",IFERROR(INDEX(daysoff_type,MATCH(AA$33&amp;" "&amp;$A41,daysoff_lookup,0)),MID($B41,MOD(NETWORKDAYS.INTL($Q$5,AA$33,weekend,holidays)-1,LEN($B41))+1,1))))</f>
        <v>x</v>
      </c>
      <c r="AB41" s="29" t="str">
        <f>IF(OR(AB$33="",AB$33&lt;$Q$5,$A41=""),"",IF(NETWORKDAYS.INTL(AB$33,AB$33,weekend,holidays)=0,"nw",IFERROR(INDEX(daysoff_type,MATCH(AB$33&amp;" "&amp;$A41,daysoff_lookup,0)),MID($B41,MOD(NETWORKDAYS.INTL($Q$5,AB$33,weekend,holidays)-1,LEN($B41))+1,1))))</f>
        <v>x</v>
      </c>
      <c r="AC41" s="29" t="str">
        <f>IF(OR(AC$33="",AC$33&lt;$Q$5,$A41=""),"",IF(NETWORKDAYS.INTL(AC$33,AC$33,weekend,holidays)=0,"nw",IFERROR(INDEX(daysoff_type,MATCH(AC$33&amp;" "&amp;$A41,daysoff_lookup,0)),MID($B41,MOD(NETWORKDAYS.INTL($Q$5,AC$33,weekend,holidays)-1,LEN($B41))+1,1))))</f>
        <v>x</v>
      </c>
      <c r="AD41" s="29" t="str">
        <f>IF(OR(AD$33="",AD$33&lt;$Q$5,$A41=""),"",IF(NETWORKDAYS.INTL(AD$33,AD$33,weekend,holidays)=0,"nw",IFERROR(INDEX(daysoff_type,MATCH(AD$33&amp;" "&amp;$A41,daysoff_lookup,0)),MID($B41,MOD(NETWORKDAYS.INTL($Q$5,AD$33,weekend,holidays)-1,LEN($B41))+1,1))))</f>
        <v>D</v>
      </c>
      <c r="AE41" s="29" t="str">
        <f>IF(OR(AE$33="",AE$33&lt;$Q$5,$A41=""),"",IF(NETWORKDAYS.INTL(AE$33,AE$33,weekend,holidays)=0,"nw",IFERROR(INDEX(daysoff_type,MATCH(AE$33&amp;" "&amp;$A41,daysoff_lookup,0)),MID($B41,MOD(NETWORKDAYS.INTL($Q$5,AE$33,weekend,holidays)-1,LEN($B41))+1,1))))</f>
        <v>D</v>
      </c>
      <c r="AF41" s="29" t="str">
        <f>IF(OR(AF$33="",AF$33&lt;$Q$5,$A41=""),"",IF(NETWORKDAYS.INTL(AF$33,AF$33,weekend,holidays)=0,"nw",IFERROR(INDEX(daysoff_type,MATCH(AF$33&amp;" "&amp;$A41,daysoff_lookup,0)),MID($B41,MOD(NETWORKDAYS.INTL($Q$5,AF$33,weekend,holidays)-1,LEN($B41))+1,1))))</f>
        <v>D</v>
      </c>
      <c r="AG41" s="29" t="str">
        <f>IF(OR(AG$33="",AG$33&lt;$Q$5,$A41=""),"",IF(NETWORKDAYS.INTL(AG$33,AG$33,weekend,holidays)=0,"nw",IFERROR(INDEX(daysoff_type,MATCH(AG$33&amp;" "&amp;$A41,daysoff_lookup,0)),MID($B41,MOD(NETWORKDAYS.INTL($Q$5,AG$33,weekend,holidays)-1,LEN($B41))+1,1))))</f>
        <v/>
      </c>
      <c r="AH41" s="29" t="str">
        <f>IF(OR(AH$33="",AH$33&lt;$Q$5,$A41=""),"",IF(NETWORKDAYS.INTL(AH$33,AH$33,weekend,holidays)=0,"nw",IFERROR(INDEX(daysoff_type,MATCH(AH$33&amp;" "&amp;$A41,daysoff_lookup,0)),MID($B41,MOD(NETWORKDAYS.INTL($Q$5,AH$33,weekend,holidays)-1,LEN($B41))+1,1))))</f>
        <v/>
      </c>
      <c r="AI41" s="29" t="str">
        <f>IF(OR(AI$33="",AI$33&lt;$Q$5,$A41=""),"",IF(NETWORKDAYS.INTL(AI$33,AI$33,weekend,holidays)=0,"nw",IFERROR(INDEX(daysoff_type,MATCH(AI$33&amp;" "&amp;$A41,daysoff_lookup,0)),MID($B41,MOD(NETWORKDAYS.INTL($Q$5,AI$33,weekend,holidays)-1,LEN($B41))+1,1))))</f>
        <v/>
      </c>
      <c r="AJ41" s="29" t="str">
        <f>IF(OR(AJ$33="",AJ$33&lt;$Q$5,$A41=""),"",IF(NETWORKDAYS.INTL(AJ$33,AJ$33,weekend,holidays)=0,"nw",IFERROR(INDEX(daysoff_type,MATCH(AJ$33&amp;" "&amp;$A41,daysoff_lookup,0)),MID($B41,MOD(NETWORKDAYS.INTL($Q$5,AJ$33,weekend,holidays)-1,LEN($B41))+1,1))))</f>
        <v/>
      </c>
      <c r="AK41" s="29" t="str">
        <f>IF(OR(AK$33="",AK$33&lt;$Q$5,$A41=""),"",IF(NETWORKDAYS.INTL(AK$33,AK$33,weekend,holidays)=0,"nw",IFERROR(INDEX(daysoff_type,MATCH(AK$33&amp;" "&amp;$A41,daysoff_lookup,0)),MID($B41,MOD(NETWORKDAYS.INTL($Q$5,AK$33,weekend,holidays)-1,LEN($B41))+1,1))))</f>
        <v/>
      </c>
      <c r="AL41" s="29" t="str">
        <f>IF(OR(AL$33="",AL$33&lt;$Q$5,$A41=""),"",IF(NETWORKDAYS.INTL(AL$33,AL$33,weekend,holidays)=0,"nw",IFERROR(INDEX(daysoff_type,MATCH(AL$33&amp;" "&amp;$A41,daysoff_lookup,0)),MID($B41,MOD(NETWORKDAYS.INTL($Q$5,AL$33,weekend,holidays)-1,LEN($B41))+1,1))))</f>
        <v/>
      </c>
      <c r="AM41" s="29" t="str">
        <f>IF(OR(AM$33="",AM$33&lt;$Q$5,$A41=""),"",IF(NETWORKDAYS.INTL(AM$33,AM$33,weekend,holidays)=0,"nw",IFERROR(INDEX(daysoff_type,MATCH(AM$33&amp;" "&amp;$A41,daysoff_lookup,0)),MID($B41,MOD(NETWORKDAYS.INTL($Q$5,AM$33,weekend,holidays)-1,LEN($B41))+1,1))))</f>
        <v/>
      </c>
    </row>
    <row r="42" spans="1:41" x14ac:dyDescent="0.2">
      <c r="A42" s="90" t="str">
        <f t="shared" si="11"/>
        <v>Employee 4</v>
      </c>
      <c r="B42" s="40" t="str">
        <f t="shared" si="11"/>
        <v>DxxxxNNNNxxxxDDD</v>
      </c>
      <c r="C42" s="29" t="str">
        <f>IF(OR(C$33="",C$33&lt;$Q$5,$A42=""),"",IF(NETWORKDAYS.INTL(C$33,C$33,weekend,holidays)=0,"nw",IFERROR(INDEX(daysoff_type,MATCH(C$33&amp;" "&amp;$A42,daysoff_lookup,0)),MID($B42,MOD(NETWORKDAYS.INTL($Q$5,C$33,weekend,holidays)-1,LEN($B42))+1,1))))</f>
        <v/>
      </c>
      <c r="D42" s="29" t="str">
        <f>IF(OR(D$33="",D$33&lt;$Q$5,$A42=""),"",IF(NETWORKDAYS.INTL(D$33,D$33,weekend,holidays)=0,"nw",IFERROR(INDEX(daysoff_type,MATCH(D$33&amp;" "&amp;$A42,daysoff_lookup,0)),MID($B42,MOD(NETWORKDAYS.INTL($Q$5,D$33,weekend,holidays)-1,LEN($B42))+1,1))))</f>
        <v/>
      </c>
      <c r="E42" s="29" t="str">
        <f>IF(OR(E$33="",E$33&lt;$Q$5,$A42=""),"",IF(NETWORKDAYS.INTL(E$33,E$33,weekend,holidays)=0,"nw",IFERROR(INDEX(daysoff_type,MATCH(E$33&amp;" "&amp;$A42,daysoff_lookup,0)),MID($B42,MOD(NETWORKDAYS.INTL($Q$5,E$33,weekend,holidays)-1,LEN($B42))+1,1))))</f>
        <v>D</v>
      </c>
      <c r="F42" s="29" t="str">
        <f>IF(OR(F$33="",F$33&lt;$Q$5,$A42=""),"",IF(NETWORKDAYS.INTL(F$33,F$33,weekend,holidays)=0,"nw",IFERROR(INDEX(daysoff_type,MATCH(F$33&amp;" "&amp;$A42,daysoff_lookup,0)),MID($B42,MOD(NETWORKDAYS.INTL($Q$5,F$33,weekend,holidays)-1,LEN($B42))+1,1))))</f>
        <v>D</v>
      </c>
      <c r="G42" s="29" t="str">
        <f>IF(OR(G$33="",G$33&lt;$Q$5,$A42=""),"",IF(NETWORKDAYS.INTL(G$33,G$33,weekend,holidays)=0,"nw",IFERROR(INDEX(daysoff_type,MATCH(G$33&amp;" "&amp;$A42,daysoff_lookup,0)),MID($B42,MOD(NETWORKDAYS.INTL($Q$5,G$33,weekend,holidays)-1,LEN($B42))+1,1))))</f>
        <v>D</v>
      </c>
      <c r="H42" s="29" t="str">
        <f>IF(OR(H$33="",H$33&lt;$Q$5,$A42=""),"",IF(NETWORKDAYS.INTL(H$33,H$33,weekend,holidays)=0,"nw",IFERROR(INDEX(daysoff_type,MATCH(H$33&amp;" "&amp;$A42,daysoff_lookup,0)),MID($B42,MOD(NETWORKDAYS.INTL($Q$5,H$33,weekend,holidays)-1,LEN($B42))+1,1))))</f>
        <v>D</v>
      </c>
      <c r="I42" s="29" t="str">
        <f>IF(OR(I$33="",I$33&lt;$Q$5,$A42=""),"",IF(NETWORKDAYS.INTL(I$33,I$33,weekend,holidays)=0,"nw",IFERROR(INDEX(daysoff_type,MATCH(I$33&amp;" "&amp;$A42,daysoff_lookup,0)),MID($B42,MOD(NETWORKDAYS.INTL($Q$5,I$33,weekend,holidays)-1,LEN($B42))+1,1))))</f>
        <v>x</v>
      </c>
      <c r="J42" s="29" t="str">
        <f>IF(OR(J$33="",J$33&lt;$Q$5,$A42=""),"",IF(NETWORKDAYS.INTL(J$33,J$33,weekend,holidays)=0,"nw",IFERROR(INDEX(daysoff_type,MATCH(J$33&amp;" "&amp;$A42,daysoff_lookup,0)),MID($B42,MOD(NETWORKDAYS.INTL($Q$5,J$33,weekend,holidays)-1,LEN($B42))+1,1))))</f>
        <v>x</v>
      </c>
      <c r="K42" s="29" t="str">
        <f>IF(OR(K$33="",K$33&lt;$Q$5,$A42=""),"",IF(NETWORKDAYS.INTL(K$33,K$33,weekend,holidays)=0,"nw",IFERROR(INDEX(daysoff_type,MATCH(K$33&amp;" "&amp;$A42,daysoff_lookup,0)),MID($B42,MOD(NETWORKDAYS.INTL($Q$5,K$33,weekend,holidays)-1,LEN($B42))+1,1))))</f>
        <v>x</v>
      </c>
      <c r="L42" s="29" t="str">
        <f>IF(OR(L$33="",L$33&lt;$Q$5,$A42=""),"",IF(NETWORKDAYS.INTL(L$33,L$33,weekend,holidays)=0,"nw",IFERROR(INDEX(daysoff_type,MATCH(L$33&amp;" "&amp;$A42,daysoff_lookup,0)),MID($B42,MOD(NETWORKDAYS.INTL($Q$5,L$33,weekend,holidays)-1,LEN($B42))+1,1))))</f>
        <v>x</v>
      </c>
      <c r="M42" s="29" t="str">
        <f>IF(OR(M$33="",M$33&lt;$Q$5,$A42=""),"",IF(NETWORKDAYS.INTL(M$33,M$33,weekend,holidays)=0,"nw",IFERROR(INDEX(daysoff_type,MATCH(M$33&amp;" "&amp;$A42,daysoff_lookup,0)),MID($B42,MOD(NETWORKDAYS.INTL($Q$5,M$33,weekend,holidays)-1,LEN($B42))+1,1))))</f>
        <v>N</v>
      </c>
      <c r="N42" s="29" t="str">
        <f>IF(OR(N$33="",N$33&lt;$Q$5,$A42=""),"",IF(NETWORKDAYS.INTL(N$33,N$33,weekend,holidays)=0,"nw",IFERROR(INDEX(daysoff_type,MATCH(N$33&amp;" "&amp;$A42,daysoff_lookup,0)),MID($B42,MOD(NETWORKDAYS.INTL($Q$5,N$33,weekend,holidays)-1,LEN($B42))+1,1))))</f>
        <v>N</v>
      </c>
      <c r="O42" s="29" t="str">
        <f>IF(OR(O$33="",O$33&lt;$Q$5,$A42=""),"",IF(NETWORKDAYS.INTL(O$33,O$33,weekend,holidays)=0,"nw",IFERROR(INDEX(daysoff_type,MATCH(O$33&amp;" "&amp;$A42,daysoff_lookup,0)),MID($B42,MOD(NETWORKDAYS.INTL($Q$5,O$33,weekend,holidays)-1,LEN($B42))+1,1))))</f>
        <v>N</v>
      </c>
      <c r="P42" s="29" t="str">
        <f>IF(OR(P$33="",P$33&lt;$Q$5,$A42=""),"",IF(NETWORKDAYS.INTL(P$33,P$33,weekend,holidays)=0,"nw",IFERROR(INDEX(daysoff_type,MATCH(P$33&amp;" "&amp;$A42,daysoff_lookup,0)),MID($B42,MOD(NETWORKDAYS.INTL($Q$5,P$33,weekend,holidays)-1,LEN($B42))+1,1))))</f>
        <v>N</v>
      </c>
      <c r="Q42" s="29" t="str">
        <f>IF(OR(Q$33="",Q$33&lt;$Q$5,$A42=""),"",IF(NETWORKDAYS.INTL(Q$33,Q$33,weekend,holidays)=0,"nw",IFERROR(INDEX(daysoff_type,MATCH(Q$33&amp;" "&amp;$A42,daysoff_lookup,0)),MID($B42,MOD(NETWORKDAYS.INTL($Q$5,Q$33,weekend,holidays)-1,LEN($B42))+1,1))))</f>
        <v>x</v>
      </c>
      <c r="R42" s="29" t="str">
        <f>IF(OR(R$33="",R$33&lt;$Q$5,$A42=""),"",IF(NETWORKDAYS.INTL(R$33,R$33,weekend,holidays)=0,"nw",IFERROR(INDEX(daysoff_type,MATCH(R$33&amp;" "&amp;$A42,daysoff_lookup,0)),MID($B42,MOD(NETWORKDAYS.INTL($Q$5,R$33,weekend,holidays)-1,LEN($B42))+1,1))))</f>
        <v>x</v>
      </c>
      <c r="S42" s="29" t="str">
        <f>IF(OR(S$33="",S$33&lt;$Q$5,$A42=""),"",IF(NETWORKDAYS.INTL(S$33,S$33,weekend,holidays)=0,"nw",IFERROR(INDEX(daysoff_type,MATCH(S$33&amp;" "&amp;$A42,daysoff_lookup,0)),MID($B42,MOD(NETWORKDAYS.INTL($Q$5,S$33,weekend,holidays)-1,LEN($B42))+1,1))))</f>
        <v>x</v>
      </c>
      <c r="T42" s="29" t="str">
        <f>IF(OR(T$33="",T$33&lt;$Q$5,$A42=""),"",IF(NETWORKDAYS.INTL(T$33,T$33,weekend,holidays)=0,"nw",IFERROR(INDEX(daysoff_type,MATCH(T$33&amp;" "&amp;$A42,daysoff_lookup,0)),MID($B42,MOD(NETWORKDAYS.INTL($Q$5,T$33,weekend,holidays)-1,LEN($B42))+1,1))))</f>
        <v>x</v>
      </c>
      <c r="U42" s="29" t="str">
        <f>IF(OR(U$33="",U$33&lt;$Q$5,$A42=""),"",IF(NETWORKDAYS.INTL(U$33,U$33,weekend,holidays)=0,"nw",IFERROR(INDEX(daysoff_type,MATCH(U$33&amp;" "&amp;$A42,daysoff_lookup,0)),MID($B42,MOD(NETWORKDAYS.INTL($Q$5,U$33,weekend,holidays)-1,LEN($B42))+1,1))))</f>
        <v>D</v>
      </c>
      <c r="V42" s="29" t="str">
        <f>IF(OR(V$33="",V$33&lt;$Q$5,$A42=""),"",IF(NETWORKDAYS.INTL(V$33,V$33,weekend,holidays)=0,"nw",IFERROR(INDEX(daysoff_type,MATCH(V$33&amp;" "&amp;$A42,daysoff_lookup,0)),MID($B42,MOD(NETWORKDAYS.INTL($Q$5,V$33,weekend,holidays)-1,LEN($B42))+1,1))))</f>
        <v>D</v>
      </c>
      <c r="W42" s="29" t="str">
        <f>IF(OR(W$33="",W$33&lt;$Q$5,$A42=""),"",IF(NETWORKDAYS.INTL(W$33,W$33,weekend,holidays)=0,"nw",IFERROR(INDEX(daysoff_type,MATCH(W$33&amp;" "&amp;$A42,daysoff_lookup,0)),MID($B42,MOD(NETWORKDAYS.INTL($Q$5,W$33,weekend,holidays)-1,LEN($B42))+1,1))))</f>
        <v>D</v>
      </c>
      <c r="X42" s="29" t="str">
        <f>IF(OR(X$33="",X$33&lt;$Q$5,$A42=""),"",IF(NETWORKDAYS.INTL(X$33,X$33,weekend,holidays)=0,"nw",IFERROR(INDEX(daysoff_type,MATCH(X$33&amp;" "&amp;$A42,daysoff_lookup,0)),MID($B42,MOD(NETWORKDAYS.INTL($Q$5,X$33,weekend,holidays)-1,LEN($B42))+1,1))))</f>
        <v>D</v>
      </c>
      <c r="Y42" s="29" t="str">
        <f>IF(OR(Y$33="",Y$33&lt;$Q$5,$A42=""),"",IF(NETWORKDAYS.INTL(Y$33,Y$33,weekend,holidays)=0,"nw",IFERROR(INDEX(daysoff_type,MATCH(Y$33&amp;" "&amp;$A42,daysoff_lookup,0)),MID($B42,MOD(NETWORKDAYS.INTL($Q$5,Y$33,weekend,holidays)-1,LEN($B42))+1,1))))</f>
        <v>nw</v>
      </c>
      <c r="Z42" s="29" t="str">
        <f>IF(OR(Z$33="",Z$33&lt;$Q$5,$A42=""),"",IF(NETWORKDAYS.INTL(Z$33,Z$33,weekend,holidays)=0,"nw",IFERROR(INDEX(daysoff_type,MATCH(Z$33&amp;" "&amp;$A42,daysoff_lookup,0)),MID($B42,MOD(NETWORKDAYS.INTL($Q$5,Z$33,weekend,holidays)-1,LEN($B42))+1,1))))</f>
        <v>x</v>
      </c>
      <c r="AA42" s="29" t="str">
        <f>IF(OR(AA$33="",AA$33&lt;$Q$5,$A42=""),"",IF(NETWORKDAYS.INTL(AA$33,AA$33,weekend,holidays)=0,"nw",IFERROR(INDEX(daysoff_type,MATCH(AA$33&amp;" "&amp;$A42,daysoff_lookup,0)),MID($B42,MOD(NETWORKDAYS.INTL($Q$5,AA$33,weekend,holidays)-1,LEN($B42))+1,1))))</f>
        <v>x</v>
      </c>
      <c r="AB42" s="29" t="str">
        <f>IF(OR(AB$33="",AB$33&lt;$Q$5,$A42=""),"",IF(NETWORKDAYS.INTL(AB$33,AB$33,weekend,holidays)=0,"nw",IFERROR(INDEX(daysoff_type,MATCH(AB$33&amp;" "&amp;$A42,daysoff_lookup,0)),MID($B42,MOD(NETWORKDAYS.INTL($Q$5,AB$33,weekend,holidays)-1,LEN($B42))+1,1))))</f>
        <v>x</v>
      </c>
      <c r="AC42" s="29" t="str">
        <f>IF(OR(AC$33="",AC$33&lt;$Q$5,$A42=""),"",IF(NETWORKDAYS.INTL(AC$33,AC$33,weekend,holidays)=0,"nw",IFERROR(INDEX(daysoff_type,MATCH(AC$33&amp;" "&amp;$A42,daysoff_lookup,0)),MID($B42,MOD(NETWORKDAYS.INTL($Q$5,AC$33,weekend,holidays)-1,LEN($B42))+1,1))))</f>
        <v>x</v>
      </c>
      <c r="AD42" s="29" t="str">
        <f>IF(OR(AD$33="",AD$33&lt;$Q$5,$A42=""),"",IF(NETWORKDAYS.INTL(AD$33,AD$33,weekend,holidays)=0,"nw",IFERROR(INDEX(daysoff_type,MATCH(AD$33&amp;" "&amp;$A42,daysoff_lookup,0)),MID($B42,MOD(NETWORKDAYS.INTL($Q$5,AD$33,weekend,holidays)-1,LEN($B42))+1,1))))</f>
        <v>N</v>
      </c>
      <c r="AE42" s="29" t="str">
        <f>IF(OR(AE$33="",AE$33&lt;$Q$5,$A42=""),"",IF(NETWORKDAYS.INTL(AE$33,AE$33,weekend,holidays)=0,"nw",IFERROR(INDEX(daysoff_type,MATCH(AE$33&amp;" "&amp;$A42,daysoff_lookup,0)),MID($B42,MOD(NETWORKDAYS.INTL($Q$5,AE$33,weekend,holidays)-1,LEN($B42))+1,1))))</f>
        <v>N</v>
      </c>
      <c r="AF42" s="29" t="str">
        <f>IF(OR(AF$33="",AF$33&lt;$Q$5,$A42=""),"",IF(NETWORKDAYS.INTL(AF$33,AF$33,weekend,holidays)=0,"nw",IFERROR(INDEX(daysoff_type,MATCH(AF$33&amp;" "&amp;$A42,daysoff_lookup,0)),MID($B42,MOD(NETWORKDAYS.INTL($Q$5,AF$33,weekend,holidays)-1,LEN($B42))+1,1))))</f>
        <v>N</v>
      </c>
      <c r="AG42" s="29" t="str">
        <f>IF(OR(AG$33="",AG$33&lt;$Q$5,$A42=""),"",IF(NETWORKDAYS.INTL(AG$33,AG$33,weekend,holidays)=0,"nw",IFERROR(INDEX(daysoff_type,MATCH(AG$33&amp;" "&amp;$A42,daysoff_lookup,0)),MID($B42,MOD(NETWORKDAYS.INTL($Q$5,AG$33,weekend,holidays)-1,LEN($B42))+1,1))))</f>
        <v/>
      </c>
      <c r="AH42" s="29" t="str">
        <f>IF(OR(AH$33="",AH$33&lt;$Q$5,$A42=""),"",IF(NETWORKDAYS.INTL(AH$33,AH$33,weekend,holidays)=0,"nw",IFERROR(INDEX(daysoff_type,MATCH(AH$33&amp;" "&amp;$A42,daysoff_lookup,0)),MID($B42,MOD(NETWORKDAYS.INTL($Q$5,AH$33,weekend,holidays)-1,LEN($B42))+1,1))))</f>
        <v/>
      </c>
      <c r="AI42" s="29" t="str">
        <f>IF(OR(AI$33="",AI$33&lt;$Q$5,$A42=""),"",IF(NETWORKDAYS.INTL(AI$33,AI$33,weekend,holidays)=0,"nw",IFERROR(INDEX(daysoff_type,MATCH(AI$33&amp;" "&amp;$A42,daysoff_lookup,0)),MID($B42,MOD(NETWORKDAYS.INTL($Q$5,AI$33,weekend,holidays)-1,LEN($B42))+1,1))))</f>
        <v/>
      </c>
      <c r="AJ42" s="29" t="str">
        <f>IF(OR(AJ$33="",AJ$33&lt;$Q$5,$A42=""),"",IF(NETWORKDAYS.INTL(AJ$33,AJ$33,weekend,holidays)=0,"nw",IFERROR(INDEX(daysoff_type,MATCH(AJ$33&amp;" "&amp;$A42,daysoff_lookup,0)),MID($B42,MOD(NETWORKDAYS.INTL($Q$5,AJ$33,weekend,holidays)-1,LEN($B42))+1,1))))</f>
        <v/>
      </c>
      <c r="AK42" s="29" t="str">
        <f>IF(OR(AK$33="",AK$33&lt;$Q$5,$A42=""),"",IF(NETWORKDAYS.INTL(AK$33,AK$33,weekend,holidays)=0,"nw",IFERROR(INDEX(daysoff_type,MATCH(AK$33&amp;" "&amp;$A42,daysoff_lookup,0)),MID($B42,MOD(NETWORKDAYS.INTL($Q$5,AK$33,weekend,holidays)-1,LEN($B42))+1,1))))</f>
        <v/>
      </c>
      <c r="AL42" s="29" t="str">
        <f>IF(OR(AL$33="",AL$33&lt;$Q$5,$A42=""),"",IF(NETWORKDAYS.INTL(AL$33,AL$33,weekend,holidays)=0,"nw",IFERROR(INDEX(daysoff_type,MATCH(AL$33&amp;" "&amp;$A42,daysoff_lookup,0)),MID($B42,MOD(NETWORKDAYS.INTL($Q$5,AL$33,weekend,holidays)-1,LEN($B42))+1,1))))</f>
        <v/>
      </c>
      <c r="AM42" s="29" t="str">
        <f>IF(OR(AM$33="",AM$33&lt;$Q$5,$A42=""),"",IF(NETWORKDAYS.INTL(AM$33,AM$33,weekend,holidays)=0,"nw",IFERROR(INDEX(daysoff_type,MATCH(AM$33&amp;" "&amp;$A42,daysoff_lookup,0)),MID($B42,MOD(NETWORKDAYS.INTL($Q$5,AM$33,weekend,holidays)-1,LEN($B42))+1,1))))</f>
        <v/>
      </c>
    </row>
    <row r="43" spans="1:41" x14ac:dyDescent="0.2">
      <c r="A43" s="90" t="str">
        <f t="shared" si="11"/>
        <v/>
      </c>
      <c r="B43" s="40" t="str">
        <f t="shared" si="11"/>
        <v/>
      </c>
      <c r="C43" s="29" t="str">
        <f>IF(OR(C$33="",C$33&lt;$Q$5,$A43=""),"",IF(NETWORKDAYS.INTL(C$33,C$33,weekend,holidays)=0,"nw",IFERROR(INDEX(daysoff_type,MATCH(C$33&amp;" "&amp;$A43,daysoff_lookup,0)),MID($B43,MOD(NETWORKDAYS.INTL($Q$5,C$33,weekend,holidays)-1,LEN($B43))+1,1))))</f>
        <v/>
      </c>
      <c r="D43" s="29" t="str">
        <f>IF(OR(D$33="",D$33&lt;$Q$5,$A43=""),"",IF(NETWORKDAYS.INTL(D$33,D$33,weekend,holidays)=0,"nw",IFERROR(INDEX(daysoff_type,MATCH(D$33&amp;" "&amp;$A43,daysoff_lookup,0)),MID($B43,MOD(NETWORKDAYS.INTL($Q$5,D$33,weekend,holidays)-1,LEN($B43))+1,1))))</f>
        <v/>
      </c>
      <c r="E43" s="29" t="str">
        <f>IF(OR(E$33="",E$33&lt;$Q$5,$A43=""),"",IF(NETWORKDAYS.INTL(E$33,E$33,weekend,holidays)=0,"nw",IFERROR(INDEX(daysoff_type,MATCH(E$33&amp;" "&amp;$A43,daysoff_lookup,0)),MID($B43,MOD(NETWORKDAYS.INTL($Q$5,E$33,weekend,holidays)-1,LEN($B43))+1,1))))</f>
        <v/>
      </c>
      <c r="F43" s="29" t="str">
        <f>IF(OR(F$33="",F$33&lt;$Q$5,$A43=""),"",IF(NETWORKDAYS.INTL(F$33,F$33,weekend,holidays)=0,"nw",IFERROR(INDEX(daysoff_type,MATCH(F$33&amp;" "&amp;$A43,daysoff_lookup,0)),MID($B43,MOD(NETWORKDAYS.INTL($Q$5,F$33,weekend,holidays)-1,LEN($B43))+1,1))))</f>
        <v/>
      </c>
      <c r="G43" s="29" t="str">
        <f>IF(OR(G$33="",G$33&lt;$Q$5,$A43=""),"",IF(NETWORKDAYS.INTL(G$33,G$33,weekend,holidays)=0,"nw",IFERROR(INDEX(daysoff_type,MATCH(G$33&amp;" "&amp;$A43,daysoff_lookup,0)),MID($B43,MOD(NETWORKDAYS.INTL($Q$5,G$33,weekend,holidays)-1,LEN($B43))+1,1))))</f>
        <v/>
      </c>
      <c r="H43" s="29" t="str">
        <f>IF(OR(H$33="",H$33&lt;$Q$5,$A43=""),"",IF(NETWORKDAYS.INTL(H$33,H$33,weekend,holidays)=0,"nw",IFERROR(INDEX(daysoff_type,MATCH(H$33&amp;" "&amp;$A43,daysoff_lookup,0)),MID($B43,MOD(NETWORKDAYS.INTL($Q$5,H$33,weekend,holidays)-1,LEN($B43))+1,1))))</f>
        <v/>
      </c>
      <c r="I43" s="29" t="str">
        <f>IF(OR(I$33="",I$33&lt;$Q$5,$A43=""),"",IF(NETWORKDAYS.INTL(I$33,I$33,weekend,holidays)=0,"nw",IFERROR(INDEX(daysoff_type,MATCH(I$33&amp;" "&amp;$A43,daysoff_lookup,0)),MID($B43,MOD(NETWORKDAYS.INTL($Q$5,I$33,weekend,holidays)-1,LEN($B43))+1,1))))</f>
        <v/>
      </c>
      <c r="J43" s="29" t="str">
        <f>IF(OR(J$33="",J$33&lt;$Q$5,$A43=""),"",IF(NETWORKDAYS.INTL(J$33,J$33,weekend,holidays)=0,"nw",IFERROR(INDEX(daysoff_type,MATCH(J$33&amp;" "&amp;$A43,daysoff_lookup,0)),MID($B43,MOD(NETWORKDAYS.INTL($Q$5,J$33,weekend,holidays)-1,LEN($B43))+1,1))))</f>
        <v/>
      </c>
      <c r="K43" s="29" t="str">
        <f>IF(OR(K$33="",K$33&lt;$Q$5,$A43=""),"",IF(NETWORKDAYS.INTL(K$33,K$33,weekend,holidays)=0,"nw",IFERROR(INDEX(daysoff_type,MATCH(K$33&amp;" "&amp;$A43,daysoff_lookup,0)),MID($B43,MOD(NETWORKDAYS.INTL($Q$5,K$33,weekend,holidays)-1,LEN($B43))+1,1))))</f>
        <v/>
      </c>
      <c r="L43" s="29" t="str">
        <f>IF(OR(L$33="",L$33&lt;$Q$5,$A43=""),"",IF(NETWORKDAYS.INTL(L$33,L$33,weekend,holidays)=0,"nw",IFERROR(INDEX(daysoff_type,MATCH(L$33&amp;" "&amp;$A43,daysoff_lookup,0)),MID($B43,MOD(NETWORKDAYS.INTL($Q$5,L$33,weekend,holidays)-1,LEN($B43))+1,1))))</f>
        <v/>
      </c>
      <c r="M43" s="29" t="str">
        <f>IF(OR(M$33="",M$33&lt;$Q$5,$A43=""),"",IF(NETWORKDAYS.INTL(M$33,M$33,weekend,holidays)=0,"nw",IFERROR(INDEX(daysoff_type,MATCH(M$33&amp;" "&amp;$A43,daysoff_lookup,0)),MID($B43,MOD(NETWORKDAYS.INTL($Q$5,M$33,weekend,holidays)-1,LEN($B43))+1,1))))</f>
        <v/>
      </c>
      <c r="N43" s="29" t="str">
        <f>IF(OR(N$33="",N$33&lt;$Q$5,$A43=""),"",IF(NETWORKDAYS.INTL(N$33,N$33,weekend,holidays)=0,"nw",IFERROR(INDEX(daysoff_type,MATCH(N$33&amp;" "&amp;$A43,daysoff_lookup,0)),MID($B43,MOD(NETWORKDAYS.INTL($Q$5,N$33,weekend,holidays)-1,LEN($B43))+1,1))))</f>
        <v/>
      </c>
      <c r="O43" s="29" t="str">
        <f>IF(OR(O$33="",O$33&lt;$Q$5,$A43=""),"",IF(NETWORKDAYS.INTL(O$33,O$33,weekend,holidays)=0,"nw",IFERROR(INDEX(daysoff_type,MATCH(O$33&amp;" "&amp;$A43,daysoff_lookup,0)),MID($B43,MOD(NETWORKDAYS.INTL($Q$5,O$33,weekend,holidays)-1,LEN($B43))+1,1))))</f>
        <v/>
      </c>
      <c r="P43" s="29" t="str">
        <f>IF(OR(P$33="",P$33&lt;$Q$5,$A43=""),"",IF(NETWORKDAYS.INTL(P$33,P$33,weekend,holidays)=0,"nw",IFERROR(INDEX(daysoff_type,MATCH(P$33&amp;" "&amp;$A43,daysoff_lookup,0)),MID($B43,MOD(NETWORKDAYS.INTL($Q$5,P$33,weekend,holidays)-1,LEN($B43))+1,1))))</f>
        <v/>
      </c>
      <c r="Q43" s="29" t="str">
        <f>IF(OR(Q$33="",Q$33&lt;$Q$5,$A43=""),"",IF(NETWORKDAYS.INTL(Q$33,Q$33,weekend,holidays)=0,"nw",IFERROR(INDEX(daysoff_type,MATCH(Q$33&amp;" "&amp;$A43,daysoff_lookup,0)),MID($B43,MOD(NETWORKDAYS.INTL($Q$5,Q$33,weekend,holidays)-1,LEN($B43))+1,1))))</f>
        <v/>
      </c>
      <c r="R43" s="29" t="str">
        <f>IF(OR(R$33="",R$33&lt;$Q$5,$A43=""),"",IF(NETWORKDAYS.INTL(R$33,R$33,weekend,holidays)=0,"nw",IFERROR(INDEX(daysoff_type,MATCH(R$33&amp;" "&amp;$A43,daysoff_lookup,0)),MID($B43,MOD(NETWORKDAYS.INTL($Q$5,R$33,weekend,holidays)-1,LEN($B43))+1,1))))</f>
        <v/>
      </c>
      <c r="S43" s="29" t="str">
        <f>IF(OR(S$33="",S$33&lt;$Q$5,$A43=""),"",IF(NETWORKDAYS.INTL(S$33,S$33,weekend,holidays)=0,"nw",IFERROR(INDEX(daysoff_type,MATCH(S$33&amp;" "&amp;$A43,daysoff_lookup,0)),MID($B43,MOD(NETWORKDAYS.INTL($Q$5,S$33,weekend,holidays)-1,LEN($B43))+1,1))))</f>
        <v/>
      </c>
      <c r="T43" s="29" t="str">
        <f>IF(OR(T$33="",T$33&lt;$Q$5,$A43=""),"",IF(NETWORKDAYS.INTL(T$33,T$33,weekend,holidays)=0,"nw",IFERROR(INDEX(daysoff_type,MATCH(T$33&amp;" "&amp;$A43,daysoff_lookup,0)),MID($B43,MOD(NETWORKDAYS.INTL($Q$5,T$33,weekend,holidays)-1,LEN($B43))+1,1))))</f>
        <v/>
      </c>
      <c r="U43" s="29" t="str">
        <f>IF(OR(U$33="",U$33&lt;$Q$5,$A43=""),"",IF(NETWORKDAYS.INTL(U$33,U$33,weekend,holidays)=0,"nw",IFERROR(INDEX(daysoff_type,MATCH(U$33&amp;" "&amp;$A43,daysoff_lookup,0)),MID($B43,MOD(NETWORKDAYS.INTL($Q$5,U$33,weekend,holidays)-1,LEN($B43))+1,1))))</f>
        <v/>
      </c>
      <c r="V43" s="29" t="str">
        <f>IF(OR(V$33="",V$33&lt;$Q$5,$A43=""),"",IF(NETWORKDAYS.INTL(V$33,V$33,weekend,holidays)=0,"nw",IFERROR(INDEX(daysoff_type,MATCH(V$33&amp;" "&amp;$A43,daysoff_lookup,0)),MID($B43,MOD(NETWORKDAYS.INTL($Q$5,V$33,weekend,holidays)-1,LEN($B43))+1,1))))</f>
        <v/>
      </c>
      <c r="W43" s="29" t="str">
        <f>IF(OR(W$33="",W$33&lt;$Q$5,$A43=""),"",IF(NETWORKDAYS.INTL(W$33,W$33,weekend,holidays)=0,"nw",IFERROR(INDEX(daysoff_type,MATCH(W$33&amp;" "&amp;$A43,daysoff_lookup,0)),MID($B43,MOD(NETWORKDAYS.INTL($Q$5,W$33,weekend,holidays)-1,LEN($B43))+1,1))))</f>
        <v/>
      </c>
      <c r="X43" s="29" t="str">
        <f>IF(OR(X$33="",X$33&lt;$Q$5,$A43=""),"",IF(NETWORKDAYS.INTL(X$33,X$33,weekend,holidays)=0,"nw",IFERROR(INDEX(daysoff_type,MATCH(X$33&amp;" "&amp;$A43,daysoff_lookup,0)),MID($B43,MOD(NETWORKDAYS.INTL($Q$5,X$33,weekend,holidays)-1,LEN($B43))+1,1))))</f>
        <v/>
      </c>
      <c r="Y43" s="29" t="str">
        <f>IF(OR(Y$33="",Y$33&lt;$Q$5,$A43=""),"",IF(NETWORKDAYS.INTL(Y$33,Y$33,weekend,holidays)=0,"nw",IFERROR(INDEX(daysoff_type,MATCH(Y$33&amp;" "&amp;$A43,daysoff_lookup,0)),MID($B43,MOD(NETWORKDAYS.INTL($Q$5,Y$33,weekend,holidays)-1,LEN($B43))+1,1))))</f>
        <v/>
      </c>
      <c r="Z43" s="29" t="str">
        <f>IF(OR(Z$33="",Z$33&lt;$Q$5,$A43=""),"",IF(NETWORKDAYS.INTL(Z$33,Z$33,weekend,holidays)=0,"nw",IFERROR(INDEX(daysoff_type,MATCH(Z$33&amp;" "&amp;$A43,daysoff_lookup,0)),MID($B43,MOD(NETWORKDAYS.INTL($Q$5,Z$33,weekend,holidays)-1,LEN($B43))+1,1))))</f>
        <v/>
      </c>
      <c r="AA43" s="29" t="str">
        <f>IF(OR(AA$33="",AA$33&lt;$Q$5,$A43=""),"",IF(NETWORKDAYS.INTL(AA$33,AA$33,weekend,holidays)=0,"nw",IFERROR(INDEX(daysoff_type,MATCH(AA$33&amp;" "&amp;$A43,daysoff_lookup,0)),MID($B43,MOD(NETWORKDAYS.INTL($Q$5,AA$33,weekend,holidays)-1,LEN($B43))+1,1))))</f>
        <v/>
      </c>
      <c r="AB43" s="29" t="str">
        <f>IF(OR(AB$33="",AB$33&lt;$Q$5,$A43=""),"",IF(NETWORKDAYS.INTL(AB$33,AB$33,weekend,holidays)=0,"nw",IFERROR(INDEX(daysoff_type,MATCH(AB$33&amp;" "&amp;$A43,daysoff_lookup,0)),MID($B43,MOD(NETWORKDAYS.INTL($Q$5,AB$33,weekend,holidays)-1,LEN($B43))+1,1))))</f>
        <v/>
      </c>
      <c r="AC43" s="29" t="str">
        <f>IF(OR(AC$33="",AC$33&lt;$Q$5,$A43=""),"",IF(NETWORKDAYS.INTL(AC$33,AC$33,weekend,holidays)=0,"nw",IFERROR(INDEX(daysoff_type,MATCH(AC$33&amp;" "&amp;$A43,daysoff_lookup,0)),MID($B43,MOD(NETWORKDAYS.INTL($Q$5,AC$33,weekend,holidays)-1,LEN($B43))+1,1))))</f>
        <v/>
      </c>
      <c r="AD43" s="29" t="str">
        <f>IF(OR(AD$33="",AD$33&lt;$Q$5,$A43=""),"",IF(NETWORKDAYS.INTL(AD$33,AD$33,weekend,holidays)=0,"nw",IFERROR(INDEX(daysoff_type,MATCH(AD$33&amp;" "&amp;$A43,daysoff_lookup,0)),MID($B43,MOD(NETWORKDAYS.INTL($Q$5,AD$33,weekend,holidays)-1,LEN($B43))+1,1))))</f>
        <v/>
      </c>
      <c r="AE43" s="29" t="str">
        <f>IF(OR(AE$33="",AE$33&lt;$Q$5,$A43=""),"",IF(NETWORKDAYS.INTL(AE$33,AE$33,weekend,holidays)=0,"nw",IFERROR(INDEX(daysoff_type,MATCH(AE$33&amp;" "&amp;$A43,daysoff_lookup,0)),MID($B43,MOD(NETWORKDAYS.INTL($Q$5,AE$33,weekend,holidays)-1,LEN($B43))+1,1))))</f>
        <v/>
      </c>
      <c r="AF43" s="29" t="str">
        <f>IF(OR(AF$33="",AF$33&lt;$Q$5,$A43=""),"",IF(NETWORKDAYS.INTL(AF$33,AF$33,weekend,holidays)=0,"nw",IFERROR(INDEX(daysoff_type,MATCH(AF$33&amp;" "&amp;$A43,daysoff_lookup,0)),MID($B43,MOD(NETWORKDAYS.INTL($Q$5,AF$33,weekend,holidays)-1,LEN($B43))+1,1))))</f>
        <v/>
      </c>
      <c r="AG43" s="29" t="str">
        <f>IF(OR(AG$33="",AG$33&lt;$Q$5,$A43=""),"",IF(NETWORKDAYS.INTL(AG$33,AG$33,weekend,holidays)=0,"nw",IFERROR(INDEX(daysoff_type,MATCH(AG$33&amp;" "&amp;$A43,daysoff_lookup,0)),MID($B43,MOD(NETWORKDAYS.INTL($Q$5,AG$33,weekend,holidays)-1,LEN($B43))+1,1))))</f>
        <v/>
      </c>
      <c r="AH43" s="29" t="str">
        <f>IF(OR(AH$33="",AH$33&lt;$Q$5,$A43=""),"",IF(NETWORKDAYS.INTL(AH$33,AH$33,weekend,holidays)=0,"nw",IFERROR(INDEX(daysoff_type,MATCH(AH$33&amp;" "&amp;$A43,daysoff_lookup,0)),MID($B43,MOD(NETWORKDAYS.INTL($Q$5,AH$33,weekend,holidays)-1,LEN($B43))+1,1))))</f>
        <v/>
      </c>
      <c r="AI43" s="29" t="str">
        <f>IF(OR(AI$33="",AI$33&lt;$Q$5,$A43=""),"",IF(NETWORKDAYS.INTL(AI$33,AI$33,weekend,holidays)=0,"nw",IFERROR(INDEX(daysoff_type,MATCH(AI$33&amp;" "&amp;$A43,daysoff_lookup,0)),MID($B43,MOD(NETWORKDAYS.INTL($Q$5,AI$33,weekend,holidays)-1,LEN($B43))+1,1))))</f>
        <v/>
      </c>
      <c r="AJ43" s="29" t="str">
        <f>IF(OR(AJ$33="",AJ$33&lt;$Q$5,$A43=""),"",IF(NETWORKDAYS.INTL(AJ$33,AJ$33,weekend,holidays)=0,"nw",IFERROR(INDEX(daysoff_type,MATCH(AJ$33&amp;" "&amp;$A43,daysoff_lookup,0)),MID($B43,MOD(NETWORKDAYS.INTL($Q$5,AJ$33,weekend,holidays)-1,LEN($B43))+1,1))))</f>
        <v/>
      </c>
      <c r="AK43" s="29" t="str">
        <f>IF(OR(AK$33="",AK$33&lt;$Q$5,$A43=""),"",IF(NETWORKDAYS.INTL(AK$33,AK$33,weekend,holidays)=0,"nw",IFERROR(INDEX(daysoff_type,MATCH(AK$33&amp;" "&amp;$A43,daysoff_lookup,0)),MID($B43,MOD(NETWORKDAYS.INTL($Q$5,AK$33,weekend,holidays)-1,LEN($B43))+1,1))))</f>
        <v/>
      </c>
      <c r="AL43" s="29" t="str">
        <f>IF(OR(AL$33="",AL$33&lt;$Q$5,$A43=""),"",IF(NETWORKDAYS.INTL(AL$33,AL$33,weekend,holidays)=0,"nw",IFERROR(INDEX(daysoff_type,MATCH(AL$33&amp;" "&amp;$A43,daysoff_lookup,0)),MID($B43,MOD(NETWORKDAYS.INTL($Q$5,AL$33,weekend,holidays)-1,LEN($B43))+1,1))))</f>
        <v/>
      </c>
      <c r="AM43" s="29" t="str">
        <f>IF(OR(AM$33="",AM$33&lt;$Q$5,$A43=""),"",IF(NETWORKDAYS.INTL(AM$33,AM$33,weekend,holidays)=0,"nw",IFERROR(INDEX(daysoff_type,MATCH(AM$33&amp;" "&amp;$A43,daysoff_lookup,0)),MID($B43,MOD(NETWORKDAYS.INTL($Q$5,AM$33,weekend,holidays)-1,LEN($B43))+1,1))))</f>
        <v/>
      </c>
    </row>
    <row r="44" spans="1:41" x14ac:dyDescent="0.2">
      <c r="A44" s="90" t="str">
        <f t="shared" si="11"/>
        <v/>
      </c>
      <c r="B44" s="40" t="str">
        <f t="shared" si="11"/>
        <v/>
      </c>
      <c r="C44" s="29" t="str">
        <f>IF(OR(C$33="",C$33&lt;$Q$5,$A44=""),"",IF(NETWORKDAYS.INTL(C$33,C$33,weekend,holidays)=0,"nw",IFERROR(INDEX(daysoff_type,MATCH(C$33&amp;" "&amp;$A44,daysoff_lookup,0)),MID($B44,MOD(NETWORKDAYS.INTL($Q$5,C$33,weekend,holidays)-1,LEN($B44))+1,1))))</f>
        <v/>
      </c>
      <c r="D44" s="29" t="str">
        <f>IF(OR(D$33="",D$33&lt;$Q$5,$A44=""),"",IF(NETWORKDAYS.INTL(D$33,D$33,weekend,holidays)=0,"nw",IFERROR(INDEX(daysoff_type,MATCH(D$33&amp;" "&amp;$A44,daysoff_lookup,0)),MID($B44,MOD(NETWORKDAYS.INTL($Q$5,D$33,weekend,holidays)-1,LEN($B44))+1,1))))</f>
        <v/>
      </c>
      <c r="E44" s="29" t="str">
        <f>IF(OR(E$33="",E$33&lt;$Q$5,$A44=""),"",IF(NETWORKDAYS.INTL(E$33,E$33,weekend,holidays)=0,"nw",IFERROR(INDEX(daysoff_type,MATCH(E$33&amp;" "&amp;$A44,daysoff_lookup,0)),MID($B44,MOD(NETWORKDAYS.INTL($Q$5,E$33,weekend,holidays)-1,LEN($B44))+1,1))))</f>
        <v/>
      </c>
      <c r="F44" s="29" t="str">
        <f>IF(OR(F$33="",F$33&lt;$Q$5,$A44=""),"",IF(NETWORKDAYS.INTL(F$33,F$33,weekend,holidays)=0,"nw",IFERROR(INDEX(daysoff_type,MATCH(F$33&amp;" "&amp;$A44,daysoff_lookup,0)),MID($B44,MOD(NETWORKDAYS.INTL($Q$5,F$33,weekend,holidays)-1,LEN($B44))+1,1))))</f>
        <v/>
      </c>
      <c r="G44" s="29" t="str">
        <f>IF(OR(G$33="",G$33&lt;$Q$5,$A44=""),"",IF(NETWORKDAYS.INTL(G$33,G$33,weekend,holidays)=0,"nw",IFERROR(INDEX(daysoff_type,MATCH(G$33&amp;" "&amp;$A44,daysoff_lookup,0)),MID($B44,MOD(NETWORKDAYS.INTL($Q$5,G$33,weekend,holidays)-1,LEN($B44))+1,1))))</f>
        <v/>
      </c>
      <c r="H44" s="29" t="str">
        <f>IF(OR(H$33="",H$33&lt;$Q$5,$A44=""),"",IF(NETWORKDAYS.INTL(H$33,H$33,weekend,holidays)=0,"nw",IFERROR(INDEX(daysoff_type,MATCH(H$33&amp;" "&amp;$A44,daysoff_lookup,0)),MID($B44,MOD(NETWORKDAYS.INTL($Q$5,H$33,weekend,holidays)-1,LEN($B44))+1,1))))</f>
        <v/>
      </c>
      <c r="I44" s="29" t="str">
        <f>IF(OR(I$33="",I$33&lt;$Q$5,$A44=""),"",IF(NETWORKDAYS.INTL(I$33,I$33,weekend,holidays)=0,"nw",IFERROR(INDEX(daysoff_type,MATCH(I$33&amp;" "&amp;$A44,daysoff_lookup,0)),MID($B44,MOD(NETWORKDAYS.INTL($Q$5,I$33,weekend,holidays)-1,LEN($B44))+1,1))))</f>
        <v/>
      </c>
      <c r="J44" s="29" t="str">
        <f>IF(OR(J$33="",J$33&lt;$Q$5,$A44=""),"",IF(NETWORKDAYS.INTL(J$33,J$33,weekend,holidays)=0,"nw",IFERROR(INDEX(daysoff_type,MATCH(J$33&amp;" "&amp;$A44,daysoff_lookup,0)),MID($B44,MOD(NETWORKDAYS.INTL($Q$5,J$33,weekend,holidays)-1,LEN($B44))+1,1))))</f>
        <v/>
      </c>
      <c r="K44" s="29" t="str">
        <f>IF(OR(K$33="",K$33&lt;$Q$5,$A44=""),"",IF(NETWORKDAYS.INTL(K$33,K$33,weekend,holidays)=0,"nw",IFERROR(INDEX(daysoff_type,MATCH(K$33&amp;" "&amp;$A44,daysoff_lookup,0)),MID($B44,MOD(NETWORKDAYS.INTL($Q$5,K$33,weekend,holidays)-1,LEN($B44))+1,1))))</f>
        <v/>
      </c>
      <c r="L44" s="29" t="str">
        <f>IF(OR(L$33="",L$33&lt;$Q$5,$A44=""),"",IF(NETWORKDAYS.INTL(L$33,L$33,weekend,holidays)=0,"nw",IFERROR(INDEX(daysoff_type,MATCH(L$33&amp;" "&amp;$A44,daysoff_lookup,0)),MID($B44,MOD(NETWORKDAYS.INTL($Q$5,L$33,weekend,holidays)-1,LEN($B44))+1,1))))</f>
        <v/>
      </c>
      <c r="M44" s="29" t="str">
        <f>IF(OR(M$33="",M$33&lt;$Q$5,$A44=""),"",IF(NETWORKDAYS.INTL(M$33,M$33,weekend,holidays)=0,"nw",IFERROR(INDEX(daysoff_type,MATCH(M$33&amp;" "&amp;$A44,daysoff_lookup,0)),MID($B44,MOD(NETWORKDAYS.INTL($Q$5,M$33,weekend,holidays)-1,LEN($B44))+1,1))))</f>
        <v/>
      </c>
      <c r="N44" s="29" t="str">
        <f>IF(OR(N$33="",N$33&lt;$Q$5,$A44=""),"",IF(NETWORKDAYS.INTL(N$33,N$33,weekend,holidays)=0,"nw",IFERROR(INDEX(daysoff_type,MATCH(N$33&amp;" "&amp;$A44,daysoff_lookup,0)),MID($B44,MOD(NETWORKDAYS.INTL($Q$5,N$33,weekend,holidays)-1,LEN($B44))+1,1))))</f>
        <v/>
      </c>
      <c r="O44" s="29" t="str">
        <f>IF(OR(O$33="",O$33&lt;$Q$5,$A44=""),"",IF(NETWORKDAYS.INTL(O$33,O$33,weekend,holidays)=0,"nw",IFERROR(INDEX(daysoff_type,MATCH(O$33&amp;" "&amp;$A44,daysoff_lookup,0)),MID($B44,MOD(NETWORKDAYS.INTL($Q$5,O$33,weekend,holidays)-1,LEN($B44))+1,1))))</f>
        <v/>
      </c>
      <c r="P44" s="29" t="str">
        <f>IF(OR(P$33="",P$33&lt;$Q$5,$A44=""),"",IF(NETWORKDAYS.INTL(P$33,P$33,weekend,holidays)=0,"nw",IFERROR(INDEX(daysoff_type,MATCH(P$33&amp;" "&amp;$A44,daysoff_lookup,0)),MID($B44,MOD(NETWORKDAYS.INTL($Q$5,P$33,weekend,holidays)-1,LEN($B44))+1,1))))</f>
        <v/>
      </c>
      <c r="Q44" s="29" t="str">
        <f>IF(OR(Q$33="",Q$33&lt;$Q$5,$A44=""),"",IF(NETWORKDAYS.INTL(Q$33,Q$33,weekend,holidays)=0,"nw",IFERROR(INDEX(daysoff_type,MATCH(Q$33&amp;" "&amp;$A44,daysoff_lookup,0)),MID($B44,MOD(NETWORKDAYS.INTL($Q$5,Q$33,weekend,holidays)-1,LEN($B44))+1,1))))</f>
        <v/>
      </c>
      <c r="R44" s="29" t="str">
        <f>IF(OR(R$33="",R$33&lt;$Q$5,$A44=""),"",IF(NETWORKDAYS.INTL(R$33,R$33,weekend,holidays)=0,"nw",IFERROR(INDEX(daysoff_type,MATCH(R$33&amp;" "&amp;$A44,daysoff_lookup,0)),MID($B44,MOD(NETWORKDAYS.INTL($Q$5,R$33,weekend,holidays)-1,LEN($B44))+1,1))))</f>
        <v/>
      </c>
      <c r="S44" s="29" t="str">
        <f>IF(OR(S$33="",S$33&lt;$Q$5,$A44=""),"",IF(NETWORKDAYS.INTL(S$33,S$33,weekend,holidays)=0,"nw",IFERROR(INDEX(daysoff_type,MATCH(S$33&amp;" "&amp;$A44,daysoff_lookup,0)),MID($B44,MOD(NETWORKDAYS.INTL($Q$5,S$33,weekend,holidays)-1,LEN($B44))+1,1))))</f>
        <v/>
      </c>
      <c r="T44" s="29" t="str">
        <f>IF(OR(T$33="",T$33&lt;$Q$5,$A44=""),"",IF(NETWORKDAYS.INTL(T$33,T$33,weekend,holidays)=0,"nw",IFERROR(INDEX(daysoff_type,MATCH(T$33&amp;" "&amp;$A44,daysoff_lookup,0)),MID($B44,MOD(NETWORKDAYS.INTL($Q$5,T$33,weekend,holidays)-1,LEN($B44))+1,1))))</f>
        <v/>
      </c>
      <c r="U44" s="29" t="str">
        <f>IF(OR(U$33="",U$33&lt;$Q$5,$A44=""),"",IF(NETWORKDAYS.INTL(U$33,U$33,weekend,holidays)=0,"nw",IFERROR(INDEX(daysoff_type,MATCH(U$33&amp;" "&amp;$A44,daysoff_lookup,0)),MID($B44,MOD(NETWORKDAYS.INTL($Q$5,U$33,weekend,holidays)-1,LEN($B44))+1,1))))</f>
        <v/>
      </c>
      <c r="V44" s="29" t="str">
        <f>IF(OR(V$33="",V$33&lt;$Q$5,$A44=""),"",IF(NETWORKDAYS.INTL(V$33,V$33,weekend,holidays)=0,"nw",IFERROR(INDEX(daysoff_type,MATCH(V$33&amp;" "&amp;$A44,daysoff_lookup,0)),MID($B44,MOD(NETWORKDAYS.INTL($Q$5,V$33,weekend,holidays)-1,LEN($B44))+1,1))))</f>
        <v/>
      </c>
      <c r="W44" s="29" t="str">
        <f>IF(OR(W$33="",W$33&lt;$Q$5,$A44=""),"",IF(NETWORKDAYS.INTL(W$33,W$33,weekend,holidays)=0,"nw",IFERROR(INDEX(daysoff_type,MATCH(W$33&amp;" "&amp;$A44,daysoff_lookup,0)),MID($B44,MOD(NETWORKDAYS.INTL($Q$5,W$33,weekend,holidays)-1,LEN($B44))+1,1))))</f>
        <v/>
      </c>
      <c r="X44" s="29" t="str">
        <f>IF(OR(X$33="",X$33&lt;$Q$5,$A44=""),"",IF(NETWORKDAYS.INTL(X$33,X$33,weekend,holidays)=0,"nw",IFERROR(INDEX(daysoff_type,MATCH(X$33&amp;" "&amp;$A44,daysoff_lookup,0)),MID($B44,MOD(NETWORKDAYS.INTL($Q$5,X$33,weekend,holidays)-1,LEN($B44))+1,1))))</f>
        <v/>
      </c>
      <c r="Y44" s="29" t="str">
        <f>IF(OR(Y$33="",Y$33&lt;$Q$5,$A44=""),"",IF(NETWORKDAYS.INTL(Y$33,Y$33,weekend,holidays)=0,"nw",IFERROR(INDEX(daysoff_type,MATCH(Y$33&amp;" "&amp;$A44,daysoff_lookup,0)),MID($B44,MOD(NETWORKDAYS.INTL($Q$5,Y$33,weekend,holidays)-1,LEN($B44))+1,1))))</f>
        <v/>
      </c>
      <c r="Z44" s="29" t="str">
        <f>IF(OR(Z$33="",Z$33&lt;$Q$5,$A44=""),"",IF(NETWORKDAYS.INTL(Z$33,Z$33,weekend,holidays)=0,"nw",IFERROR(INDEX(daysoff_type,MATCH(Z$33&amp;" "&amp;$A44,daysoff_lookup,0)),MID($B44,MOD(NETWORKDAYS.INTL($Q$5,Z$33,weekend,holidays)-1,LEN($B44))+1,1))))</f>
        <v/>
      </c>
      <c r="AA44" s="29" t="str">
        <f>IF(OR(AA$33="",AA$33&lt;$Q$5,$A44=""),"",IF(NETWORKDAYS.INTL(AA$33,AA$33,weekend,holidays)=0,"nw",IFERROR(INDEX(daysoff_type,MATCH(AA$33&amp;" "&amp;$A44,daysoff_lookup,0)),MID($B44,MOD(NETWORKDAYS.INTL($Q$5,AA$33,weekend,holidays)-1,LEN($B44))+1,1))))</f>
        <v/>
      </c>
      <c r="AB44" s="29" t="str">
        <f>IF(OR(AB$33="",AB$33&lt;$Q$5,$A44=""),"",IF(NETWORKDAYS.INTL(AB$33,AB$33,weekend,holidays)=0,"nw",IFERROR(INDEX(daysoff_type,MATCH(AB$33&amp;" "&amp;$A44,daysoff_lookup,0)),MID($B44,MOD(NETWORKDAYS.INTL($Q$5,AB$33,weekend,holidays)-1,LEN($B44))+1,1))))</f>
        <v/>
      </c>
      <c r="AC44" s="29" t="str">
        <f>IF(OR(AC$33="",AC$33&lt;$Q$5,$A44=""),"",IF(NETWORKDAYS.INTL(AC$33,AC$33,weekend,holidays)=0,"nw",IFERROR(INDEX(daysoff_type,MATCH(AC$33&amp;" "&amp;$A44,daysoff_lookup,0)),MID($B44,MOD(NETWORKDAYS.INTL($Q$5,AC$33,weekend,holidays)-1,LEN($B44))+1,1))))</f>
        <v/>
      </c>
      <c r="AD44" s="29" t="str">
        <f>IF(OR(AD$33="",AD$33&lt;$Q$5,$A44=""),"",IF(NETWORKDAYS.INTL(AD$33,AD$33,weekend,holidays)=0,"nw",IFERROR(INDEX(daysoff_type,MATCH(AD$33&amp;" "&amp;$A44,daysoff_lookup,0)),MID($B44,MOD(NETWORKDAYS.INTL($Q$5,AD$33,weekend,holidays)-1,LEN($B44))+1,1))))</f>
        <v/>
      </c>
      <c r="AE44" s="29" t="str">
        <f>IF(OR(AE$33="",AE$33&lt;$Q$5,$A44=""),"",IF(NETWORKDAYS.INTL(AE$33,AE$33,weekend,holidays)=0,"nw",IFERROR(INDEX(daysoff_type,MATCH(AE$33&amp;" "&amp;$A44,daysoff_lookup,0)),MID($B44,MOD(NETWORKDAYS.INTL($Q$5,AE$33,weekend,holidays)-1,LEN($B44))+1,1))))</f>
        <v/>
      </c>
      <c r="AF44" s="29" t="str">
        <f>IF(OR(AF$33="",AF$33&lt;$Q$5,$A44=""),"",IF(NETWORKDAYS.INTL(AF$33,AF$33,weekend,holidays)=0,"nw",IFERROR(INDEX(daysoff_type,MATCH(AF$33&amp;" "&amp;$A44,daysoff_lookup,0)),MID($B44,MOD(NETWORKDAYS.INTL($Q$5,AF$33,weekend,holidays)-1,LEN($B44))+1,1))))</f>
        <v/>
      </c>
      <c r="AG44" s="29" t="str">
        <f>IF(OR(AG$33="",AG$33&lt;$Q$5,$A44=""),"",IF(NETWORKDAYS.INTL(AG$33,AG$33,weekend,holidays)=0,"nw",IFERROR(INDEX(daysoff_type,MATCH(AG$33&amp;" "&amp;$A44,daysoff_lookup,0)),MID($B44,MOD(NETWORKDAYS.INTL($Q$5,AG$33,weekend,holidays)-1,LEN($B44))+1,1))))</f>
        <v/>
      </c>
      <c r="AH44" s="29" t="str">
        <f>IF(OR(AH$33="",AH$33&lt;$Q$5,$A44=""),"",IF(NETWORKDAYS.INTL(AH$33,AH$33,weekend,holidays)=0,"nw",IFERROR(INDEX(daysoff_type,MATCH(AH$33&amp;" "&amp;$A44,daysoff_lookup,0)),MID($B44,MOD(NETWORKDAYS.INTL($Q$5,AH$33,weekend,holidays)-1,LEN($B44))+1,1))))</f>
        <v/>
      </c>
      <c r="AI44" s="29" t="str">
        <f>IF(OR(AI$33="",AI$33&lt;$Q$5,$A44=""),"",IF(NETWORKDAYS.INTL(AI$33,AI$33,weekend,holidays)=0,"nw",IFERROR(INDEX(daysoff_type,MATCH(AI$33&amp;" "&amp;$A44,daysoff_lookup,0)),MID($B44,MOD(NETWORKDAYS.INTL($Q$5,AI$33,weekend,holidays)-1,LEN($B44))+1,1))))</f>
        <v/>
      </c>
      <c r="AJ44" s="29" t="str">
        <f>IF(OR(AJ$33="",AJ$33&lt;$Q$5,$A44=""),"",IF(NETWORKDAYS.INTL(AJ$33,AJ$33,weekend,holidays)=0,"nw",IFERROR(INDEX(daysoff_type,MATCH(AJ$33&amp;" "&amp;$A44,daysoff_lookup,0)),MID($B44,MOD(NETWORKDAYS.INTL($Q$5,AJ$33,weekend,holidays)-1,LEN($B44))+1,1))))</f>
        <v/>
      </c>
      <c r="AK44" s="29" t="str">
        <f>IF(OR(AK$33="",AK$33&lt;$Q$5,$A44=""),"",IF(NETWORKDAYS.INTL(AK$33,AK$33,weekend,holidays)=0,"nw",IFERROR(INDEX(daysoff_type,MATCH(AK$33&amp;" "&amp;$A44,daysoff_lookup,0)),MID($B44,MOD(NETWORKDAYS.INTL($Q$5,AK$33,weekend,holidays)-1,LEN($B44))+1,1))))</f>
        <v/>
      </c>
      <c r="AL44" s="29" t="str">
        <f>IF(OR(AL$33="",AL$33&lt;$Q$5,$A44=""),"",IF(NETWORKDAYS.INTL(AL$33,AL$33,weekend,holidays)=0,"nw",IFERROR(INDEX(daysoff_type,MATCH(AL$33&amp;" "&amp;$A44,daysoff_lookup,0)),MID($B44,MOD(NETWORKDAYS.INTL($Q$5,AL$33,weekend,holidays)-1,LEN($B44))+1,1))))</f>
        <v/>
      </c>
      <c r="AM44" s="29" t="str">
        <f>IF(OR(AM$33="",AM$33&lt;$Q$5,$A44=""),"",IF(NETWORKDAYS.INTL(AM$33,AM$33,weekend,holidays)=0,"nw",IFERROR(INDEX(daysoff_type,MATCH(AM$33&amp;" "&amp;$A44,daysoff_lookup,0)),MID($B44,MOD(NETWORKDAYS.INTL($Q$5,AM$33,weekend,holidays)-1,LEN($B44))+1,1))))</f>
        <v/>
      </c>
    </row>
    <row r="45" spans="1:41" x14ac:dyDescent="0.2">
      <c r="A45" s="90" t="str">
        <f t="shared" si="11"/>
        <v/>
      </c>
      <c r="B45" s="40" t="str">
        <f t="shared" si="11"/>
        <v/>
      </c>
      <c r="C45" s="29" t="str">
        <f>IF(OR(C$33="",C$33&lt;$Q$5,$A45=""),"",IF(NETWORKDAYS.INTL(C$33,C$33,weekend,holidays)=0,"nw",IFERROR(INDEX(daysoff_type,MATCH(C$33&amp;" "&amp;$A45,daysoff_lookup,0)),MID($B45,MOD(NETWORKDAYS.INTL($Q$5,C$33,weekend,holidays)-1,LEN($B45))+1,1))))</f>
        <v/>
      </c>
      <c r="D45" s="29" t="str">
        <f>IF(OR(D$33="",D$33&lt;$Q$5,$A45=""),"",IF(NETWORKDAYS.INTL(D$33,D$33,weekend,holidays)=0,"nw",IFERROR(INDEX(daysoff_type,MATCH(D$33&amp;" "&amp;$A45,daysoff_lookup,0)),MID($B45,MOD(NETWORKDAYS.INTL($Q$5,D$33,weekend,holidays)-1,LEN($B45))+1,1))))</f>
        <v/>
      </c>
      <c r="E45" s="29" t="str">
        <f>IF(OR(E$33="",E$33&lt;$Q$5,$A45=""),"",IF(NETWORKDAYS.INTL(E$33,E$33,weekend,holidays)=0,"nw",IFERROR(INDEX(daysoff_type,MATCH(E$33&amp;" "&amp;$A45,daysoff_lookup,0)),MID($B45,MOD(NETWORKDAYS.INTL($Q$5,E$33,weekend,holidays)-1,LEN($B45))+1,1))))</f>
        <v/>
      </c>
      <c r="F45" s="29" t="str">
        <f>IF(OR(F$33="",F$33&lt;$Q$5,$A45=""),"",IF(NETWORKDAYS.INTL(F$33,F$33,weekend,holidays)=0,"nw",IFERROR(INDEX(daysoff_type,MATCH(F$33&amp;" "&amp;$A45,daysoff_lookup,0)),MID($B45,MOD(NETWORKDAYS.INTL($Q$5,F$33,weekend,holidays)-1,LEN($B45))+1,1))))</f>
        <v/>
      </c>
      <c r="G45" s="29" t="str">
        <f>IF(OR(G$33="",G$33&lt;$Q$5,$A45=""),"",IF(NETWORKDAYS.INTL(G$33,G$33,weekend,holidays)=0,"nw",IFERROR(INDEX(daysoff_type,MATCH(G$33&amp;" "&amp;$A45,daysoff_lookup,0)),MID($B45,MOD(NETWORKDAYS.INTL($Q$5,G$33,weekend,holidays)-1,LEN($B45))+1,1))))</f>
        <v/>
      </c>
      <c r="H45" s="29" t="str">
        <f>IF(OR(H$33="",H$33&lt;$Q$5,$A45=""),"",IF(NETWORKDAYS.INTL(H$33,H$33,weekend,holidays)=0,"nw",IFERROR(INDEX(daysoff_type,MATCH(H$33&amp;" "&amp;$A45,daysoff_lookup,0)),MID($B45,MOD(NETWORKDAYS.INTL($Q$5,H$33,weekend,holidays)-1,LEN($B45))+1,1))))</f>
        <v/>
      </c>
      <c r="I45" s="29" t="str">
        <f>IF(OR(I$33="",I$33&lt;$Q$5,$A45=""),"",IF(NETWORKDAYS.INTL(I$33,I$33,weekend,holidays)=0,"nw",IFERROR(INDEX(daysoff_type,MATCH(I$33&amp;" "&amp;$A45,daysoff_lookup,0)),MID($B45,MOD(NETWORKDAYS.INTL($Q$5,I$33,weekend,holidays)-1,LEN($B45))+1,1))))</f>
        <v/>
      </c>
      <c r="J45" s="29" t="str">
        <f>IF(OR(J$33="",J$33&lt;$Q$5,$A45=""),"",IF(NETWORKDAYS.INTL(J$33,J$33,weekend,holidays)=0,"nw",IFERROR(INDEX(daysoff_type,MATCH(J$33&amp;" "&amp;$A45,daysoff_lookup,0)),MID($B45,MOD(NETWORKDAYS.INTL($Q$5,J$33,weekend,holidays)-1,LEN($B45))+1,1))))</f>
        <v/>
      </c>
      <c r="K45" s="29" t="str">
        <f>IF(OR(K$33="",K$33&lt;$Q$5,$A45=""),"",IF(NETWORKDAYS.INTL(K$33,K$33,weekend,holidays)=0,"nw",IFERROR(INDEX(daysoff_type,MATCH(K$33&amp;" "&amp;$A45,daysoff_lookup,0)),MID($B45,MOD(NETWORKDAYS.INTL($Q$5,K$33,weekend,holidays)-1,LEN($B45))+1,1))))</f>
        <v/>
      </c>
      <c r="L45" s="29" t="str">
        <f>IF(OR(L$33="",L$33&lt;$Q$5,$A45=""),"",IF(NETWORKDAYS.INTL(L$33,L$33,weekend,holidays)=0,"nw",IFERROR(INDEX(daysoff_type,MATCH(L$33&amp;" "&amp;$A45,daysoff_lookup,0)),MID($B45,MOD(NETWORKDAYS.INTL($Q$5,L$33,weekend,holidays)-1,LEN($B45))+1,1))))</f>
        <v/>
      </c>
      <c r="M45" s="29" t="str">
        <f>IF(OR(M$33="",M$33&lt;$Q$5,$A45=""),"",IF(NETWORKDAYS.INTL(M$33,M$33,weekend,holidays)=0,"nw",IFERROR(INDEX(daysoff_type,MATCH(M$33&amp;" "&amp;$A45,daysoff_lookup,0)),MID($B45,MOD(NETWORKDAYS.INTL($Q$5,M$33,weekend,holidays)-1,LEN($B45))+1,1))))</f>
        <v/>
      </c>
      <c r="N45" s="29" t="str">
        <f>IF(OR(N$33="",N$33&lt;$Q$5,$A45=""),"",IF(NETWORKDAYS.INTL(N$33,N$33,weekend,holidays)=0,"nw",IFERROR(INDEX(daysoff_type,MATCH(N$33&amp;" "&amp;$A45,daysoff_lookup,0)),MID($B45,MOD(NETWORKDAYS.INTL($Q$5,N$33,weekend,holidays)-1,LEN($B45))+1,1))))</f>
        <v/>
      </c>
      <c r="O45" s="29" t="str">
        <f>IF(OR(O$33="",O$33&lt;$Q$5,$A45=""),"",IF(NETWORKDAYS.INTL(O$33,O$33,weekend,holidays)=0,"nw",IFERROR(INDEX(daysoff_type,MATCH(O$33&amp;" "&amp;$A45,daysoff_lookup,0)),MID($B45,MOD(NETWORKDAYS.INTL($Q$5,O$33,weekend,holidays)-1,LEN($B45))+1,1))))</f>
        <v/>
      </c>
      <c r="P45" s="29" t="str">
        <f>IF(OR(P$33="",P$33&lt;$Q$5,$A45=""),"",IF(NETWORKDAYS.INTL(P$33,P$33,weekend,holidays)=0,"nw",IFERROR(INDEX(daysoff_type,MATCH(P$33&amp;" "&amp;$A45,daysoff_lookup,0)),MID($B45,MOD(NETWORKDAYS.INTL($Q$5,P$33,weekend,holidays)-1,LEN($B45))+1,1))))</f>
        <v/>
      </c>
      <c r="Q45" s="29" t="str">
        <f>IF(OR(Q$33="",Q$33&lt;$Q$5,$A45=""),"",IF(NETWORKDAYS.INTL(Q$33,Q$33,weekend,holidays)=0,"nw",IFERROR(INDEX(daysoff_type,MATCH(Q$33&amp;" "&amp;$A45,daysoff_lookup,0)),MID($B45,MOD(NETWORKDAYS.INTL($Q$5,Q$33,weekend,holidays)-1,LEN($B45))+1,1))))</f>
        <v/>
      </c>
      <c r="R45" s="29" t="str">
        <f>IF(OR(R$33="",R$33&lt;$Q$5,$A45=""),"",IF(NETWORKDAYS.INTL(R$33,R$33,weekend,holidays)=0,"nw",IFERROR(INDEX(daysoff_type,MATCH(R$33&amp;" "&amp;$A45,daysoff_lookup,0)),MID($B45,MOD(NETWORKDAYS.INTL($Q$5,R$33,weekend,holidays)-1,LEN($B45))+1,1))))</f>
        <v/>
      </c>
      <c r="S45" s="29" t="str">
        <f>IF(OR(S$33="",S$33&lt;$Q$5,$A45=""),"",IF(NETWORKDAYS.INTL(S$33,S$33,weekend,holidays)=0,"nw",IFERROR(INDEX(daysoff_type,MATCH(S$33&amp;" "&amp;$A45,daysoff_lookup,0)),MID($B45,MOD(NETWORKDAYS.INTL($Q$5,S$33,weekend,holidays)-1,LEN($B45))+1,1))))</f>
        <v/>
      </c>
      <c r="T45" s="29" t="str">
        <f>IF(OR(T$33="",T$33&lt;$Q$5,$A45=""),"",IF(NETWORKDAYS.INTL(T$33,T$33,weekend,holidays)=0,"nw",IFERROR(INDEX(daysoff_type,MATCH(T$33&amp;" "&amp;$A45,daysoff_lookup,0)),MID($B45,MOD(NETWORKDAYS.INTL($Q$5,T$33,weekend,holidays)-1,LEN($B45))+1,1))))</f>
        <v/>
      </c>
      <c r="U45" s="29" t="str">
        <f>IF(OR(U$33="",U$33&lt;$Q$5,$A45=""),"",IF(NETWORKDAYS.INTL(U$33,U$33,weekend,holidays)=0,"nw",IFERROR(INDEX(daysoff_type,MATCH(U$33&amp;" "&amp;$A45,daysoff_lookup,0)),MID($B45,MOD(NETWORKDAYS.INTL($Q$5,U$33,weekend,holidays)-1,LEN($B45))+1,1))))</f>
        <v/>
      </c>
      <c r="V45" s="29" t="str">
        <f>IF(OR(V$33="",V$33&lt;$Q$5,$A45=""),"",IF(NETWORKDAYS.INTL(V$33,V$33,weekend,holidays)=0,"nw",IFERROR(INDEX(daysoff_type,MATCH(V$33&amp;" "&amp;$A45,daysoff_lookup,0)),MID($B45,MOD(NETWORKDAYS.INTL($Q$5,V$33,weekend,holidays)-1,LEN($B45))+1,1))))</f>
        <v/>
      </c>
      <c r="W45" s="29" t="str">
        <f>IF(OR(W$33="",W$33&lt;$Q$5,$A45=""),"",IF(NETWORKDAYS.INTL(W$33,W$33,weekend,holidays)=0,"nw",IFERROR(INDEX(daysoff_type,MATCH(W$33&amp;" "&amp;$A45,daysoff_lookup,0)),MID($B45,MOD(NETWORKDAYS.INTL($Q$5,W$33,weekend,holidays)-1,LEN($B45))+1,1))))</f>
        <v/>
      </c>
      <c r="X45" s="29" t="str">
        <f>IF(OR(X$33="",X$33&lt;$Q$5,$A45=""),"",IF(NETWORKDAYS.INTL(X$33,X$33,weekend,holidays)=0,"nw",IFERROR(INDEX(daysoff_type,MATCH(X$33&amp;" "&amp;$A45,daysoff_lookup,0)),MID($B45,MOD(NETWORKDAYS.INTL($Q$5,X$33,weekend,holidays)-1,LEN($B45))+1,1))))</f>
        <v/>
      </c>
      <c r="Y45" s="29" t="str">
        <f>IF(OR(Y$33="",Y$33&lt;$Q$5,$A45=""),"",IF(NETWORKDAYS.INTL(Y$33,Y$33,weekend,holidays)=0,"nw",IFERROR(INDEX(daysoff_type,MATCH(Y$33&amp;" "&amp;$A45,daysoff_lookup,0)),MID($B45,MOD(NETWORKDAYS.INTL($Q$5,Y$33,weekend,holidays)-1,LEN($B45))+1,1))))</f>
        <v/>
      </c>
      <c r="Z45" s="29" t="str">
        <f>IF(OR(Z$33="",Z$33&lt;$Q$5,$A45=""),"",IF(NETWORKDAYS.INTL(Z$33,Z$33,weekend,holidays)=0,"nw",IFERROR(INDEX(daysoff_type,MATCH(Z$33&amp;" "&amp;$A45,daysoff_lookup,0)),MID($B45,MOD(NETWORKDAYS.INTL($Q$5,Z$33,weekend,holidays)-1,LEN($B45))+1,1))))</f>
        <v/>
      </c>
      <c r="AA45" s="29" t="str">
        <f>IF(OR(AA$33="",AA$33&lt;$Q$5,$A45=""),"",IF(NETWORKDAYS.INTL(AA$33,AA$33,weekend,holidays)=0,"nw",IFERROR(INDEX(daysoff_type,MATCH(AA$33&amp;" "&amp;$A45,daysoff_lookup,0)),MID($B45,MOD(NETWORKDAYS.INTL($Q$5,AA$33,weekend,holidays)-1,LEN($B45))+1,1))))</f>
        <v/>
      </c>
      <c r="AB45" s="29" t="str">
        <f>IF(OR(AB$33="",AB$33&lt;$Q$5,$A45=""),"",IF(NETWORKDAYS.INTL(AB$33,AB$33,weekend,holidays)=0,"nw",IFERROR(INDEX(daysoff_type,MATCH(AB$33&amp;" "&amp;$A45,daysoff_lookup,0)),MID($B45,MOD(NETWORKDAYS.INTL($Q$5,AB$33,weekend,holidays)-1,LEN($B45))+1,1))))</f>
        <v/>
      </c>
      <c r="AC45" s="29" t="str">
        <f>IF(OR(AC$33="",AC$33&lt;$Q$5,$A45=""),"",IF(NETWORKDAYS.INTL(AC$33,AC$33,weekend,holidays)=0,"nw",IFERROR(INDEX(daysoff_type,MATCH(AC$33&amp;" "&amp;$A45,daysoff_lookup,0)),MID($B45,MOD(NETWORKDAYS.INTL($Q$5,AC$33,weekend,holidays)-1,LEN($B45))+1,1))))</f>
        <v/>
      </c>
      <c r="AD45" s="29" t="str">
        <f>IF(OR(AD$33="",AD$33&lt;$Q$5,$A45=""),"",IF(NETWORKDAYS.INTL(AD$33,AD$33,weekend,holidays)=0,"nw",IFERROR(INDEX(daysoff_type,MATCH(AD$33&amp;" "&amp;$A45,daysoff_lookup,0)),MID($B45,MOD(NETWORKDAYS.INTL($Q$5,AD$33,weekend,holidays)-1,LEN($B45))+1,1))))</f>
        <v/>
      </c>
      <c r="AE45" s="29" t="str">
        <f>IF(OR(AE$33="",AE$33&lt;$Q$5,$A45=""),"",IF(NETWORKDAYS.INTL(AE$33,AE$33,weekend,holidays)=0,"nw",IFERROR(INDEX(daysoff_type,MATCH(AE$33&amp;" "&amp;$A45,daysoff_lookup,0)),MID($B45,MOD(NETWORKDAYS.INTL($Q$5,AE$33,weekend,holidays)-1,LEN($B45))+1,1))))</f>
        <v/>
      </c>
      <c r="AF45" s="29" t="str">
        <f>IF(OR(AF$33="",AF$33&lt;$Q$5,$A45=""),"",IF(NETWORKDAYS.INTL(AF$33,AF$33,weekend,holidays)=0,"nw",IFERROR(INDEX(daysoff_type,MATCH(AF$33&amp;" "&amp;$A45,daysoff_lookup,0)),MID($B45,MOD(NETWORKDAYS.INTL($Q$5,AF$33,weekend,holidays)-1,LEN($B45))+1,1))))</f>
        <v/>
      </c>
      <c r="AG45" s="29" t="str">
        <f>IF(OR(AG$33="",AG$33&lt;$Q$5,$A45=""),"",IF(NETWORKDAYS.INTL(AG$33,AG$33,weekend,holidays)=0,"nw",IFERROR(INDEX(daysoff_type,MATCH(AG$33&amp;" "&amp;$A45,daysoff_lookup,0)),MID($B45,MOD(NETWORKDAYS.INTL($Q$5,AG$33,weekend,holidays)-1,LEN($B45))+1,1))))</f>
        <v/>
      </c>
      <c r="AH45" s="29" t="str">
        <f>IF(OR(AH$33="",AH$33&lt;$Q$5,$A45=""),"",IF(NETWORKDAYS.INTL(AH$33,AH$33,weekend,holidays)=0,"nw",IFERROR(INDEX(daysoff_type,MATCH(AH$33&amp;" "&amp;$A45,daysoff_lookup,0)),MID($B45,MOD(NETWORKDAYS.INTL($Q$5,AH$33,weekend,holidays)-1,LEN($B45))+1,1))))</f>
        <v/>
      </c>
      <c r="AI45" s="29" t="str">
        <f>IF(OR(AI$33="",AI$33&lt;$Q$5,$A45=""),"",IF(NETWORKDAYS.INTL(AI$33,AI$33,weekend,holidays)=0,"nw",IFERROR(INDEX(daysoff_type,MATCH(AI$33&amp;" "&amp;$A45,daysoff_lookup,0)),MID($B45,MOD(NETWORKDAYS.INTL($Q$5,AI$33,weekend,holidays)-1,LEN($B45))+1,1))))</f>
        <v/>
      </c>
      <c r="AJ45" s="29" t="str">
        <f>IF(OR(AJ$33="",AJ$33&lt;$Q$5,$A45=""),"",IF(NETWORKDAYS.INTL(AJ$33,AJ$33,weekend,holidays)=0,"nw",IFERROR(INDEX(daysoff_type,MATCH(AJ$33&amp;" "&amp;$A45,daysoff_lookup,0)),MID($B45,MOD(NETWORKDAYS.INTL($Q$5,AJ$33,weekend,holidays)-1,LEN($B45))+1,1))))</f>
        <v/>
      </c>
      <c r="AK45" s="29" t="str">
        <f>IF(OR(AK$33="",AK$33&lt;$Q$5,$A45=""),"",IF(NETWORKDAYS.INTL(AK$33,AK$33,weekend,holidays)=0,"nw",IFERROR(INDEX(daysoff_type,MATCH(AK$33&amp;" "&amp;$A45,daysoff_lookup,0)),MID($B45,MOD(NETWORKDAYS.INTL($Q$5,AK$33,weekend,holidays)-1,LEN($B45))+1,1))))</f>
        <v/>
      </c>
      <c r="AL45" s="29" t="str">
        <f>IF(OR(AL$33="",AL$33&lt;$Q$5,$A45=""),"",IF(NETWORKDAYS.INTL(AL$33,AL$33,weekend,holidays)=0,"nw",IFERROR(INDEX(daysoff_type,MATCH(AL$33&amp;" "&amp;$A45,daysoff_lookup,0)),MID($B45,MOD(NETWORKDAYS.INTL($Q$5,AL$33,weekend,holidays)-1,LEN($B45))+1,1))))</f>
        <v/>
      </c>
      <c r="AM45" s="29" t="str">
        <f>IF(OR(AM$33="",AM$33&lt;$Q$5,$A45=""),"",IF(NETWORKDAYS.INTL(AM$33,AM$33,weekend,holidays)=0,"nw",IFERROR(INDEX(daysoff_type,MATCH(AM$33&amp;" "&amp;$A45,daysoff_lookup,0)),MID($B45,MOD(NETWORKDAYS.INTL($Q$5,AM$33,weekend,holidays)-1,LEN($B45))+1,1))))</f>
        <v/>
      </c>
    </row>
    <row r="46" spans="1:41" x14ac:dyDescent="0.2">
      <c r="A46" s="90" t="str">
        <f t="shared" si="11"/>
        <v/>
      </c>
      <c r="B46" s="40" t="str">
        <f t="shared" si="11"/>
        <v/>
      </c>
      <c r="C46" s="29" t="str">
        <f>IF(OR(C$33="",C$33&lt;$Q$5,$A46=""),"",IF(NETWORKDAYS.INTL(C$33,C$33,weekend,holidays)=0,"nw",IFERROR(INDEX(daysoff_type,MATCH(C$33&amp;" "&amp;$A46,daysoff_lookup,0)),MID($B46,MOD(NETWORKDAYS.INTL($Q$5,C$33,weekend,holidays)-1,LEN($B46))+1,1))))</f>
        <v/>
      </c>
      <c r="D46" s="29" t="str">
        <f>IF(OR(D$33="",D$33&lt;$Q$5,$A46=""),"",IF(NETWORKDAYS.INTL(D$33,D$33,weekend,holidays)=0,"nw",IFERROR(INDEX(daysoff_type,MATCH(D$33&amp;" "&amp;$A46,daysoff_lookup,0)),MID($B46,MOD(NETWORKDAYS.INTL($Q$5,D$33,weekend,holidays)-1,LEN($B46))+1,1))))</f>
        <v/>
      </c>
      <c r="E46" s="29" t="str">
        <f>IF(OR(E$33="",E$33&lt;$Q$5,$A46=""),"",IF(NETWORKDAYS.INTL(E$33,E$33,weekend,holidays)=0,"nw",IFERROR(INDEX(daysoff_type,MATCH(E$33&amp;" "&amp;$A46,daysoff_lookup,0)),MID($B46,MOD(NETWORKDAYS.INTL($Q$5,E$33,weekend,holidays)-1,LEN($B46))+1,1))))</f>
        <v/>
      </c>
      <c r="F46" s="29" t="str">
        <f>IF(OR(F$33="",F$33&lt;$Q$5,$A46=""),"",IF(NETWORKDAYS.INTL(F$33,F$33,weekend,holidays)=0,"nw",IFERROR(INDEX(daysoff_type,MATCH(F$33&amp;" "&amp;$A46,daysoff_lookup,0)),MID($B46,MOD(NETWORKDAYS.INTL($Q$5,F$33,weekend,holidays)-1,LEN($B46))+1,1))))</f>
        <v/>
      </c>
      <c r="G46" s="29" t="str">
        <f>IF(OR(G$33="",G$33&lt;$Q$5,$A46=""),"",IF(NETWORKDAYS.INTL(G$33,G$33,weekend,holidays)=0,"nw",IFERROR(INDEX(daysoff_type,MATCH(G$33&amp;" "&amp;$A46,daysoff_lookup,0)),MID($B46,MOD(NETWORKDAYS.INTL($Q$5,G$33,weekend,holidays)-1,LEN($B46))+1,1))))</f>
        <v/>
      </c>
      <c r="H46" s="29" t="str">
        <f>IF(OR(H$33="",H$33&lt;$Q$5,$A46=""),"",IF(NETWORKDAYS.INTL(H$33,H$33,weekend,holidays)=0,"nw",IFERROR(INDEX(daysoff_type,MATCH(H$33&amp;" "&amp;$A46,daysoff_lookup,0)),MID($B46,MOD(NETWORKDAYS.INTL($Q$5,H$33,weekend,holidays)-1,LEN($B46))+1,1))))</f>
        <v/>
      </c>
      <c r="I46" s="29" t="str">
        <f>IF(OR(I$33="",I$33&lt;$Q$5,$A46=""),"",IF(NETWORKDAYS.INTL(I$33,I$33,weekend,holidays)=0,"nw",IFERROR(INDEX(daysoff_type,MATCH(I$33&amp;" "&amp;$A46,daysoff_lookup,0)),MID($B46,MOD(NETWORKDAYS.INTL($Q$5,I$33,weekend,holidays)-1,LEN($B46))+1,1))))</f>
        <v/>
      </c>
      <c r="J46" s="29" t="str">
        <f>IF(OR(J$33="",J$33&lt;$Q$5,$A46=""),"",IF(NETWORKDAYS.INTL(J$33,J$33,weekend,holidays)=0,"nw",IFERROR(INDEX(daysoff_type,MATCH(J$33&amp;" "&amp;$A46,daysoff_lookup,0)),MID($B46,MOD(NETWORKDAYS.INTL($Q$5,J$33,weekend,holidays)-1,LEN($B46))+1,1))))</f>
        <v/>
      </c>
      <c r="K46" s="29" t="str">
        <f>IF(OR(K$33="",K$33&lt;$Q$5,$A46=""),"",IF(NETWORKDAYS.INTL(K$33,K$33,weekend,holidays)=0,"nw",IFERROR(INDEX(daysoff_type,MATCH(K$33&amp;" "&amp;$A46,daysoff_lookup,0)),MID($B46,MOD(NETWORKDAYS.INTL($Q$5,K$33,weekend,holidays)-1,LEN($B46))+1,1))))</f>
        <v/>
      </c>
      <c r="L46" s="29" t="str">
        <f>IF(OR(L$33="",L$33&lt;$Q$5,$A46=""),"",IF(NETWORKDAYS.INTL(L$33,L$33,weekend,holidays)=0,"nw",IFERROR(INDEX(daysoff_type,MATCH(L$33&amp;" "&amp;$A46,daysoff_lookup,0)),MID($B46,MOD(NETWORKDAYS.INTL($Q$5,L$33,weekend,holidays)-1,LEN($B46))+1,1))))</f>
        <v/>
      </c>
      <c r="M46" s="29" t="str">
        <f>IF(OR(M$33="",M$33&lt;$Q$5,$A46=""),"",IF(NETWORKDAYS.INTL(M$33,M$33,weekend,holidays)=0,"nw",IFERROR(INDEX(daysoff_type,MATCH(M$33&amp;" "&amp;$A46,daysoff_lookup,0)),MID($B46,MOD(NETWORKDAYS.INTL($Q$5,M$33,weekend,holidays)-1,LEN($B46))+1,1))))</f>
        <v/>
      </c>
      <c r="N46" s="29" t="str">
        <f>IF(OR(N$33="",N$33&lt;$Q$5,$A46=""),"",IF(NETWORKDAYS.INTL(N$33,N$33,weekend,holidays)=0,"nw",IFERROR(INDEX(daysoff_type,MATCH(N$33&amp;" "&amp;$A46,daysoff_lookup,0)),MID($B46,MOD(NETWORKDAYS.INTL($Q$5,N$33,weekend,holidays)-1,LEN($B46))+1,1))))</f>
        <v/>
      </c>
      <c r="O46" s="29" t="str">
        <f>IF(OR(O$33="",O$33&lt;$Q$5,$A46=""),"",IF(NETWORKDAYS.INTL(O$33,O$33,weekend,holidays)=0,"nw",IFERROR(INDEX(daysoff_type,MATCH(O$33&amp;" "&amp;$A46,daysoff_lookup,0)),MID($B46,MOD(NETWORKDAYS.INTL($Q$5,O$33,weekend,holidays)-1,LEN($B46))+1,1))))</f>
        <v/>
      </c>
      <c r="P46" s="29" t="str">
        <f>IF(OR(P$33="",P$33&lt;$Q$5,$A46=""),"",IF(NETWORKDAYS.INTL(P$33,P$33,weekend,holidays)=0,"nw",IFERROR(INDEX(daysoff_type,MATCH(P$33&amp;" "&amp;$A46,daysoff_lookup,0)),MID($B46,MOD(NETWORKDAYS.INTL($Q$5,P$33,weekend,holidays)-1,LEN($B46))+1,1))))</f>
        <v/>
      </c>
      <c r="Q46" s="29" t="str">
        <f>IF(OR(Q$33="",Q$33&lt;$Q$5,$A46=""),"",IF(NETWORKDAYS.INTL(Q$33,Q$33,weekend,holidays)=0,"nw",IFERROR(INDEX(daysoff_type,MATCH(Q$33&amp;" "&amp;$A46,daysoff_lookup,0)),MID($B46,MOD(NETWORKDAYS.INTL($Q$5,Q$33,weekend,holidays)-1,LEN($B46))+1,1))))</f>
        <v/>
      </c>
      <c r="R46" s="29" t="str">
        <f>IF(OR(R$33="",R$33&lt;$Q$5,$A46=""),"",IF(NETWORKDAYS.INTL(R$33,R$33,weekend,holidays)=0,"nw",IFERROR(INDEX(daysoff_type,MATCH(R$33&amp;" "&amp;$A46,daysoff_lookup,0)),MID($B46,MOD(NETWORKDAYS.INTL($Q$5,R$33,weekend,holidays)-1,LEN($B46))+1,1))))</f>
        <v/>
      </c>
      <c r="S46" s="29" t="str">
        <f>IF(OR(S$33="",S$33&lt;$Q$5,$A46=""),"",IF(NETWORKDAYS.INTL(S$33,S$33,weekend,holidays)=0,"nw",IFERROR(INDEX(daysoff_type,MATCH(S$33&amp;" "&amp;$A46,daysoff_lookup,0)),MID($B46,MOD(NETWORKDAYS.INTL($Q$5,S$33,weekend,holidays)-1,LEN($B46))+1,1))))</f>
        <v/>
      </c>
      <c r="T46" s="29" t="str">
        <f>IF(OR(T$33="",T$33&lt;$Q$5,$A46=""),"",IF(NETWORKDAYS.INTL(T$33,T$33,weekend,holidays)=0,"nw",IFERROR(INDEX(daysoff_type,MATCH(T$33&amp;" "&amp;$A46,daysoff_lookup,0)),MID($B46,MOD(NETWORKDAYS.INTL($Q$5,T$33,weekend,holidays)-1,LEN($B46))+1,1))))</f>
        <v/>
      </c>
      <c r="U46" s="29" t="str">
        <f>IF(OR(U$33="",U$33&lt;$Q$5,$A46=""),"",IF(NETWORKDAYS.INTL(U$33,U$33,weekend,holidays)=0,"nw",IFERROR(INDEX(daysoff_type,MATCH(U$33&amp;" "&amp;$A46,daysoff_lookup,0)),MID($B46,MOD(NETWORKDAYS.INTL($Q$5,U$33,weekend,holidays)-1,LEN($B46))+1,1))))</f>
        <v/>
      </c>
      <c r="V46" s="29" t="str">
        <f>IF(OR(V$33="",V$33&lt;$Q$5,$A46=""),"",IF(NETWORKDAYS.INTL(V$33,V$33,weekend,holidays)=0,"nw",IFERROR(INDEX(daysoff_type,MATCH(V$33&amp;" "&amp;$A46,daysoff_lookup,0)),MID($B46,MOD(NETWORKDAYS.INTL($Q$5,V$33,weekend,holidays)-1,LEN($B46))+1,1))))</f>
        <v/>
      </c>
      <c r="W46" s="29" t="str">
        <f>IF(OR(W$33="",W$33&lt;$Q$5,$A46=""),"",IF(NETWORKDAYS.INTL(W$33,W$33,weekend,holidays)=0,"nw",IFERROR(INDEX(daysoff_type,MATCH(W$33&amp;" "&amp;$A46,daysoff_lookup,0)),MID($B46,MOD(NETWORKDAYS.INTL($Q$5,W$33,weekend,holidays)-1,LEN($B46))+1,1))))</f>
        <v/>
      </c>
      <c r="X46" s="29" t="str">
        <f>IF(OR(X$33="",X$33&lt;$Q$5,$A46=""),"",IF(NETWORKDAYS.INTL(X$33,X$33,weekend,holidays)=0,"nw",IFERROR(INDEX(daysoff_type,MATCH(X$33&amp;" "&amp;$A46,daysoff_lookup,0)),MID($B46,MOD(NETWORKDAYS.INTL($Q$5,X$33,weekend,holidays)-1,LEN($B46))+1,1))))</f>
        <v/>
      </c>
      <c r="Y46" s="29" t="str">
        <f>IF(OR(Y$33="",Y$33&lt;$Q$5,$A46=""),"",IF(NETWORKDAYS.INTL(Y$33,Y$33,weekend,holidays)=0,"nw",IFERROR(INDEX(daysoff_type,MATCH(Y$33&amp;" "&amp;$A46,daysoff_lookup,0)),MID($B46,MOD(NETWORKDAYS.INTL($Q$5,Y$33,weekend,holidays)-1,LEN($B46))+1,1))))</f>
        <v/>
      </c>
      <c r="Z46" s="29" t="str">
        <f>IF(OR(Z$33="",Z$33&lt;$Q$5,$A46=""),"",IF(NETWORKDAYS.INTL(Z$33,Z$33,weekend,holidays)=0,"nw",IFERROR(INDEX(daysoff_type,MATCH(Z$33&amp;" "&amp;$A46,daysoff_lookup,0)),MID($B46,MOD(NETWORKDAYS.INTL($Q$5,Z$33,weekend,holidays)-1,LEN($B46))+1,1))))</f>
        <v/>
      </c>
      <c r="AA46" s="29" t="str">
        <f>IF(OR(AA$33="",AA$33&lt;$Q$5,$A46=""),"",IF(NETWORKDAYS.INTL(AA$33,AA$33,weekend,holidays)=0,"nw",IFERROR(INDEX(daysoff_type,MATCH(AA$33&amp;" "&amp;$A46,daysoff_lookup,0)),MID($B46,MOD(NETWORKDAYS.INTL($Q$5,AA$33,weekend,holidays)-1,LEN($B46))+1,1))))</f>
        <v/>
      </c>
      <c r="AB46" s="29" t="str">
        <f>IF(OR(AB$33="",AB$33&lt;$Q$5,$A46=""),"",IF(NETWORKDAYS.INTL(AB$33,AB$33,weekend,holidays)=0,"nw",IFERROR(INDEX(daysoff_type,MATCH(AB$33&amp;" "&amp;$A46,daysoff_lookup,0)),MID($B46,MOD(NETWORKDAYS.INTL($Q$5,AB$33,weekend,holidays)-1,LEN($B46))+1,1))))</f>
        <v/>
      </c>
      <c r="AC46" s="29" t="str">
        <f>IF(OR(AC$33="",AC$33&lt;$Q$5,$A46=""),"",IF(NETWORKDAYS.INTL(AC$33,AC$33,weekend,holidays)=0,"nw",IFERROR(INDEX(daysoff_type,MATCH(AC$33&amp;" "&amp;$A46,daysoff_lookup,0)),MID($B46,MOD(NETWORKDAYS.INTL($Q$5,AC$33,weekend,holidays)-1,LEN($B46))+1,1))))</f>
        <v/>
      </c>
      <c r="AD46" s="29" t="str">
        <f>IF(OR(AD$33="",AD$33&lt;$Q$5,$A46=""),"",IF(NETWORKDAYS.INTL(AD$33,AD$33,weekend,holidays)=0,"nw",IFERROR(INDEX(daysoff_type,MATCH(AD$33&amp;" "&amp;$A46,daysoff_lookup,0)),MID($B46,MOD(NETWORKDAYS.INTL($Q$5,AD$33,weekend,holidays)-1,LEN($B46))+1,1))))</f>
        <v/>
      </c>
      <c r="AE46" s="29" t="str">
        <f>IF(OR(AE$33="",AE$33&lt;$Q$5,$A46=""),"",IF(NETWORKDAYS.INTL(AE$33,AE$33,weekend,holidays)=0,"nw",IFERROR(INDEX(daysoff_type,MATCH(AE$33&amp;" "&amp;$A46,daysoff_lookup,0)),MID($B46,MOD(NETWORKDAYS.INTL($Q$5,AE$33,weekend,holidays)-1,LEN($B46))+1,1))))</f>
        <v/>
      </c>
      <c r="AF46" s="29" t="str">
        <f>IF(OR(AF$33="",AF$33&lt;$Q$5,$A46=""),"",IF(NETWORKDAYS.INTL(AF$33,AF$33,weekend,holidays)=0,"nw",IFERROR(INDEX(daysoff_type,MATCH(AF$33&amp;" "&amp;$A46,daysoff_lookup,0)),MID($B46,MOD(NETWORKDAYS.INTL($Q$5,AF$33,weekend,holidays)-1,LEN($B46))+1,1))))</f>
        <v/>
      </c>
      <c r="AG46" s="29" t="str">
        <f>IF(OR(AG$33="",AG$33&lt;$Q$5,$A46=""),"",IF(NETWORKDAYS.INTL(AG$33,AG$33,weekend,holidays)=0,"nw",IFERROR(INDEX(daysoff_type,MATCH(AG$33&amp;" "&amp;$A46,daysoff_lookup,0)),MID($B46,MOD(NETWORKDAYS.INTL($Q$5,AG$33,weekend,holidays)-1,LEN($B46))+1,1))))</f>
        <v/>
      </c>
      <c r="AH46" s="29" t="str">
        <f>IF(OR(AH$33="",AH$33&lt;$Q$5,$A46=""),"",IF(NETWORKDAYS.INTL(AH$33,AH$33,weekend,holidays)=0,"nw",IFERROR(INDEX(daysoff_type,MATCH(AH$33&amp;" "&amp;$A46,daysoff_lookup,0)),MID($B46,MOD(NETWORKDAYS.INTL($Q$5,AH$33,weekend,holidays)-1,LEN($B46))+1,1))))</f>
        <v/>
      </c>
      <c r="AI46" s="29" t="str">
        <f>IF(OR(AI$33="",AI$33&lt;$Q$5,$A46=""),"",IF(NETWORKDAYS.INTL(AI$33,AI$33,weekend,holidays)=0,"nw",IFERROR(INDEX(daysoff_type,MATCH(AI$33&amp;" "&amp;$A46,daysoff_lookup,0)),MID($B46,MOD(NETWORKDAYS.INTL($Q$5,AI$33,weekend,holidays)-1,LEN($B46))+1,1))))</f>
        <v/>
      </c>
      <c r="AJ46" s="29" t="str">
        <f>IF(OR(AJ$33="",AJ$33&lt;$Q$5,$A46=""),"",IF(NETWORKDAYS.INTL(AJ$33,AJ$33,weekend,holidays)=0,"nw",IFERROR(INDEX(daysoff_type,MATCH(AJ$33&amp;" "&amp;$A46,daysoff_lookup,0)),MID($B46,MOD(NETWORKDAYS.INTL($Q$5,AJ$33,weekend,holidays)-1,LEN($B46))+1,1))))</f>
        <v/>
      </c>
      <c r="AK46" s="29" t="str">
        <f>IF(OR(AK$33="",AK$33&lt;$Q$5,$A46=""),"",IF(NETWORKDAYS.INTL(AK$33,AK$33,weekend,holidays)=0,"nw",IFERROR(INDEX(daysoff_type,MATCH(AK$33&amp;" "&amp;$A46,daysoff_lookup,0)),MID($B46,MOD(NETWORKDAYS.INTL($Q$5,AK$33,weekend,holidays)-1,LEN($B46))+1,1))))</f>
        <v/>
      </c>
      <c r="AL46" s="29" t="str">
        <f>IF(OR(AL$33="",AL$33&lt;$Q$5,$A46=""),"",IF(NETWORKDAYS.INTL(AL$33,AL$33,weekend,holidays)=0,"nw",IFERROR(INDEX(daysoff_type,MATCH(AL$33&amp;" "&amp;$A46,daysoff_lookup,0)),MID($B46,MOD(NETWORKDAYS.INTL($Q$5,AL$33,weekend,holidays)-1,LEN($B46))+1,1))))</f>
        <v/>
      </c>
      <c r="AM46" s="29" t="str">
        <f>IF(OR(AM$33="",AM$33&lt;$Q$5,$A46=""),"",IF(NETWORKDAYS.INTL(AM$33,AM$33,weekend,holidays)=0,"nw",IFERROR(INDEX(daysoff_type,MATCH(AM$33&amp;" "&amp;$A46,daysoff_lookup,0)),MID($B46,MOD(NETWORKDAYS.INTL($Q$5,AM$33,weekend,holidays)-1,LEN($B46))+1,1))))</f>
        <v/>
      </c>
    </row>
    <row r="47" spans="1:41" x14ac:dyDescent="0.2">
      <c r="A47" s="90" t="str">
        <f t="shared" si="11"/>
        <v/>
      </c>
      <c r="B47" s="40" t="str">
        <f t="shared" si="11"/>
        <v/>
      </c>
      <c r="C47" s="29" t="str">
        <f>IF(OR(C$33="",C$33&lt;$Q$5,$A47=""),"",IF(NETWORKDAYS.INTL(C$33,C$33,weekend,holidays)=0,"nw",IFERROR(INDEX(daysoff_type,MATCH(C$33&amp;" "&amp;$A47,daysoff_lookup,0)),MID($B47,MOD(NETWORKDAYS.INTL($Q$5,C$33,weekend,holidays)-1,LEN($B47))+1,1))))</f>
        <v/>
      </c>
      <c r="D47" s="29" t="str">
        <f>IF(OR(D$33="",D$33&lt;$Q$5,$A47=""),"",IF(NETWORKDAYS.INTL(D$33,D$33,weekend,holidays)=0,"nw",IFERROR(INDEX(daysoff_type,MATCH(D$33&amp;" "&amp;$A47,daysoff_lookup,0)),MID($B47,MOD(NETWORKDAYS.INTL($Q$5,D$33,weekend,holidays)-1,LEN($B47))+1,1))))</f>
        <v/>
      </c>
      <c r="E47" s="29" t="str">
        <f>IF(OR(E$33="",E$33&lt;$Q$5,$A47=""),"",IF(NETWORKDAYS.INTL(E$33,E$33,weekend,holidays)=0,"nw",IFERROR(INDEX(daysoff_type,MATCH(E$33&amp;" "&amp;$A47,daysoff_lookup,0)),MID($B47,MOD(NETWORKDAYS.INTL($Q$5,E$33,weekend,holidays)-1,LEN($B47))+1,1))))</f>
        <v/>
      </c>
      <c r="F47" s="29" t="str">
        <f>IF(OR(F$33="",F$33&lt;$Q$5,$A47=""),"",IF(NETWORKDAYS.INTL(F$33,F$33,weekend,holidays)=0,"nw",IFERROR(INDEX(daysoff_type,MATCH(F$33&amp;" "&amp;$A47,daysoff_lookup,0)),MID($B47,MOD(NETWORKDAYS.INTL($Q$5,F$33,weekend,holidays)-1,LEN($B47))+1,1))))</f>
        <v/>
      </c>
      <c r="G47" s="29" t="str">
        <f>IF(OR(G$33="",G$33&lt;$Q$5,$A47=""),"",IF(NETWORKDAYS.INTL(G$33,G$33,weekend,holidays)=0,"nw",IFERROR(INDEX(daysoff_type,MATCH(G$33&amp;" "&amp;$A47,daysoff_lookup,0)),MID($B47,MOD(NETWORKDAYS.INTL($Q$5,G$33,weekend,holidays)-1,LEN($B47))+1,1))))</f>
        <v/>
      </c>
      <c r="H47" s="29" t="str">
        <f>IF(OR(H$33="",H$33&lt;$Q$5,$A47=""),"",IF(NETWORKDAYS.INTL(H$33,H$33,weekend,holidays)=0,"nw",IFERROR(INDEX(daysoff_type,MATCH(H$33&amp;" "&amp;$A47,daysoff_lookup,0)),MID($B47,MOD(NETWORKDAYS.INTL($Q$5,H$33,weekend,holidays)-1,LEN($B47))+1,1))))</f>
        <v/>
      </c>
      <c r="I47" s="29" t="str">
        <f>IF(OR(I$33="",I$33&lt;$Q$5,$A47=""),"",IF(NETWORKDAYS.INTL(I$33,I$33,weekend,holidays)=0,"nw",IFERROR(INDEX(daysoff_type,MATCH(I$33&amp;" "&amp;$A47,daysoff_lookup,0)),MID($B47,MOD(NETWORKDAYS.INTL($Q$5,I$33,weekend,holidays)-1,LEN($B47))+1,1))))</f>
        <v/>
      </c>
      <c r="J47" s="29" t="str">
        <f>IF(OR(J$33="",J$33&lt;$Q$5,$A47=""),"",IF(NETWORKDAYS.INTL(J$33,J$33,weekend,holidays)=0,"nw",IFERROR(INDEX(daysoff_type,MATCH(J$33&amp;" "&amp;$A47,daysoff_lookup,0)),MID($B47,MOD(NETWORKDAYS.INTL($Q$5,J$33,weekend,holidays)-1,LEN($B47))+1,1))))</f>
        <v/>
      </c>
      <c r="K47" s="29" t="str">
        <f>IF(OR(K$33="",K$33&lt;$Q$5,$A47=""),"",IF(NETWORKDAYS.INTL(K$33,K$33,weekend,holidays)=0,"nw",IFERROR(INDEX(daysoff_type,MATCH(K$33&amp;" "&amp;$A47,daysoff_lookup,0)),MID($B47,MOD(NETWORKDAYS.INTL($Q$5,K$33,weekend,holidays)-1,LEN($B47))+1,1))))</f>
        <v/>
      </c>
      <c r="L47" s="29" t="str">
        <f>IF(OR(L$33="",L$33&lt;$Q$5,$A47=""),"",IF(NETWORKDAYS.INTL(L$33,L$33,weekend,holidays)=0,"nw",IFERROR(INDEX(daysoff_type,MATCH(L$33&amp;" "&amp;$A47,daysoff_lookup,0)),MID($B47,MOD(NETWORKDAYS.INTL($Q$5,L$33,weekend,holidays)-1,LEN($B47))+1,1))))</f>
        <v/>
      </c>
      <c r="M47" s="29" t="str">
        <f>IF(OR(M$33="",M$33&lt;$Q$5,$A47=""),"",IF(NETWORKDAYS.INTL(M$33,M$33,weekend,holidays)=0,"nw",IFERROR(INDEX(daysoff_type,MATCH(M$33&amp;" "&amp;$A47,daysoff_lookup,0)),MID($B47,MOD(NETWORKDAYS.INTL($Q$5,M$33,weekend,holidays)-1,LEN($B47))+1,1))))</f>
        <v/>
      </c>
      <c r="N47" s="29" t="str">
        <f>IF(OR(N$33="",N$33&lt;$Q$5,$A47=""),"",IF(NETWORKDAYS.INTL(N$33,N$33,weekend,holidays)=0,"nw",IFERROR(INDEX(daysoff_type,MATCH(N$33&amp;" "&amp;$A47,daysoff_lookup,0)),MID($B47,MOD(NETWORKDAYS.INTL($Q$5,N$33,weekend,holidays)-1,LEN($B47))+1,1))))</f>
        <v/>
      </c>
      <c r="O47" s="29" t="str">
        <f>IF(OR(O$33="",O$33&lt;$Q$5,$A47=""),"",IF(NETWORKDAYS.INTL(O$33,O$33,weekend,holidays)=0,"nw",IFERROR(INDEX(daysoff_type,MATCH(O$33&amp;" "&amp;$A47,daysoff_lookup,0)),MID($B47,MOD(NETWORKDAYS.INTL($Q$5,O$33,weekend,holidays)-1,LEN($B47))+1,1))))</f>
        <v/>
      </c>
      <c r="P47" s="29" t="str">
        <f>IF(OR(P$33="",P$33&lt;$Q$5,$A47=""),"",IF(NETWORKDAYS.INTL(P$33,P$33,weekend,holidays)=0,"nw",IFERROR(INDEX(daysoff_type,MATCH(P$33&amp;" "&amp;$A47,daysoff_lookup,0)),MID($B47,MOD(NETWORKDAYS.INTL($Q$5,P$33,weekend,holidays)-1,LEN($B47))+1,1))))</f>
        <v/>
      </c>
      <c r="Q47" s="29" t="str">
        <f>IF(OR(Q$33="",Q$33&lt;$Q$5,$A47=""),"",IF(NETWORKDAYS.INTL(Q$33,Q$33,weekend,holidays)=0,"nw",IFERROR(INDEX(daysoff_type,MATCH(Q$33&amp;" "&amp;$A47,daysoff_lookup,0)),MID($B47,MOD(NETWORKDAYS.INTL($Q$5,Q$33,weekend,holidays)-1,LEN($B47))+1,1))))</f>
        <v/>
      </c>
      <c r="R47" s="29" t="str">
        <f>IF(OR(R$33="",R$33&lt;$Q$5,$A47=""),"",IF(NETWORKDAYS.INTL(R$33,R$33,weekend,holidays)=0,"nw",IFERROR(INDEX(daysoff_type,MATCH(R$33&amp;" "&amp;$A47,daysoff_lookup,0)),MID($B47,MOD(NETWORKDAYS.INTL($Q$5,R$33,weekend,holidays)-1,LEN($B47))+1,1))))</f>
        <v/>
      </c>
      <c r="S47" s="29" t="str">
        <f>IF(OR(S$33="",S$33&lt;$Q$5,$A47=""),"",IF(NETWORKDAYS.INTL(S$33,S$33,weekend,holidays)=0,"nw",IFERROR(INDEX(daysoff_type,MATCH(S$33&amp;" "&amp;$A47,daysoff_lookup,0)),MID($B47,MOD(NETWORKDAYS.INTL($Q$5,S$33,weekend,holidays)-1,LEN($B47))+1,1))))</f>
        <v/>
      </c>
      <c r="T47" s="29" t="str">
        <f>IF(OR(T$33="",T$33&lt;$Q$5,$A47=""),"",IF(NETWORKDAYS.INTL(T$33,T$33,weekend,holidays)=0,"nw",IFERROR(INDEX(daysoff_type,MATCH(T$33&amp;" "&amp;$A47,daysoff_lookup,0)),MID($B47,MOD(NETWORKDAYS.INTL($Q$5,T$33,weekend,holidays)-1,LEN($B47))+1,1))))</f>
        <v/>
      </c>
      <c r="U47" s="29" t="str">
        <f>IF(OR(U$33="",U$33&lt;$Q$5,$A47=""),"",IF(NETWORKDAYS.INTL(U$33,U$33,weekend,holidays)=0,"nw",IFERROR(INDEX(daysoff_type,MATCH(U$33&amp;" "&amp;$A47,daysoff_lookup,0)),MID($B47,MOD(NETWORKDAYS.INTL($Q$5,U$33,weekend,holidays)-1,LEN($B47))+1,1))))</f>
        <v/>
      </c>
      <c r="V47" s="29" t="str">
        <f>IF(OR(V$33="",V$33&lt;$Q$5,$A47=""),"",IF(NETWORKDAYS.INTL(V$33,V$33,weekend,holidays)=0,"nw",IFERROR(INDEX(daysoff_type,MATCH(V$33&amp;" "&amp;$A47,daysoff_lookup,0)),MID($B47,MOD(NETWORKDAYS.INTL($Q$5,V$33,weekend,holidays)-1,LEN($B47))+1,1))))</f>
        <v/>
      </c>
      <c r="W47" s="29" t="str">
        <f>IF(OR(W$33="",W$33&lt;$Q$5,$A47=""),"",IF(NETWORKDAYS.INTL(W$33,W$33,weekend,holidays)=0,"nw",IFERROR(INDEX(daysoff_type,MATCH(W$33&amp;" "&amp;$A47,daysoff_lookup,0)),MID($B47,MOD(NETWORKDAYS.INTL($Q$5,W$33,weekend,holidays)-1,LEN($B47))+1,1))))</f>
        <v/>
      </c>
      <c r="X47" s="29" t="str">
        <f>IF(OR(X$33="",X$33&lt;$Q$5,$A47=""),"",IF(NETWORKDAYS.INTL(X$33,X$33,weekend,holidays)=0,"nw",IFERROR(INDEX(daysoff_type,MATCH(X$33&amp;" "&amp;$A47,daysoff_lookup,0)),MID($B47,MOD(NETWORKDAYS.INTL($Q$5,X$33,weekend,holidays)-1,LEN($B47))+1,1))))</f>
        <v/>
      </c>
      <c r="Y47" s="29" t="str">
        <f>IF(OR(Y$33="",Y$33&lt;$Q$5,$A47=""),"",IF(NETWORKDAYS.INTL(Y$33,Y$33,weekend,holidays)=0,"nw",IFERROR(INDEX(daysoff_type,MATCH(Y$33&amp;" "&amp;$A47,daysoff_lookup,0)),MID($B47,MOD(NETWORKDAYS.INTL($Q$5,Y$33,weekend,holidays)-1,LEN($B47))+1,1))))</f>
        <v/>
      </c>
      <c r="Z47" s="29" t="str">
        <f>IF(OR(Z$33="",Z$33&lt;$Q$5,$A47=""),"",IF(NETWORKDAYS.INTL(Z$33,Z$33,weekend,holidays)=0,"nw",IFERROR(INDEX(daysoff_type,MATCH(Z$33&amp;" "&amp;$A47,daysoff_lookup,0)),MID($B47,MOD(NETWORKDAYS.INTL($Q$5,Z$33,weekend,holidays)-1,LEN($B47))+1,1))))</f>
        <v/>
      </c>
      <c r="AA47" s="29" t="str">
        <f>IF(OR(AA$33="",AA$33&lt;$Q$5,$A47=""),"",IF(NETWORKDAYS.INTL(AA$33,AA$33,weekend,holidays)=0,"nw",IFERROR(INDEX(daysoff_type,MATCH(AA$33&amp;" "&amp;$A47,daysoff_lookup,0)),MID($B47,MOD(NETWORKDAYS.INTL($Q$5,AA$33,weekend,holidays)-1,LEN($B47))+1,1))))</f>
        <v/>
      </c>
      <c r="AB47" s="29" t="str">
        <f>IF(OR(AB$33="",AB$33&lt;$Q$5,$A47=""),"",IF(NETWORKDAYS.INTL(AB$33,AB$33,weekend,holidays)=0,"nw",IFERROR(INDEX(daysoff_type,MATCH(AB$33&amp;" "&amp;$A47,daysoff_lookup,0)),MID($B47,MOD(NETWORKDAYS.INTL($Q$5,AB$33,weekend,holidays)-1,LEN($B47))+1,1))))</f>
        <v/>
      </c>
      <c r="AC47" s="29" t="str">
        <f>IF(OR(AC$33="",AC$33&lt;$Q$5,$A47=""),"",IF(NETWORKDAYS.INTL(AC$33,AC$33,weekend,holidays)=0,"nw",IFERROR(INDEX(daysoff_type,MATCH(AC$33&amp;" "&amp;$A47,daysoff_lookup,0)),MID($B47,MOD(NETWORKDAYS.INTL($Q$5,AC$33,weekend,holidays)-1,LEN($B47))+1,1))))</f>
        <v/>
      </c>
      <c r="AD47" s="29" t="str">
        <f>IF(OR(AD$33="",AD$33&lt;$Q$5,$A47=""),"",IF(NETWORKDAYS.INTL(AD$33,AD$33,weekend,holidays)=0,"nw",IFERROR(INDEX(daysoff_type,MATCH(AD$33&amp;" "&amp;$A47,daysoff_lookup,0)),MID($B47,MOD(NETWORKDAYS.INTL($Q$5,AD$33,weekend,holidays)-1,LEN($B47))+1,1))))</f>
        <v/>
      </c>
      <c r="AE47" s="29" t="str">
        <f>IF(OR(AE$33="",AE$33&lt;$Q$5,$A47=""),"",IF(NETWORKDAYS.INTL(AE$33,AE$33,weekend,holidays)=0,"nw",IFERROR(INDEX(daysoff_type,MATCH(AE$33&amp;" "&amp;$A47,daysoff_lookup,0)),MID($B47,MOD(NETWORKDAYS.INTL($Q$5,AE$33,weekend,holidays)-1,LEN($B47))+1,1))))</f>
        <v/>
      </c>
      <c r="AF47" s="29" t="str">
        <f>IF(OR(AF$33="",AF$33&lt;$Q$5,$A47=""),"",IF(NETWORKDAYS.INTL(AF$33,AF$33,weekend,holidays)=0,"nw",IFERROR(INDEX(daysoff_type,MATCH(AF$33&amp;" "&amp;$A47,daysoff_lookup,0)),MID($B47,MOD(NETWORKDAYS.INTL($Q$5,AF$33,weekend,holidays)-1,LEN($B47))+1,1))))</f>
        <v/>
      </c>
      <c r="AG47" s="29" t="str">
        <f>IF(OR(AG$33="",AG$33&lt;$Q$5,$A47=""),"",IF(NETWORKDAYS.INTL(AG$33,AG$33,weekend,holidays)=0,"nw",IFERROR(INDEX(daysoff_type,MATCH(AG$33&amp;" "&amp;$A47,daysoff_lookup,0)),MID($B47,MOD(NETWORKDAYS.INTL($Q$5,AG$33,weekend,holidays)-1,LEN($B47))+1,1))))</f>
        <v/>
      </c>
      <c r="AH47" s="29" t="str">
        <f>IF(OR(AH$33="",AH$33&lt;$Q$5,$A47=""),"",IF(NETWORKDAYS.INTL(AH$33,AH$33,weekend,holidays)=0,"nw",IFERROR(INDEX(daysoff_type,MATCH(AH$33&amp;" "&amp;$A47,daysoff_lookup,0)),MID($B47,MOD(NETWORKDAYS.INTL($Q$5,AH$33,weekend,holidays)-1,LEN($B47))+1,1))))</f>
        <v/>
      </c>
      <c r="AI47" s="29" t="str">
        <f>IF(OR(AI$33="",AI$33&lt;$Q$5,$A47=""),"",IF(NETWORKDAYS.INTL(AI$33,AI$33,weekend,holidays)=0,"nw",IFERROR(INDEX(daysoff_type,MATCH(AI$33&amp;" "&amp;$A47,daysoff_lookup,0)),MID($B47,MOD(NETWORKDAYS.INTL($Q$5,AI$33,weekend,holidays)-1,LEN($B47))+1,1))))</f>
        <v/>
      </c>
      <c r="AJ47" s="29" t="str">
        <f>IF(OR(AJ$33="",AJ$33&lt;$Q$5,$A47=""),"",IF(NETWORKDAYS.INTL(AJ$33,AJ$33,weekend,holidays)=0,"nw",IFERROR(INDEX(daysoff_type,MATCH(AJ$33&amp;" "&amp;$A47,daysoff_lookup,0)),MID($B47,MOD(NETWORKDAYS.INTL($Q$5,AJ$33,weekend,holidays)-1,LEN($B47))+1,1))))</f>
        <v/>
      </c>
      <c r="AK47" s="29" t="str">
        <f>IF(OR(AK$33="",AK$33&lt;$Q$5,$A47=""),"",IF(NETWORKDAYS.INTL(AK$33,AK$33,weekend,holidays)=0,"nw",IFERROR(INDEX(daysoff_type,MATCH(AK$33&amp;" "&amp;$A47,daysoff_lookup,0)),MID($B47,MOD(NETWORKDAYS.INTL($Q$5,AK$33,weekend,holidays)-1,LEN($B47))+1,1))))</f>
        <v/>
      </c>
      <c r="AL47" s="29" t="str">
        <f>IF(OR(AL$33="",AL$33&lt;$Q$5,$A47=""),"",IF(NETWORKDAYS.INTL(AL$33,AL$33,weekend,holidays)=0,"nw",IFERROR(INDEX(daysoff_type,MATCH(AL$33&amp;" "&amp;$A47,daysoff_lookup,0)),MID($B47,MOD(NETWORKDAYS.INTL($Q$5,AL$33,weekend,holidays)-1,LEN($B47))+1,1))))</f>
        <v/>
      </c>
      <c r="AM47" s="29" t="str">
        <f>IF(OR(AM$33="",AM$33&lt;$Q$5,$A47=""),"",IF(NETWORKDAYS.INTL(AM$33,AM$33,weekend,holidays)=0,"nw",IFERROR(INDEX(daysoff_type,MATCH(AM$33&amp;" "&amp;$A47,daysoff_lookup,0)),MID($B47,MOD(NETWORKDAYS.INTL($Q$5,AM$33,weekend,holidays)-1,LEN($B47))+1,1))))</f>
        <v/>
      </c>
    </row>
    <row r="48" spans="1:41" x14ac:dyDescent="0.2">
      <c r="A48" s="90" t="str">
        <f t="shared" si="11"/>
        <v/>
      </c>
      <c r="B48" s="40" t="str">
        <f t="shared" si="11"/>
        <v/>
      </c>
      <c r="C48" s="29" t="str">
        <f>IF(OR(C$33="",C$33&lt;$Q$5,$A48=""),"",IF(NETWORKDAYS.INTL(C$33,C$33,weekend,holidays)=0,"nw",IFERROR(INDEX(daysoff_type,MATCH(C$33&amp;" "&amp;$A48,daysoff_lookup,0)),MID($B48,MOD(NETWORKDAYS.INTL($Q$5,C$33,weekend,holidays)-1,LEN($B48))+1,1))))</f>
        <v/>
      </c>
      <c r="D48" s="29" t="str">
        <f>IF(OR(D$33="",D$33&lt;$Q$5,$A48=""),"",IF(NETWORKDAYS.INTL(D$33,D$33,weekend,holidays)=0,"nw",IFERROR(INDEX(daysoff_type,MATCH(D$33&amp;" "&amp;$A48,daysoff_lookup,0)),MID($B48,MOD(NETWORKDAYS.INTL($Q$5,D$33,weekend,holidays)-1,LEN($B48))+1,1))))</f>
        <v/>
      </c>
      <c r="E48" s="29" t="str">
        <f>IF(OR(E$33="",E$33&lt;$Q$5,$A48=""),"",IF(NETWORKDAYS.INTL(E$33,E$33,weekend,holidays)=0,"nw",IFERROR(INDEX(daysoff_type,MATCH(E$33&amp;" "&amp;$A48,daysoff_lookup,0)),MID($B48,MOD(NETWORKDAYS.INTL($Q$5,E$33,weekend,holidays)-1,LEN($B48))+1,1))))</f>
        <v/>
      </c>
      <c r="F48" s="29" t="str">
        <f>IF(OR(F$33="",F$33&lt;$Q$5,$A48=""),"",IF(NETWORKDAYS.INTL(F$33,F$33,weekend,holidays)=0,"nw",IFERROR(INDEX(daysoff_type,MATCH(F$33&amp;" "&amp;$A48,daysoff_lookup,0)),MID($B48,MOD(NETWORKDAYS.INTL($Q$5,F$33,weekend,holidays)-1,LEN($B48))+1,1))))</f>
        <v/>
      </c>
      <c r="G48" s="29" t="str">
        <f>IF(OR(G$33="",G$33&lt;$Q$5,$A48=""),"",IF(NETWORKDAYS.INTL(G$33,G$33,weekend,holidays)=0,"nw",IFERROR(INDEX(daysoff_type,MATCH(G$33&amp;" "&amp;$A48,daysoff_lookup,0)),MID($B48,MOD(NETWORKDAYS.INTL($Q$5,G$33,weekend,holidays)-1,LEN($B48))+1,1))))</f>
        <v/>
      </c>
      <c r="H48" s="29" t="str">
        <f>IF(OR(H$33="",H$33&lt;$Q$5,$A48=""),"",IF(NETWORKDAYS.INTL(H$33,H$33,weekend,holidays)=0,"nw",IFERROR(INDEX(daysoff_type,MATCH(H$33&amp;" "&amp;$A48,daysoff_lookup,0)),MID($B48,MOD(NETWORKDAYS.INTL($Q$5,H$33,weekend,holidays)-1,LEN($B48))+1,1))))</f>
        <v/>
      </c>
      <c r="I48" s="29" t="str">
        <f>IF(OR(I$33="",I$33&lt;$Q$5,$A48=""),"",IF(NETWORKDAYS.INTL(I$33,I$33,weekend,holidays)=0,"nw",IFERROR(INDEX(daysoff_type,MATCH(I$33&amp;" "&amp;$A48,daysoff_lookup,0)),MID($B48,MOD(NETWORKDAYS.INTL($Q$5,I$33,weekend,holidays)-1,LEN($B48))+1,1))))</f>
        <v/>
      </c>
      <c r="J48" s="29" t="str">
        <f>IF(OR(J$33="",J$33&lt;$Q$5,$A48=""),"",IF(NETWORKDAYS.INTL(J$33,J$33,weekend,holidays)=0,"nw",IFERROR(INDEX(daysoff_type,MATCH(J$33&amp;" "&amp;$A48,daysoff_lookup,0)),MID($B48,MOD(NETWORKDAYS.INTL($Q$5,J$33,weekend,holidays)-1,LEN($B48))+1,1))))</f>
        <v/>
      </c>
      <c r="K48" s="29" t="str">
        <f>IF(OR(K$33="",K$33&lt;$Q$5,$A48=""),"",IF(NETWORKDAYS.INTL(K$33,K$33,weekend,holidays)=0,"nw",IFERROR(INDEX(daysoff_type,MATCH(K$33&amp;" "&amp;$A48,daysoff_lookup,0)),MID($B48,MOD(NETWORKDAYS.INTL($Q$5,K$33,weekend,holidays)-1,LEN($B48))+1,1))))</f>
        <v/>
      </c>
      <c r="L48" s="29" t="str">
        <f>IF(OR(L$33="",L$33&lt;$Q$5,$A48=""),"",IF(NETWORKDAYS.INTL(L$33,L$33,weekend,holidays)=0,"nw",IFERROR(INDEX(daysoff_type,MATCH(L$33&amp;" "&amp;$A48,daysoff_lookup,0)),MID($B48,MOD(NETWORKDAYS.INTL($Q$5,L$33,weekend,holidays)-1,LEN($B48))+1,1))))</f>
        <v/>
      </c>
      <c r="M48" s="29" t="str">
        <f>IF(OR(M$33="",M$33&lt;$Q$5,$A48=""),"",IF(NETWORKDAYS.INTL(M$33,M$33,weekend,holidays)=0,"nw",IFERROR(INDEX(daysoff_type,MATCH(M$33&amp;" "&amp;$A48,daysoff_lookup,0)),MID($B48,MOD(NETWORKDAYS.INTL($Q$5,M$33,weekend,holidays)-1,LEN($B48))+1,1))))</f>
        <v/>
      </c>
      <c r="N48" s="29" t="str">
        <f>IF(OR(N$33="",N$33&lt;$Q$5,$A48=""),"",IF(NETWORKDAYS.INTL(N$33,N$33,weekend,holidays)=0,"nw",IFERROR(INDEX(daysoff_type,MATCH(N$33&amp;" "&amp;$A48,daysoff_lookup,0)),MID($B48,MOD(NETWORKDAYS.INTL($Q$5,N$33,weekend,holidays)-1,LEN($B48))+1,1))))</f>
        <v/>
      </c>
      <c r="O48" s="29" t="str">
        <f>IF(OR(O$33="",O$33&lt;$Q$5,$A48=""),"",IF(NETWORKDAYS.INTL(O$33,O$33,weekend,holidays)=0,"nw",IFERROR(INDEX(daysoff_type,MATCH(O$33&amp;" "&amp;$A48,daysoff_lookup,0)),MID($B48,MOD(NETWORKDAYS.INTL($Q$5,O$33,weekend,holidays)-1,LEN($B48))+1,1))))</f>
        <v/>
      </c>
      <c r="P48" s="29" t="str">
        <f>IF(OR(P$33="",P$33&lt;$Q$5,$A48=""),"",IF(NETWORKDAYS.INTL(P$33,P$33,weekend,holidays)=0,"nw",IFERROR(INDEX(daysoff_type,MATCH(P$33&amp;" "&amp;$A48,daysoff_lookup,0)),MID($B48,MOD(NETWORKDAYS.INTL($Q$5,P$33,weekend,holidays)-1,LEN($B48))+1,1))))</f>
        <v/>
      </c>
      <c r="Q48" s="29" t="str">
        <f>IF(OR(Q$33="",Q$33&lt;$Q$5,$A48=""),"",IF(NETWORKDAYS.INTL(Q$33,Q$33,weekend,holidays)=0,"nw",IFERROR(INDEX(daysoff_type,MATCH(Q$33&amp;" "&amp;$A48,daysoff_lookup,0)),MID($B48,MOD(NETWORKDAYS.INTL($Q$5,Q$33,weekend,holidays)-1,LEN($B48))+1,1))))</f>
        <v/>
      </c>
      <c r="R48" s="29" t="str">
        <f>IF(OR(R$33="",R$33&lt;$Q$5,$A48=""),"",IF(NETWORKDAYS.INTL(R$33,R$33,weekend,holidays)=0,"nw",IFERROR(INDEX(daysoff_type,MATCH(R$33&amp;" "&amp;$A48,daysoff_lookup,0)),MID($B48,MOD(NETWORKDAYS.INTL($Q$5,R$33,weekend,holidays)-1,LEN($B48))+1,1))))</f>
        <v/>
      </c>
      <c r="S48" s="29" t="str">
        <f>IF(OR(S$33="",S$33&lt;$Q$5,$A48=""),"",IF(NETWORKDAYS.INTL(S$33,S$33,weekend,holidays)=0,"nw",IFERROR(INDEX(daysoff_type,MATCH(S$33&amp;" "&amp;$A48,daysoff_lookup,0)),MID($B48,MOD(NETWORKDAYS.INTL($Q$5,S$33,weekend,holidays)-1,LEN($B48))+1,1))))</f>
        <v/>
      </c>
      <c r="T48" s="29" t="str">
        <f>IF(OR(T$33="",T$33&lt;$Q$5,$A48=""),"",IF(NETWORKDAYS.INTL(T$33,T$33,weekend,holidays)=0,"nw",IFERROR(INDEX(daysoff_type,MATCH(T$33&amp;" "&amp;$A48,daysoff_lookup,0)),MID($B48,MOD(NETWORKDAYS.INTL($Q$5,T$33,weekend,holidays)-1,LEN($B48))+1,1))))</f>
        <v/>
      </c>
      <c r="U48" s="29" t="str">
        <f>IF(OR(U$33="",U$33&lt;$Q$5,$A48=""),"",IF(NETWORKDAYS.INTL(U$33,U$33,weekend,holidays)=0,"nw",IFERROR(INDEX(daysoff_type,MATCH(U$33&amp;" "&amp;$A48,daysoff_lookup,0)),MID($B48,MOD(NETWORKDAYS.INTL($Q$5,U$33,weekend,holidays)-1,LEN($B48))+1,1))))</f>
        <v/>
      </c>
      <c r="V48" s="29" t="str">
        <f>IF(OR(V$33="",V$33&lt;$Q$5,$A48=""),"",IF(NETWORKDAYS.INTL(V$33,V$33,weekend,holidays)=0,"nw",IFERROR(INDEX(daysoff_type,MATCH(V$33&amp;" "&amp;$A48,daysoff_lookup,0)),MID($B48,MOD(NETWORKDAYS.INTL($Q$5,V$33,weekend,holidays)-1,LEN($B48))+1,1))))</f>
        <v/>
      </c>
      <c r="W48" s="29" t="str">
        <f>IF(OR(W$33="",W$33&lt;$Q$5,$A48=""),"",IF(NETWORKDAYS.INTL(W$33,W$33,weekend,holidays)=0,"nw",IFERROR(INDEX(daysoff_type,MATCH(W$33&amp;" "&amp;$A48,daysoff_lookup,0)),MID($B48,MOD(NETWORKDAYS.INTL($Q$5,W$33,weekend,holidays)-1,LEN($B48))+1,1))))</f>
        <v/>
      </c>
      <c r="X48" s="29" t="str">
        <f>IF(OR(X$33="",X$33&lt;$Q$5,$A48=""),"",IF(NETWORKDAYS.INTL(X$33,X$33,weekend,holidays)=0,"nw",IFERROR(INDEX(daysoff_type,MATCH(X$33&amp;" "&amp;$A48,daysoff_lookup,0)),MID($B48,MOD(NETWORKDAYS.INTL($Q$5,X$33,weekend,holidays)-1,LEN($B48))+1,1))))</f>
        <v/>
      </c>
      <c r="Y48" s="29" t="str">
        <f>IF(OR(Y$33="",Y$33&lt;$Q$5,$A48=""),"",IF(NETWORKDAYS.INTL(Y$33,Y$33,weekend,holidays)=0,"nw",IFERROR(INDEX(daysoff_type,MATCH(Y$33&amp;" "&amp;$A48,daysoff_lookup,0)),MID($B48,MOD(NETWORKDAYS.INTL($Q$5,Y$33,weekend,holidays)-1,LEN($B48))+1,1))))</f>
        <v/>
      </c>
      <c r="Z48" s="29" t="str">
        <f>IF(OR(Z$33="",Z$33&lt;$Q$5,$A48=""),"",IF(NETWORKDAYS.INTL(Z$33,Z$33,weekend,holidays)=0,"nw",IFERROR(INDEX(daysoff_type,MATCH(Z$33&amp;" "&amp;$A48,daysoff_lookup,0)),MID($B48,MOD(NETWORKDAYS.INTL($Q$5,Z$33,weekend,holidays)-1,LEN($B48))+1,1))))</f>
        <v/>
      </c>
      <c r="AA48" s="29" t="str">
        <f>IF(OR(AA$33="",AA$33&lt;$Q$5,$A48=""),"",IF(NETWORKDAYS.INTL(AA$33,AA$33,weekend,holidays)=0,"nw",IFERROR(INDEX(daysoff_type,MATCH(AA$33&amp;" "&amp;$A48,daysoff_lookup,0)),MID($B48,MOD(NETWORKDAYS.INTL($Q$5,AA$33,weekend,holidays)-1,LEN($B48))+1,1))))</f>
        <v/>
      </c>
      <c r="AB48" s="29" t="str">
        <f>IF(OR(AB$33="",AB$33&lt;$Q$5,$A48=""),"",IF(NETWORKDAYS.INTL(AB$33,AB$33,weekend,holidays)=0,"nw",IFERROR(INDEX(daysoff_type,MATCH(AB$33&amp;" "&amp;$A48,daysoff_lookup,0)),MID($B48,MOD(NETWORKDAYS.INTL($Q$5,AB$33,weekend,holidays)-1,LEN($B48))+1,1))))</f>
        <v/>
      </c>
      <c r="AC48" s="29" t="str">
        <f>IF(OR(AC$33="",AC$33&lt;$Q$5,$A48=""),"",IF(NETWORKDAYS.INTL(AC$33,AC$33,weekend,holidays)=0,"nw",IFERROR(INDEX(daysoff_type,MATCH(AC$33&amp;" "&amp;$A48,daysoff_lookup,0)),MID($B48,MOD(NETWORKDAYS.INTL($Q$5,AC$33,weekend,holidays)-1,LEN($B48))+1,1))))</f>
        <v/>
      </c>
      <c r="AD48" s="29" t="str">
        <f>IF(OR(AD$33="",AD$33&lt;$Q$5,$A48=""),"",IF(NETWORKDAYS.INTL(AD$33,AD$33,weekend,holidays)=0,"nw",IFERROR(INDEX(daysoff_type,MATCH(AD$33&amp;" "&amp;$A48,daysoff_lookup,0)),MID($B48,MOD(NETWORKDAYS.INTL($Q$5,AD$33,weekend,holidays)-1,LEN($B48))+1,1))))</f>
        <v/>
      </c>
      <c r="AE48" s="29" t="str">
        <f>IF(OR(AE$33="",AE$33&lt;$Q$5,$A48=""),"",IF(NETWORKDAYS.INTL(AE$33,AE$33,weekend,holidays)=0,"nw",IFERROR(INDEX(daysoff_type,MATCH(AE$33&amp;" "&amp;$A48,daysoff_lookup,0)),MID($B48,MOD(NETWORKDAYS.INTL($Q$5,AE$33,weekend,holidays)-1,LEN($B48))+1,1))))</f>
        <v/>
      </c>
      <c r="AF48" s="29" t="str">
        <f>IF(OR(AF$33="",AF$33&lt;$Q$5,$A48=""),"",IF(NETWORKDAYS.INTL(AF$33,AF$33,weekend,holidays)=0,"nw",IFERROR(INDEX(daysoff_type,MATCH(AF$33&amp;" "&amp;$A48,daysoff_lookup,0)),MID($B48,MOD(NETWORKDAYS.INTL($Q$5,AF$33,weekend,holidays)-1,LEN($B48))+1,1))))</f>
        <v/>
      </c>
      <c r="AG48" s="29" t="str">
        <f>IF(OR(AG$33="",AG$33&lt;$Q$5,$A48=""),"",IF(NETWORKDAYS.INTL(AG$33,AG$33,weekend,holidays)=0,"nw",IFERROR(INDEX(daysoff_type,MATCH(AG$33&amp;" "&amp;$A48,daysoff_lookup,0)),MID($B48,MOD(NETWORKDAYS.INTL($Q$5,AG$33,weekend,holidays)-1,LEN($B48))+1,1))))</f>
        <v/>
      </c>
      <c r="AH48" s="29" t="str">
        <f>IF(OR(AH$33="",AH$33&lt;$Q$5,$A48=""),"",IF(NETWORKDAYS.INTL(AH$33,AH$33,weekend,holidays)=0,"nw",IFERROR(INDEX(daysoff_type,MATCH(AH$33&amp;" "&amp;$A48,daysoff_lookup,0)),MID($B48,MOD(NETWORKDAYS.INTL($Q$5,AH$33,weekend,holidays)-1,LEN($B48))+1,1))))</f>
        <v/>
      </c>
      <c r="AI48" s="29" t="str">
        <f>IF(OR(AI$33="",AI$33&lt;$Q$5,$A48=""),"",IF(NETWORKDAYS.INTL(AI$33,AI$33,weekend,holidays)=0,"nw",IFERROR(INDEX(daysoff_type,MATCH(AI$33&amp;" "&amp;$A48,daysoff_lookup,0)),MID($B48,MOD(NETWORKDAYS.INTL($Q$5,AI$33,weekend,holidays)-1,LEN($B48))+1,1))))</f>
        <v/>
      </c>
      <c r="AJ48" s="29" t="str">
        <f>IF(OR(AJ$33="",AJ$33&lt;$Q$5,$A48=""),"",IF(NETWORKDAYS.INTL(AJ$33,AJ$33,weekend,holidays)=0,"nw",IFERROR(INDEX(daysoff_type,MATCH(AJ$33&amp;" "&amp;$A48,daysoff_lookup,0)),MID($B48,MOD(NETWORKDAYS.INTL($Q$5,AJ$33,weekend,holidays)-1,LEN($B48))+1,1))))</f>
        <v/>
      </c>
      <c r="AK48" s="29" t="str">
        <f>IF(OR(AK$33="",AK$33&lt;$Q$5,$A48=""),"",IF(NETWORKDAYS.INTL(AK$33,AK$33,weekend,holidays)=0,"nw",IFERROR(INDEX(daysoff_type,MATCH(AK$33&amp;" "&amp;$A48,daysoff_lookup,0)),MID($B48,MOD(NETWORKDAYS.INTL($Q$5,AK$33,weekend,holidays)-1,LEN($B48))+1,1))))</f>
        <v/>
      </c>
      <c r="AL48" s="29" t="str">
        <f>IF(OR(AL$33="",AL$33&lt;$Q$5,$A48=""),"",IF(NETWORKDAYS.INTL(AL$33,AL$33,weekend,holidays)=0,"nw",IFERROR(INDEX(daysoff_type,MATCH(AL$33&amp;" "&amp;$A48,daysoff_lookup,0)),MID($B48,MOD(NETWORKDAYS.INTL($Q$5,AL$33,weekend,holidays)-1,LEN($B48))+1,1))))</f>
        <v/>
      </c>
      <c r="AM48" s="29" t="str">
        <f>IF(OR(AM$33="",AM$33&lt;$Q$5,$A48=""),"",IF(NETWORKDAYS.INTL(AM$33,AM$33,weekend,holidays)=0,"nw",IFERROR(INDEX(daysoff_type,MATCH(AM$33&amp;" "&amp;$A48,daysoff_lookup,0)),MID($B48,MOD(NETWORKDAYS.INTL($Q$5,AM$33,weekend,holidays)-1,LEN($B48))+1,1))))</f>
        <v/>
      </c>
    </row>
    <row r="49" spans="1:41" x14ac:dyDescent="0.2">
      <c r="A49" s="90" t="str">
        <f t="shared" si="11"/>
        <v/>
      </c>
      <c r="B49" s="40" t="str">
        <f t="shared" si="11"/>
        <v/>
      </c>
      <c r="C49" s="29" t="str">
        <f>IF(OR(C$33="",C$33&lt;$Q$5,$A49=""),"",IF(NETWORKDAYS.INTL(C$33,C$33,weekend,holidays)=0,"nw",IFERROR(INDEX(daysoff_type,MATCH(C$33&amp;" "&amp;$A49,daysoff_lookup,0)),MID($B49,MOD(NETWORKDAYS.INTL($Q$5,C$33,weekend,holidays)-1,LEN($B49))+1,1))))</f>
        <v/>
      </c>
      <c r="D49" s="29" t="str">
        <f>IF(OR(D$33="",D$33&lt;$Q$5,$A49=""),"",IF(NETWORKDAYS.INTL(D$33,D$33,weekend,holidays)=0,"nw",IFERROR(INDEX(daysoff_type,MATCH(D$33&amp;" "&amp;$A49,daysoff_lookup,0)),MID($B49,MOD(NETWORKDAYS.INTL($Q$5,D$33,weekend,holidays)-1,LEN($B49))+1,1))))</f>
        <v/>
      </c>
      <c r="E49" s="29" t="str">
        <f>IF(OR(E$33="",E$33&lt;$Q$5,$A49=""),"",IF(NETWORKDAYS.INTL(E$33,E$33,weekend,holidays)=0,"nw",IFERROR(INDEX(daysoff_type,MATCH(E$33&amp;" "&amp;$A49,daysoff_lookup,0)),MID($B49,MOD(NETWORKDAYS.INTL($Q$5,E$33,weekend,holidays)-1,LEN($B49))+1,1))))</f>
        <v/>
      </c>
      <c r="F49" s="29" t="str">
        <f>IF(OR(F$33="",F$33&lt;$Q$5,$A49=""),"",IF(NETWORKDAYS.INTL(F$33,F$33,weekend,holidays)=0,"nw",IFERROR(INDEX(daysoff_type,MATCH(F$33&amp;" "&amp;$A49,daysoff_lookup,0)),MID($B49,MOD(NETWORKDAYS.INTL($Q$5,F$33,weekend,holidays)-1,LEN($B49))+1,1))))</f>
        <v/>
      </c>
      <c r="G49" s="29" t="str">
        <f>IF(OR(G$33="",G$33&lt;$Q$5,$A49=""),"",IF(NETWORKDAYS.INTL(G$33,G$33,weekend,holidays)=0,"nw",IFERROR(INDEX(daysoff_type,MATCH(G$33&amp;" "&amp;$A49,daysoff_lookup,0)),MID($B49,MOD(NETWORKDAYS.INTL($Q$5,G$33,weekend,holidays)-1,LEN($B49))+1,1))))</f>
        <v/>
      </c>
      <c r="H49" s="29" t="str">
        <f>IF(OR(H$33="",H$33&lt;$Q$5,$A49=""),"",IF(NETWORKDAYS.INTL(H$33,H$33,weekend,holidays)=0,"nw",IFERROR(INDEX(daysoff_type,MATCH(H$33&amp;" "&amp;$A49,daysoff_lookup,0)),MID($B49,MOD(NETWORKDAYS.INTL($Q$5,H$33,weekend,holidays)-1,LEN($B49))+1,1))))</f>
        <v/>
      </c>
      <c r="I49" s="29" t="str">
        <f>IF(OR(I$33="",I$33&lt;$Q$5,$A49=""),"",IF(NETWORKDAYS.INTL(I$33,I$33,weekend,holidays)=0,"nw",IFERROR(INDEX(daysoff_type,MATCH(I$33&amp;" "&amp;$A49,daysoff_lookup,0)),MID($B49,MOD(NETWORKDAYS.INTL($Q$5,I$33,weekend,holidays)-1,LEN($B49))+1,1))))</f>
        <v/>
      </c>
      <c r="J49" s="29" t="str">
        <f>IF(OR(J$33="",J$33&lt;$Q$5,$A49=""),"",IF(NETWORKDAYS.INTL(J$33,J$33,weekend,holidays)=0,"nw",IFERROR(INDEX(daysoff_type,MATCH(J$33&amp;" "&amp;$A49,daysoff_lookup,0)),MID($B49,MOD(NETWORKDAYS.INTL($Q$5,J$33,weekend,holidays)-1,LEN($B49))+1,1))))</f>
        <v/>
      </c>
      <c r="K49" s="29" t="str">
        <f>IF(OR(K$33="",K$33&lt;$Q$5,$A49=""),"",IF(NETWORKDAYS.INTL(K$33,K$33,weekend,holidays)=0,"nw",IFERROR(INDEX(daysoff_type,MATCH(K$33&amp;" "&amp;$A49,daysoff_lookup,0)),MID($B49,MOD(NETWORKDAYS.INTL($Q$5,K$33,weekend,holidays)-1,LEN($B49))+1,1))))</f>
        <v/>
      </c>
      <c r="L49" s="29" t="str">
        <f>IF(OR(L$33="",L$33&lt;$Q$5,$A49=""),"",IF(NETWORKDAYS.INTL(L$33,L$33,weekend,holidays)=0,"nw",IFERROR(INDEX(daysoff_type,MATCH(L$33&amp;" "&amp;$A49,daysoff_lookup,0)),MID($B49,MOD(NETWORKDAYS.INTL($Q$5,L$33,weekend,holidays)-1,LEN($B49))+1,1))))</f>
        <v/>
      </c>
      <c r="M49" s="29" t="str">
        <f>IF(OR(M$33="",M$33&lt;$Q$5,$A49=""),"",IF(NETWORKDAYS.INTL(M$33,M$33,weekend,holidays)=0,"nw",IFERROR(INDEX(daysoff_type,MATCH(M$33&amp;" "&amp;$A49,daysoff_lookup,0)),MID($B49,MOD(NETWORKDAYS.INTL($Q$5,M$33,weekend,holidays)-1,LEN($B49))+1,1))))</f>
        <v/>
      </c>
      <c r="N49" s="29" t="str">
        <f>IF(OR(N$33="",N$33&lt;$Q$5,$A49=""),"",IF(NETWORKDAYS.INTL(N$33,N$33,weekend,holidays)=0,"nw",IFERROR(INDEX(daysoff_type,MATCH(N$33&amp;" "&amp;$A49,daysoff_lookup,0)),MID($B49,MOD(NETWORKDAYS.INTL($Q$5,N$33,weekend,holidays)-1,LEN($B49))+1,1))))</f>
        <v/>
      </c>
      <c r="O49" s="29" t="str">
        <f>IF(OR(O$33="",O$33&lt;$Q$5,$A49=""),"",IF(NETWORKDAYS.INTL(O$33,O$33,weekend,holidays)=0,"nw",IFERROR(INDEX(daysoff_type,MATCH(O$33&amp;" "&amp;$A49,daysoff_lookup,0)),MID($B49,MOD(NETWORKDAYS.INTL($Q$5,O$33,weekend,holidays)-1,LEN($B49))+1,1))))</f>
        <v/>
      </c>
      <c r="P49" s="29" t="str">
        <f>IF(OR(P$33="",P$33&lt;$Q$5,$A49=""),"",IF(NETWORKDAYS.INTL(P$33,P$33,weekend,holidays)=0,"nw",IFERROR(INDEX(daysoff_type,MATCH(P$33&amp;" "&amp;$A49,daysoff_lookup,0)),MID($B49,MOD(NETWORKDAYS.INTL($Q$5,P$33,weekend,holidays)-1,LEN($B49))+1,1))))</f>
        <v/>
      </c>
      <c r="Q49" s="29" t="str">
        <f>IF(OR(Q$33="",Q$33&lt;$Q$5,$A49=""),"",IF(NETWORKDAYS.INTL(Q$33,Q$33,weekend,holidays)=0,"nw",IFERROR(INDEX(daysoff_type,MATCH(Q$33&amp;" "&amp;$A49,daysoff_lookup,0)),MID($B49,MOD(NETWORKDAYS.INTL($Q$5,Q$33,weekend,holidays)-1,LEN($B49))+1,1))))</f>
        <v/>
      </c>
      <c r="R49" s="29" t="str">
        <f>IF(OR(R$33="",R$33&lt;$Q$5,$A49=""),"",IF(NETWORKDAYS.INTL(R$33,R$33,weekend,holidays)=0,"nw",IFERROR(INDEX(daysoff_type,MATCH(R$33&amp;" "&amp;$A49,daysoff_lookup,0)),MID($B49,MOD(NETWORKDAYS.INTL($Q$5,R$33,weekend,holidays)-1,LEN($B49))+1,1))))</f>
        <v/>
      </c>
      <c r="S49" s="29" t="str">
        <f>IF(OR(S$33="",S$33&lt;$Q$5,$A49=""),"",IF(NETWORKDAYS.INTL(S$33,S$33,weekend,holidays)=0,"nw",IFERROR(INDEX(daysoff_type,MATCH(S$33&amp;" "&amp;$A49,daysoff_lookup,0)),MID($B49,MOD(NETWORKDAYS.INTL($Q$5,S$33,weekend,holidays)-1,LEN($B49))+1,1))))</f>
        <v/>
      </c>
      <c r="T49" s="29" t="str">
        <f>IF(OR(T$33="",T$33&lt;$Q$5,$A49=""),"",IF(NETWORKDAYS.INTL(T$33,T$33,weekend,holidays)=0,"nw",IFERROR(INDEX(daysoff_type,MATCH(T$33&amp;" "&amp;$A49,daysoff_lookup,0)),MID($B49,MOD(NETWORKDAYS.INTL($Q$5,T$33,weekend,holidays)-1,LEN($B49))+1,1))))</f>
        <v/>
      </c>
      <c r="U49" s="29" t="str">
        <f>IF(OR(U$33="",U$33&lt;$Q$5,$A49=""),"",IF(NETWORKDAYS.INTL(U$33,U$33,weekend,holidays)=0,"nw",IFERROR(INDEX(daysoff_type,MATCH(U$33&amp;" "&amp;$A49,daysoff_lookup,0)),MID($B49,MOD(NETWORKDAYS.INTL($Q$5,U$33,weekend,holidays)-1,LEN($B49))+1,1))))</f>
        <v/>
      </c>
      <c r="V49" s="29" t="str">
        <f>IF(OR(V$33="",V$33&lt;$Q$5,$A49=""),"",IF(NETWORKDAYS.INTL(V$33,V$33,weekend,holidays)=0,"nw",IFERROR(INDEX(daysoff_type,MATCH(V$33&amp;" "&amp;$A49,daysoff_lookup,0)),MID($B49,MOD(NETWORKDAYS.INTL($Q$5,V$33,weekend,holidays)-1,LEN($B49))+1,1))))</f>
        <v/>
      </c>
      <c r="W49" s="29" t="str">
        <f>IF(OR(W$33="",W$33&lt;$Q$5,$A49=""),"",IF(NETWORKDAYS.INTL(W$33,W$33,weekend,holidays)=0,"nw",IFERROR(INDEX(daysoff_type,MATCH(W$33&amp;" "&amp;$A49,daysoff_lookup,0)),MID($B49,MOD(NETWORKDAYS.INTL($Q$5,W$33,weekend,holidays)-1,LEN($B49))+1,1))))</f>
        <v/>
      </c>
      <c r="X49" s="29" t="str">
        <f>IF(OR(X$33="",X$33&lt;$Q$5,$A49=""),"",IF(NETWORKDAYS.INTL(X$33,X$33,weekend,holidays)=0,"nw",IFERROR(INDEX(daysoff_type,MATCH(X$33&amp;" "&amp;$A49,daysoff_lookup,0)),MID($B49,MOD(NETWORKDAYS.INTL($Q$5,X$33,weekend,holidays)-1,LEN($B49))+1,1))))</f>
        <v/>
      </c>
      <c r="Y49" s="29" t="str">
        <f>IF(OR(Y$33="",Y$33&lt;$Q$5,$A49=""),"",IF(NETWORKDAYS.INTL(Y$33,Y$33,weekend,holidays)=0,"nw",IFERROR(INDEX(daysoff_type,MATCH(Y$33&amp;" "&amp;$A49,daysoff_lookup,0)),MID($B49,MOD(NETWORKDAYS.INTL($Q$5,Y$33,weekend,holidays)-1,LEN($B49))+1,1))))</f>
        <v/>
      </c>
      <c r="Z49" s="29" t="str">
        <f>IF(OR(Z$33="",Z$33&lt;$Q$5,$A49=""),"",IF(NETWORKDAYS.INTL(Z$33,Z$33,weekend,holidays)=0,"nw",IFERROR(INDEX(daysoff_type,MATCH(Z$33&amp;" "&amp;$A49,daysoff_lookup,0)),MID($B49,MOD(NETWORKDAYS.INTL($Q$5,Z$33,weekend,holidays)-1,LEN($B49))+1,1))))</f>
        <v/>
      </c>
      <c r="AA49" s="29" t="str">
        <f>IF(OR(AA$33="",AA$33&lt;$Q$5,$A49=""),"",IF(NETWORKDAYS.INTL(AA$33,AA$33,weekend,holidays)=0,"nw",IFERROR(INDEX(daysoff_type,MATCH(AA$33&amp;" "&amp;$A49,daysoff_lookup,0)),MID($B49,MOD(NETWORKDAYS.INTL($Q$5,AA$33,weekend,holidays)-1,LEN($B49))+1,1))))</f>
        <v/>
      </c>
      <c r="AB49" s="29" t="str">
        <f>IF(OR(AB$33="",AB$33&lt;$Q$5,$A49=""),"",IF(NETWORKDAYS.INTL(AB$33,AB$33,weekend,holidays)=0,"nw",IFERROR(INDEX(daysoff_type,MATCH(AB$33&amp;" "&amp;$A49,daysoff_lookup,0)),MID($B49,MOD(NETWORKDAYS.INTL($Q$5,AB$33,weekend,holidays)-1,LEN($B49))+1,1))))</f>
        <v/>
      </c>
      <c r="AC49" s="29" t="str">
        <f>IF(OR(AC$33="",AC$33&lt;$Q$5,$A49=""),"",IF(NETWORKDAYS.INTL(AC$33,AC$33,weekend,holidays)=0,"nw",IFERROR(INDEX(daysoff_type,MATCH(AC$33&amp;" "&amp;$A49,daysoff_lookup,0)),MID($B49,MOD(NETWORKDAYS.INTL($Q$5,AC$33,weekend,holidays)-1,LEN($B49))+1,1))))</f>
        <v/>
      </c>
      <c r="AD49" s="29" t="str">
        <f>IF(OR(AD$33="",AD$33&lt;$Q$5,$A49=""),"",IF(NETWORKDAYS.INTL(AD$33,AD$33,weekend,holidays)=0,"nw",IFERROR(INDEX(daysoff_type,MATCH(AD$33&amp;" "&amp;$A49,daysoff_lookup,0)),MID($B49,MOD(NETWORKDAYS.INTL($Q$5,AD$33,weekend,holidays)-1,LEN($B49))+1,1))))</f>
        <v/>
      </c>
      <c r="AE49" s="29" t="str">
        <f>IF(OR(AE$33="",AE$33&lt;$Q$5,$A49=""),"",IF(NETWORKDAYS.INTL(AE$33,AE$33,weekend,holidays)=0,"nw",IFERROR(INDEX(daysoff_type,MATCH(AE$33&amp;" "&amp;$A49,daysoff_lookup,0)),MID($B49,MOD(NETWORKDAYS.INTL($Q$5,AE$33,weekend,holidays)-1,LEN($B49))+1,1))))</f>
        <v/>
      </c>
      <c r="AF49" s="29" t="str">
        <f>IF(OR(AF$33="",AF$33&lt;$Q$5,$A49=""),"",IF(NETWORKDAYS.INTL(AF$33,AF$33,weekend,holidays)=0,"nw",IFERROR(INDEX(daysoff_type,MATCH(AF$33&amp;" "&amp;$A49,daysoff_lookup,0)),MID($B49,MOD(NETWORKDAYS.INTL($Q$5,AF$33,weekend,holidays)-1,LEN($B49))+1,1))))</f>
        <v/>
      </c>
      <c r="AG49" s="29" t="str">
        <f>IF(OR(AG$33="",AG$33&lt;$Q$5,$A49=""),"",IF(NETWORKDAYS.INTL(AG$33,AG$33,weekend,holidays)=0,"nw",IFERROR(INDEX(daysoff_type,MATCH(AG$33&amp;" "&amp;$A49,daysoff_lookup,0)),MID($B49,MOD(NETWORKDAYS.INTL($Q$5,AG$33,weekend,holidays)-1,LEN($B49))+1,1))))</f>
        <v/>
      </c>
      <c r="AH49" s="29" t="str">
        <f>IF(OR(AH$33="",AH$33&lt;$Q$5,$A49=""),"",IF(NETWORKDAYS.INTL(AH$33,AH$33,weekend,holidays)=0,"nw",IFERROR(INDEX(daysoff_type,MATCH(AH$33&amp;" "&amp;$A49,daysoff_lookup,0)),MID($B49,MOD(NETWORKDAYS.INTL($Q$5,AH$33,weekend,holidays)-1,LEN($B49))+1,1))))</f>
        <v/>
      </c>
      <c r="AI49" s="29" t="str">
        <f>IF(OR(AI$33="",AI$33&lt;$Q$5,$A49=""),"",IF(NETWORKDAYS.INTL(AI$33,AI$33,weekend,holidays)=0,"nw",IFERROR(INDEX(daysoff_type,MATCH(AI$33&amp;" "&amp;$A49,daysoff_lookup,0)),MID($B49,MOD(NETWORKDAYS.INTL($Q$5,AI$33,weekend,holidays)-1,LEN($B49))+1,1))))</f>
        <v/>
      </c>
      <c r="AJ49" s="29" t="str">
        <f>IF(OR(AJ$33="",AJ$33&lt;$Q$5,$A49=""),"",IF(NETWORKDAYS.INTL(AJ$33,AJ$33,weekend,holidays)=0,"nw",IFERROR(INDEX(daysoff_type,MATCH(AJ$33&amp;" "&amp;$A49,daysoff_lookup,0)),MID($B49,MOD(NETWORKDAYS.INTL($Q$5,AJ$33,weekend,holidays)-1,LEN($B49))+1,1))))</f>
        <v/>
      </c>
      <c r="AK49" s="29" t="str">
        <f>IF(OR(AK$33="",AK$33&lt;$Q$5,$A49=""),"",IF(NETWORKDAYS.INTL(AK$33,AK$33,weekend,holidays)=0,"nw",IFERROR(INDEX(daysoff_type,MATCH(AK$33&amp;" "&amp;$A49,daysoff_lookup,0)),MID($B49,MOD(NETWORKDAYS.INTL($Q$5,AK$33,weekend,holidays)-1,LEN($B49))+1,1))))</f>
        <v/>
      </c>
      <c r="AL49" s="29" t="str">
        <f>IF(OR(AL$33="",AL$33&lt;$Q$5,$A49=""),"",IF(NETWORKDAYS.INTL(AL$33,AL$33,weekend,holidays)=0,"nw",IFERROR(INDEX(daysoff_type,MATCH(AL$33&amp;" "&amp;$A49,daysoff_lookup,0)),MID($B49,MOD(NETWORKDAYS.INTL($Q$5,AL$33,weekend,holidays)-1,LEN($B49))+1,1))))</f>
        <v/>
      </c>
      <c r="AM49" s="29" t="str">
        <f>IF(OR(AM$33="",AM$33&lt;$Q$5,$A49=""),"",IF(NETWORKDAYS.INTL(AM$33,AM$33,weekend,holidays)=0,"nw",IFERROR(INDEX(daysoff_type,MATCH(AM$33&amp;" "&amp;$A49,daysoff_lookup,0)),MID($B49,MOD(NETWORKDAYS.INTL($Q$5,AM$33,weekend,holidays)-1,LEN($B49))+1,1))))</f>
        <v/>
      </c>
    </row>
    <row r="50" spans="1:41" x14ac:dyDescent="0.2">
      <c r="A50" s="90" t="str">
        <f t="shared" si="11"/>
        <v/>
      </c>
      <c r="B50" s="40" t="str">
        <f t="shared" si="11"/>
        <v/>
      </c>
      <c r="C50" s="29" t="str">
        <f>IF(OR(C$33="",C$33&lt;$Q$5,$A50=""),"",IF(NETWORKDAYS.INTL(C$33,C$33,weekend,holidays)=0,"nw",IFERROR(INDEX(daysoff_type,MATCH(C$33&amp;" "&amp;$A50,daysoff_lookup,0)),MID($B50,MOD(NETWORKDAYS.INTL($Q$5,C$33,weekend,holidays)-1,LEN($B50))+1,1))))</f>
        <v/>
      </c>
      <c r="D50" s="29" t="str">
        <f>IF(OR(D$33="",D$33&lt;$Q$5,$A50=""),"",IF(NETWORKDAYS.INTL(D$33,D$33,weekend,holidays)=0,"nw",IFERROR(INDEX(daysoff_type,MATCH(D$33&amp;" "&amp;$A50,daysoff_lookup,0)),MID($B50,MOD(NETWORKDAYS.INTL($Q$5,D$33,weekend,holidays)-1,LEN($B50))+1,1))))</f>
        <v/>
      </c>
      <c r="E50" s="29" t="str">
        <f>IF(OR(E$33="",E$33&lt;$Q$5,$A50=""),"",IF(NETWORKDAYS.INTL(E$33,E$33,weekend,holidays)=0,"nw",IFERROR(INDEX(daysoff_type,MATCH(E$33&amp;" "&amp;$A50,daysoff_lookup,0)),MID($B50,MOD(NETWORKDAYS.INTL($Q$5,E$33,weekend,holidays)-1,LEN($B50))+1,1))))</f>
        <v/>
      </c>
      <c r="F50" s="29" t="str">
        <f>IF(OR(F$33="",F$33&lt;$Q$5,$A50=""),"",IF(NETWORKDAYS.INTL(F$33,F$33,weekend,holidays)=0,"nw",IFERROR(INDEX(daysoff_type,MATCH(F$33&amp;" "&amp;$A50,daysoff_lookup,0)),MID($B50,MOD(NETWORKDAYS.INTL($Q$5,F$33,weekend,holidays)-1,LEN($B50))+1,1))))</f>
        <v/>
      </c>
      <c r="G50" s="29" t="str">
        <f>IF(OR(G$33="",G$33&lt;$Q$5,$A50=""),"",IF(NETWORKDAYS.INTL(G$33,G$33,weekend,holidays)=0,"nw",IFERROR(INDEX(daysoff_type,MATCH(G$33&amp;" "&amp;$A50,daysoff_lookup,0)),MID($B50,MOD(NETWORKDAYS.INTL($Q$5,G$33,weekend,holidays)-1,LEN($B50))+1,1))))</f>
        <v/>
      </c>
      <c r="H50" s="29" t="str">
        <f>IF(OR(H$33="",H$33&lt;$Q$5,$A50=""),"",IF(NETWORKDAYS.INTL(H$33,H$33,weekend,holidays)=0,"nw",IFERROR(INDEX(daysoff_type,MATCH(H$33&amp;" "&amp;$A50,daysoff_lookup,0)),MID($B50,MOD(NETWORKDAYS.INTL($Q$5,H$33,weekend,holidays)-1,LEN($B50))+1,1))))</f>
        <v/>
      </c>
      <c r="I50" s="29" t="str">
        <f>IF(OR(I$33="",I$33&lt;$Q$5,$A50=""),"",IF(NETWORKDAYS.INTL(I$33,I$33,weekend,holidays)=0,"nw",IFERROR(INDEX(daysoff_type,MATCH(I$33&amp;" "&amp;$A50,daysoff_lookup,0)),MID($B50,MOD(NETWORKDAYS.INTL($Q$5,I$33,weekend,holidays)-1,LEN($B50))+1,1))))</f>
        <v/>
      </c>
      <c r="J50" s="29" t="str">
        <f>IF(OR(J$33="",J$33&lt;$Q$5,$A50=""),"",IF(NETWORKDAYS.INTL(J$33,J$33,weekend,holidays)=0,"nw",IFERROR(INDEX(daysoff_type,MATCH(J$33&amp;" "&amp;$A50,daysoff_lookup,0)),MID($B50,MOD(NETWORKDAYS.INTL($Q$5,J$33,weekend,holidays)-1,LEN($B50))+1,1))))</f>
        <v/>
      </c>
      <c r="K50" s="29" t="str">
        <f>IF(OR(K$33="",K$33&lt;$Q$5,$A50=""),"",IF(NETWORKDAYS.INTL(K$33,K$33,weekend,holidays)=0,"nw",IFERROR(INDEX(daysoff_type,MATCH(K$33&amp;" "&amp;$A50,daysoff_lookup,0)),MID($B50,MOD(NETWORKDAYS.INTL($Q$5,K$33,weekend,holidays)-1,LEN($B50))+1,1))))</f>
        <v/>
      </c>
      <c r="L50" s="29" t="str">
        <f>IF(OR(L$33="",L$33&lt;$Q$5,$A50=""),"",IF(NETWORKDAYS.INTL(L$33,L$33,weekend,holidays)=0,"nw",IFERROR(INDEX(daysoff_type,MATCH(L$33&amp;" "&amp;$A50,daysoff_lookup,0)),MID($B50,MOD(NETWORKDAYS.INTL($Q$5,L$33,weekend,holidays)-1,LEN($B50))+1,1))))</f>
        <v/>
      </c>
      <c r="M50" s="29" t="str">
        <f>IF(OR(M$33="",M$33&lt;$Q$5,$A50=""),"",IF(NETWORKDAYS.INTL(M$33,M$33,weekend,holidays)=0,"nw",IFERROR(INDEX(daysoff_type,MATCH(M$33&amp;" "&amp;$A50,daysoff_lookup,0)),MID($B50,MOD(NETWORKDAYS.INTL($Q$5,M$33,weekend,holidays)-1,LEN($B50))+1,1))))</f>
        <v/>
      </c>
      <c r="N50" s="29" t="str">
        <f>IF(OR(N$33="",N$33&lt;$Q$5,$A50=""),"",IF(NETWORKDAYS.INTL(N$33,N$33,weekend,holidays)=0,"nw",IFERROR(INDEX(daysoff_type,MATCH(N$33&amp;" "&amp;$A50,daysoff_lookup,0)),MID($B50,MOD(NETWORKDAYS.INTL($Q$5,N$33,weekend,holidays)-1,LEN($B50))+1,1))))</f>
        <v/>
      </c>
      <c r="O50" s="29" t="str">
        <f>IF(OR(O$33="",O$33&lt;$Q$5,$A50=""),"",IF(NETWORKDAYS.INTL(O$33,O$33,weekend,holidays)=0,"nw",IFERROR(INDEX(daysoff_type,MATCH(O$33&amp;" "&amp;$A50,daysoff_lookup,0)),MID($B50,MOD(NETWORKDAYS.INTL($Q$5,O$33,weekend,holidays)-1,LEN($B50))+1,1))))</f>
        <v/>
      </c>
      <c r="P50" s="29" t="str">
        <f>IF(OR(P$33="",P$33&lt;$Q$5,$A50=""),"",IF(NETWORKDAYS.INTL(P$33,P$33,weekend,holidays)=0,"nw",IFERROR(INDEX(daysoff_type,MATCH(P$33&amp;" "&amp;$A50,daysoff_lookup,0)),MID($B50,MOD(NETWORKDAYS.INTL($Q$5,P$33,weekend,holidays)-1,LEN($B50))+1,1))))</f>
        <v/>
      </c>
      <c r="Q50" s="29" t="str">
        <f>IF(OR(Q$33="",Q$33&lt;$Q$5,$A50=""),"",IF(NETWORKDAYS.INTL(Q$33,Q$33,weekend,holidays)=0,"nw",IFERROR(INDEX(daysoff_type,MATCH(Q$33&amp;" "&amp;$A50,daysoff_lookup,0)),MID($B50,MOD(NETWORKDAYS.INTL($Q$5,Q$33,weekend,holidays)-1,LEN($B50))+1,1))))</f>
        <v/>
      </c>
      <c r="R50" s="29" t="str">
        <f>IF(OR(R$33="",R$33&lt;$Q$5,$A50=""),"",IF(NETWORKDAYS.INTL(R$33,R$33,weekend,holidays)=0,"nw",IFERROR(INDEX(daysoff_type,MATCH(R$33&amp;" "&amp;$A50,daysoff_lookup,0)),MID($B50,MOD(NETWORKDAYS.INTL($Q$5,R$33,weekend,holidays)-1,LEN($B50))+1,1))))</f>
        <v/>
      </c>
      <c r="S50" s="29" t="str">
        <f>IF(OR(S$33="",S$33&lt;$Q$5,$A50=""),"",IF(NETWORKDAYS.INTL(S$33,S$33,weekend,holidays)=0,"nw",IFERROR(INDEX(daysoff_type,MATCH(S$33&amp;" "&amp;$A50,daysoff_lookup,0)),MID($B50,MOD(NETWORKDAYS.INTL($Q$5,S$33,weekend,holidays)-1,LEN($B50))+1,1))))</f>
        <v/>
      </c>
      <c r="T50" s="29" t="str">
        <f>IF(OR(T$33="",T$33&lt;$Q$5,$A50=""),"",IF(NETWORKDAYS.INTL(T$33,T$33,weekend,holidays)=0,"nw",IFERROR(INDEX(daysoff_type,MATCH(T$33&amp;" "&amp;$A50,daysoff_lookup,0)),MID($B50,MOD(NETWORKDAYS.INTL($Q$5,T$33,weekend,holidays)-1,LEN($B50))+1,1))))</f>
        <v/>
      </c>
      <c r="U50" s="29" t="str">
        <f>IF(OR(U$33="",U$33&lt;$Q$5,$A50=""),"",IF(NETWORKDAYS.INTL(U$33,U$33,weekend,holidays)=0,"nw",IFERROR(INDEX(daysoff_type,MATCH(U$33&amp;" "&amp;$A50,daysoff_lookup,0)),MID($B50,MOD(NETWORKDAYS.INTL($Q$5,U$33,weekend,holidays)-1,LEN($B50))+1,1))))</f>
        <v/>
      </c>
      <c r="V50" s="29" t="str">
        <f>IF(OR(V$33="",V$33&lt;$Q$5,$A50=""),"",IF(NETWORKDAYS.INTL(V$33,V$33,weekend,holidays)=0,"nw",IFERROR(INDEX(daysoff_type,MATCH(V$33&amp;" "&amp;$A50,daysoff_lookup,0)),MID($B50,MOD(NETWORKDAYS.INTL($Q$5,V$33,weekend,holidays)-1,LEN($B50))+1,1))))</f>
        <v/>
      </c>
      <c r="W50" s="29" t="str">
        <f>IF(OR(W$33="",W$33&lt;$Q$5,$A50=""),"",IF(NETWORKDAYS.INTL(W$33,W$33,weekend,holidays)=0,"nw",IFERROR(INDEX(daysoff_type,MATCH(W$33&amp;" "&amp;$A50,daysoff_lookup,0)),MID($B50,MOD(NETWORKDAYS.INTL($Q$5,W$33,weekend,holidays)-1,LEN($B50))+1,1))))</f>
        <v/>
      </c>
      <c r="X50" s="29" t="str">
        <f>IF(OR(X$33="",X$33&lt;$Q$5,$A50=""),"",IF(NETWORKDAYS.INTL(X$33,X$33,weekend,holidays)=0,"nw",IFERROR(INDEX(daysoff_type,MATCH(X$33&amp;" "&amp;$A50,daysoff_lookup,0)),MID($B50,MOD(NETWORKDAYS.INTL($Q$5,X$33,weekend,holidays)-1,LEN($B50))+1,1))))</f>
        <v/>
      </c>
      <c r="Y50" s="29" t="str">
        <f>IF(OR(Y$33="",Y$33&lt;$Q$5,$A50=""),"",IF(NETWORKDAYS.INTL(Y$33,Y$33,weekend,holidays)=0,"nw",IFERROR(INDEX(daysoff_type,MATCH(Y$33&amp;" "&amp;$A50,daysoff_lookup,0)),MID($B50,MOD(NETWORKDAYS.INTL($Q$5,Y$33,weekend,holidays)-1,LEN($B50))+1,1))))</f>
        <v/>
      </c>
      <c r="Z50" s="29" t="str">
        <f>IF(OR(Z$33="",Z$33&lt;$Q$5,$A50=""),"",IF(NETWORKDAYS.INTL(Z$33,Z$33,weekend,holidays)=0,"nw",IFERROR(INDEX(daysoff_type,MATCH(Z$33&amp;" "&amp;$A50,daysoff_lookup,0)),MID($B50,MOD(NETWORKDAYS.INTL($Q$5,Z$33,weekend,holidays)-1,LEN($B50))+1,1))))</f>
        <v/>
      </c>
      <c r="AA50" s="29" t="str">
        <f>IF(OR(AA$33="",AA$33&lt;$Q$5,$A50=""),"",IF(NETWORKDAYS.INTL(AA$33,AA$33,weekend,holidays)=0,"nw",IFERROR(INDEX(daysoff_type,MATCH(AA$33&amp;" "&amp;$A50,daysoff_lookup,0)),MID($B50,MOD(NETWORKDAYS.INTL($Q$5,AA$33,weekend,holidays)-1,LEN($B50))+1,1))))</f>
        <v/>
      </c>
      <c r="AB50" s="29" t="str">
        <f>IF(OR(AB$33="",AB$33&lt;$Q$5,$A50=""),"",IF(NETWORKDAYS.INTL(AB$33,AB$33,weekend,holidays)=0,"nw",IFERROR(INDEX(daysoff_type,MATCH(AB$33&amp;" "&amp;$A50,daysoff_lookup,0)),MID($B50,MOD(NETWORKDAYS.INTL($Q$5,AB$33,weekend,holidays)-1,LEN($B50))+1,1))))</f>
        <v/>
      </c>
      <c r="AC50" s="29" t="str">
        <f>IF(OR(AC$33="",AC$33&lt;$Q$5,$A50=""),"",IF(NETWORKDAYS.INTL(AC$33,AC$33,weekend,holidays)=0,"nw",IFERROR(INDEX(daysoff_type,MATCH(AC$33&amp;" "&amp;$A50,daysoff_lookup,0)),MID($B50,MOD(NETWORKDAYS.INTL($Q$5,AC$33,weekend,holidays)-1,LEN($B50))+1,1))))</f>
        <v/>
      </c>
      <c r="AD50" s="29" t="str">
        <f>IF(OR(AD$33="",AD$33&lt;$Q$5,$A50=""),"",IF(NETWORKDAYS.INTL(AD$33,AD$33,weekend,holidays)=0,"nw",IFERROR(INDEX(daysoff_type,MATCH(AD$33&amp;" "&amp;$A50,daysoff_lookup,0)),MID($B50,MOD(NETWORKDAYS.INTL($Q$5,AD$33,weekend,holidays)-1,LEN($B50))+1,1))))</f>
        <v/>
      </c>
      <c r="AE50" s="29" t="str">
        <f>IF(OR(AE$33="",AE$33&lt;$Q$5,$A50=""),"",IF(NETWORKDAYS.INTL(AE$33,AE$33,weekend,holidays)=0,"nw",IFERROR(INDEX(daysoff_type,MATCH(AE$33&amp;" "&amp;$A50,daysoff_lookup,0)),MID($B50,MOD(NETWORKDAYS.INTL($Q$5,AE$33,weekend,holidays)-1,LEN($B50))+1,1))))</f>
        <v/>
      </c>
      <c r="AF50" s="29" t="str">
        <f>IF(OR(AF$33="",AF$33&lt;$Q$5,$A50=""),"",IF(NETWORKDAYS.INTL(AF$33,AF$33,weekend,holidays)=0,"nw",IFERROR(INDEX(daysoff_type,MATCH(AF$33&amp;" "&amp;$A50,daysoff_lookup,0)),MID($B50,MOD(NETWORKDAYS.INTL($Q$5,AF$33,weekend,holidays)-1,LEN($B50))+1,1))))</f>
        <v/>
      </c>
      <c r="AG50" s="29" t="str">
        <f>IF(OR(AG$33="",AG$33&lt;$Q$5,$A50=""),"",IF(NETWORKDAYS.INTL(AG$33,AG$33,weekend,holidays)=0,"nw",IFERROR(INDEX(daysoff_type,MATCH(AG$33&amp;" "&amp;$A50,daysoff_lookup,0)),MID($B50,MOD(NETWORKDAYS.INTL($Q$5,AG$33,weekend,holidays)-1,LEN($B50))+1,1))))</f>
        <v/>
      </c>
      <c r="AH50" s="29" t="str">
        <f>IF(OR(AH$33="",AH$33&lt;$Q$5,$A50=""),"",IF(NETWORKDAYS.INTL(AH$33,AH$33,weekend,holidays)=0,"nw",IFERROR(INDEX(daysoff_type,MATCH(AH$33&amp;" "&amp;$A50,daysoff_lookup,0)),MID($B50,MOD(NETWORKDAYS.INTL($Q$5,AH$33,weekend,holidays)-1,LEN($B50))+1,1))))</f>
        <v/>
      </c>
      <c r="AI50" s="29" t="str">
        <f>IF(OR(AI$33="",AI$33&lt;$Q$5,$A50=""),"",IF(NETWORKDAYS.INTL(AI$33,AI$33,weekend,holidays)=0,"nw",IFERROR(INDEX(daysoff_type,MATCH(AI$33&amp;" "&amp;$A50,daysoff_lookup,0)),MID($B50,MOD(NETWORKDAYS.INTL($Q$5,AI$33,weekend,holidays)-1,LEN($B50))+1,1))))</f>
        <v/>
      </c>
      <c r="AJ50" s="29" t="str">
        <f>IF(OR(AJ$33="",AJ$33&lt;$Q$5,$A50=""),"",IF(NETWORKDAYS.INTL(AJ$33,AJ$33,weekend,holidays)=0,"nw",IFERROR(INDEX(daysoff_type,MATCH(AJ$33&amp;" "&amp;$A50,daysoff_lookup,0)),MID($B50,MOD(NETWORKDAYS.INTL($Q$5,AJ$33,weekend,holidays)-1,LEN($B50))+1,1))))</f>
        <v/>
      </c>
      <c r="AK50" s="29" t="str">
        <f>IF(OR(AK$33="",AK$33&lt;$Q$5,$A50=""),"",IF(NETWORKDAYS.INTL(AK$33,AK$33,weekend,holidays)=0,"nw",IFERROR(INDEX(daysoff_type,MATCH(AK$33&amp;" "&amp;$A50,daysoff_lookup,0)),MID($B50,MOD(NETWORKDAYS.INTL($Q$5,AK$33,weekend,holidays)-1,LEN($B50))+1,1))))</f>
        <v/>
      </c>
      <c r="AL50" s="29" t="str">
        <f>IF(OR(AL$33="",AL$33&lt;$Q$5,$A50=""),"",IF(NETWORKDAYS.INTL(AL$33,AL$33,weekend,holidays)=0,"nw",IFERROR(INDEX(daysoff_type,MATCH(AL$33&amp;" "&amp;$A50,daysoff_lookup,0)),MID($B50,MOD(NETWORKDAYS.INTL($Q$5,AL$33,weekend,holidays)-1,LEN($B50))+1,1))))</f>
        <v/>
      </c>
      <c r="AM50" s="29" t="str">
        <f>IF(OR(AM$33="",AM$33&lt;$Q$5,$A50=""),"",IF(NETWORKDAYS.INTL(AM$33,AM$33,weekend,holidays)=0,"nw",IFERROR(INDEX(daysoff_type,MATCH(AM$33&amp;" "&amp;$A50,daysoff_lookup,0)),MID($B50,MOD(NETWORKDAYS.INTL($Q$5,AM$33,weekend,holidays)-1,LEN($B50))+1,1))))</f>
        <v/>
      </c>
    </row>
    <row r="51" spans="1:41" x14ac:dyDescent="0.2">
      <c r="A51" s="74"/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O51" s="32"/>
    </row>
    <row r="53" spans="1:41" x14ac:dyDescent="0.2">
      <c r="A53" s="19"/>
      <c r="B53" s="19"/>
      <c r="C53" s="18" t="str">
        <f>IF($D$6=2,"M","Su")</f>
        <v>Su</v>
      </c>
      <c r="D53" s="18" t="str">
        <f>IF($D$6=2,"Tu","M")</f>
        <v>M</v>
      </c>
      <c r="E53" s="18" t="str">
        <f>IF($D$6=2,"W","Tu")</f>
        <v>Tu</v>
      </c>
      <c r="F53" s="18" t="str">
        <f>IF($D$6=2,"Th","W")</f>
        <v>W</v>
      </c>
      <c r="G53" s="18" t="str">
        <f>IF($D$6=2,"F","Th")</f>
        <v>Th</v>
      </c>
      <c r="H53" s="18" t="str">
        <f>IF($D$6=2,"Sa","F")</f>
        <v>F</v>
      </c>
      <c r="I53" s="20" t="str">
        <f>IF($D$6=2,"Su","Sa")</f>
        <v>Sa</v>
      </c>
      <c r="J53" s="18" t="str">
        <f>IF($D$6=2,"M","Su")</f>
        <v>Su</v>
      </c>
      <c r="K53" s="18" t="str">
        <f>IF($D$6=2,"Tu","M")</f>
        <v>M</v>
      </c>
      <c r="L53" s="18" t="str">
        <f>IF($D$6=2,"W","Tu")</f>
        <v>Tu</v>
      </c>
      <c r="M53" s="18" t="str">
        <f>IF($D$6=2,"Th","W")</f>
        <v>W</v>
      </c>
      <c r="N53" s="18" t="str">
        <f>IF($D$6=2,"F","Th")</f>
        <v>Th</v>
      </c>
      <c r="O53" s="18" t="str">
        <f>IF($D$6=2,"Sa","F")</f>
        <v>F</v>
      </c>
      <c r="P53" s="20" t="str">
        <f>IF($D$6=2,"Su","Sa")</f>
        <v>Sa</v>
      </c>
      <c r="Q53" s="18" t="str">
        <f>IF($D$6=2,"M","Su")</f>
        <v>Su</v>
      </c>
      <c r="R53" s="18" t="str">
        <f>IF($D$6=2,"Tu","M")</f>
        <v>M</v>
      </c>
      <c r="S53" s="18" t="str">
        <f>IF($D$6=2,"W","Tu")</f>
        <v>Tu</v>
      </c>
      <c r="T53" s="18" t="str">
        <f>IF($D$6=2,"Th","W")</f>
        <v>W</v>
      </c>
      <c r="U53" s="18" t="str">
        <f>IF($D$6=2,"F","Th")</f>
        <v>Th</v>
      </c>
      <c r="V53" s="18" t="str">
        <f>IF($D$6=2,"Sa","F")</f>
        <v>F</v>
      </c>
      <c r="W53" s="20" t="str">
        <f>IF($D$6=2,"Su","Sa")</f>
        <v>Sa</v>
      </c>
      <c r="X53" s="18" t="str">
        <f>IF($D$6=2,"M","Su")</f>
        <v>Su</v>
      </c>
      <c r="Y53" s="18" t="str">
        <f>IF($D$6=2,"Tu","M")</f>
        <v>M</v>
      </c>
      <c r="Z53" s="18" t="str">
        <f>IF($D$6=2,"W","Tu")</f>
        <v>Tu</v>
      </c>
      <c r="AA53" s="18" t="str">
        <f>IF($D$6=2,"Th","W")</f>
        <v>W</v>
      </c>
      <c r="AB53" s="18" t="str">
        <f>IF($D$6=2,"F","Th")</f>
        <v>Th</v>
      </c>
      <c r="AC53" s="18" t="str">
        <f>IF($D$6=2,"Sa","F")</f>
        <v>F</v>
      </c>
      <c r="AD53" s="20" t="str">
        <f>IF($D$6=2,"Su","Sa")</f>
        <v>Sa</v>
      </c>
      <c r="AE53" s="18" t="str">
        <f>IF($D$6=2,"M","Su")</f>
        <v>Su</v>
      </c>
      <c r="AF53" s="18" t="str">
        <f>IF($D$6=2,"Tu","M")</f>
        <v>M</v>
      </c>
      <c r="AG53" s="18" t="str">
        <f>IF($D$6=2,"W","Tu")</f>
        <v>Tu</v>
      </c>
      <c r="AH53" s="18" t="str">
        <f>IF($D$6=2,"Th","W")</f>
        <v>W</v>
      </c>
      <c r="AI53" s="18" t="str">
        <f>IF($D$6=2,"F","Th")</f>
        <v>Th</v>
      </c>
      <c r="AJ53" s="18" t="str">
        <f>IF($D$6=2,"Sa","F")</f>
        <v>F</v>
      </c>
      <c r="AK53" s="20" t="str">
        <f>IF($D$6=2,"Su","Sa")</f>
        <v>Sa</v>
      </c>
      <c r="AL53" s="18" t="str">
        <f>IF($D$6=2,"M","Su")</f>
        <v>Su</v>
      </c>
      <c r="AM53" s="18" t="str">
        <f>IF($D$6=2,"Tu","M")</f>
        <v>M</v>
      </c>
    </row>
    <row r="54" spans="1:41" ht="15.75" x14ac:dyDescent="0.2">
      <c r="A54" s="30">
        <f>DATE($A$4,$D$4+2,1)</f>
        <v>44621</v>
      </c>
      <c r="B54" s="31"/>
      <c r="C54" s="23" t="str">
        <f t="shared" ref="C54:AM54" si="12">IF(MONTH($A54)&lt;&gt;MONTH($A54-WEEKDAY($A54,$D$6)+(COLUMN(C54)-COLUMN($C54)+1)),"",$A54-WEEKDAY($A54,$D$6)+(COLUMN(C54)-COLUMN($C54)+1))</f>
        <v/>
      </c>
      <c r="D54" s="23" t="str">
        <f t="shared" si="12"/>
        <v/>
      </c>
      <c r="E54" s="23">
        <f t="shared" si="12"/>
        <v>44621</v>
      </c>
      <c r="F54" s="23">
        <f t="shared" si="12"/>
        <v>44622</v>
      </c>
      <c r="G54" s="23">
        <f t="shared" si="12"/>
        <v>44623</v>
      </c>
      <c r="H54" s="23">
        <f t="shared" si="12"/>
        <v>44624</v>
      </c>
      <c r="I54" s="23">
        <f t="shared" si="12"/>
        <v>44625</v>
      </c>
      <c r="J54" s="23">
        <f t="shared" si="12"/>
        <v>44626</v>
      </c>
      <c r="K54" s="23">
        <f t="shared" si="12"/>
        <v>44627</v>
      </c>
      <c r="L54" s="23">
        <f t="shared" si="12"/>
        <v>44628</v>
      </c>
      <c r="M54" s="23">
        <f t="shared" si="12"/>
        <v>44629</v>
      </c>
      <c r="N54" s="23">
        <f t="shared" si="12"/>
        <v>44630</v>
      </c>
      <c r="O54" s="23">
        <f t="shared" si="12"/>
        <v>44631</v>
      </c>
      <c r="P54" s="23">
        <f t="shared" si="12"/>
        <v>44632</v>
      </c>
      <c r="Q54" s="23">
        <f t="shared" si="12"/>
        <v>44633</v>
      </c>
      <c r="R54" s="23">
        <f t="shared" si="12"/>
        <v>44634</v>
      </c>
      <c r="S54" s="23">
        <f t="shared" si="12"/>
        <v>44635</v>
      </c>
      <c r="T54" s="23">
        <f t="shared" si="12"/>
        <v>44636</v>
      </c>
      <c r="U54" s="23">
        <f t="shared" si="12"/>
        <v>44637</v>
      </c>
      <c r="V54" s="23">
        <f t="shared" si="12"/>
        <v>44638</v>
      </c>
      <c r="W54" s="23">
        <f t="shared" si="12"/>
        <v>44639</v>
      </c>
      <c r="X54" s="23">
        <f t="shared" si="12"/>
        <v>44640</v>
      </c>
      <c r="Y54" s="23">
        <f t="shared" si="12"/>
        <v>44641</v>
      </c>
      <c r="Z54" s="23">
        <f t="shared" si="12"/>
        <v>44642</v>
      </c>
      <c r="AA54" s="23">
        <f t="shared" si="12"/>
        <v>44643</v>
      </c>
      <c r="AB54" s="23">
        <f t="shared" si="12"/>
        <v>44644</v>
      </c>
      <c r="AC54" s="23">
        <f t="shared" si="12"/>
        <v>44645</v>
      </c>
      <c r="AD54" s="23">
        <f t="shared" si="12"/>
        <v>44646</v>
      </c>
      <c r="AE54" s="23">
        <f t="shared" si="12"/>
        <v>44647</v>
      </c>
      <c r="AF54" s="23">
        <f t="shared" si="12"/>
        <v>44648</v>
      </c>
      <c r="AG54" s="23">
        <f t="shared" si="12"/>
        <v>44649</v>
      </c>
      <c r="AH54" s="23">
        <f t="shared" si="12"/>
        <v>44650</v>
      </c>
      <c r="AI54" s="23">
        <f t="shared" si="12"/>
        <v>44651</v>
      </c>
      <c r="AJ54" s="23" t="str">
        <f t="shared" si="12"/>
        <v/>
      </c>
      <c r="AK54" s="23" t="str">
        <f t="shared" si="12"/>
        <v/>
      </c>
      <c r="AL54" s="23" t="str">
        <f t="shared" si="12"/>
        <v/>
      </c>
      <c r="AM54" s="23" t="str">
        <f t="shared" si="12"/>
        <v/>
      </c>
    </row>
    <row r="55" spans="1:41" x14ac:dyDescent="0.2">
      <c r="A55" s="39" t="str">
        <f>"Total Shift "&amp;$U$3</f>
        <v>Total Shift D</v>
      </c>
      <c r="B55" s="42"/>
      <c r="C55" s="77" t="str">
        <f>IF(C54="","",COUNTIF(C59:C72,$U$3))</f>
        <v/>
      </c>
      <c r="D55" s="77" t="str">
        <f t="shared" ref="D55:AM55" si="13">IF(D54="","",COUNTIF(D59:D72,$U$3))</f>
        <v/>
      </c>
      <c r="E55" s="77">
        <f t="shared" si="13"/>
        <v>1</v>
      </c>
      <c r="F55" s="77">
        <f t="shared" si="13"/>
        <v>1</v>
      </c>
      <c r="G55" s="77">
        <f t="shared" si="13"/>
        <v>1</v>
      </c>
      <c r="H55" s="77">
        <f t="shared" si="13"/>
        <v>1</v>
      </c>
      <c r="I55" s="77">
        <f t="shared" si="13"/>
        <v>1</v>
      </c>
      <c r="J55" s="77">
        <f t="shared" si="13"/>
        <v>1</v>
      </c>
      <c r="K55" s="77">
        <f t="shared" si="13"/>
        <v>1</v>
      </c>
      <c r="L55" s="77">
        <f t="shared" si="13"/>
        <v>1</v>
      </c>
      <c r="M55" s="77">
        <f t="shared" si="13"/>
        <v>1</v>
      </c>
      <c r="N55" s="77">
        <f t="shared" si="13"/>
        <v>1</v>
      </c>
      <c r="O55" s="77">
        <f t="shared" si="13"/>
        <v>1</v>
      </c>
      <c r="P55" s="77">
        <f t="shared" si="13"/>
        <v>1</v>
      </c>
      <c r="Q55" s="77">
        <f t="shared" si="13"/>
        <v>1</v>
      </c>
      <c r="R55" s="77">
        <f t="shared" si="13"/>
        <v>1</v>
      </c>
      <c r="S55" s="77">
        <f t="shared" si="13"/>
        <v>1</v>
      </c>
      <c r="T55" s="77">
        <f t="shared" si="13"/>
        <v>1</v>
      </c>
      <c r="U55" s="77">
        <f t="shared" si="13"/>
        <v>1</v>
      </c>
      <c r="V55" s="77">
        <f t="shared" si="13"/>
        <v>1</v>
      </c>
      <c r="W55" s="77">
        <f t="shared" si="13"/>
        <v>1</v>
      </c>
      <c r="X55" s="77">
        <f t="shared" si="13"/>
        <v>1</v>
      </c>
      <c r="Y55" s="77">
        <f t="shared" si="13"/>
        <v>1</v>
      </c>
      <c r="Z55" s="77">
        <f t="shared" si="13"/>
        <v>1</v>
      </c>
      <c r="AA55" s="77">
        <f t="shared" si="13"/>
        <v>1</v>
      </c>
      <c r="AB55" s="77">
        <f t="shared" si="13"/>
        <v>1</v>
      </c>
      <c r="AC55" s="77">
        <f t="shared" si="13"/>
        <v>1</v>
      </c>
      <c r="AD55" s="77">
        <f t="shared" si="13"/>
        <v>1</v>
      </c>
      <c r="AE55" s="77">
        <f t="shared" si="13"/>
        <v>1</v>
      </c>
      <c r="AF55" s="77">
        <f t="shared" si="13"/>
        <v>1</v>
      </c>
      <c r="AG55" s="77">
        <f t="shared" si="13"/>
        <v>1</v>
      </c>
      <c r="AH55" s="77">
        <f t="shared" si="13"/>
        <v>1</v>
      </c>
      <c r="AI55" s="77">
        <f t="shared" si="13"/>
        <v>1</v>
      </c>
      <c r="AJ55" s="77" t="str">
        <f t="shared" si="13"/>
        <v/>
      </c>
      <c r="AK55" s="77" t="str">
        <f t="shared" si="13"/>
        <v/>
      </c>
      <c r="AL55" s="77" t="str">
        <f t="shared" si="13"/>
        <v/>
      </c>
      <c r="AM55" s="77" t="str">
        <f t="shared" si="13"/>
        <v/>
      </c>
    </row>
    <row r="56" spans="1:41" x14ac:dyDescent="0.2">
      <c r="A56" s="39" t="str">
        <f>"Total Shift "&amp;$V$3</f>
        <v>Total Shift N</v>
      </c>
      <c r="B56" s="42"/>
      <c r="C56" s="77" t="str">
        <f>IF(C54="","",COUNTIF(C59:C72,$V$3))</f>
        <v/>
      </c>
      <c r="D56" s="77" t="str">
        <f t="shared" ref="D56:AM56" si="14">IF(D54="","",COUNTIF(D59:D72,$V$3))</f>
        <v/>
      </c>
      <c r="E56" s="77">
        <f t="shared" si="14"/>
        <v>1</v>
      </c>
      <c r="F56" s="77">
        <f t="shared" si="14"/>
        <v>1</v>
      </c>
      <c r="G56" s="77">
        <f t="shared" si="14"/>
        <v>1</v>
      </c>
      <c r="H56" s="77">
        <f t="shared" si="14"/>
        <v>1</v>
      </c>
      <c r="I56" s="77">
        <f t="shared" si="14"/>
        <v>1</v>
      </c>
      <c r="J56" s="77">
        <f t="shared" si="14"/>
        <v>1</v>
      </c>
      <c r="K56" s="77">
        <f t="shared" si="14"/>
        <v>1</v>
      </c>
      <c r="L56" s="77">
        <f t="shared" si="14"/>
        <v>1</v>
      </c>
      <c r="M56" s="77">
        <f t="shared" si="14"/>
        <v>1</v>
      </c>
      <c r="N56" s="77">
        <f t="shared" si="14"/>
        <v>1</v>
      </c>
      <c r="O56" s="77">
        <f t="shared" si="14"/>
        <v>1</v>
      </c>
      <c r="P56" s="77">
        <f t="shared" si="14"/>
        <v>1</v>
      </c>
      <c r="Q56" s="77">
        <f t="shared" si="14"/>
        <v>1</v>
      </c>
      <c r="R56" s="77">
        <f t="shared" si="14"/>
        <v>1</v>
      </c>
      <c r="S56" s="77">
        <f t="shared" si="14"/>
        <v>1</v>
      </c>
      <c r="T56" s="77">
        <f t="shared" si="14"/>
        <v>1</v>
      </c>
      <c r="U56" s="77">
        <f t="shared" si="14"/>
        <v>1</v>
      </c>
      <c r="V56" s="77">
        <f t="shared" si="14"/>
        <v>1</v>
      </c>
      <c r="W56" s="77">
        <f t="shared" si="14"/>
        <v>1</v>
      </c>
      <c r="X56" s="77">
        <f t="shared" si="14"/>
        <v>1</v>
      </c>
      <c r="Y56" s="77">
        <f t="shared" si="14"/>
        <v>1</v>
      </c>
      <c r="Z56" s="77">
        <f t="shared" si="14"/>
        <v>1</v>
      </c>
      <c r="AA56" s="77">
        <f t="shared" si="14"/>
        <v>1</v>
      </c>
      <c r="AB56" s="77">
        <f t="shared" si="14"/>
        <v>1</v>
      </c>
      <c r="AC56" s="77">
        <f t="shared" si="14"/>
        <v>1</v>
      </c>
      <c r="AD56" s="77">
        <f t="shared" si="14"/>
        <v>1</v>
      </c>
      <c r="AE56" s="77">
        <f t="shared" si="14"/>
        <v>1</v>
      </c>
      <c r="AF56" s="77">
        <f t="shared" si="14"/>
        <v>1</v>
      </c>
      <c r="AG56" s="77">
        <f t="shared" si="14"/>
        <v>1</v>
      </c>
      <c r="AH56" s="77">
        <f t="shared" si="14"/>
        <v>1</v>
      </c>
      <c r="AI56" s="77">
        <f t="shared" si="14"/>
        <v>1</v>
      </c>
      <c r="AJ56" s="77" t="str">
        <f t="shared" si="14"/>
        <v/>
      </c>
      <c r="AK56" s="77" t="str">
        <f t="shared" si="14"/>
        <v/>
      </c>
      <c r="AL56" s="77" t="str">
        <f t="shared" si="14"/>
        <v/>
      </c>
      <c r="AM56" s="77" t="str">
        <f t="shared" si="14"/>
        <v/>
      </c>
    </row>
    <row r="57" spans="1:41" x14ac:dyDescent="0.2">
      <c r="A57" s="39" t="str">
        <f>"Total Shift "&amp;$W$3</f>
        <v>Total Shift A</v>
      </c>
      <c r="B57" s="42"/>
      <c r="C57" s="77" t="str">
        <f>IF(C55="","",COUNTIF(C59:C72,$W$3))</f>
        <v/>
      </c>
      <c r="D57" s="77" t="str">
        <f t="shared" ref="D57:AM57" si="15">IF(D55="","",COUNTIF(D59:D72,$W$3))</f>
        <v/>
      </c>
      <c r="E57" s="77">
        <f t="shared" si="15"/>
        <v>0</v>
      </c>
      <c r="F57" s="77">
        <f t="shared" si="15"/>
        <v>0</v>
      </c>
      <c r="G57" s="77">
        <f t="shared" si="15"/>
        <v>0</v>
      </c>
      <c r="H57" s="77">
        <f t="shared" si="15"/>
        <v>0</v>
      </c>
      <c r="I57" s="77">
        <f t="shared" si="15"/>
        <v>0</v>
      </c>
      <c r="J57" s="77">
        <f t="shared" si="15"/>
        <v>0</v>
      </c>
      <c r="K57" s="77">
        <f t="shared" si="15"/>
        <v>0</v>
      </c>
      <c r="L57" s="77">
        <f t="shared" si="15"/>
        <v>0</v>
      </c>
      <c r="M57" s="77">
        <f t="shared" si="15"/>
        <v>0</v>
      </c>
      <c r="N57" s="77">
        <f t="shared" si="15"/>
        <v>0</v>
      </c>
      <c r="O57" s="77">
        <f t="shared" si="15"/>
        <v>0</v>
      </c>
      <c r="P57" s="77">
        <f t="shared" si="15"/>
        <v>0</v>
      </c>
      <c r="Q57" s="77">
        <f t="shared" si="15"/>
        <v>0</v>
      </c>
      <c r="R57" s="77">
        <f t="shared" si="15"/>
        <v>0</v>
      </c>
      <c r="S57" s="77">
        <f t="shared" si="15"/>
        <v>0</v>
      </c>
      <c r="T57" s="77">
        <f t="shared" si="15"/>
        <v>0</v>
      </c>
      <c r="U57" s="77">
        <f t="shared" si="15"/>
        <v>0</v>
      </c>
      <c r="V57" s="77">
        <f t="shared" si="15"/>
        <v>0</v>
      </c>
      <c r="W57" s="77">
        <f t="shared" si="15"/>
        <v>0</v>
      </c>
      <c r="X57" s="77">
        <f t="shared" si="15"/>
        <v>0</v>
      </c>
      <c r="Y57" s="77">
        <f t="shared" si="15"/>
        <v>0</v>
      </c>
      <c r="Z57" s="77">
        <f t="shared" si="15"/>
        <v>0</v>
      </c>
      <c r="AA57" s="77">
        <f t="shared" si="15"/>
        <v>0</v>
      </c>
      <c r="AB57" s="77">
        <f t="shared" si="15"/>
        <v>0</v>
      </c>
      <c r="AC57" s="77">
        <f t="shared" si="15"/>
        <v>0</v>
      </c>
      <c r="AD57" s="77">
        <f t="shared" si="15"/>
        <v>0</v>
      </c>
      <c r="AE57" s="77">
        <f t="shared" si="15"/>
        <v>0</v>
      </c>
      <c r="AF57" s="77">
        <f t="shared" si="15"/>
        <v>0</v>
      </c>
      <c r="AG57" s="77">
        <f t="shared" si="15"/>
        <v>0</v>
      </c>
      <c r="AH57" s="77">
        <f t="shared" si="15"/>
        <v>0</v>
      </c>
      <c r="AI57" s="77">
        <f t="shared" si="15"/>
        <v>0</v>
      </c>
      <c r="AJ57" s="77" t="str">
        <f t="shared" si="15"/>
        <v/>
      </c>
      <c r="AK57" s="77" t="str">
        <f t="shared" si="15"/>
        <v/>
      </c>
      <c r="AL57" s="77" t="str">
        <f t="shared" si="15"/>
        <v/>
      </c>
      <c r="AM57" s="77" t="str">
        <f t="shared" si="15"/>
        <v/>
      </c>
    </row>
    <row r="58" spans="1:41" x14ac:dyDescent="0.2">
      <c r="A58" s="39" t="str">
        <f>"Total Shift "&amp;$X$3</f>
        <v>Total Shift B</v>
      </c>
      <c r="B58" s="42"/>
      <c r="C58" s="77" t="str">
        <f>IF(C54="","",COUNTIF(C59:C72,$X$3))</f>
        <v/>
      </c>
      <c r="D58" s="77" t="str">
        <f t="shared" ref="D58:AM58" si="16">IF(D54="","",COUNTIF(D59:D72,$X$3))</f>
        <v/>
      </c>
      <c r="E58" s="77">
        <f t="shared" si="16"/>
        <v>0</v>
      </c>
      <c r="F58" s="77">
        <f t="shared" si="16"/>
        <v>0</v>
      </c>
      <c r="G58" s="77">
        <f t="shared" si="16"/>
        <v>0</v>
      </c>
      <c r="H58" s="77">
        <f t="shared" si="16"/>
        <v>0</v>
      </c>
      <c r="I58" s="77">
        <f t="shared" si="16"/>
        <v>0</v>
      </c>
      <c r="J58" s="77">
        <f t="shared" si="16"/>
        <v>0</v>
      </c>
      <c r="K58" s="77">
        <f t="shared" si="16"/>
        <v>0</v>
      </c>
      <c r="L58" s="77">
        <f t="shared" si="16"/>
        <v>0</v>
      </c>
      <c r="M58" s="77">
        <f t="shared" si="16"/>
        <v>0</v>
      </c>
      <c r="N58" s="77">
        <f t="shared" si="16"/>
        <v>0</v>
      </c>
      <c r="O58" s="77">
        <f t="shared" si="16"/>
        <v>0</v>
      </c>
      <c r="P58" s="77">
        <f t="shared" si="16"/>
        <v>0</v>
      </c>
      <c r="Q58" s="77">
        <f t="shared" si="16"/>
        <v>0</v>
      </c>
      <c r="R58" s="77">
        <f t="shared" si="16"/>
        <v>0</v>
      </c>
      <c r="S58" s="77">
        <f t="shared" si="16"/>
        <v>0</v>
      </c>
      <c r="T58" s="77">
        <f t="shared" si="16"/>
        <v>0</v>
      </c>
      <c r="U58" s="77">
        <f t="shared" si="16"/>
        <v>0</v>
      </c>
      <c r="V58" s="77">
        <f t="shared" si="16"/>
        <v>0</v>
      </c>
      <c r="W58" s="77">
        <f t="shared" si="16"/>
        <v>0</v>
      </c>
      <c r="X58" s="77">
        <f t="shared" si="16"/>
        <v>0</v>
      </c>
      <c r="Y58" s="77">
        <f t="shared" si="16"/>
        <v>0</v>
      </c>
      <c r="Z58" s="77">
        <f t="shared" si="16"/>
        <v>0</v>
      </c>
      <c r="AA58" s="77">
        <f t="shared" si="16"/>
        <v>0</v>
      </c>
      <c r="AB58" s="77">
        <f t="shared" si="16"/>
        <v>0</v>
      </c>
      <c r="AC58" s="77">
        <f t="shared" si="16"/>
        <v>0</v>
      </c>
      <c r="AD58" s="77">
        <f t="shared" si="16"/>
        <v>0</v>
      </c>
      <c r="AE58" s="77">
        <f t="shared" si="16"/>
        <v>0</v>
      </c>
      <c r="AF58" s="77">
        <f t="shared" si="16"/>
        <v>0</v>
      </c>
      <c r="AG58" s="77">
        <f t="shared" si="16"/>
        <v>0</v>
      </c>
      <c r="AH58" s="77">
        <f t="shared" si="16"/>
        <v>0</v>
      </c>
      <c r="AI58" s="77">
        <f t="shared" si="16"/>
        <v>0</v>
      </c>
      <c r="AJ58" s="77" t="str">
        <f t="shared" si="16"/>
        <v/>
      </c>
      <c r="AK58" s="77" t="str">
        <f t="shared" si="16"/>
        <v/>
      </c>
      <c r="AL58" s="77" t="str">
        <f t="shared" si="16"/>
        <v/>
      </c>
      <c r="AM58" s="77" t="str">
        <f t="shared" si="16"/>
        <v/>
      </c>
      <c r="AO58" s="32"/>
    </row>
    <row r="59" spans="1:41" x14ac:dyDescent="0.2">
      <c r="A59" s="27"/>
      <c r="B59" s="41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  <c r="AA59" s="24"/>
      <c r="AB59" s="24"/>
      <c r="AC59" s="24"/>
      <c r="AD59" s="24"/>
      <c r="AE59" s="24"/>
      <c r="AF59" s="24"/>
      <c r="AG59" s="24"/>
      <c r="AH59" s="24"/>
      <c r="AI59" s="24"/>
      <c r="AJ59" s="24"/>
      <c r="AK59" s="24"/>
      <c r="AL59" s="24"/>
      <c r="AM59" s="24"/>
      <c r="AO59" s="32"/>
    </row>
    <row r="60" spans="1:41" x14ac:dyDescent="0.2">
      <c r="A60" s="90" t="str">
        <f t="shared" ref="A60:B71" si="17">IF(ISBLANK(A18),"",A18)</f>
        <v>Employee 1</v>
      </c>
      <c r="B60" s="40" t="str">
        <f t="shared" si="17"/>
        <v>xDDDDxxxxNNNNxxx</v>
      </c>
      <c r="C60" s="29" t="str">
        <f>IF(OR(C$54="",C$54&lt;$Q$5,$A60=""),"",IF(NETWORKDAYS.INTL(C$54,C$54,weekend,holidays)=0,"nw",IFERROR(INDEX(daysoff_type,MATCH(C$54&amp;" "&amp;$A60,daysoff_lookup,0)),MID($B60,MOD(NETWORKDAYS.INTL($Q$5,C$54,weekend,holidays)-1,LEN($B60))+1,1))))</f>
        <v/>
      </c>
      <c r="D60" s="29" t="str">
        <f>IF(OR(D$54="",D$54&lt;$Q$5,$A60=""),"",IF(NETWORKDAYS.INTL(D$54,D$54,weekend,holidays)=0,"nw",IFERROR(INDEX(daysoff_type,MATCH(D$54&amp;" "&amp;$A60,daysoff_lookup,0)),MID($B60,MOD(NETWORKDAYS.INTL($Q$5,D$54,weekend,holidays)-1,LEN($B60))+1,1))))</f>
        <v/>
      </c>
      <c r="E60" s="29" t="str">
        <f>IF(OR(E$54="",E$54&lt;$Q$5,$A60=""),"",IF(NETWORKDAYS.INTL(E$54,E$54,weekend,holidays)=0,"nw",IFERROR(INDEX(daysoff_type,MATCH(E$54&amp;" "&amp;$A60,daysoff_lookup,0)),MID($B60,MOD(NETWORKDAYS.INTL($Q$5,E$54,weekend,holidays)-1,LEN($B60))+1,1))))</f>
        <v>x</v>
      </c>
      <c r="F60" s="29" t="str">
        <f>IF(OR(F$54="",F$54&lt;$Q$5,$A60=""),"",IF(NETWORKDAYS.INTL(F$54,F$54,weekend,holidays)=0,"nw",IFERROR(INDEX(daysoff_type,MATCH(F$54&amp;" "&amp;$A60,daysoff_lookup,0)),MID($B60,MOD(NETWORKDAYS.INTL($Q$5,F$54,weekend,holidays)-1,LEN($B60))+1,1))))</f>
        <v>N</v>
      </c>
      <c r="G60" s="29" t="str">
        <f>IF(OR(G$54="",G$54&lt;$Q$5,$A60=""),"",IF(NETWORKDAYS.INTL(G$54,G$54,weekend,holidays)=0,"nw",IFERROR(INDEX(daysoff_type,MATCH(G$54&amp;" "&amp;$A60,daysoff_lookup,0)),MID($B60,MOD(NETWORKDAYS.INTL($Q$5,G$54,weekend,holidays)-1,LEN($B60))+1,1))))</f>
        <v>N</v>
      </c>
      <c r="H60" s="29" t="str">
        <f>IF(OR(H$54="",H$54&lt;$Q$5,$A60=""),"",IF(NETWORKDAYS.INTL(H$54,H$54,weekend,holidays)=0,"nw",IFERROR(INDEX(daysoff_type,MATCH(H$54&amp;" "&amp;$A60,daysoff_lookup,0)),MID($B60,MOD(NETWORKDAYS.INTL($Q$5,H$54,weekend,holidays)-1,LEN($B60))+1,1))))</f>
        <v>N</v>
      </c>
      <c r="I60" s="29" t="str">
        <f>IF(OR(I$54="",I$54&lt;$Q$5,$A60=""),"",IF(NETWORKDAYS.INTL(I$54,I$54,weekend,holidays)=0,"nw",IFERROR(INDEX(daysoff_type,MATCH(I$54&amp;" "&amp;$A60,daysoff_lookup,0)),MID($B60,MOD(NETWORKDAYS.INTL($Q$5,I$54,weekend,holidays)-1,LEN($B60))+1,1))))</f>
        <v>N</v>
      </c>
      <c r="J60" s="29" t="str">
        <f>IF(OR(J$54="",J$54&lt;$Q$5,$A60=""),"",IF(NETWORKDAYS.INTL(J$54,J$54,weekend,holidays)=0,"nw",IFERROR(INDEX(daysoff_type,MATCH(J$54&amp;" "&amp;$A60,daysoff_lookup,0)),MID($B60,MOD(NETWORKDAYS.INTL($Q$5,J$54,weekend,holidays)-1,LEN($B60))+1,1))))</f>
        <v>x</v>
      </c>
      <c r="K60" s="29" t="str">
        <f>IF(OR(K$54="",K$54&lt;$Q$5,$A60=""),"",IF(NETWORKDAYS.INTL(K$54,K$54,weekend,holidays)=0,"nw",IFERROR(INDEX(daysoff_type,MATCH(K$54&amp;" "&amp;$A60,daysoff_lookup,0)),MID($B60,MOD(NETWORKDAYS.INTL($Q$5,K$54,weekend,holidays)-1,LEN($B60))+1,1))))</f>
        <v>x</v>
      </c>
      <c r="L60" s="29" t="str">
        <f>IF(OR(L$54="",L$54&lt;$Q$5,$A60=""),"",IF(NETWORKDAYS.INTL(L$54,L$54,weekend,holidays)=0,"nw",IFERROR(INDEX(daysoff_type,MATCH(L$54&amp;" "&amp;$A60,daysoff_lookup,0)),MID($B60,MOD(NETWORKDAYS.INTL($Q$5,L$54,weekend,holidays)-1,LEN($B60))+1,1))))</f>
        <v>x</v>
      </c>
      <c r="M60" s="29" t="str">
        <f>IF(OR(M$54="",M$54&lt;$Q$5,$A60=""),"",IF(NETWORKDAYS.INTL(M$54,M$54,weekend,holidays)=0,"nw",IFERROR(INDEX(daysoff_type,MATCH(M$54&amp;" "&amp;$A60,daysoff_lookup,0)),MID($B60,MOD(NETWORKDAYS.INTL($Q$5,M$54,weekend,holidays)-1,LEN($B60))+1,1))))</f>
        <v>x</v>
      </c>
      <c r="N60" s="29" t="str">
        <f>IF(OR(N$54="",N$54&lt;$Q$5,$A60=""),"",IF(NETWORKDAYS.INTL(N$54,N$54,weekend,holidays)=0,"nw",IFERROR(INDEX(daysoff_type,MATCH(N$54&amp;" "&amp;$A60,daysoff_lookup,0)),MID($B60,MOD(NETWORKDAYS.INTL($Q$5,N$54,weekend,holidays)-1,LEN($B60))+1,1))))</f>
        <v>D</v>
      </c>
      <c r="O60" s="29" t="str">
        <f>IF(OR(O$54="",O$54&lt;$Q$5,$A60=""),"",IF(NETWORKDAYS.INTL(O$54,O$54,weekend,holidays)=0,"nw",IFERROR(INDEX(daysoff_type,MATCH(O$54&amp;" "&amp;$A60,daysoff_lookup,0)),MID($B60,MOD(NETWORKDAYS.INTL($Q$5,O$54,weekend,holidays)-1,LEN($B60))+1,1))))</f>
        <v>D</v>
      </c>
      <c r="P60" s="29" t="str">
        <f>IF(OR(P$54="",P$54&lt;$Q$5,$A60=""),"",IF(NETWORKDAYS.INTL(P$54,P$54,weekend,holidays)=0,"nw",IFERROR(INDEX(daysoff_type,MATCH(P$54&amp;" "&amp;$A60,daysoff_lookup,0)),MID($B60,MOD(NETWORKDAYS.INTL($Q$5,P$54,weekend,holidays)-1,LEN($B60))+1,1))))</f>
        <v>D</v>
      </c>
      <c r="Q60" s="29" t="str">
        <f>IF(OR(Q$54="",Q$54&lt;$Q$5,$A60=""),"",IF(NETWORKDAYS.INTL(Q$54,Q$54,weekend,holidays)=0,"nw",IFERROR(INDEX(daysoff_type,MATCH(Q$54&amp;" "&amp;$A60,daysoff_lookup,0)),MID($B60,MOD(NETWORKDAYS.INTL($Q$5,Q$54,weekend,holidays)-1,LEN($B60))+1,1))))</f>
        <v>D</v>
      </c>
      <c r="R60" s="29" t="str">
        <f>IF(OR(R$54="",R$54&lt;$Q$5,$A60=""),"",IF(NETWORKDAYS.INTL(R$54,R$54,weekend,holidays)=0,"nw",IFERROR(INDEX(daysoff_type,MATCH(R$54&amp;" "&amp;$A60,daysoff_lookup,0)),MID($B60,MOD(NETWORKDAYS.INTL($Q$5,R$54,weekend,holidays)-1,LEN($B60))+1,1))))</f>
        <v>x</v>
      </c>
      <c r="S60" s="29" t="str">
        <f>IF(OR(S$54="",S$54&lt;$Q$5,$A60=""),"",IF(NETWORKDAYS.INTL(S$54,S$54,weekend,holidays)=0,"nw",IFERROR(INDEX(daysoff_type,MATCH(S$54&amp;" "&amp;$A60,daysoff_lookup,0)),MID($B60,MOD(NETWORKDAYS.INTL($Q$5,S$54,weekend,holidays)-1,LEN($B60))+1,1))))</f>
        <v>x</v>
      </c>
      <c r="T60" s="29" t="str">
        <f>IF(OR(T$54="",T$54&lt;$Q$5,$A60=""),"",IF(NETWORKDAYS.INTL(T$54,T$54,weekend,holidays)=0,"nw",IFERROR(INDEX(daysoff_type,MATCH(T$54&amp;" "&amp;$A60,daysoff_lookup,0)),MID($B60,MOD(NETWORKDAYS.INTL($Q$5,T$54,weekend,holidays)-1,LEN($B60))+1,1))))</f>
        <v>x</v>
      </c>
      <c r="U60" s="29" t="str">
        <f>IF(OR(U$54="",U$54&lt;$Q$5,$A60=""),"",IF(NETWORKDAYS.INTL(U$54,U$54,weekend,holidays)=0,"nw",IFERROR(INDEX(daysoff_type,MATCH(U$54&amp;" "&amp;$A60,daysoff_lookup,0)),MID($B60,MOD(NETWORKDAYS.INTL($Q$5,U$54,weekend,holidays)-1,LEN($B60))+1,1))))</f>
        <v>x</v>
      </c>
      <c r="V60" s="29" t="str">
        <f>IF(OR(V$54="",V$54&lt;$Q$5,$A60=""),"",IF(NETWORKDAYS.INTL(V$54,V$54,weekend,holidays)=0,"nw",IFERROR(INDEX(daysoff_type,MATCH(V$54&amp;" "&amp;$A60,daysoff_lookup,0)),MID($B60,MOD(NETWORKDAYS.INTL($Q$5,V$54,weekend,holidays)-1,LEN($B60))+1,1))))</f>
        <v>N</v>
      </c>
      <c r="W60" s="29" t="str">
        <f>IF(OR(W$54="",W$54&lt;$Q$5,$A60=""),"",IF(NETWORKDAYS.INTL(W$54,W$54,weekend,holidays)=0,"nw",IFERROR(INDEX(daysoff_type,MATCH(W$54&amp;" "&amp;$A60,daysoff_lookup,0)),MID($B60,MOD(NETWORKDAYS.INTL($Q$5,W$54,weekend,holidays)-1,LEN($B60))+1,1))))</f>
        <v>N</v>
      </c>
      <c r="X60" s="29" t="str">
        <f>IF(OR(X$54="",X$54&lt;$Q$5,$A60=""),"",IF(NETWORKDAYS.INTL(X$54,X$54,weekend,holidays)=0,"nw",IFERROR(INDEX(daysoff_type,MATCH(X$54&amp;" "&amp;$A60,daysoff_lookup,0)),MID($B60,MOD(NETWORKDAYS.INTL($Q$5,X$54,weekend,holidays)-1,LEN($B60))+1,1))))</f>
        <v>N</v>
      </c>
      <c r="Y60" s="29" t="str">
        <f>IF(OR(Y$54="",Y$54&lt;$Q$5,$A60=""),"",IF(NETWORKDAYS.INTL(Y$54,Y$54,weekend,holidays)=0,"nw",IFERROR(INDEX(daysoff_type,MATCH(Y$54&amp;" "&amp;$A60,daysoff_lookup,0)),MID($B60,MOD(NETWORKDAYS.INTL($Q$5,Y$54,weekend,holidays)-1,LEN($B60))+1,1))))</f>
        <v>N</v>
      </c>
      <c r="Z60" s="29" t="str">
        <f>IF(OR(Z$54="",Z$54&lt;$Q$5,$A60=""),"",IF(NETWORKDAYS.INTL(Z$54,Z$54,weekend,holidays)=0,"nw",IFERROR(INDEX(daysoff_type,MATCH(Z$54&amp;" "&amp;$A60,daysoff_lookup,0)),MID($B60,MOD(NETWORKDAYS.INTL($Q$5,Z$54,weekend,holidays)-1,LEN($B60))+1,1))))</f>
        <v>x</v>
      </c>
      <c r="AA60" s="29" t="str">
        <f>IF(OR(AA$54="",AA$54&lt;$Q$5,$A60=""),"",IF(NETWORKDAYS.INTL(AA$54,AA$54,weekend,holidays)=0,"nw",IFERROR(INDEX(daysoff_type,MATCH(AA$54&amp;" "&amp;$A60,daysoff_lookup,0)),MID($B60,MOD(NETWORKDAYS.INTL($Q$5,AA$54,weekend,holidays)-1,LEN($B60))+1,1))))</f>
        <v>x</v>
      </c>
      <c r="AB60" s="29" t="str">
        <f>IF(OR(AB$54="",AB$54&lt;$Q$5,$A60=""),"",IF(NETWORKDAYS.INTL(AB$54,AB$54,weekend,holidays)=0,"nw",IFERROR(INDEX(daysoff_type,MATCH(AB$54&amp;" "&amp;$A60,daysoff_lookup,0)),MID($B60,MOD(NETWORKDAYS.INTL($Q$5,AB$54,weekend,holidays)-1,LEN($B60))+1,1))))</f>
        <v>x</v>
      </c>
      <c r="AC60" s="29" t="str">
        <f>IF(OR(AC$54="",AC$54&lt;$Q$5,$A60=""),"",IF(NETWORKDAYS.INTL(AC$54,AC$54,weekend,holidays)=0,"nw",IFERROR(INDEX(daysoff_type,MATCH(AC$54&amp;" "&amp;$A60,daysoff_lookup,0)),MID($B60,MOD(NETWORKDAYS.INTL($Q$5,AC$54,weekend,holidays)-1,LEN($B60))+1,1))))</f>
        <v>x</v>
      </c>
      <c r="AD60" s="29" t="str">
        <f>IF(OR(AD$54="",AD$54&lt;$Q$5,$A60=""),"",IF(NETWORKDAYS.INTL(AD$54,AD$54,weekend,holidays)=0,"nw",IFERROR(INDEX(daysoff_type,MATCH(AD$54&amp;" "&amp;$A60,daysoff_lookup,0)),MID($B60,MOD(NETWORKDAYS.INTL($Q$5,AD$54,weekend,holidays)-1,LEN($B60))+1,1))))</f>
        <v>D</v>
      </c>
      <c r="AE60" s="29" t="str">
        <f>IF(OR(AE$54="",AE$54&lt;$Q$5,$A60=""),"",IF(NETWORKDAYS.INTL(AE$54,AE$54,weekend,holidays)=0,"nw",IFERROR(INDEX(daysoff_type,MATCH(AE$54&amp;" "&amp;$A60,daysoff_lookup,0)),MID($B60,MOD(NETWORKDAYS.INTL($Q$5,AE$54,weekend,holidays)-1,LEN($B60))+1,1))))</f>
        <v>D</v>
      </c>
      <c r="AF60" s="29" t="str">
        <f>IF(OR(AF$54="",AF$54&lt;$Q$5,$A60=""),"",IF(NETWORKDAYS.INTL(AF$54,AF$54,weekend,holidays)=0,"nw",IFERROR(INDEX(daysoff_type,MATCH(AF$54&amp;" "&amp;$A60,daysoff_lookup,0)),MID($B60,MOD(NETWORKDAYS.INTL($Q$5,AF$54,weekend,holidays)-1,LEN($B60))+1,1))))</f>
        <v>D</v>
      </c>
      <c r="AG60" s="29" t="str">
        <f>IF(OR(AG$54="",AG$54&lt;$Q$5,$A60=""),"",IF(NETWORKDAYS.INTL(AG$54,AG$54,weekend,holidays)=0,"nw",IFERROR(INDEX(daysoff_type,MATCH(AG$54&amp;" "&amp;$A60,daysoff_lookup,0)),MID($B60,MOD(NETWORKDAYS.INTL($Q$5,AG$54,weekend,holidays)-1,LEN($B60))+1,1))))</f>
        <v>D</v>
      </c>
      <c r="AH60" s="29" t="str">
        <f>IF(OR(AH$54="",AH$54&lt;$Q$5,$A60=""),"",IF(NETWORKDAYS.INTL(AH$54,AH$54,weekend,holidays)=0,"nw",IFERROR(INDEX(daysoff_type,MATCH(AH$54&amp;" "&amp;$A60,daysoff_lookup,0)),MID($B60,MOD(NETWORKDAYS.INTL($Q$5,AH$54,weekend,holidays)-1,LEN($B60))+1,1))))</f>
        <v>x</v>
      </c>
      <c r="AI60" s="29" t="str">
        <f>IF(OR(AI$54="",AI$54&lt;$Q$5,$A60=""),"",IF(NETWORKDAYS.INTL(AI$54,AI$54,weekend,holidays)=0,"nw",IFERROR(INDEX(daysoff_type,MATCH(AI$54&amp;" "&amp;$A60,daysoff_lookup,0)),MID($B60,MOD(NETWORKDAYS.INTL($Q$5,AI$54,weekend,holidays)-1,LEN($B60))+1,1))))</f>
        <v>x</v>
      </c>
      <c r="AJ60" s="29" t="str">
        <f>IF(OR(AJ$54="",AJ$54&lt;$Q$5,$A60=""),"",IF(NETWORKDAYS.INTL(AJ$54,AJ$54,weekend,holidays)=0,"nw",IFERROR(INDEX(daysoff_type,MATCH(AJ$54&amp;" "&amp;$A60,daysoff_lookup,0)),MID($B60,MOD(NETWORKDAYS.INTL($Q$5,AJ$54,weekend,holidays)-1,LEN($B60))+1,1))))</f>
        <v/>
      </c>
      <c r="AK60" s="29" t="str">
        <f>IF(OR(AK$54="",AK$54&lt;$Q$5,$A60=""),"",IF(NETWORKDAYS.INTL(AK$54,AK$54,weekend,holidays)=0,"nw",IFERROR(INDEX(daysoff_type,MATCH(AK$54&amp;" "&amp;$A60,daysoff_lookup,0)),MID($B60,MOD(NETWORKDAYS.INTL($Q$5,AK$54,weekend,holidays)-1,LEN($B60))+1,1))))</f>
        <v/>
      </c>
      <c r="AL60" s="29" t="str">
        <f>IF(OR(AL$54="",AL$54&lt;$Q$5,$A60=""),"",IF(NETWORKDAYS.INTL(AL$54,AL$54,weekend,holidays)=0,"nw",IFERROR(INDEX(daysoff_type,MATCH(AL$54&amp;" "&amp;$A60,daysoff_lookup,0)),MID($B60,MOD(NETWORKDAYS.INTL($Q$5,AL$54,weekend,holidays)-1,LEN($B60))+1,1))))</f>
        <v/>
      </c>
      <c r="AM60" s="29" t="str">
        <f>IF(OR(AM$54="",AM$54&lt;$Q$5,$A60=""),"",IF(NETWORKDAYS.INTL(AM$54,AM$54,weekend,holidays)=0,"nw",IFERROR(INDEX(daysoff_type,MATCH(AM$54&amp;" "&amp;$A60,daysoff_lookup,0)),MID($B60,MOD(NETWORKDAYS.INTL($Q$5,AM$54,weekend,holidays)-1,LEN($B60))+1,1))))</f>
        <v/>
      </c>
    </row>
    <row r="61" spans="1:41" x14ac:dyDescent="0.2">
      <c r="A61" s="90" t="str">
        <f t="shared" si="17"/>
        <v>Employee 2</v>
      </c>
      <c r="B61" s="40" t="str">
        <f t="shared" si="17"/>
        <v>xNNNNxxxxDDDDxxx</v>
      </c>
      <c r="C61" s="29" t="str">
        <f>IF(OR(C$54="",C$54&lt;$Q$5,$A61=""),"",IF(NETWORKDAYS.INTL(C$54,C$54,weekend,holidays)=0,"nw",IFERROR(INDEX(daysoff_type,MATCH(C$54&amp;" "&amp;$A61,daysoff_lookup,0)),MID($B61,MOD(NETWORKDAYS.INTL($Q$5,C$54,weekend,holidays)-1,LEN($B61))+1,1))))</f>
        <v/>
      </c>
      <c r="D61" s="29" t="str">
        <f>IF(OR(D$54="",D$54&lt;$Q$5,$A61=""),"",IF(NETWORKDAYS.INTL(D$54,D$54,weekend,holidays)=0,"nw",IFERROR(INDEX(daysoff_type,MATCH(D$54&amp;" "&amp;$A61,daysoff_lookup,0)),MID($B61,MOD(NETWORKDAYS.INTL($Q$5,D$54,weekend,holidays)-1,LEN($B61))+1,1))))</f>
        <v/>
      </c>
      <c r="E61" s="29" t="str">
        <f>IF(OR(E$54="",E$54&lt;$Q$5,$A61=""),"",IF(NETWORKDAYS.INTL(E$54,E$54,weekend,holidays)=0,"nw",IFERROR(INDEX(daysoff_type,MATCH(E$54&amp;" "&amp;$A61,daysoff_lookup,0)),MID($B61,MOD(NETWORKDAYS.INTL($Q$5,E$54,weekend,holidays)-1,LEN($B61))+1,1))))</f>
        <v>x</v>
      </c>
      <c r="F61" s="29" t="str">
        <f>IF(OR(F$54="",F$54&lt;$Q$5,$A61=""),"",IF(NETWORKDAYS.INTL(F$54,F$54,weekend,holidays)=0,"nw",IFERROR(INDEX(daysoff_type,MATCH(F$54&amp;" "&amp;$A61,daysoff_lookup,0)),MID($B61,MOD(NETWORKDAYS.INTL($Q$5,F$54,weekend,holidays)-1,LEN($B61))+1,1))))</f>
        <v>D</v>
      </c>
      <c r="G61" s="29" t="str">
        <f>IF(OR(G$54="",G$54&lt;$Q$5,$A61=""),"",IF(NETWORKDAYS.INTL(G$54,G$54,weekend,holidays)=0,"nw",IFERROR(INDEX(daysoff_type,MATCH(G$54&amp;" "&amp;$A61,daysoff_lookup,0)),MID($B61,MOD(NETWORKDAYS.INTL($Q$5,G$54,weekend,holidays)-1,LEN($B61))+1,1))))</f>
        <v>D</v>
      </c>
      <c r="H61" s="29" t="str">
        <f>IF(OR(H$54="",H$54&lt;$Q$5,$A61=""),"",IF(NETWORKDAYS.INTL(H$54,H$54,weekend,holidays)=0,"nw",IFERROR(INDEX(daysoff_type,MATCH(H$54&amp;" "&amp;$A61,daysoff_lookup,0)),MID($B61,MOD(NETWORKDAYS.INTL($Q$5,H$54,weekend,holidays)-1,LEN($B61))+1,1))))</f>
        <v>D</v>
      </c>
      <c r="I61" s="29" t="str">
        <f>IF(OR(I$54="",I$54&lt;$Q$5,$A61=""),"",IF(NETWORKDAYS.INTL(I$54,I$54,weekend,holidays)=0,"nw",IFERROR(INDEX(daysoff_type,MATCH(I$54&amp;" "&amp;$A61,daysoff_lookup,0)),MID($B61,MOD(NETWORKDAYS.INTL($Q$5,I$54,weekend,holidays)-1,LEN($B61))+1,1))))</f>
        <v>D</v>
      </c>
      <c r="J61" s="29" t="str">
        <f>IF(OR(J$54="",J$54&lt;$Q$5,$A61=""),"",IF(NETWORKDAYS.INTL(J$54,J$54,weekend,holidays)=0,"nw",IFERROR(INDEX(daysoff_type,MATCH(J$54&amp;" "&amp;$A61,daysoff_lookup,0)),MID($B61,MOD(NETWORKDAYS.INTL($Q$5,J$54,weekend,holidays)-1,LEN($B61))+1,1))))</f>
        <v>x</v>
      </c>
      <c r="K61" s="29" t="str">
        <f>IF(OR(K$54="",K$54&lt;$Q$5,$A61=""),"",IF(NETWORKDAYS.INTL(K$54,K$54,weekend,holidays)=0,"nw",IFERROR(INDEX(daysoff_type,MATCH(K$54&amp;" "&amp;$A61,daysoff_lookup,0)),MID($B61,MOD(NETWORKDAYS.INTL($Q$5,K$54,weekend,holidays)-1,LEN($B61))+1,1))))</f>
        <v>x</v>
      </c>
      <c r="L61" s="29" t="str">
        <f>IF(OR(L$54="",L$54&lt;$Q$5,$A61=""),"",IF(NETWORKDAYS.INTL(L$54,L$54,weekend,holidays)=0,"nw",IFERROR(INDEX(daysoff_type,MATCH(L$54&amp;" "&amp;$A61,daysoff_lookup,0)),MID($B61,MOD(NETWORKDAYS.INTL($Q$5,L$54,weekend,holidays)-1,LEN($B61))+1,1))))</f>
        <v>x</v>
      </c>
      <c r="M61" s="29" t="str">
        <f>IF(OR(M$54="",M$54&lt;$Q$5,$A61=""),"",IF(NETWORKDAYS.INTL(M$54,M$54,weekend,holidays)=0,"nw",IFERROR(INDEX(daysoff_type,MATCH(M$54&amp;" "&amp;$A61,daysoff_lookup,0)),MID($B61,MOD(NETWORKDAYS.INTL($Q$5,M$54,weekend,holidays)-1,LEN($B61))+1,1))))</f>
        <v>x</v>
      </c>
      <c r="N61" s="29" t="str">
        <f>IF(OR(N$54="",N$54&lt;$Q$5,$A61=""),"",IF(NETWORKDAYS.INTL(N$54,N$54,weekend,holidays)=0,"nw",IFERROR(INDEX(daysoff_type,MATCH(N$54&amp;" "&amp;$A61,daysoff_lookup,0)),MID($B61,MOD(NETWORKDAYS.INTL($Q$5,N$54,weekend,holidays)-1,LEN($B61))+1,1))))</f>
        <v>N</v>
      </c>
      <c r="O61" s="29" t="str">
        <f>IF(OR(O$54="",O$54&lt;$Q$5,$A61=""),"",IF(NETWORKDAYS.INTL(O$54,O$54,weekend,holidays)=0,"nw",IFERROR(INDEX(daysoff_type,MATCH(O$54&amp;" "&amp;$A61,daysoff_lookup,0)),MID($B61,MOD(NETWORKDAYS.INTL($Q$5,O$54,weekend,holidays)-1,LEN($B61))+1,1))))</f>
        <v>N</v>
      </c>
      <c r="P61" s="29" t="str">
        <f>IF(OR(P$54="",P$54&lt;$Q$5,$A61=""),"",IF(NETWORKDAYS.INTL(P$54,P$54,weekend,holidays)=0,"nw",IFERROR(INDEX(daysoff_type,MATCH(P$54&amp;" "&amp;$A61,daysoff_lookup,0)),MID($B61,MOD(NETWORKDAYS.INTL($Q$5,P$54,weekend,holidays)-1,LEN($B61))+1,1))))</f>
        <v>N</v>
      </c>
      <c r="Q61" s="29" t="str">
        <f>IF(OR(Q$54="",Q$54&lt;$Q$5,$A61=""),"",IF(NETWORKDAYS.INTL(Q$54,Q$54,weekend,holidays)=0,"nw",IFERROR(INDEX(daysoff_type,MATCH(Q$54&amp;" "&amp;$A61,daysoff_lookup,0)),MID($B61,MOD(NETWORKDAYS.INTL($Q$5,Q$54,weekend,holidays)-1,LEN($B61))+1,1))))</f>
        <v>N</v>
      </c>
      <c r="R61" s="29" t="str">
        <f>IF(OR(R$54="",R$54&lt;$Q$5,$A61=""),"",IF(NETWORKDAYS.INTL(R$54,R$54,weekend,holidays)=0,"nw",IFERROR(INDEX(daysoff_type,MATCH(R$54&amp;" "&amp;$A61,daysoff_lookup,0)),MID($B61,MOD(NETWORKDAYS.INTL($Q$5,R$54,weekend,holidays)-1,LEN($B61))+1,1))))</f>
        <v>x</v>
      </c>
      <c r="S61" s="29" t="str">
        <f>IF(OR(S$54="",S$54&lt;$Q$5,$A61=""),"",IF(NETWORKDAYS.INTL(S$54,S$54,weekend,holidays)=0,"nw",IFERROR(INDEX(daysoff_type,MATCH(S$54&amp;" "&amp;$A61,daysoff_lookup,0)),MID($B61,MOD(NETWORKDAYS.INTL($Q$5,S$54,weekend,holidays)-1,LEN($B61))+1,1))))</f>
        <v>x</v>
      </c>
      <c r="T61" s="29" t="str">
        <f>IF(OR(T$54="",T$54&lt;$Q$5,$A61=""),"",IF(NETWORKDAYS.INTL(T$54,T$54,weekend,holidays)=0,"nw",IFERROR(INDEX(daysoff_type,MATCH(T$54&amp;" "&amp;$A61,daysoff_lookup,0)),MID($B61,MOD(NETWORKDAYS.INTL($Q$5,T$54,weekend,holidays)-1,LEN($B61))+1,1))))</f>
        <v>x</v>
      </c>
      <c r="U61" s="29" t="str">
        <f>IF(OR(U$54="",U$54&lt;$Q$5,$A61=""),"",IF(NETWORKDAYS.INTL(U$54,U$54,weekend,holidays)=0,"nw",IFERROR(INDEX(daysoff_type,MATCH(U$54&amp;" "&amp;$A61,daysoff_lookup,0)),MID($B61,MOD(NETWORKDAYS.INTL($Q$5,U$54,weekend,holidays)-1,LEN($B61))+1,1))))</f>
        <v>x</v>
      </c>
      <c r="V61" s="29" t="str">
        <f>IF(OR(V$54="",V$54&lt;$Q$5,$A61=""),"",IF(NETWORKDAYS.INTL(V$54,V$54,weekend,holidays)=0,"nw",IFERROR(INDEX(daysoff_type,MATCH(V$54&amp;" "&amp;$A61,daysoff_lookup,0)),MID($B61,MOD(NETWORKDAYS.INTL($Q$5,V$54,weekend,holidays)-1,LEN($B61))+1,1))))</f>
        <v>D</v>
      </c>
      <c r="W61" s="29" t="str">
        <f>IF(OR(W$54="",W$54&lt;$Q$5,$A61=""),"",IF(NETWORKDAYS.INTL(W$54,W$54,weekend,holidays)=0,"nw",IFERROR(INDEX(daysoff_type,MATCH(W$54&amp;" "&amp;$A61,daysoff_lookup,0)),MID($B61,MOD(NETWORKDAYS.INTL($Q$5,W$54,weekend,holidays)-1,LEN($B61))+1,1))))</f>
        <v>D</v>
      </c>
      <c r="X61" s="29" t="str">
        <f>IF(OR(X$54="",X$54&lt;$Q$5,$A61=""),"",IF(NETWORKDAYS.INTL(X$54,X$54,weekend,holidays)=0,"nw",IFERROR(INDEX(daysoff_type,MATCH(X$54&amp;" "&amp;$A61,daysoff_lookup,0)),MID($B61,MOD(NETWORKDAYS.INTL($Q$5,X$54,weekend,holidays)-1,LEN($B61))+1,1))))</f>
        <v>D</v>
      </c>
      <c r="Y61" s="29" t="str">
        <f>IF(OR(Y$54="",Y$54&lt;$Q$5,$A61=""),"",IF(NETWORKDAYS.INTL(Y$54,Y$54,weekend,holidays)=0,"nw",IFERROR(INDEX(daysoff_type,MATCH(Y$54&amp;" "&amp;$A61,daysoff_lookup,0)),MID($B61,MOD(NETWORKDAYS.INTL($Q$5,Y$54,weekend,holidays)-1,LEN($B61))+1,1))))</f>
        <v>D</v>
      </c>
      <c r="Z61" s="29" t="str">
        <f>IF(OR(Z$54="",Z$54&lt;$Q$5,$A61=""),"",IF(NETWORKDAYS.INTL(Z$54,Z$54,weekend,holidays)=0,"nw",IFERROR(INDEX(daysoff_type,MATCH(Z$54&amp;" "&amp;$A61,daysoff_lookup,0)),MID($B61,MOD(NETWORKDAYS.INTL($Q$5,Z$54,weekend,holidays)-1,LEN($B61))+1,1))))</f>
        <v>x</v>
      </c>
      <c r="AA61" s="29" t="str">
        <f>IF(OR(AA$54="",AA$54&lt;$Q$5,$A61=""),"",IF(NETWORKDAYS.INTL(AA$54,AA$54,weekend,holidays)=0,"nw",IFERROR(INDEX(daysoff_type,MATCH(AA$54&amp;" "&amp;$A61,daysoff_lookup,0)),MID($B61,MOD(NETWORKDAYS.INTL($Q$5,AA$54,weekend,holidays)-1,LEN($B61))+1,1))))</f>
        <v>x</v>
      </c>
      <c r="AB61" s="29" t="str">
        <f>IF(OR(AB$54="",AB$54&lt;$Q$5,$A61=""),"",IF(NETWORKDAYS.INTL(AB$54,AB$54,weekend,holidays)=0,"nw",IFERROR(INDEX(daysoff_type,MATCH(AB$54&amp;" "&amp;$A61,daysoff_lookup,0)),MID($B61,MOD(NETWORKDAYS.INTL($Q$5,AB$54,weekend,holidays)-1,LEN($B61))+1,1))))</f>
        <v>x</v>
      </c>
      <c r="AC61" s="29" t="str">
        <f>IF(OR(AC$54="",AC$54&lt;$Q$5,$A61=""),"",IF(NETWORKDAYS.INTL(AC$54,AC$54,weekend,holidays)=0,"nw",IFERROR(INDEX(daysoff_type,MATCH(AC$54&amp;" "&amp;$A61,daysoff_lookup,0)),MID($B61,MOD(NETWORKDAYS.INTL($Q$5,AC$54,weekend,holidays)-1,LEN($B61))+1,1))))</f>
        <v>x</v>
      </c>
      <c r="AD61" s="29" t="str">
        <f>IF(OR(AD$54="",AD$54&lt;$Q$5,$A61=""),"",IF(NETWORKDAYS.INTL(AD$54,AD$54,weekend,holidays)=0,"nw",IFERROR(INDEX(daysoff_type,MATCH(AD$54&amp;" "&amp;$A61,daysoff_lookup,0)),MID($B61,MOD(NETWORKDAYS.INTL($Q$5,AD$54,weekend,holidays)-1,LEN($B61))+1,1))))</f>
        <v>N</v>
      </c>
      <c r="AE61" s="29" t="str">
        <f>IF(OR(AE$54="",AE$54&lt;$Q$5,$A61=""),"",IF(NETWORKDAYS.INTL(AE$54,AE$54,weekend,holidays)=0,"nw",IFERROR(INDEX(daysoff_type,MATCH(AE$54&amp;" "&amp;$A61,daysoff_lookup,0)),MID($B61,MOD(NETWORKDAYS.INTL($Q$5,AE$54,weekend,holidays)-1,LEN($B61))+1,1))))</f>
        <v>N</v>
      </c>
      <c r="AF61" s="29" t="str">
        <f>IF(OR(AF$54="",AF$54&lt;$Q$5,$A61=""),"",IF(NETWORKDAYS.INTL(AF$54,AF$54,weekend,holidays)=0,"nw",IFERROR(INDEX(daysoff_type,MATCH(AF$54&amp;" "&amp;$A61,daysoff_lookup,0)),MID($B61,MOD(NETWORKDAYS.INTL($Q$5,AF$54,weekend,holidays)-1,LEN($B61))+1,1))))</f>
        <v>N</v>
      </c>
      <c r="AG61" s="29" t="str">
        <f>IF(OR(AG$54="",AG$54&lt;$Q$5,$A61=""),"",IF(NETWORKDAYS.INTL(AG$54,AG$54,weekend,holidays)=0,"nw",IFERROR(INDEX(daysoff_type,MATCH(AG$54&amp;" "&amp;$A61,daysoff_lookup,0)),MID($B61,MOD(NETWORKDAYS.INTL($Q$5,AG$54,weekend,holidays)-1,LEN($B61))+1,1))))</f>
        <v>N</v>
      </c>
      <c r="AH61" s="29" t="str">
        <f>IF(OR(AH$54="",AH$54&lt;$Q$5,$A61=""),"",IF(NETWORKDAYS.INTL(AH$54,AH$54,weekend,holidays)=0,"nw",IFERROR(INDEX(daysoff_type,MATCH(AH$54&amp;" "&amp;$A61,daysoff_lookup,0)),MID($B61,MOD(NETWORKDAYS.INTL($Q$5,AH$54,weekend,holidays)-1,LEN($B61))+1,1))))</f>
        <v>x</v>
      </c>
      <c r="AI61" s="29" t="str">
        <f>IF(OR(AI$54="",AI$54&lt;$Q$5,$A61=""),"",IF(NETWORKDAYS.INTL(AI$54,AI$54,weekend,holidays)=0,"nw",IFERROR(INDEX(daysoff_type,MATCH(AI$54&amp;" "&amp;$A61,daysoff_lookup,0)),MID($B61,MOD(NETWORKDAYS.INTL($Q$5,AI$54,weekend,holidays)-1,LEN($B61))+1,1))))</f>
        <v>x</v>
      </c>
      <c r="AJ61" s="29" t="str">
        <f>IF(OR(AJ$54="",AJ$54&lt;$Q$5,$A61=""),"",IF(NETWORKDAYS.INTL(AJ$54,AJ$54,weekend,holidays)=0,"nw",IFERROR(INDEX(daysoff_type,MATCH(AJ$54&amp;" "&amp;$A61,daysoff_lookup,0)),MID($B61,MOD(NETWORKDAYS.INTL($Q$5,AJ$54,weekend,holidays)-1,LEN($B61))+1,1))))</f>
        <v/>
      </c>
      <c r="AK61" s="29" t="str">
        <f>IF(OR(AK$54="",AK$54&lt;$Q$5,$A61=""),"",IF(NETWORKDAYS.INTL(AK$54,AK$54,weekend,holidays)=0,"nw",IFERROR(INDEX(daysoff_type,MATCH(AK$54&amp;" "&amp;$A61,daysoff_lookup,0)),MID($B61,MOD(NETWORKDAYS.INTL($Q$5,AK$54,weekend,holidays)-1,LEN($B61))+1,1))))</f>
        <v/>
      </c>
      <c r="AL61" s="29" t="str">
        <f>IF(OR(AL$54="",AL$54&lt;$Q$5,$A61=""),"",IF(NETWORKDAYS.INTL(AL$54,AL$54,weekend,holidays)=0,"nw",IFERROR(INDEX(daysoff_type,MATCH(AL$54&amp;" "&amp;$A61,daysoff_lookup,0)),MID($B61,MOD(NETWORKDAYS.INTL($Q$5,AL$54,weekend,holidays)-1,LEN($B61))+1,1))))</f>
        <v/>
      </c>
      <c r="AM61" s="29" t="str">
        <f>IF(OR(AM$54="",AM$54&lt;$Q$5,$A61=""),"",IF(NETWORKDAYS.INTL(AM$54,AM$54,weekend,holidays)=0,"nw",IFERROR(INDEX(daysoff_type,MATCH(AM$54&amp;" "&amp;$A61,daysoff_lookup,0)),MID($B61,MOD(NETWORKDAYS.INTL($Q$5,AM$54,weekend,holidays)-1,LEN($B61))+1,1))))</f>
        <v/>
      </c>
    </row>
    <row r="62" spans="1:41" x14ac:dyDescent="0.2">
      <c r="A62" s="90" t="str">
        <f t="shared" si="17"/>
        <v>Employee 3</v>
      </c>
      <c r="B62" s="40" t="str">
        <f t="shared" si="17"/>
        <v>NxxxxDDDDxxxxNNN</v>
      </c>
      <c r="C62" s="29" t="str">
        <f>IF(OR(C$54="",C$54&lt;$Q$5,$A62=""),"",IF(NETWORKDAYS.INTL(C$54,C$54,weekend,holidays)=0,"nw",IFERROR(INDEX(daysoff_type,MATCH(C$54&amp;" "&amp;$A62,daysoff_lookup,0)),MID($B62,MOD(NETWORKDAYS.INTL($Q$5,C$54,weekend,holidays)-1,LEN($B62))+1,1))))</f>
        <v/>
      </c>
      <c r="D62" s="29" t="str">
        <f>IF(OR(D$54="",D$54&lt;$Q$5,$A62=""),"",IF(NETWORKDAYS.INTL(D$54,D$54,weekend,holidays)=0,"nw",IFERROR(INDEX(daysoff_type,MATCH(D$54&amp;" "&amp;$A62,daysoff_lookup,0)),MID($B62,MOD(NETWORKDAYS.INTL($Q$5,D$54,weekend,holidays)-1,LEN($B62))+1,1))))</f>
        <v/>
      </c>
      <c r="E62" s="29" t="str">
        <f>IF(OR(E$54="",E$54&lt;$Q$5,$A62=""),"",IF(NETWORKDAYS.INTL(E$54,E$54,weekend,holidays)=0,"nw",IFERROR(INDEX(daysoff_type,MATCH(E$54&amp;" "&amp;$A62,daysoff_lookup,0)),MID($B62,MOD(NETWORKDAYS.INTL($Q$5,E$54,weekend,holidays)-1,LEN($B62))+1,1))))</f>
        <v>D</v>
      </c>
      <c r="F62" s="29" t="str">
        <f>IF(OR(F$54="",F$54&lt;$Q$5,$A62=""),"",IF(NETWORKDAYS.INTL(F$54,F$54,weekend,holidays)=0,"nw",IFERROR(INDEX(daysoff_type,MATCH(F$54&amp;" "&amp;$A62,daysoff_lookup,0)),MID($B62,MOD(NETWORKDAYS.INTL($Q$5,F$54,weekend,holidays)-1,LEN($B62))+1,1))))</f>
        <v>x</v>
      </c>
      <c r="G62" s="29" t="str">
        <f>IF(OR(G$54="",G$54&lt;$Q$5,$A62=""),"",IF(NETWORKDAYS.INTL(G$54,G$54,weekend,holidays)=0,"nw",IFERROR(INDEX(daysoff_type,MATCH(G$54&amp;" "&amp;$A62,daysoff_lookup,0)),MID($B62,MOD(NETWORKDAYS.INTL($Q$5,G$54,weekend,holidays)-1,LEN($B62))+1,1))))</f>
        <v>x</v>
      </c>
      <c r="H62" s="29" t="str">
        <f>IF(OR(H$54="",H$54&lt;$Q$5,$A62=""),"",IF(NETWORKDAYS.INTL(H$54,H$54,weekend,holidays)=0,"nw",IFERROR(INDEX(daysoff_type,MATCH(H$54&amp;" "&amp;$A62,daysoff_lookup,0)),MID($B62,MOD(NETWORKDAYS.INTL($Q$5,H$54,weekend,holidays)-1,LEN($B62))+1,1))))</f>
        <v>x</v>
      </c>
      <c r="I62" s="29" t="str">
        <f>IF(OR(I$54="",I$54&lt;$Q$5,$A62=""),"",IF(NETWORKDAYS.INTL(I$54,I$54,weekend,holidays)=0,"nw",IFERROR(INDEX(daysoff_type,MATCH(I$54&amp;" "&amp;$A62,daysoff_lookup,0)),MID($B62,MOD(NETWORKDAYS.INTL($Q$5,I$54,weekend,holidays)-1,LEN($B62))+1,1))))</f>
        <v>x</v>
      </c>
      <c r="J62" s="29" t="str">
        <f>IF(OR(J$54="",J$54&lt;$Q$5,$A62=""),"",IF(NETWORKDAYS.INTL(J$54,J$54,weekend,holidays)=0,"nw",IFERROR(INDEX(daysoff_type,MATCH(J$54&amp;" "&amp;$A62,daysoff_lookup,0)),MID($B62,MOD(NETWORKDAYS.INTL($Q$5,J$54,weekend,holidays)-1,LEN($B62))+1,1))))</f>
        <v>N</v>
      </c>
      <c r="K62" s="29" t="str">
        <f>IF(OR(K$54="",K$54&lt;$Q$5,$A62=""),"",IF(NETWORKDAYS.INTL(K$54,K$54,weekend,holidays)=0,"nw",IFERROR(INDEX(daysoff_type,MATCH(K$54&amp;" "&amp;$A62,daysoff_lookup,0)),MID($B62,MOD(NETWORKDAYS.INTL($Q$5,K$54,weekend,holidays)-1,LEN($B62))+1,1))))</f>
        <v>N</v>
      </c>
      <c r="L62" s="29" t="str">
        <f>IF(OR(L$54="",L$54&lt;$Q$5,$A62=""),"",IF(NETWORKDAYS.INTL(L$54,L$54,weekend,holidays)=0,"nw",IFERROR(INDEX(daysoff_type,MATCH(L$54&amp;" "&amp;$A62,daysoff_lookup,0)),MID($B62,MOD(NETWORKDAYS.INTL($Q$5,L$54,weekend,holidays)-1,LEN($B62))+1,1))))</f>
        <v>N</v>
      </c>
      <c r="M62" s="29" t="str">
        <f>IF(OR(M$54="",M$54&lt;$Q$5,$A62=""),"",IF(NETWORKDAYS.INTL(M$54,M$54,weekend,holidays)=0,"nw",IFERROR(INDEX(daysoff_type,MATCH(M$54&amp;" "&amp;$A62,daysoff_lookup,0)),MID($B62,MOD(NETWORKDAYS.INTL($Q$5,M$54,weekend,holidays)-1,LEN($B62))+1,1))))</f>
        <v>N</v>
      </c>
      <c r="N62" s="29" t="str">
        <f>IF(OR(N$54="",N$54&lt;$Q$5,$A62=""),"",IF(NETWORKDAYS.INTL(N$54,N$54,weekend,holidays)=0,"nw",IFERROR(INDEX(daysoff_type,MATCH(N$54&amp;" "&amp;$A62,daysoff_lookup,0)),MID($B62,MOD(NETWORKDAYS.INTL($Q$5,N$54,weekend,holidays)-1,LEN($B62))+1,1))))</f>
        <v>x</v>
      </c>
      <c r="O62" s="29" t="str">
        <f>IF(OR(O$54="",O$54&lt;$Q$5,$A62=""),"",IF(NETWORKDAYS.INTL(O$54,O$54,weekend,holidays)=0,"nw",IFERROR(INDEX(daysoff_type,MATCH(O$54&amp;" "&amp;$A62,daysoff_lookup,0)),MID($B62,MOD(NETWORKDAYS.INTL($Q$5,O$54,weekend,holidays)-1,LEN($B62))+1,1))))</f>
        <v>x</v>
      </c>
      <c r="P62" s="29" t="str">
        <f>IF(OR(P$54="",P$54&lt;$Q$5,$A62=""),"",IF(NETWORKDAYS.INTL(P$54,P$54,weekend,holidays)=0,"nw",IFERROR(INDEX(daysoff_type,MATCH(P$54&amp;" "&amp;$A62,daysoff_lookup,0)),MID($B62,MOD(NETWORKDAYS.INTL($Q$5,P$54,weekend,holidays)-1,LEN($B62))+1,1))))</f>
        <v>x</v>
      </c>
      <c r="Q62" s="29" t="str">
        <f>IF(OR(Q$54="",Q$54&lt;$Q$5,$A62=""),"",IF(NETWORKDAYS.INTL(Q$54,Q$54,weekend,holidays)=0,"nw",IFERROR(INDEX(daysoff_type,MATCH(Q$54&amp;" "&amp;$A62,daysoff_lookup,0)),MID($B62,MOD(NETWORKDAYS.INTL($Q$5,Q$54,weekend,holidays)-1,LEN($B62))+1,1))))</f>
        <v>x</v>
      </c>
      <c r="R62" s="29" t="str">
        <f>IF(OR(R$54="",R$54&lt;$Q$5,$A62=""),"",IF(NETWORKDAYS.INTL(R$54,R$54,weekend,holidays)=0,"nw",IFERROR(INDEX(daysoff_type,MATCH(R$54&amp;" "&amp;$A62,daysoff_lookup,0)),MID($B62,MOD(NETWORKDAYS.INTL($Q$5,R$54,weekend,holidays)-1,LEN($B62))+1,1))))</f>
        <v>D</v>
      </c>
      <c r="S62" s="29" t="str">
        <f>IF(OR(S$54="",S$54&lt;$Q$5,$A62=""),"",IF(NETWORKDAYS.INTL(S$54,S$54,weekend,holidays)=0,"nw",IFERROR(INDEX(daysoff_type,MATCH(S$54&amp;" "&amp;$A62,daysoff_lookup,0)),MID($B62,MOD(NETWORKDAYS.INTL($Q$5,S$54,weekend,holidays)-1,LEN($B62))+1,1))))</f>
        <v>D</v>
      </c>
      <c r="T62" s="29" t="str">
        <f>IF(OR(T$54="",T$54&lt;$Q$5,$A62=""),"",IF(NETWORKDAYS.INTL(T$54,T$54,weekend,holidays)=0,"nw",IFERROR(INDEX(daysoff_type,MATCH(T$54&amp;" "&amp;$A62,daysoff_lookup,0)),MID($B62,MOD(NETWORKDAYS.INTL($Q$5,T$54,weekend,holidays)-1,LEN($B62))+1,1))))</f>
        <v>D</v>
      </c>
      <c r="U62" s="29" t="str">
        <f>IF(OR(U$54="",U$54&lt;$Q$5,$A62=""),"",IF(NETWORKDAYS.INTL(U$54,U$54,weekend,holidays)=0,"nw",IFERROR(INDEX(daysoff_type,MATCH(U$54&amp;" "&amp;$A62,daysoff_lookup,0)),MID($B62,MOD(NETWORKDAYS.INTL($Q$5,U$54,weekend,holidays)-1,LEN($B62))+1,1))))</f>
        <v>D</v>
      </c>
      <c r="V62" s="29" t="str">
        <f>IF(OR(V$54="",V$54&lt;$Q$5,$A62=""),"",IF(NETWORKDAYS.INTL(V$54,V$54,weekend,holidays)=0,"nw",IFERROR(INDEX(daysoff_type,MATCH(V$54&amp;" "&amp;$A62,daysoff_lookup,0)),MID($B62,MOD(NETWORKDAYS.INTL($Q$5,V$54,weekend,holidays)-1,LEN($B62))+1,1))))</f>
        <v>x</v>
      </c>
      <c r="W62" s="29" t="str">
        <f>IF(OR(W$54="",W$54&lt;$Q$5,$A62=""),"",IF(NETWORKDAYS.INTL(W$54,W$54,weekend,holidays)=0,"nw",IFERROR(INDEX(daysoff_type,MATCH(W$54&amp;" "&amp;$A62,daysoff_lookup,0)),MID($B62,MOD(NETWORKDAYS.INTL($Q$5,W$54,weekend,holidays)-1,LEN($B62))+1,1))))</f>
        <v>x</v>
      </c>
      <c r="X62" s="29" t="str">
        <f>IF(OR(X$54="",X$54&lt;$Q$5,$A62=""),"",IF(NETWORKDAYS.INTL(X$54,X$54,weekend,holidays)=0,"nw",IFERROR(INDEX(daysoff_type,MATCH(X$54&amp;" "&amp;$A62,daysoff_lookup,0)),MID($B62,MOD(NETWORKDAYS.INTL($Q$5,X$54,weekend,holidays)-1,LEN($B62))+1,1))))</f>
        <v>x</v>
      </c>
      <c r="Y62" s="29" t="str">
        <f>IF(OR(Y$54="",Y$54&lt;$Q$5,$A62=""),"",IF(NETWORKDAYS.INTL(Y$54,Y$54,weekend,holidays)=0,"nw",IFERROR(INDEX(daysoff_type,MATCH(Y$54&amp;" "&amp;$A62,daysoff_lookup,0)),MID($B62,MOD(NETWORKDAYS.INTL($Q$5,Y$54,weekend,holidays)-1,LEN($B62))+1,1))))</f>
        <v>x</v>
      </c>
      <c r="Z62" s="29" t="str">
        <f>IF(OR(Z$54="",Z$54&lt;$Q$5,$A62=""),"",IF(NETWORKDAYS.INTL(Z$54,Z$54,weekend,holidays)=0,"nw",IFERROR(INDEX(daysoff_type,MATCH(Z$54&amp;" "&amp;$A62,daysoff_lookup,0)),MID($B62,MOD(NETWORKDAYS.INTL($Q$5,Z$54,weekend,holidays)-1,LEN($B62))+1,1))))</f>
        <v>N</v>
      </c>
      <c r="AA62" s="29" t="str">
        <f>IF(OR(AA$54="",AA$54&lt;$Q$5,$A62=""),"",IF(NETWORKDAYS.INTL(AA$54,AA$54,weekend,holidays)=0,"nw",IFERROR(INDEX(daysoff_type,MATCH(AA$54&amp;" "&amp;$A62,daysoff_lookup,0)),MID($B62,MOD(NETWORKDAYS.INTL($Q$5,AA$54,weekend,holidays)-1,LEN($B62))+1,1))))</f>
        <v>N</v>
      </c>
      <c r="AB62" s="29" t="str">
        <f>IF(OR(AB$54="",AB$54&lt;$Q$5,$A62=""),"",IF(NETWORKDAYS.INTL(AB$54,AB$54,weekend,holidays)=0,"nw",IFERROR(INDEX(daysoff_type,MATCH(AB$54&amp;" "&amp;$A62,daysoff_lookup,0)),MID($B62,MOD(NETWORKDAYS.INTL($Q$5,AB$54,weekend,holidays)-1,LEN($B62))+1,1))))</f>
        <v>N</v>
      </c>
      <c r="AC62" s="29" t="str">
        <f>IF(OR(AC$54="",AC$54&lt;$Q$5,$A62=""),"",IF(NETWORKDAYS.INTL(AC$54,AC$54,weekend,holidays)=0,"nw",IFERROR(INDEX(daysoff_type,MATCH(AC$54&amp;" "&amp;$A62,daysoff_lookup,0)),MID($B62,MOD(NETWORKDAYS.INTL($Q$5,AC$54,weekend,holidays)-1,LEN($B62))+1,1))))</f>
        <v>N</v>
      </c>
      <c r="AD62" s="29" t="str">
        <f>IF(OR(AD$54="",AD$54&lt;$Q$5,$A62=""),"",IF(NETWORKDAYS.INTL(AD$54,AD$54,weekend,holidays)=0,"nw",IFERROR(INDEX(daysoff_type,MATCH(AD$54&amp;" "&amp;$A62,daysoff_lookup,0)),MID($B62,MOD(NETWORKDAYS.INTL($Q$5,AD$54,weekend,holidays)-1,LEN($B62))+1,1))))</f>
        <v>x</v>
      </c>
      <c r="AE62" s="29" t="str">
        <f>IF(OR(AE$54="",AE$54&lt;$Q$5,$A62=""),"",IF(NETWORKDAYS.INTL(AE$54,AE$54,weekend,holidays)=0,"nw",IFERROR(INDEX(daysoff_type,MATCH(AE$54&amp;" "&amp;$A62,daysoff_lookup,0)),MID($B62,MOD(NETWORKDAYS.INTL($Q$5,AE$54,weekend,holidays)-1,LEN($B62))+1,1))))</f>
        <v>x</v>
      </c>
      <c r="AF62" s="29" t="str">
        <f>IF(OR(AF$54="",AF$54&lt;$Q$5,$A62=""),"",IF(NETWORKDAYS.INTL(AF$54,AF$54,weekend,holidays)=0,"nw",IFERROR(INDEX(daysoff_type,MATCH(AF$54&amp;" "&amp;$A62,daysoff_lookup,0)),MID($B62,MOD(NETWORKDAYS.INTL($Q$5,AF$54,weekend,holidays)-1,LEN($B62))+1,1))))</f>
        <v>x</v>
      </c>
      <c r="AG62" s="29" t="str">
        <f>IF(OR(AG$54="",AG$54&lt;$Q$5,$A62=""),"",IF(NETWORKDAYS.INTL(AG$54,AG$54,weekend,holidays)=0,"nw",IFERROR(INDEX(daysoff_type,MATCH(AG$54&amp;" "&amp;$A62,daysoff_lookup,0)),MID($B62,MOD(NETWORKDAYS.INTL($Q$5,AG$54,weekend,holidays)-1,LEN($B62))+1,1))))</f>
        <v>x</v>
      </c>
      <c r="AH62" s="29" t="str">
        <f>IF(OR(AH$54="",AH$54&lt;$Q$5,$A62=""),"",IF(NETWORKDAYS.INTL(AH$54,AH$54,weekend,holidays)=0,"nw",IFERROR(INDEX(daysoff_type,MATCH(AH$54&amp;" "&amp;$A62,daysoff_lookup,0)),MID($B62,MOD(NETWORKDAYS.INTL($Q$5,AH$54,weekend,holidays)-1,LEN($B62))+1,1))))</f>
        <v>D</v>
      </c>
      <c r="AI62" s="29" t="str">
        <f>IF(OR(AI$54="",AI$54&lt;$Q$5,$A62=""),"",IF(NETWORKDAYS.INTL(AI$54,AI$54,weekend,holidays)=0,"nw",IFERROR(INDEX(daysoff_type,MATCH(AI$54&amp;" "&amp;$A62,daysoff_lookup,0)),MID($B62,MOD(NETWORKDAYS.INTL($Q$5,AI$54,weekend,holidays)-1,LEN($B62))+1,1))))</f>
        <v>D</v>
      </c>
      <c r="AJ62" s="29" t="str">
        <f>IF(OR(AJ$54="",AJ$54&lt;$Q$5,$A62=""),"",IF(NETWORKDAYS.INTL(AJ$54,AJ$54,weekend,holidays)=0,"nw",IFERROR(INDEX(daysoff_type,MATCH(AJ$54&amp;" "&amp;$A62,daysoff_lookup,0)),MID($B62,MOD(NETWORKDAYS.INTL($Q$5,AJ$54,weekend,holidays)-1,LEN($B62))+1,1))))</f>
        <v/>
      </c>
      <c r="AK62" s="29" t="str">
        <f>IF(OR(AK$54="",AK$54&lt;$Q$5,$A62=""),"",IF(NETWORKDAYS.INTL(AK$54,AK$54,weekend,holidays)=0,"nw",IFERROR(INDEX(daysoff_type,MATCH(AK$54&amp;" "&amp;$A62,daysoff_lookup,0)),MID($B62,MOD(NETWORKDAYS.INTL($Q$5,AK$54,weekend,holidays)-1,LEN($B62))+1,1))))</f>
        <v/>
      </c>
      <c r="AL62" s="29" t="str">
        <f>IF(OR(AL$54="",AL$54&lt;$Q$5,$A62=""),"",IF(NETWORKDAYS.INTL(AL$54,AL$54,weekend,holidays)=0,"nw",IFERROR(INDEX(daysoff_type,MATCH(AL$54&amp;" "&amp;$A62,daysoff_lookup,0)),MID($B62,MOD(NETWORKDAYS.INTL($Q$5,AL$54,weekend,holidays)-1,LEN($B62))+1,1))))</f>
        <v/>
      </c>
      <c r="AM62" s="29" t="str">
        <f>IF(OR(AM$54="",AM$54&lt;$Q$5,$A62=""),"",IF(NETWORKDAYS.INTL(AM$54,AM$54,weekend,holidays)=0,"nw",IFERROR(INDEX(daysoff_type,MATCH(AM$54&amp;" "&amp;$A62,daysoff_lookup,0)),MID($B62,MOD(NETWORKDAYS.INTL($Q$5,AM$54,weekend,holidays)-1,LEN($B62))+1,1))))</f>
        <v/>
      </c>
    </row>
    <row r="63" spans="1:41" x14ac:dyDescent="0.2">
      <c r="A63" s="90" t="str">
        <f t="shared" si="17"/>
        <v>Employee 4</v>
      </c>
      <c r="B63" s="40" t="str">
        <f t="shared" si="17"/>
        <v>DxxxxNNNNxxxxDDD</v>
      </c>
      <c r="C63" s="29" t="str">
        <f>IF(OR(C$54="",C$54&lt;$Q$5,$A63=""),"",IF(NETWORKDAYS.INTL(C$54,C$54,weekend,holidays)=0,"nw",IFERROR(INDEX(daysoff_type,MATCH(C$54&amp;" "&amp;$A63,daysoff_lookup,0)),MID($B63,MOD(NETWORKDAYS.INTL($Q$5,C$54,weekend,holidays)-1,LEN($B63))+1,1))))</f>
        <v/>
      </c>
      <c r="D63" s="29" t="str">
        <f>IF(OR(D$54="",D$54&lt;$Q$5,$A63=""),"",IF(NETWORKDAYS.INTL(D$54,D$54,weekend,holidays)=0,"nw",IFERROR(INDEX(daysoff_type,MATCH(D$54&amp;" "&amp;$A63,daysoff_lookup,0)),MID($B63,MOD(NETWORKDAYS.INTL($Q$5,D$54,weekend,holidays)-1,LEN($B63))+1,1))))</f>
        <v/>
      </c>
      <c r="E63" s="29" t="str">
        <f>IF(OR(E$54="",E$54&lt;$Q$5,$A63=""),"",IF(NETWORKDAYS.INTL(E$54,E$54,weekend,holidays)=0,"nw",IFERROR(INDEX(daysoff_type,MATCH(E$54&amp;" "&amp;$A63,daysoff_lookup,0)),MID($B63,MOD(NETWORKDAYS.INTL($Q$5,E$54,weekend,holidays)-1,LEN($B63))+1,1))))</f>
        <v>N</v>
      </c>
      <c r="F63" s="29" t="str">
        <f>IF(OR(F$54="",F$54&lt;$Q$5,$A63=""),"",IF(NETWORKDAYS.INTL(F$54,F$54,weekend,holidays)=0,"nw",IFERROR(INDEX(daysoff_type,MATCH(F$54&amp;" "&amp;$A63,daysoff_lookup,0)),MID($B63,MOD(NETWORKDAYS.INTL($Q$5,F$54,weekend,holidays)-1,LEN($B63))+1,1))))</f>
        <v>x</v>
      </c>
      <c r="G63" s="29" t="str">
        <f>IF(OR(G$54="",G$54&lt;$Q$5,$A63=""),"",IF(NETWORKDAYS.INTL(G$54,G$54,weekend,holidays)=0,"nw",IFERROR(INDEX(daysoff_type,MATCH(G$54&amp;" "&amp;$A63,daysoff_lookup,0)),MID($B63,MOD(NETWORKDAYS.INTL($Q$5,G$54,weekend,holidays)-1,LEN($B63))+1,1))))</f>
        <v>x</v>
      </c>
      <c r="H63" s="29" t="str">
        <f>IF(OR(H$54="",H$54&lt;$Q$5,$A63=""),"",IF(NETWORKDAYS.INTL(H$54,H$54,weekend,holidays)=0,"nw",IFERROR(INDEX(daysoff_type,MATCH(H$54&amp;" "&amp;$A63,daysoff_lookup,0)),MID($B63,MOD(NETWORKDAYS.INTL($Q$5,H$54,weekend,holidays)-1,LEN($B63))+1,1))))</f>
        <v>x</v>
      </c>
      <c r="I63" s="29" t="str">
        <f>IF(OR(I$54="",I$54&lt;$Q$5,$A63=""),"",IF(NETWORKDAYS.INTL(I$54,I$54,weekend,holidays)=0,"nw",IFERROR(INDEX(daysoff_type,MATCH(I$54&amp;" "&amp;$A63,daysoff_lookup,0)),MID($B63,MOD(NETWORKDAYS.INTL($Q$5,I$54,weekend,holidays)-1,LEN($B63))+1,1))))</f>
        <v>x</v>
      </c>
      <c r="J63" s="29" t="str">
        <f>IF(OR(J$54="",J$54&lt;$Q$5,$A63=""),"",IF(NETWORKDAYS.INTL(J$54,J$54,weekend,holidays)=0,"nw",IFERROR(INDEX(daysoff_type,MATCH(J$54&amp;" "&amp;$A63,daysoff_lookup,0)),MID($B63,MOD(NETWORKDAYS.INTL($Q$5,J$54,weekend,holidays)-1,LEN($B63))+1,1))))</f>
        <v>D</v>
      </c>
      <c r="K63" s="29" t="str">
        <f>IF(OR(K$54="",K$54&lt;$Q$5,$A63=""),"",IF(NETWORKDAYS.INTL(K$54,K$54,weekend,holidays)=0,"nw",IFERROR(INDEX(daysoff_type,MATCH(K$54&amp;" "&amp;$A63,daysoff_lookup,0)),MID($B63,MOD(NETWORKDAYS.INTL($Q$5,K$54,weekend,holidays)-1,LEN($B63))+1,1))))</f>
        <v>D</v>
      </c>
      <c r="L63" s="29" t="str">
        <f>IF(OR(L$54="",L$54&lt;$Q$5,$A63=""),"",IF(NETWORKDAYS.INTL(L$54,L$54,weekend,holidays)=0,"nw",IFERROR(INDEX(daysoff_type,MATCH(L$54&amp;" "&amp;$A63,daysoff_lookup,0)),MID($B63,MOD(NETWORKDAYS.INTL($Q$5,L$54,weekend,holidays)-1,LEN($B63))+1,1))))</f>
        <v>D</v>
      </c>
      <c r="M63" s="29" t="str">
        <f>IF(OR(M$54="",M$54&lt;$Q$5,$A63=""),"",IF(NETWORKDAYS.INTL(M$54,M$54,weekend,holidays)=0,"nw",IFERROR(INDEX(daysoff_type,MATCH(M$54&amp;" "&amp;$A63,daysoff_lookup,0)),MID($B63,MOD(NETWORKDAYS.INTL($Q$5,M$54,weekend,holidays)-1,LEN($B63))+1,1))))</f>
        <v>D</v>
      </c>
      <c r="N63" s="29" t="str">
        <f>IF(OR(N$54="",N$54&lt;$Q$5,$A63=""),"",IF(NETWORKDAYS.INTL(N$54,N$54,weekend,holidays)=0,"nw",IFERROR(INDEX(daysoff_type,MATCH(N$54&amp;" "&amp;$A63,daysoff_lookup,0)),MID($B63,MOD(NETWORKDAYS.INTL($Q$5,N$54,weekend,holidays)-1,LEN($B63))+1,1))))</f>
        <v>x</v>
      </c>
      <c r="O63" s="29" t="str">
        <f>IF(OR(O$54="",O$54&lt;$Q$5,$A63=""),"",IF(NETWORKDAYS.INTL(O$54,O$54,weekend,holidays)=0,"nw",IFERROR(INDEX(daysoff_type,MATCH(O$54&amp;" "&amp;$A63,daysoff_lookup,0)),MID($B63,MOD(NETWORKDAYS.INTL($Q$5,O$54,weekend,holidays)-1,LEN($B63))+1,1))))</f>
        <v>x</v>
      </c>
      <c r="P63" s="29" t="str">
        <f>IF(OR(P$54="",P$54&lt;$Q$5,$A63=""),"",IF(NETWORKDAYS.INTL(P$54,P$54,weekend,holidays)=0,"nw",IFERROR(INDEX(daysoff_type,MATCH(P$54&amp;" "&amp;$A63,daysoff_lookup,0)),MID($B63,MOD(NETWORKDAYS.INTL($Q$5,P$54,weekend,holidays)-1,LEN($B63))+1,1))))</f>
        <v>x</v>
      </c>
      <c r="Q63" s="29" t="str">
        <f>IF(OR(Q$54="",Q$54&lt;$Q$5,$A63=""),"",IF(NETWORKDAYS.INTL(Q$54,Q$54,weekend,holidays)=0,"nw",IFERROR(INDEX(daysoff_type,MATCH(Q$54&amp;" "&amp;$A63,daysoff_lookup,0)),MID($B63,MOD(NETWORKDAYS.INTL($Q$5,Q$54,weekend,holidays)-1,LEN($B63))+1,1))))</f>
        <v>x</v>
      </c>
      <c r="R63" s="29" t="str">
        <f>IF(OR(R$54="",R$54&lt;$Q$5,$A63=""),"",IF(NETWORKDAYS.INTL(R$54,R$54,weekend,holidays)=0,"nw",IFERROR(INDEX(daysoff_type,MATCH(R$54&amp;" "&amp;$A63,daysoff_lookup,0)),MID($B63,MOD(NETWORKDAYS.INTL($Q$5,R$54,weekend,holidays)-1,LEN($B63))+1,1))))</f>
        <v>N</v>
      </c>
      <c r="S63" s="29" t="str">
        <f>IF(OR(S$54="",S$54&lt;$Q$5,$A63=""),"",IF(NETWORKDAYS.INTL(S$54,S$54,weekend,holidays)=0,"nw",IFERROR(INDEX(daysoff_type,MATCH(S$54&amp;" "&amp;$A63,daysoff_lookup,0)),MID($B63,MOD(NETWORKDAYS.INTL($Q$5,S$54,weekend,holidays)-1,LEN($B63))+1,1))))</f>
        <v>N</v>
      </c>
      <c r="T63" s="29" t="str">
        <f>IF(OR(T$54="",T$54&lt;$Q$5,$A63=""),"",IF(NETWORKDAYS.INTL(T$54,T$54,weekend,holidays)=0,"nw",IFERROR(INDEX(daysoff_type,MATCH(T$54&amp;" "&amp;$A63,daysoff_lookup,0)),MID($B63,MOD(NETWORKDAYS.INTL($Q$5,T$54,weekend,holidays)-1,LEN($B63))+1,1))))</f>
        <v>N</v>
      </c>
      <c r="U63" s="29" t="str">
        <f>IF(OR(U$54="",U$54&lt;$Q$5,$A63=""),"",IF(NETWORKDAYS.INTL(U$54,U$54,weekend,holidays)=0,"nw",IFERROR(INDEX(daysoff_type,MATCH(U$54&amp;" "&amp;$A63,daysoff_lookup,0)),MID($B63,MOD(NETWORKDAYS.INTL($Q$5,U$54,weekend,holidays)-1,LEN($B63))+1,1))))</f>
        <v>N</v>
      </c>
      <c r="V63" s="29" t="str">
        <f>IF(OR(V$54="",V$54&lt;$Q$5,$A63=""),"",IF(NETWORKDAYS.INTL(V$54,V$54,weekend,holidays)=0,"nw",IFERROR(INDEX(daysoff_type,MATCH(V$54&amp;" "&amp;$A63,daysoff_lookup,0)),MID($B63,MOD(NETWORKDAYS.INTL($Q$5,V$54,weekend,holidays)-1,LEN($B63))+1,1))))</f>
        <v>x</v>
      </c>
      <c r="W63" s="29" t="str">
        <f>IF(OR(W$54="",W$54&lt;$Q$5,$A63=""),"",IF(NETWORKDAYS.INTL(W$54,W$54,weekend,holidays)=0,"nw",IFERROR(INDEX(daysoff_type,MATCH(W$54&amp;" "&amp;$A63,daysoff_lookup,0)),MID($B63,MOD(NETWORKDAYS.INTL($Q$5,W$54,weekend,holidays)-1,LEN($B63))+1,1))))</f>
        <v>x</v>
      </c>
      <c r="X63" s="29" t="str">
        <f>IF(OR(X$54="",X$54&lt;$Q$5,$A63=""),"",IF(NETWORKDAYS.INTL(X$54,X$54,weekend,holidays)=0,"nw",IFERROR(INDEX(daysoff_type,MATCH(X$54&amp;" "&amp;$A63,daysoff_lookup,0)),MID($B63,MOD(NETWORKDAYS.INTL($Q$5,X$54,weekend,holidays)-1,LEN($B63))+1,1))))</f>
        <v>x</v>
      </c>
      <c r="Y63" s="29" t="str">
        <f>IF(OR(Y$54="",Y$54&lt;$Q$5,$A63=""),"",IF(NETWORKDAYS.INTL(Y$54,Y$54,weekend,holidays)=0,"nw",IFERROR(INDEX(daysoff_type,MATCH(Y$54&amp;" "&amp;$A63,daysoff_lookup,0)),MID($B63,MOD(NETWORKDAYS.INTL($Q$5,Y$54,weekend,holidays)-1,LEN($B63))+1,1))))</f>
        <v>x</v>
      </c>
      <c r="Z63" s="29" t="str">
        <f>IF(OR(Z$54="",Z$54&lt;$Q$5,$A63=""),"",IF(NETWORKDAYS.INTL(Z$54,Z$54,weekend,holidays)=0,"nw",IFERROR(INDEX(daysoff_type,MATCH(Z$54&amp;" "&amp;$A63,daysoff_lookup,0)),MID($B63,MOD(NETWORKDAYS.INTL($Q$5,Z$54,weekend,holidays)-1,LEN($B63))+1,1))))</f>
        <v>D</v>
      </c>
      <c r="AA63" s="29" t="str">
        <f>IF(OR(AA$54="",AA$54&lt;$Q$5,$A63=""),"",IF(NETWORKDAYS.INTL(AA$54,AA$54,weekend,holidays)=0,"nw",IFERROR(INDEX(daysoff_type,MATCH(AA$54&amp;" "&amp;$A63,daysoff_lookup,0)),MID($B63,MOD(NETWORKDAYS.INTL($Q$5,AA$54,weekend,holidays)-1,LEN($B63))+1,1))))</f>
        <v>D</v>
      </c>
      <c r="AB63" s="29" t="str">
        <f>IF(OR(AB$54="",AB$54&lt;$Q$5,$A63=""),"",IF(NETWORKDAYS.INTL(AB$54,AB$54,weekend,holidays)=0,"nw",IFERROR(INDEX(daysoff_type,MATCH(AB$54&amp;" "&amp;$A63,daysoff_lookup,0)),MID($B63,MOD(NETWORKDAYS.INTL($Q$5,AB$54,weekend,holidays)-1,LEN($B63))+1,1))))</f>
        <v>D</v>
      </c>
      <c r="AC63" s="29" t="str">
        <f>IF(OR(AC$54="",AC$54&lt;$Q$5,$A63=""),"",IF(NETWORKDAYS.INTL(AC$54,AC$54,weekend,holidays)=0,"nw",IFERROR(INDEX(daysoff_type,MATCH(AC$54&amp;" "&amp;$A63,daysoff_lookup,0)),MID($B63,MOD(NETWORKDAYS.INTL($Q$5,AC$54,weekend,holidays)-1,LEN($B63))+1,1))))</f>
        <v>D</v>
      </c>
      <c r="AD63" s="29" t="str">
        <f>IF(OR(AD$54="",AD$54&lt;$Q$5,$A63=""),"",IF(NETWORKDAYS.INTL(AD$54,AD$54,weekend,holidays)=0,"nw",IFERROR(INDEX(daysoff_type,MATCH(AD$54&amp;" "&amp;$A63,daysoff_lookup,0)),MID($B63,MOD(NETWORKDAYS.INTL($Q$5,AD$54,weekend,holidays)-1,LEN($B63))+1,1))))</f>
        <v>x</v>
      </c>
      <c r="AE63" s="29" t="str">
        <f>IF(OR(AE$54="",AE$54&lt;$Q$5,$A63=""),"",IF(NETWORKDAYS.INTL(AE$54,AE$54,weekend,holidays)=0,"nw",IFERROR(INDEX(daysoff_type,MATCH(AE$54&amp;" "&amp;$A63,daysoff_lookup,0)),MID($B63,MOD(NETWORKDAYS.INTL($Q$5,AE$54,weekend,holidays)-1,LEN($B63))+1,1))))</f>
        <v>x</v>
      </c>
      <c r="AF63" s="29" t="str">
        <f>IF(OR(AF$54="",AF$54&lt;$Q$5,$A63=""),"",IF(NETWORKDAYS.INTL(AF$54,AF$54,weekend,holidays)=0,"nw",IFERROR(INDEX(daysoff_type,MATCH(AF$54&amp;" "&amp;$A63,daysoff_lookup,0)),MID($B63,MOD(NETWORKDAYS.INTL($Q$5,AF$54,weekend,holidays)-1,LEN($B63))+1,1))))</f>
        <v>x</v>
      </c>
      <c r="AG63" s="29" t="str">
        <f>IF(OR(AG$54="",AG$54&lt;$Q$5,$A63=""),"",IF(NETWORKDAYS.INTL(AG$54,AG$54,weekend,holidays)=0,"nw",IFERROR(INDEX(daysoff_type,MATCH(AG$54&amp;" "&amp;$A63,daysoff_lookup,0)),MID($B63,MOD(NETWORKDAYS.INTL($Q$5,AG$54,weekend,holidays)-1,LEN($B63))+1,1))))</f>
        <v>x</v>
      </c>
      <c r="AH63" s="29" t="str">
        <f>IF(OR(AH$54="",AH$54&lt;$Q$5,$A63=""),"",IF(NETWORKDAYS.INTL(AH$54,AH$54,weekend,holidays)=0,"nw",IFERROR(INDEX(daysoff_type,MATCH(AH$54&amp;" "&amp;$A63,daysoff_lookup,0)),MID($B63,MOD(NETWORKDAYS.INTL($Q$5,AH$54,weekend,holidays)-1,LEN($B63))+1,1))))</f>
        <v>N</v>
      </c>
      <c r="AI63" s="29" t="str">
        <f>IF(OR(AI$54="",AI$54&lt;$Q$5,$A63=""),"",IF(NETWORKDAYS.INTL(AI$54,AI$54,weekend,holidays)=0,"nw",IFERROR(INDEX(daysoff_type,MATCH(AI$54&amp;" "&amp;$A63,daysoff_lookup,0)),MID($B63,MOD(NETWORKDAYS.INTL($Q$5,AI$54,weekend,holidays)-1,LEN($B63))+1,1))))</f>
        <v>N</v>
      </c>
      <c r="AJ63" s="29" t="str">
        <f>IF(OR(AJ$54="",AJ$54&lt;$Q$5,$A63=""),"",IF(NETWORKDAYS.INTL(AJ$54,AJ$54,weekend,holidays)=0,"nw",IFERROR(INDEX(daysoff_type,MATCH(AJ$54&amp;" "&amp;$A63,daysoff_lookup,0)),MID($B63,MOD(NETWORKDAYS.INTL($Q$5,AJ$54,weekend,holidays)-1,LEN($B63))+1,1))))</f>
        <v/>
      </c>
      <c r="AK63" s="29" t="str">
        <f>IF(OR(AK$54="",AK$54&lt;$Q$5,$A63=""),"",IF(NETWORKDAYS.INTL(AK$54,AK$54,weekend,holidays)=0,"nw",IFERROR(INDEX(daysoff_type,MATCH(AK$54&amp;" "&amp;$A63,daysoff_lookup,0)),MID($B63,MOD(NETWORKDAYS.INTL($Q$5,AK$54,weekend,holidays)-1,LEN($B63))+1,1))))</f>
        <v/>
      </c>
      <c r="AL63" s="29" t="str">
        <f>IF(OR(AL$54="",AL$54&lt;$Q$5,$A63=""),"",IF(NETWORKDAYS.INTL(AL$54,AL$54,weekend,holidays)=0,"nw",IFERROR(INDEX(daysoff_type,MATCH(AL$54&amp;" "&amp;$A63,daysoff_lookup,0)),MID($B63,MOD(NETWORKDAYS.INTL($Q$5,AL$54,weekend,holidays)-1,LEN($B63))+1,1))))</f>
        <v/>
      </c>
      <c r="AM63" s="29" t="str">
        <f>IF(OR(AM$54="",AM$54&lt;$Q$5,$A63=""),"",IF(NETWORKDAYS.INTL(AM$54,AM$54,weekend,holidays)=0,"nw",IFERROR(INDEX(daysoff_type,MATCH(AM$54&amp;" "&amp;$A63,daysoff_lookup,0)),MID($B63,MOD(NETWORKDAYS.INTL($Q$5,AM$54,weekend,holidays)-1,LEN($B63))+1,1))))</f>
        <v/>
      </c>
    </row>
    <row r="64" spans="1:41" x14ac:dyDescent="0.2">
      <c r="A64" s="90" t="str">
        <f t="shared" si="17"/>
        <v/>
      </c>
      <c r="B64" s="40" t="str">
        <f t="shared" si="17"/>
        <v/>
      </c>
      <c r="C64" s="29" t="str">
        <f>IF(OR(C$54="",C$54&lt;$Q$5,$A64=""),"",IF(NETWORKDAYS.INTL(C$54,C$54,weekend,holidays)=0,"nw",IFERROR(INDEX(daysoff_type,MATCH(C$54&amp;" "&amp;$A64,daysoff_lookup,0)),MID($B64,MOD(NETWORKDAYS.INTL($Q$5,C$54,weekend,holidays)-1,LEN($B64))+1,1))))</f>
        <v/>
      </c>
      <c r="D64" s="29" t="str">
        <f>IF(OR(D$54="",D$54&lt;$Q$5,$A64=""),"",IF(NETWORKDAYS.INTL(D$54,D$54,weekend,holidays)=0,"nw",IFERROR(INDEX(daysoff_type,MATCH(D$54&amp;" "&amp;$A64,daysoff_lookup,0)),MID($B64,MOD(NETWORKDAYS.INTL($Q$5,D$54,weekend,holidays)-1,LEN($B64))+1,1))))</f>
        <v/>
      </c>
      <c r="E64" s="29" t="str">
        <f>IF(OR(E$54="",E$54&lt;$Q$5,$A64=""),"",IF(NETWORKDAYS.INTL(E$54,E$54,weekend,holidays)=0,"nw",IFERROR(INDEX(daysoff_type,MATCH(E$54&amp;" "&amp;$A64,daysoff_lookup,0)),MID($B64,MOD(NETWORKDAYS.INTL($Q$5,E$54,weekend,holidays)-1,LEN($B64))+1,1))))</f>
        <v/>
      </c>
      <c r="F64" s="29" t="str">
        <f>IF(OR(F$54="",F$54&lt;$Q$5,$A64=""),"",IF(NETWORKDAYS.INTL(F$54,F$54,weekend,holidays)=0,"nw",IFERROR(INDEX(daysoff_type,MATCH(F$54&amp;" "&amp;$A64,daysoff_lookup,0)),MID($B64,MOD(NETWORKDAYS.INTL($Q$5,F$54,weekend,holidays)-1,LEN($B64))+1,1))))</f>
        <v/>
      </c>
      <c r="G64" s="29" t="str">
        <f>IF(OR(G$54="",G$54&lt;$Q$5,$A64=""),"",IF(NETWORKDAYS.INTL(G$54,G$54,weekend,holidays)=0,"nw",IFERROR(INDEX(daysoff_type,MATCH(G$54&amp;" "&amp;$A64,daysoff_lookup,0)),MID($B64,MOD(NETWORKDAYS.INTL($Q$5,G$54,weekend,holidays)-1,LEN($B64))+1,1))))</f>
        <v/>
      </c>
      <c r="H64" s="29" t="str">
        <f>IF(OR(H$54="",H$54&lt;$Q$5,$A64=""),"",IF(NETWORKDAYS.INTL(H$54,H$54,weekend,holidays)=0,"nw",IFERROR(INDEX(daysoff_type,MATCH(H$54&amp;" "&amp;$A64,daysoff_lookup,0)),MID($B64,MOD(NETWORKDAYS.INTL($Q$5,H$54,weekend,holidays)-1,LEN($B64))+1,1))))</f>
        <v/>
      </c>
      <c r="I64" s="29" t="str">
        <f>IF(OR(I$54="",I$54&lt;$Q$5,$A64=""),"",IF(NETWORKDAYS.INTL(I$54,I$54,weekend,holidays)=0,"nw",IFERROR(INDEX(daysoff_type,MATCH(I$54&amp;" "&amp;$A64,daysoff_lookup,0)),MID($B64,MOD(NETWORKDAYS.INTL($Q$5,I$54,weekend,holidays)-1,LEN($B64))+1,1))))</f>
        <v/>
      </c>
      <c r="J64" s="29" t="str">
        <f>IF(OR(J$54="",J$54&lt;$Q$5,$A64=""),"",IF(NETWORKDAYS.INTL(J$54,J$54,weekend,holidays)=0,"nw",IFERROR(INDEX(daysoff_type,MATCH(J$54&amp;" "&amp;$A64,daysoff_lookup,0)),MID($B64,MOD(NETWORKDAYS.INTL($Q$5,J$54,weekend,holidays)-1,LEN($B64))+1,1))))</f>
        <v/>
      </c>
      <c r="K64" s="29" t="str">
        <f>IF(OR(K$54="",K$54&lt;$Q$5,$A64=""),"",IF(NETWORKDAYS.INTL(K$54,K$54,weekend,holidays)=0,"nw",IFERROR(INDEX(daysoff_type,MATCH(K$54&amp;" "&amp;$A64,daysoff_lookup,0)),MID($B64,MOD(NETWORKDAYS.INTL($Q$5,K$54,weekend,holidays)-1,LEN($B64))+1,1))))</f>
        <v/>
      </c>
      <c r="L64" s="29" t="str">
        <f>IF(OR(L$54="",L$54&lt;$Q$5,$A64=""),"",IF(NETWORKDAYS.INTL(L$54,L$54,weekend,holidays)=0,"nw",IFERROR(INDEX(daysoff_type,MATCH(L$54&amp;" "&amp;$A64,daysoff_lookup,0)),MID($B64,MOD(NETWORKDAYS.INTL($Q$5,L$54,weekend,holidays)-1,LEN($B64))+1,1))))</f>
        <v/>
      </c>
      <c r="M64" s="29" t="str">
        <f>IF(OR(M$54="",M$54&lt;$Q$5,$A64=""),"",IF(NETWORKDAYS.INTL(M$54,M$54,weekend,holidays)=0,"nw",IFERROR(INDEX(daysoff_type,MATCH(M$54&amp;" "&amp;$A64,daysoff_lookup,0)),MID($B64,MOD(NETWORKDAYS.INTL($Q$5,M$54,weekend,holidays)-1,LEN($B64))+1,1))))</f>
        <v/>
      </c>
      <c r="N64" s="29" t="str">
        <f>IF(OR(N$54="",N$54&lt;$Q$5,$A64=""),"",IF(NETWORKDAYS.INTL(N$54,N$54,weekend,holidays)=0,"nw",IFERROR(INDEX(daysoff_type,MATCH(N$54&amp;" "&amp;$A64,daysoff_lookup,0)),MID($B64,MOD(NETWORKDAYS.INTL($Q$5,N$54,weekend,holidays)-1,LEN($B64))+1,1))))</f>
        <v/>
      </c>
      <c r="O64" s="29" t="str">
        <f>IF(OR(O$54="",O$54&lt;$Q$5,$A64=""),"",IF(NETWORKDAYS.INTL(O$54,O$54,weekend,holidays)=0,"nw",IFERROR(INDEX(daysoff_type,MATCH(O$54&amp;" "&amp;$A64,daysoff_lookup,0)),MID($B64,MOD(NETWORKDAYS.INTL($Q$5,O$54,weekend,holidays)-1,LEN($B64))+1,1))))</f>
        <v/>
      </c>
      <c r="P64" s="29" t="str">
        <f>IF(OR(P$54="",P$54&lt;$Q$5,$A64=""),"",IF(NETWORKDAYS.INTL(P$54,P$54,weekend,holidays)=0,"nw",IFERROR(INDEX(daysoff_type,MATCH(P$54&amp;" "&amp;$A64,daysoff_lookup,0)),MID($B64,MOD(NETWORKDAYS.INTL($Q$5,P$54,weekend,holidays)-1,LEN($B64))+1,1))))</f>
        <v/>
      </c>
      <c r="Q64" s="29" t="str">
        <f>IF(OR(Q$54="",Q$54&lt;$Q$5,$A64=""),"",IF(NETWORKDAYS.INTL(Q$54,Q$54,weekend,holidays)=0,"nw",IFERROR(INDEX(daysoff_type,MATCH(Q$54&amp;" "&amp;$A64,daysoff_lookup,0)),MID($B64,MOD(NETWORKDAYS.INTL($Q$5,Q$54,weekend,holidays)-1,LEN($B64))+1,1))))</f>
        <v/>
      </c>
      <c r="R64" s="29" t="str">
        <f>IF(OR(R$54="",R$54&lt;$Q$5,$A64=""),"",IF(NETWORKDAYS.INTL(R$54,R$54,weekend,holidays)=0,"nw",IFERROR(INDEX(daysoff_type,MATCH(R$54&amp;" "&amp;$A64,daysoff_lookup,0)),MID($B64,MOD(NETWORKDAYS.INTL($Q$5,R$54,weekend,holidays)-1,LEN($B64))+1,1))))</f>
        <v/>
      </c>
      <c r="S64" s="29" t="str">
        <f>IF(OR(S$54="",S$54&lt;$Q$5,$A64=""),"",IF(NETWORKDAYS.INTL(S$54,S$54,weekend,holidays)=0,"nw",IFERROR(INDEX(daysoff_type,MATCH(S$54&amp;" "&amp;$A64,daysoff_lookup,0)),MID($B64,MOD(NETWORKDAYS.INTL($Q$5,S$54,weekend,holidays)-1,LEN($B64))+1,1))))</f>
        <v/>
      </c>
      <c r="T64" s="29" t="str">
        <f>IF(OR(T$54="",T$54&lt;$Q$5,$A64=""),"",IF(NETWORKDAYS.INTL(T$54,T$54,weekend,holidays)=0,"nw",IFERROR(INDEX(daysoff_type,MATCH(T$54&amp;" "&amp;$A64,daysoff_lookup,0)),MID($B64,MOD(NETWORKDAYS.INTL($Q$5,T$54,weekend,holidays)-1,LEN($B64))+1,1))))</f>
        <v/>
      </c>
      <c r="U64" s="29" t="str">
        <f>IF(OR(U$54="",U$54&lt;$Q$5,$A64=""),"",IF(NETWORKDAYS.INTL(U$54,U$54,weekend,holidays)=0,"nw",IFERROR(INDEX(daysoff_type,MATCH(U$54&amp;" "&amp;$A64,daysoff_lookup,0)),MID($B64,MOD(NETWORKDAYS.INTL($Q$5,U$54,weekend,holidays)-1,LEN($B64))+1,1))))</f>
        <v/>
      </c>
      <c r="V64" s="29" t="str">
        <f>IF(OR(V$54="",V$54&lt;$Q$5,$A64=""),"",IF(NETWORKDAYS.INTL(V$54,V$54,weekend,holidays)=0,"nw",IFERROR(INDEX(daysoff_type,MATCH(V$54&amp;" "&amp;$A64,daysoff_lookup,0)),MID($B64,MOD(NETWORKDAYS.INTL($Q$5,V$54,weekend,holidays)-1,LEN($B64))+1,1))))</f>
        <v/>
      </c>
      <c r="W64" s="29" t="str">
        <f>IF(OR(W$54="",W$54&lt;$Q$5,$A64=""),"",IF(NETWORKDAYS.INTL(W$54,W$54,weekend,holidays)=0,"nw",IFERROR(INDEX(daysoff_type,MATCH(W$54&amp;" "&amp;$A64,daysoff_lookup,0)),MID($B64,MOD(NETWORKDAYS.INTL($Q$5,W$54,weekend,holidays)-1,LEN($B64))+1,1))))</f>
        <v/>
      </c>
      <c r="X64" s="29" t="str">
        <f>IF(OR(X$54="",X$54&lt;$Q$5,$A64=""),"",IF(NETWORKDAYS.INTL(X$54,X$54,weekend,holidays)=0,"nw",IFERROR(INDEX(daysoff_type,MATCH(X$54&amp;" "&amp;$A64,daysoff_lookup,0)),MID($B64,MOD(NETWORKDAYS.INTL($Q$5,X$54,weekend,holidays)-1,LEN($B64))+1,1))))</f>
        <v/>
      </c>
      <c r="Y64" s="29" t="str">
        <f>IF(OR(Y$54="",Y$54&lt;$Q$5,$A64=""),"",IF(NETWORKDAYS.INTL(Y$54,Y$54,weekend,holidays)=0,"nw",IFERROR(INDEX(daysoff_type,MATCH(Y$54&amp;" "&amp;$A64,daysoff_lookup,0)),MID($B64,MOD(NETWORKDAYS.INTL($Q$5,Y$54,weekend,holidays)-1,LEN($B64))+1,1))))</f>
        <v/>
      </c>
      <c r="Z64" s="29" t="str">
        <f>IF(OR(Z$54="",Z$54&lt;$Q$5,$A64=""),"",IF(NETWORKDAYS.INTL(Z$54,Z$54,weekend,holidays)=0,"nw",IFERROR(INDEX(daysoff_type,MATCH(Z$54&amp;" "&amp;$A64,daysoff_lookup,0)),MID($B64,MOD(NETWORKDAYS.INTL($Q$5,Z$54,weekend,holidays)-1,LEN($B64))+1,1))))</f>
        <v/>
      </c>
      <c r="AA64" s="29" t="str">
        <f>IF(OR(AA$54="",AA$54&lt;$Q$5,$A64=""),"",IF(NETWORKDAYS.INTL(AA$54,AA$54,weekend,holidays)=0,"nw",IFERROR(INDEX(daysoff_type,MATCH(AA$54&amp;" "&amp;$A64,daysoff_lookup,0)),MID($B64,MOD(NETWORKDAYS.INTL($Q$5,AA$54,weekend,holidays)-1,LEN($B64))+1,1))))</f>
        <v/>
      </c>
      <c r="AB64" s="29" t="str">
        <f>IF(OR(AB$54="",AB$54&lt;$Q$5,$A64=""),"",IF(NETWORKDAYS.INTL(AB$54,AB$54,weekend,holidays)=0,"nw",IFERROR(INDEX(daysoff_type,MATCH(AB$54&amp;" "&amp;$A64,daysoff_lookup,0)),MID($B64,MOD(NETWORKDAYS.INTL($Q$5,AB$54,weekend,holidays)-1,LEN($B64))+1,1))))</f>
        <v/>
      </c>
      <c r="AC64" s="29" t="str">
        <f>IF(OR(AC$54="",AC$54&lt;$Q$5,$A64=""),"",IF(NETWORKDAYS.INTL(AC$54,AC$54,weekend,holidays)=0,"nw",IFERROR(INDEX(daysoff_type,MATCH(AC$54&amp;" "&amp;$A64,daysoff_lookup,0)),MID($B64,MOD(NETWORKDAYS.INTL($Q$5,AC$54,weekend,holidays)-1,LEN($B64))+1,1))))</f>
        <v/>
      </c>
      <c r="AD64" s="29" t="str">
        <f>IF(OR(AD$54="",AD$54&lt;$Q$5,$A64=""),"",IF(NETWORKDAYS.INTL(AD$54,AD$54,weekend,holidays)=0,"nw",IFERROR(INDEX(daysoff_type,MATCH(AD$54&amp;" "&amp;$A64,daysoff_lookup,0)),MID($B64,MOD(NETWORKDAYS.INTL($Q$5,AD$54,weekend,holidays)-1,LEN($B64))+1,1))))</f>
        <v/>
      </c>
      <c r="AE64" s="29" t="str">
        <f>IF(OR(AE$54="",AE$54&lt;$Q$5,$A64=""),"",IF(NETWORKDAYS.INTL(AE$54,AE$54,weekend,holidays)=0,"nw",IFERROR(INDEX(daysoff_type,MATCH(AE$54&amp;" "&amp;$A64,daysoff_lookup,0)),MID($B64,MOD(NETWORKDAYS.INTL($Q$5,AE$54,weekend,holidays)-1,LEN($B64))+1,1))))</f>
        <v/>
      </c>
      <c r="AF64" s="29" t="str">
        <f>IF(OR(AF$54="",AF$54&lt;$Q$5,$A64=""),"",IF(NETWORKDAYS.INTL(AF$54,AF$54,weekend,holidays)=0,"nw",IFERROR(INDEX(daysoff_type,MATCH(AF$54&amp;" "&amp;$A64,daysoff_lookup,0)),MID($B64,MOD(NETWORKDAYS.INTL($Q$5,AF$54,weekend,holidays)-1,LEN($B64))+1,1))))</f>
        <v/>
      </c>
      <c r="AG64" s="29" t="str">
        <f>IF(OR(AG$54="",AG$54&lt;$Q$5,$A64=""),"",IF(NETWORKDAYS.INTL(AG$54,AG$54,weekend,holidays)=0,"nw",IFERROR(INDEX(daysoff_type,MATCH(AG$54&amp;" "&amp;$A64,daysoff_lookup,0)),MID($B64,MOD(NETWORKDAYS.INTL($Q$5,AG$54,weekend,holidays)-1,LEN($B64))+1,1))))</f>
        <v/>
      </c>
      <c r="AH64" s="29" t="str">
        <f>IF(OR(AH$54="",AH$54&lt;$Q$5,$A64=""),"",IF(NETWORKDAYS.INTL(AH$54,AH$54,weekend,holidays)=0,"nw",IFERROR(INDEX(daysoff_type,MATCH(AH$54&amp;" "&amp;$A64,daysoff_lookup,0)),MID($B64,MOD(NETWORKDAYS.INTL($Q$5,AH$54,weekend,holidays)-1,LEN($B64))+1,1))))</f>
        <v/>
      </c>
      <c r="AI64" s="29" t="str">
        <f>IF(OR(AI$54="",AI$54&lt;$Q$5,$A64=""),"",IF(NETWORKDAYS.INTL(AI$54,AI$54,weekend,holidays)=0,"nw",IFERROR(INDEX(daysoff_type,MATCH(AI$54&amp;" "&amp;$A64,daysoff_lookup,0)),MID($B64,MOD(NETWORKDAYS.INTL($Q$5,AI$54,weekend,holidays)-1,LEN($B64))+1,1))))</f>
        <v/>
      </c>
      <c r="AJ64" s="29" t="str">
        <f>IF(OR(AJ$54="",AJ$54&lt;$Q$5,$A64=""),"",IF(NETWORKDAYS.INTL(AJ$54,AJ$54,weekend,holidays)=0,"nw",IFERROR(INDEX(daysoff_type,MATCH(AJ$54&amp;" "&amp;$A64,daysoff_lookup,0)),MID($B64,MOD(NETWORKDAYS.INTL($Q$5,AJ$54,weekend,holidays)-1,LEN($B64))+1,1))))</f>
        <v/>
      </c>
      <c r="AK64" s="29" t="str">
        <f>IF(OR(AK$54="",AK$54&lt;$Q$5,$A64=""),"",IF(NETWORKDAYS.INTL(AK$54,AK$54,weekend,holidays)=0,"nw",IFERROR(INDEX(daysoff_type,MATCH(AK$54&amp;" "&amp;$A64,daysoff_lookup,0)),MID($B64,MOD(NETWORKDAYS.INTL($Q$5,AK$54,weekend,holidays)-1,LEN($B64))+1,1))))</f>
        <v/>
      </c>
      <c r="AL64" s="29" t="str">
        <f>IF(OR(AL$54="",AL$54&lt;$Q$5,$A64=""),"",IF(NETWORKDAYS.INTL(AL$54,AL$54,weekend,holidays)=0,"nw",IFERROR(INDEX(daysoff_type,MATCH(AL$54&amp;" "&amp;$A64,daysoff_lookup,0)),MID($B64,MOD(NETWORKDAYS.INTL($Q$5,AL$54,weekend,holidays)-1,LEN($B64))+1,1))))</f>
        <v/>
      </c>
      <c r="AM64" s="29" t="str">
        <f>IF(OR(AM$54="",AM$54&lt;$Q$5,$A64=""),"",IF(NETWORKDAYS.INTL(AM$54,AM$54,weekend,holidays)=0,"nw",IFERROR(INDEX(daysoff_type,MATCH(AM$54&amp;" "&amp;$A64,daysoff_lookup,0)),MID($B64,MOD(NETWORKDAYS.INTL($Q$5,AM$54,weekend,holidays)-1,LEN($B64))+1,1))))</f>
        <v/>
      </c>
    </row>
    <row r="65" spans="1:41" x14ac:dyDescent="0.2">
      <c r="A65" s="90" t="str">
        <f t="shared" si="17"/>
        <v/>
      </c>
      <c r="B65" s="40" t="str">
        <f t="shared" si="17"/>
        <v/>
      </c>
      <c r="C65" s="29" t="str">
        <f>IF(OR(C$54="",C$54&lt;$Q$5,$A65=""),"",IF(NETWORKDAYS.INTL(C$54,C$54,weekend,holidays)=0,"nw",IFERROR(INDEX(daysoff_type,MATCH(C$54&amp;" "&amp;$A65,daysoff_lookup,0)),MID($B65,MOD(NETWORKDAYS.INTL($Q$5,C$54,weekend,holidays)-1,LEN($B65))+1,1))))</f>
        <v/>
      </c>
      <c r="D65" s="29" t="str">
        <f>IF(OR(D$54="",D$54&lt;$Q$5,$A65=""),"",IF(NETWORKDAYS.INTL(D$54,D$54,weekend,holidays)=0,"nw",IFERROR(INDEX(daysoff_type,MATCH(D$54&amp;" "&amp;$A65,daysoff_lookup,0)),MID($B65,MOD(NETWORKDAYS.INTL($Q$5,D$54,weekend,holidays)-1,LEN($B65))+1,1))))</f>
        <v/>
      </c>
      <c r="E65" s="29" t="str">
        <f>IF(OR(E$54="",E$54&lt;$Q$5,$A65=""),"",IF(NETWORKDAYS.INTL(E$54,E$54,weekend,holidays)=0,"nw",IFERROR(INDEX(daysoff_type,MATCH(E$54&amp;" "&amp;$A65,daysoff_lookup,0)),MID($B65,MOD(NETWORKDAYS.INTL($Q$5,E$54,weekend,holidays)-1,LEN($B65))+1,1))))</f>
        <v/>
      </c>
      <c r="F65" s="29" t="str">
        <f>IF(OR(F$54="",F$54&lt;$Q$5,$A65=""),"",IF(NETWORKDAYS.INTL(F$54,F$54,weekend,holidays)=0,"nw",IFERROR(INDEX(daysoff_type,MATCH(F$54&amp;" "&amp;$A65,daysoff_lookup,0)),MID($B65,MOD(NETWORKDAYS.INTL($Q$5,F$54,weekend,holidays)-1,LEN($B65))+1,1))))</f>
        <v/>
      </c>
      <c r="G65" s="29" t="str">
        <f>IF(OR(G$54="",G$54&lt;$Q$5,$A65=""),"",IF(NETWORKDAYS.INTL(G$54,G$54,weekend,holidays)=0,"nw",IFERROR(INDEX(daysoff_type,MATCH(G$54&amp;" "&amp;$A65,daysoff_lookup,0)),MID($B65,MOD(NETWORKDAYS.INTL($Q$5,G$54,weekend,holidays)-1,LEN($B65))+1,1))))</f>
        <v/>
      </c>
      <c r="H65" s="29" t="str">
        <f>IF(OR(H$54="",H$54&lt;$Q$5,$A65=""),"",IF(NETWORKDAYS.INTL(H$54,H$54,weekend,holidays)=0,"nw",IFERROR(INDEX(daysoff_type,MATCH(H$54&amp;" "&amp;$A65,daysoff_lookup,0)),MID($B65,MOD(NETWORKDAYS.INTL($Q$5,H$54,weekend,holidays)-1,LEN($B65))+1,1))))</f>
        <v/>
      </c>
      <c r="I65" s="29" t="str">
        <f>IF(OR(I$54="",I$54&lt;$Q$5,$A65=""),"",IF(NETWORKDAYS.INTL(I$54,I$54,weekend,holidays)=0,"nw",IFERROR(INDEX(daysoff_type,MATCH(I$54&amp;" "&amp;$A65,daysoff_lookup,0)),MID($B65,MOD(NETWORKDAYS.INTL($Q$5,I$54,weekend,holidays)-1,LEN($B65))+1,1))))</f>
        <v/>
      </c>
      <c r="J65" s="29" t="str">
        <f>IF(OR(J$54="",J$54&lt;$Q$5,$A65=""),"",IF(NETWORKDAYS.INTL(J$54,J$54,weekend,holidays)=0,"nw",IFERROR(INDEX(daysoff_type,MATCH(J$54&amp;" "&amp;$A65,daysoff_lookup,0)),MID($B65,MOD(NETWORKDAYS.INTL($Q$5,J$54,weekend,holidays)-1,LEN($B65))+1,1))))</f>
        <v/>
      </c>
      <c r="K65" s="29" t="str">
        <f>IF(OR(K$54="",K$54&lt;$Q$5,$A65=""),"",IF(NETWORKDAYS.INTL(K$54,K$54,weekend,holidays)=0,"nw",IFERROR(INDEX(daysoff_type,MATCH(K$54&amp;" "&amp;$A65,daysoff_lookup,0)),MID($B65,MOD(NETWORKDAYS.INTL($Q$5,K$54,weekend,holidays)-1,LEN($B65))+1,1))))</f>
        <v/>
      </c>
      <c r="L65" s="29" t="str">
        <f>IF(OR(L$54="",L$54&lt;$Q$5,$A65=""),"",IF(NETWORKDAYS.INTL(L$54,L$54,weekend,holidays)=0,"nw",IFERROR(INDEX(daysoff_type,MATCH(L$54&amp;" "&amp;$A65,daysoff_lookup,0)),MID($B65,MOD(NETWORKDAYS.INTL($Q$5,L$54,weekend,holidays)-1,LEN($B65))+1,1))))</f>
        <v/>
      </c>
      <c r="M65" s="29" t="str">
        <f>IF(OR(M$54="",M$54&lt;$Q$5,$A65=""),"",IF(NETWORKDAYS.INTL(M$54,M$54,weekend,holidays)=0,"nw",IFERROR(INDEX(daysoff_type,MATCH(M$54&amp;" "&amp;$A65,daysoff_lookup,0)),MID($B65,MOD(NETWORKDAYS.INTL($Q$5,M$54,weekend,holidays)-1,LEN($B65))+1,1))))</f>
        <v/>
      </c>
      <c r="N65" s="29" t="str">
        <f>IF(OR(N$54="",N$54&lt;$Q$5,$A65=""),"",IF(NETWORKDAYS.INTL(N$54,N$54,weekend,holidays)=0,"nw",IFERROR(INDEX(daysoff_type,MATCH(N$54&amp;" "&amp;$A65,daysoff_lookup,0)),MID($B65,MOD(NETWORKDAYS.INTL($Q$5,N$54,weekend,holidays)-1,LEN($B65))+1,1))))</f>
        <v/>
      </c>
      <c r="O65" s="29" t="str">
        <f>IF(OR(O$54="",O$54&lt;$Q$5,$A65=""),"",IF(NETWORKDAYS.INTL(O$54,O$54,weekend,holidays)=0,"nw",IFERROR(INDEX(daysoff_type,MATCH(O$54&amp;" "&amp;$A65,daysoff_lookup,0)),MID($B65,MOD(NETWORKDAYS.INTL($Q$5,O$54,weekend,holidays)-1,LEN($B65))+1,1))))</f>
        <v/>
      </c>
      <c r="P65" s="29" t="str">
        <f>IF(OR(P$54="",P$54&lt;$Q$5,$A65=""),"",IF(NETWORKDAYS.INTL(P$54,P$54,weekend,holidays)=0,"nw",IFERROR(INDEX(daysoff_type,MATCH(P$54&amp;" "&amp;$A65,daysoff_lookup,0)),MID($B65,MOD(NETWORKDAYS.INTL($Q$5,P$54,weekend,holidays)-1,LEN($B65))+1,1))))</f>
        <v/>
      </c>
      <c r="Q65" s="29" t="str">
        <f>IF(OR(Q$54="",Q$54&lt;$Q$5,$A65=""),"",IF(NETWORKDAYS.INTL(Q$54,Q$54,weekend,holidays)=0,"nw",IFERROR(INDEX(daysoff_type,MATCH(Q$54&amp;" "&amp;$A65,daysoff_lookup,0)),MID($B65,MOD(NETWORKDAYS.INTL($Q$5,Q$54,weekend,holidays)-1,LEN($B65))+1,1))))</f>
        <v/>
      </c>
      <c r="R65" s="29" t="str">
        <f>IF(OR(R$54="",R$54&lt;$Q$5,$A65=""),"",IF(NETWORKDAYS.INTL(R$54,R$54,weekend,holidays)=0,"nw",IFERROR(INDEX(daysoff_type,MATCH(R$54&amp;" "&amp;$A65,daysoff_lookup,0)),MID($B65,MOD(NETWORKDAYS.INTL($Q$5,R$54,weekend,holidays)-1,LEN($B65))+1,1))))</f>
        <v/>
      </c>
      <c r="S65" s="29" t="str">
        <f>IF(OR(S$54="",S$54&lt;$Q$5,$A65=""),"",IF(NETWORKDAYS.INTL(S$54,S$54,weekend,holidays)=0,"nw",IFERROR(INDEX(daysoff_type,MATCH(S$54&amp;" "&amp;$A65,daysoff_lookup,0)),MID($B65,MOD(NETWORKDAYS.INTL($Q$5,S$54,weekend,holidays)-1,LEN($B65))+1,1))))</f>
        <v/>
      </c>
      <c r="T65" s="29" t="str">
        <f>IF(OR(T$54="",T$54&lt;$Q$5,$A65=""),"",IF(NETWORKDAYS.INTL(T$54,T$54,weekend,holidays)=0,"nw",IFERROR(INDEX(daysoff_type,MATCH(T$54&amp;" "&amp;$A65,daysoff_lookup,0)),MID($B65,MOD(NETWORKDAYS.INTL($Q$5,T$54,weekend,holidays)-1,LEN($B65))+1,1))))</f>
        <v/>
      </c>
      <c r="U65" s="29" t="str">
        <f>IF(OR(U$54="",U$54&lt;$Q$5,$A65=""),"",IF(NETWORKDAYS.INTL(U$54,U$54,weekend,holidays)=0,"nw",IFERROR(INDEX(daysoff_type,MATCH(U$54&amp;" "&amp;$A65,daysoff_lookup,0)),MID($B65,MOD(NETWORKDAYS.INTL($Q$5,U$54,weekend,holidays)-1,LEN($B65))+1,1))))</f>
        <v/>
      </c>
      <c r="V65" s="29" t="str">
        <f>IF(OR(V$54="",V$54&lt;$Q$5,$A65=""),"",IF(NETWORKDAYS.INTL(V$54,V$54,weekend,holidays)=0,"nw",IFERROR(INDEX(daysoff_type,MATCH(V$54&amp;" "&amp;$A65,daysoff_lookup,0)),MID($B65,MOD(NETWORKDAYS.INTL($Q$5,V$54,weekend,holidays)-1,LEN($B65))+1,1))))</f>
        <v/>
      </c>
      <c r="W65" s="29" t="str">
        <f>IF(OR(W$54="",W$54&lt;$Q$5,$A65=""),"",IF(NETWORKDAYS.INTL(W$54,W$54,weekend,holidays)=0,"nw",IFERROR(INDEX(daysoff_type,MATCH(W$54&amp;" "&amp;$A65,daysoff_lookup,0)),MID($B65,MOD(NETWORKDAYS.INTL($Q$5,W$54,weekend,holidays)-1,LEN($B65))+1,1))))</f>
        <v/>
      </c>
      <c r="X65" s="29" t="str">
        <f>IF(OR(X$54="",X$54&lt;$Q$5,$A65=""),"",IF(NETWORKDAYS.INTL(X$54,X$54,weekend,holidays)=0,"nw",IFERROR(INDEX(daysoff_type,MATCH(X$54&amp;" "&amp;$A65,daysoff_lookup,0)),MID($B65,MOD(NETWORKDAYS.INTL($Q$5,X$54,weekend,holidays)-1,LEN($B65))+1,1))))</f>
        <v/>
      </c>
      <c r="Y65" s="29" t="str">
        <f>IF(OR(Y$54="",Y$54&lt;$Q$5,$A65=""),"",IF(NETWORKDAYS.INTL(Y$54,Y$54,weekend,holidays)=0,"nw",IFERROR(INDEX(daysoff_type,MATCH(Y$54&amp;" "&amp;$A65,daysoff_lookup,0)),MID($B65,MOD(NETWORKDAYS.INTL($Q$5,Y$54,weekend,holidays)-1,LEN($B65))+1,1))))</f>
        <v/>
      </c>
      <c r="Z65" s="29" t="str">
        <f>IF(OR(Z$54="",Z$54&lt;$Q$5,$A65=""),"",IF(NETWORKDAYS.INTL(Z$54,Z$54,weekend,holidays)=0,"nw",IFERROR(INDEX(daysoff_type,MATCH(Z$54&amp;" "&amp;$A65,daysoff_lookup,0)),MID($B65,MOD(NETWORKDAYS.INTL($Q$5,Z$54,weekend,holidays)-1,LEN($B65))+1,1))))</f>
        <v/>
      </c>
      <c r="AA65" s="29" t="str">
        <f>IF(OR(AA$54="",AA$54&lt;$Q$5,$A65=""),"",IF(NETWORKDAYS.INTL(AA$54,AA$54,weekend,holidays)=0,"nw",IFERROR(INDEX(daysoff_type,MATCH(AA$54&amp;" "&amp;$A65,daysoff_lookup,0)),MID($B65,MOD(NETWORKDAYS.INTL($Q$5,AA$54,weekend,holidays)-1,LEN($B65))+1,1))))</f>
        <v/>
      </c>
      <c r="AB65" s="29" t="str">
        <f>IF(OR(AB$54="",AB$54&lt;$Q$5,$A65=""),"",IF(NETWORKDAYS.INTL(AB$54,AB$54,weekend,holidays)=0,"nw",IFERROR(INDEX(daysoff_type,MATCH(AB$54&amp;" "&amp;$A65,daysoff_lookup,0)),MID($B65,MOD(NETWORKDAYS.INTL($Q$5,AB$54,weekend,holidays)-1,LEN($B65))+1,1))))</f>
        <v/>
      </c>
      <c r="AC65" s="29" t="str">
        <f>IF(OR(AC$54="",AC$54&lt;$Q$5,$A65=""),"",IF(NETWORKDAYS.INTL(AC$54,AC$54,weekend,holidays)=0,"nw",IFERROR(INDEX(daysoff_type,MATCH(AC$54&amp;" "&amp;$A65,daysoff_lookup,0)),MID($B65,MOD(NETWORKDAYS.INTL($Q$5,AC$54,weekend,holidays)-1,LEN($B65))+1,1))))</f>
        <v/>
      </c>
      <c r="AD65" s="29" t="str">
        <f>IF(OR(AD$54="",AD$54&lt;$Q$5,$A65=""),"",IF(NETWORKDAYS.INTL(AD$54,AD$54,weekend,holidays)=0,"nw",IFERROR(INDEX(daysoff_type,MATCH(AD$54&amp;" "&amp;$A65,daysoff_lookup,0)),MID($B65,MOD(NETWORKDAYS.INTL($Q$5,AD$54,weekend,holidays)-1,LEN($B65))+1,1))))</f>
        <v/>
      </c>
      <c r="AE65" s="29" t="str">
        <f>IF(OR(AE$54="",AE$54&lt;$Q$5,$A65=""),"",IF(NETWORKDAYS.INTL(AE$54,AE$54,weekend,holidays)=0,"nw",IFERROR(INDEX(daysoff_type,MATCH(AE$54&amp;" "&amp;$A65,daysoff_lookup,0)),MID($B65,MOD(NETWORKDAYS.INTL($Q$5,AE$54,weekend,holidays)-1,LEN($B65))+1,1))))</f>
        <v/>
      </c>
      <c r="AF65" s="29" t="str">
        <f>IF(OR(AF$54="",AF$54&lt;$Q$5,$A65=""),"",IF(NETWORKDAYS.INTL(AF$54,AF$54,weekend,holidays)=0,"nw",IFERROR(INDEX(daysoff_type,MATCH(AF$54&amp;" "&amp;$A65,daysoff_lookup,0)),MID($B65,MOD(NETWORKDAYS.INTL($Q$5,AF$54,weekend,holidays)-1,LEN($B65))+1,1))))</f>
        <v/>
      </c>
      <c r="AG65" s="29" t="str">
        <f>IF(OR(AG$54="",AG$54&lt;$Q$5,$A65=""),"",IF(NETWORKDAYS.INTL(AG$54,AG$54,weekend,holidays)=0,"nw",IFERROR(INDEX(daysoff_type,MATCH(AG$54&amp;" "&amp;$A65,daysoff_lookup,0)),MID($B65,MOD(NETWORKDAYS.INTL($Q$5,AG$54,weekend,holidays)-1,LEN($B65))+1,1))))</f>
        <v/>
      </c>
      <c r="AH65" s="29" t="str">
        <f>IF(OR(AH$54="",AH$54&lt;$Q$5,$A65=""),"",IF(NETWORKDAYS.INTL(AH$54,AH$54,weekend,holidays)=0,"nw",IFERROR(INDEX(daysoff_type,MATCH(AH$54&amp;" "&amp;$A65,daysoff_lookup,0)),MID($B65,MOD(NETWORKDAYS.INTL($Q$5,AH$54,weekend,holidays)-1,LEN($B65))+1,1))))</f>
        <v/>
      </c>
      <c r="AI65" s="29" t="str">
        <f>IF(OR(AI$54="",AI$54&lt;$Q$5,$A65=""),"",IF(NETWORKDAYS.INTL(AI$54,AI$54,weekend,holidays)=0,"nw",IFERROR(INDEX(daysoff_type,MATCH(AI$54&amp;" "&amp;$A65,daysoff_lookup,0)),MID($B65,MOD(NETWORKDAYS.INTL($Q$5,AI$54,weekend,holidays)-1,LEN($B65))+1,1))))</f>
        <v/>
      </c>
      <c r="AJ65" s="29" t="str">
        <f>IF(OR(AJ$54="",AJ$54&lt;$Q$5,$A65=""),"",IF(NETWORKDAYS.INTL(AJ$54,AJ$54,weekend,holidays)=0,"nw",IFERROR(INDEX(daysoff_type,MATCH(AJ$54&amp;" "&amp;$A65,daysoff_lookup,0)),MID($B65,MOD(NETWORKDAYS.INTL($Q$5,AJ$54,weekend,holidays)-1,LEN($B65))+1,1))))</f>
        <v/>
      </c>
      <c r="AK65" s="29" t="str">
        <f>IF(OR(AK$54="",AK$54&lt;$Q$5,$A65=""),"",IF(NETWORKDAYS.INTL(AK$54,AK$54,weekend,holidays)=0,"nw",IFERROR(INDEX(daysoff_type,MATCH(AK$54&amp;" "&amp;$A65,daysoff_lookup,0)),MID($B65,MOD(NETWORKDAYS.INTL($Q$5,AK$54,weekend,holidays)-1,LEN($B65))+1,1))))</f>
        <v/>
      </c>
      <c r="AL65" s="29" t="str">
        <f>IF(OR(AL$54="",AL$54&lt;$Q$5,$A65=""),"",IF(NETWORKDAYS.INTL(AL$54,AL$54,weekend,holidays)=0,"nw",IFERROR(INDEX(daysoff_type,MATCH(AL$54&amp;" "&amp;$A65,daysoff_lookup,0)),MID($B65,MOD(NETWORKDAYS.INTL($Q$5,AL$54,weekend,holidays)-1,LEN($B65))+1,1))))</f>
        <v/>
      </c>
      <c r="AM65" s="29" t="str">
        <f>IF(OR(AM$54="",AM$54&lt;$Q$5,$A65=""),"",IF(NETWORKDAYS.INTL(AM$54,AM$54,weekend,holidays)=0,"nw",IFERROR(INDEX(daysoff_type,MATCH(AM$54&amp;" "&amp;$A65,daysoff_lookup,0)),MID($B65,MOD(NETWORKDAYS.INTL($Q$5,AM$54,weekend,holidays)-1,LEN($B65))+1,1))))</f>
        <v/>
      </c>
    </row>
    <row r="66" spans="1:41" x14ac:dyDescent="0.2">
      <c r="A66" s="90" t="str">
        <f t="shared" si="17"/>
        <v/>
      </c>
      <c r="B66" s="40" t="str">
        <f t="shared" si="17"/>
        <v/>
      </c>
      <c r="C66" s="29" t="str">
        <f>IF(OR(C$54="",C$54&lt;$Q$5,$A66=""),"",IF(NETWORKDAYS.INTL(C$54,C$54,weekend,holidays)=0,"nw",IFERROR(INDEX(daysoff_type,MATCH(C$54&amp;" "&amp;$A66,daysoff_lookup,0)),MID($B66,MOD(NETWORKDAYS.INTL($Q$5,C$54,weekend,holidays)-1,LEN($B66))+1,1))))</f>
        <v/>
      </c>
      <c r="D66" s="29" t="str">
        <f>IF(OR(D$54="",D$54&lt;$Q$5,$A66=""),"",IF(NETWORKDAYS.INTL(D$54,D$54,weekend,holidays)=0,"nw",IFERROR(INDEX(daysoff_type,MATCH(D$54&amp;" "&amp;$A66,daysoff_lookup,0)),MID($B66,MOD(NETWORKDAYS.INTL($Q$5,D$54,weekend,holidays)-1,LEN($B66))+1,1))))</f>
        <v/>
      </c>
      <c r="E66" s="29" t="str">
        <f>IF(OR(E$54="",E$54&lt;$Q$5,$A66=""),"",IF(NETWORKDAYS.INTL(E$54,E$54,weekend,holidays)=0,"nw",IFERROR(INDEX(daysoff_type,MATCH(E$54&amp;" "&amp;$A66,daysoff_lookup,0)),MID($B66,MOD(NETWORKDAYS.INTL($Q$5,E$54,weekend,holidays)-1,LEN($B66))+1,1))))</f>
        <v/>
      </c>
      <c r="F66" s="29" t="str">
        <f>IF(OR(F$54="",F$54&lt;$Q$5,$A66=""),"",IF(NETWORKDAYS.INTL(F$54,F$54,weekend,holidays)=0,"nw",IFERROR(INDEX(daysoff_type,MATCH(F$54&amp;" "&amp;$A66,daysoff_lookup,0)),MID($B66,MOD(NETWORKDAYS.INTL($Q$5,F$54,weekend,holidays)-1,LEN($B66))+1,1))))</f>
        <v/>
      </c>
      <c r="G66" s="29" t="str">
        <f>IF(OR(G$54="",G$54&lt;$Q$5,$A66=""),"",IF(NETWORKDAYS.INTL(G$54,G$54,weekend,holidays)=0,"nw",IFERROR(INDEX(daysoff_type,MATCH(G$54&amp;" "&amp;$A66,daysoff_lookup,0)),MID($B66,MOD(NETWORKDAYS.INTL($Q$5,G$54,weekend,holidays)-1,LEN($B66))+1,1))))</f>
        <v/>
      </c>
      <c r="H66" s="29" t="str">
        <f>IF(OR(H$54="",H$54&lt;$Q$5,$A66=""),"",IF(NETWORKDAYS.INTL(H$54,H$54,weekend,holidays)=0,"nw",IFERROR(INDEX(daysoff_type,MATCH(H$54&amp;" "&amp;$A66,daysoff_lookup,0)),MID($B66,MOD(NETWORKDAYS.INTL($Q$5,H$54,weekend,holidays)-1,LEN($B66))+1,1))))</f>
        <v/>
      </c>
      <c r="I66" s="29" t="str">
        <f>IF(OR(I$54="",I$54&lt;$Q$5,$A66=""),"",IF(NETWORKDAYS.INTL(I$54,I$54,weekend,holidays)=0,"nw",IFERROR(INDEX(daysoff_type,MATCH(I$54&amp;" "&amp;$A66,daysoff_lookup,0)),MID($B66,MOD(NETWORKDAYS.INTL($Q$5,I$54,weekend,holidays)-1,LEN($B66))+1,1))))</f>
        <v/>
      </c>
      <c r="J66" s="29" t="str">
        <f>IF(OR(J$54="",J$54&lt;$Q$5,$A66=""),"",IF(NETWORKDAYS.INTL(J$54,J$54,weekend,holidays)=0,"nw",IFERROR(INDEX(daysoff_type,MATCH(J$54&amp;" "&amp;$A66,daysoff_lookup,0)),MID($B66,MOD(NETWORKDAYS.INTL($Q$5,J$54,weekend,holidays)-1,LEN($B66))+1,1))))</f>
        <v/>
      </c>
      <c r="K66" s="29" t="str">
        <f>IF(OR(K$54="",K$54&lt;$Q$5,$A66=""),"",IF(NETWORKDAYS.INTL(K$54,K$54,weekend,holidays)=0,"nw",IFERROR(INDEX(daysoff_type,MATCH(K$54&amp;" "&amp;$A66,daysoff_lookup,0)),MID($B66,MOD(NETWORKDAYS.INTL($Q$5,K$54,weekend,holidays)-1,LEN($B66))+1,1))))</f>
        <v/>
      </c>
      <c r="L66" s="29" t="str">
        <f>IF(OR(L$54="",L$54&lt;$Q$5,$A66=""),"",IF(NETWORKDAYS.INTL(L$54,L$54,weekend,holidays)=0,"nw",IFERROR(INDEX(daysoff_type,MATCH(L$54&amp;" "&amp;$A66,daysoff_lookup,0)),MID($B66,MOD(NETWORKDAYS.INTL($Q$5,L$54,weekend,holidays)-1,LEN($B66))+1,1))))</f>
        <v/>
      </c>
      <c r="M66" s="29" t="str">
        <f>IF(OR(M$54="",M$54&lt;$Q$5,$A66=""),"",IF(NETWORKDAYS.INTL(M$54,M$54,weekend,holidays)=0,"nw",IFERROR(INDEX(daysoff_type,MATCH(M$54&amp;" "&amp;$A66,daysoff_lookup,0)),MID($B66,MOD(NETWORKDAYS.INTL($Q$5,M$54,weekend,holidays)-1,LEN($B66))+1,1))))</f>
        <v/>
      </c>
      <c r="N66" s="29" t="str">
        <f>IF(OR(N$54="",N$54&lt;$Q$5,$A66=""),"",IF(NETWORKDAYS.INTL(N$54,N$54,weekend,holidays)=0,"nw",IFERROR(INDEX(daysoff_type,MATCH(N$54&amp;" "&amp;$A66,daysoff_lookup,0)),MID($B66,MOD(NETWORKDAYS.INTL($Q$5,N$54,weekend,holidays)-1,LEN($B66))+1,1))))</f>
        <v/>
      </c>
      <c r="O66" s="29" t="str">
        <f>IF(OR(O$54="",O$54&lt;$Q$5,$A66=""),"",IF(NETWORKDAYS.INTL(O$54,O$54,weekend,holidays)=0,"nw",IFERROR(INDEX(daysoff_type,MATCH(O$54&amp;" "&amp;$A66,daysoff_lookup,0)),MID($B66,MOD(NETWORKDAYS.INTL($Q$5,O$54,weekend,holidays)-1,LEN($B66))+1,1))))</f>
        <v/>
      </c>
      <c r="P66" s="29" t="str">
        <f>IF(OR(P$54="",P$54&lt;$Q$5,$A66=""),"",IF(NETWORKDAYS.INTL(P$54,P$54,weekend,holidays)=0,"nw",IFERROR(INDEX(daysoff_type,MATCH(P$54&amp;" "&amp;$A66,daysoff_lookup,0)),MID($B66,MOD(NETWORKDAYS.INTL($Q$5,P$54,weekend,holidays)-1,LEN($B66))+1,1))))</f>
        <v/>
      </c>
      <c r="Q66" s="29" t="str">
        <f>IF(OR(Q$54="",Q$54&lt;$Q$5,$A66=""),"",IF(NETWORKDAYS.INTL(Q$54,Q$54,weekend,holidays)=0,"nw",IFERROR(INDEX(daysoff_type,MATCH(Q$54&amp;" "&amp;$A66,daysoff_lookup,0)),MID($B66,MOD(NETWORKDAYS.INTL($Q$5,Q$54,weekend,holidays)-1,LEN($B66))+1,1))))</f>
        <v/>
      </c>
      <c r="R66" s="29" t="str">
        <f>IF(OR(R$54="",R$54&lt;$Q$5,$A66=""),"",IF(NETWORKDAYS.INTL(R$54,R$54,weekend,holidays)=0,"nw",IFERROR(INDEX(daysoff_type,MATCH(R$54&amp;" "&amp;$A66,daysoff_lookup,0)),MID($B66,MOD(NETWORKDAYS.INTL($Q$5,R$54,weekend,holidays)-1,LEN($B66))+1,1))))</f>
        <v/>
      </c>
      <c r="S66" s="29" t="str">
        <f>IF(OR(S$54="",S$54&lt;$Q$5,$A66=""),"",IF(NETWORKDAYS.INTL(S$54,S$54,weekend,holidays)=0,"nw",IFERROR(INDEX(daysoff_type,MATCH(S$54&amp;" "&amp;$A66,daysoff_lookup,0)),MID($B66,MOD(NETWORKDAYS.INTL($Q$5,S$54,weekend,holidays)-1,LEN($B66))+1,1))))</f>
        <v/>
      </c>
      <c r="T66" s="29" t="str">
        <f>IF(OR(T$54="",T$54&lt;$Q$5,$A66=""),"",IF(NETWORKDAYS.INTL(T$54,T$54,weekend,holidays)=0,"nw",IFERROR(INDEX(daysoff_type,MATCH(T$54&amp;" "&amp;$A66,daysoff_lookup,0)),MID($B66,MOD(NETWORKDAYS.INTL($Q$5,T$54,weekend,holidays)-1,LEN($B66))+1,1))))</f>
        <v/>
      </c>
      <c r="U66" s="29" t="str">
        <f>IF(OR(U$54="",U$54&lt;$Q$5,$A66=""),"",IF(NETWORKDAYS.INTL(U$54,U$54,weekend,holidays)=0,"nw",IFERROR(INDEX(daysoff_type,MATCH(U$54&amp;" "&amp;$A66,daysoff_lookup,0)),MID($B66,MOD(NETWORKDAYS.INTL($Q$5,U$54,weekend,holidays)-1,LEN($B66))+1,1))))</f>
        <v/>
      </c>
      <c r="V66" s="29" t="str">
        <f>IF(OR(V$54="",V$54&lt;$Q$5,$A66=""),"",IF(NETWORKDAYS.INTL(V$54,V$54,weekend,holidays)=0,"nw",IFERROR(INDEX(daysoff_type,MATCH(V$54&amp;" "&amp;$A66,daysoff_lookup,0)),MID($B66,MOD(NETWORKDAYS.INTL($Q$5,V$54,weekend,holidays)-1,LEN($B66))+1,1))))</f>
        <v/>
      </c>
      <c r="W66" s="29" t="str">
        <f>IF(OR(W$54="",W$54&lt;$Q$5,$A66=""),"",IF(NETWORKDAYS.INTL(W$54,W$54,weekend,holidays)=0,"nw",IFERROR(INDEX(daysoff_type,MATCH(W$54&amp;" "&amp;$A66,daysoff_lookup,0)),MID($B66,MOD(NETWORKDAYS.INTL($Q$5,W$54,weekend,holidays)-1,LEN($B66))+1,1))))</f>
        <v/>
      </c>
      <c r="X66" s="29" t="str">
        <f>IF(OR(X$54="",X$54&lt;$Q$5,$A66=""),"",IF(NETWORKDAYS.INTL(X$54,X$54,weekend,holidays)=0,"nw",IFERROR(INDEX(daysoff_type,MATCH(X$54&amp;" "&amp;$A66,daysoff_lookup,0)),MID($B66,MOD(NETWORKDAYS.INTL($Q$5,X$54,weekend,holidays)-1,LEN($B66))+1,1))))</f>
        <v/>
      </c>
      <c r="Y66" s="29" t="str">
        <f>IF(OR(Y$54="",Y$54&lt;$Q$5,$A66=""),"",IF(NETWORKDAYS.INTL(Y$54,Y$54,weekend,holidays)=0,"nw",IFERROR(INDEX(daysoff_type,MATCH(Y$54&amp;" "&amp;$A66,daysoff_lookup,0)),MID($B66,MOD(NETWORKDAYS.INTL($Q$5,Y$54,weekend,holidays)-1,LEN($B66))+1,1))))</f>
        <v/>
      </c>
      <c r="Z66" s="29" t="str">
        <f>IF(OR(Z$54="",Z$54&lt;$Q$5,$A66=""),"",IF(NETWORKDAYS.INTL(Z$54,Z$54,weekend,holidays)=0,"nw",IFERROR(INDEX(daysoff_type,MATCH(Z$54&amp;" "&amp;$A66,daysoff_lookup,0)),MID($B66,MOD(NETWORKDAYS.INTL($Q$5,Z$54,weekend,holidays)-1,LEN($B66))+1,1))))</f>
        <v/>
      </c>
      <c r="AA66" s="29" t="str">
        <f>IF(OR(AA$54="",AA$54&lt;$Q$5,$A66=""),"",IF(NETWORKDAYS.INTL(AA$54,AA$54,weekend,holidays)=0,"nw",IFERROR(INDEX(daysoff_type,MATCH(AA$54&amp;" "&amp;$A66,daysoff_lookup,0)),MID($B66,MOD(NETWORKDAYS.INTL($Q$5,AA$54,weekend,holidays)-1,LEN($B66))+1,1))))</f>
        <v/>
      </c>
      <c r="AB66" s="29" t="str">
        <f>IF(OR(AB$54="",AB$54&lt;$Q$5,$A66=""),"",IF(NETWORKDAYS.INTL(AB$54,AB$54,weekend,holidays)=0,"nw",IFERROR(INDEX(daysoff_type,MATCH(AB$54&amp;" "&amp;$A66,daysoff_lookup,0)),MID($B66,MOD(NETWORKDAYS.INTL($Q$5,AB$54,weekend,holidays)-1,LEN($B66))+1,1))))</f>
        <v/>
      </c>
      <c r="AC66" s="29" t="str">
        <f>IF(OR(AC$54="",AC$54&lt;$Q$5,$A66=""),"",IF(NETWORKDAYS.INTL(AC$54,AC$54,weekend,holidays)=0,"nw",IFERROR(INDEX(daysoff_type,MATCH(AC$54&amp;" "&amp;$A66,daysoff_lookup,0)),MID($B66,MOD(NETWORKDAYS.INTL($Q$5,AC$54,weekend,holidays)-1,LEN($B66))+1,1))))</f>
        <v/>
      </c>
      <c r="AD66" s="29" t="str">
        <f>IF(OR(AD$54="",AD$54&lt;$Q$5,$A66=""),"",IF(NETWORKDAYS.INTL(AD$54,AD$54,weekend,holidays)=0,"nw",IFERROR(INDEX(daysoff_type,MATCH(AD$54&amp;" "&amp;$A66,daysoff_lookup,0)),MID($B66,MOD(NETWORKDAYS.INTL($Q$5,AD$54,weekend,holidays)-1,LEN($B66))+1,1))))</f>
        <v/>
      </c>
      <c r="AE66" s="29" t="str">
        <f>IF(OR(AE$54="",AE$54&lt;$Q$5,$A66=""),"",IF(NETWORKDAYS.INTL(AE$54,AE$54,weekend,holidays)=0,"nw",IFERROR(INDEX(daysoff_type,MATCH(AE$54&amp;" "&amp;$A66,daysoff_lookup,0)),MID($B66,MOD(NETWORKDAYS.INTL($Q$5,AE$54,weekend,holidays)-1,LEN($B66))+1,1))))</f>
        <v/>
      </c>
      <c r="AF66" s="29" t="str">
        <f>IF(OR(AF$54="",AF$54&lt;$Q$5,$A66=""),"",IF(NETWORKDAYS.INTL(AF$54,AF$54,weekend,holidays)=0,"nw",IFERROR(INDEX(daysoff_type,MATCH(AF$54&amp;" "&amp;$A66,daysoff_lookup,0)),MID($B66,MOD(NETWORKDAYS.INTL($Q$5,AF$54,weekend,holidays)-1,LEN($B66))+1,1))))</f>
        <v/>
      </c>
      <c r="AG66" s="29" t="str">
        <f>IF(OR(AG$54="",AG$54&lt;$Q$5,$A66=""),"",IF(NETWORKDAYS.INTL(AG$54,AG$54,weekend,holidays)=0,"nw",IFERROR(INDEX(daysoff_type,MATCH(AG$54&amp;" "&amp;$A66,daysoff_lookup,0)),MID($B66,MOD(NETWORKDAYS.INTL($Q$5,AG$54,weekend,holidays)-1,LEN($B66))+1,1))))</f>
        <v/>
      </c>
      <c r="AH66" s="29" t="str">
        <f>IF(OR(AH$54="",AH$54&lt;$Q$5,$A66=""),"",IF(NETWORKDAYS.INTL(AH$54,AH$54,weekend,holidays)=0,"nw",IFERROR(INDEX(daysoff_type,MATCH(AH$54&amp;" "&amp;$A66,daysoff_lookup,0)),MID($B66,MOD(NETWORKDAYS.INTL($Q$5,AH$54,weekend,holidays)-1,LEN($B66))+1,1))))</f>
        <v/>
      </c>
      <c r="AI66" s="29" t="str">
        <f>IF(OR(AI$54="",AI$54&lt;$Q$5,$A66=""),"",IF(NETWORKDAYS.INTL(AI$54,AI$54,weekend,holidays)=0,"nw",IFERROR(INDEX(daysoff_type,MATCH(AI$54&amp;" "&amp;$A66,daysoff_lookup,0)),MID($B66,MOD(NETWORKDAYS.INTL($Q$5,AI$54,weekend,holidays)-1,LEN($B66))+1,1))))</f>
        <v/>
      </c>
      <c r="AJ66" s="29" t="str">
        <f>IF(OR(AJ$54="",AJ$54&lt;$Q$5,$A66=""),"",IF(NETWORKDAYS.INTL(AJ$54,AJ$54,weekend,holidays)=0,"nw",IFERROR(INDEX(daysoff_type,MATCH(AJ$54&amp;" "&amp;$A66,daysoff_lookup,0)),MID($B66,MOD(NETWORKDAYS.INTL($Q$5,AJ$54,weekend,holidays)-1,LEN($B66))+1,1))))</f>
        <v/>
      </c>
      <c r="AK66" s="29" t="str">
        <f>IF(OR(AK$54="",AK$54&lt;$Q$5,$A66=""),"",IF(NETWORKDAYS.INTL(AK$54,AK$54,weekend,holidays)=0,"nw",IFERROR(INDEX(daysoff_type,MATCH(AK$54&amp;" "&amp;$A66,daysoff_lookup,0)),MID($B66,MOD(NETWORKDAYS.INTL($Q$5,AK$54,weekend,holidays)-1,LEN($B66))+1,1))))</f>
        <v/>
      </c>
      <c r="AL66" s="29" t="str">
        <f>IF(OR(AL$54="",AL$54&lt;$Q$5,$A66=""),"",IF(NETWORKDAYS.INTL(AL$54,AL$54,weekend,holidays)=0,"nw",IFERROR(INDEX(daysoff_type,MATCH(AL$54&amp;" "&amp;$A66,daysoff_lookup,0)),MID($B66,MOD(NETWORKDAYS.INTL($Q$5,AL$54,weekend,holidays)-1,LEN($B66))+1,1))))</f>
        <v/>
      </c>
      <c r="AM66" s="29" t="str">
        <f>IF(OR(AM$54="",AM$54&lt;$Q$5,$A66=""),"",IF(NETWORKDAYS.INTL(AM$54,AM$54,weekend,holidays)=0,"nw",IFERROR(INDEX(daysoff_type,MATCH(AM$54&amp;" "&amp;$A66,daysoff_lookup,0)),MID($B66,MOD(NETWORKDAYS.INTL($Q$5,AM$54,weekend,holidays)-1,LEN($B66))+1,1))))</f>
        <v/>
      </c>
    </row>
    <row r="67" spans="1:41" x14ac:dyDescent="0.2">
      <c r="A67" s="90" t="str">
        <f t="shared" si="17"/>
        <v/>
      </c>
      <c r="B67" s="40" t="str">
        <f t="shared" si="17"/>
        <v/>
      </c>
      <c r="C67" s="29" t="str">
        <f>IF(OR(C$54="",C$54&lt;$Q$5,$A67=""),"",IF(NETWORKDAYS.INTL(C$54,C$54,weekend,holidays)=0,"nw",IFERROR(INDEX(daysoff_type,MATCH(C$54&amp;" "&amp;$A67,daysoff_lookup,0)),MID($B67,MOD(NETWORKDAYS.INTL($Q$5,C$54,weekend,holidays)-1,LEN($B67))+1,1))))</f>
        <v/>
      </c>
      <c r="D67" s="29" t="str">
        <f>IF(OR(D$54="",D$54&lt;$Q$5,$A67=""),"",IF(NETWORKDAYS.INTL(D$54,D$54,weekend,holidays)=0,"nw",IFERROR(INDEX(daysoff_type,MATCH(D$54&amp;" "&amp;$A67,daysoff_lookup,0)),MID($B67,MOD(NETWORKDAYS.INTL($Q$5,D$54,weekend,holidays)-1,LEN($B67))+1,1))))</f>
        <v/>
      </c>
      <c r="E67" s="29" t="str">
        <f>IF(OR(E$54="",E$54&lt;$Q$5,$A67=""),"",IF(NETWORKDAYS.INTL(E$54,E$54,weekend,holidays)=0,"nw",IFERROR(INDEX(daysoff_type,MATCH(E$54&amp;" "&amp;$A67,daysoff_lookup,0)),MID($B67,MOD(NETWORKDAYS.INTL($Q$5,E$54,weekend,holidays)-1,LEN($B67))+1,1))))</f>
        <v/>
      </c>
      <c r="F67" s="29" t="str">
        <f>IF(OR(F$54="",F$54&lt;$Q$5,$A67=""),"",IF(NETWORKDAYS.INTL(F$54,F$54,weekend,holidays)=0,"nw",IFERROR(INDEX(daysoff_type,MATCH(F$54&amp;" "&amp;$A67,daysoff_lookup,0)),MID($B67,MOD(NETWORKDAYS.INTL($Q$5,F$54,weekend,holidays)-1,LEN($B67))+1,1))))</f>
        <v/>
      </c>
      <c r="G67" s="29" t="str">
        <f>IF(OR(G$54="",G$54&lt;$Q$5,$A67=""),"",IF(NETWORKDAYS.INTL(G$54,G$54,weekend,holidays)=0,"nw",IFERROR(INDEX(daysoff_type,MATCH(G$54&amp;" "&amp;$A67,daysoff_lookup,0)),MID($B67,MOD(NETWORKDAYS.INTL($Q$5,G$54,weekend,holidays)-1,LEN($B67))+1,1))))</f>
        <v/>
      </c>
      <c r="H67" s="29" t="str">
        <f>IF(OR(H$54="",H$54&lt;$Q$5,$A67=""),"",IF(NETWORKDAYS.INTL(H$54,H$54,weekend,holidays)=0,"nw",IFERROR(INDEX(daysoff_type,MATCH(H$54&amp;" "&amp;$A67,daysoff_lookup,0)),MID($B67,MOD(NETWORKDAYS.INTL($Q$5,H$54,weekend,holidays)-1,LEN($B67))+1,1))))</f>
        <v/>
      </c>
      <c r="I67" s="29" t="str">
        <f>IF(OR(I$54="",I$54&lt;$Q$5,$A67=""),"",IF(NETWORKDAYS.INTL(I$54,I$54,weekend,holidays)=0,"nw",IFERROR(INDEX(daysoff_type,MATCH(I$54&amp;" "&amp;$A67,daysoff_lookup,0)),MID($B67,MOD(NETWORKDAYS.INTL($Q$5,I$54,weekend,holidays)-1,LEN($B67))+1,1))))</f>
        <v/>
      </c>
      <c r="J67" s="29" t="str">
        <f>IF(OR(J$54="",J$54&lt;$Q$5,$A67=""),"",IF(NETWORKDAYS.INTL(J$54,J$54,weekend,holidays)=0,"nw",IFERROR(INDEX(daysoff_type,MATCH(J$54&amp;" "&amp;$A67,daysoff_lookup,0)),MID($B67,MOD(NETWORKDAYS.INTL($Q$5,J$54,weekend,holidays)-1,LEN($B67))+1,1))))</f>
        <v/>
      </c>
      <c r="K67" s="29" t="str">
        <f>IF(OR(K$54="",K$54&lt;$Q$5,$A67=""),"",IF(NETWORKDAYS.INTL(K$54,K$54,weekend,holidays)=0,"nw",IFERROR(INDEX(daysoff_type,MATCH(K$54&amp;" "&amp;$A67,daysoff_lookup,0)),MID($B67,MOD(NETWORKDAYS.INTL($Q$5,K$54,weekend,holidays)-1,LEN($B67))+1,1))))</f>
        <v/>
      </c>
      <c r="L67" s="29" t="str">
        <f>IF(OR(L$54="",L$54&lt;$Q$5,$A67=""),"",IF(NETWORKDAYS.INTL(L$54,L$54,weekend,holidays)=0,"nw",IFERROR(INDEX(daysoff_type,MATCH(L$54&amp;" "&amp;$A67,daysoff_lookup,0)),MID($B67,MOD(NETWORKDAYS.INTL($Q$5,L$54,weekend,holidays)-1,LEN($B67))+1,1))))</f>
        <v/>
      </c>
      <c r="M67" s="29" t="str">
        <f>IF(OR(M$54="",M$54&lt;$Q$5,$A67=""),"",IF(NETWORKDAYS.INTL(M$54,M$54,weekend,holidays)=0,"nw",IFERROR(INDEX(daysoff_type,MATCH(M$54&amp;" "&amp;$A67,daysoff_lookup,0)),MID($B67,MOD(NETWORKDAYS.INTL($Q$5,M$54,weekend,holidays)-1,LEN($B67))+1,1))))</f>
        <v/>
      </c>
      <c r="N67" s="29" t="str">
        <f>IF(OR(N$54="",N$54&lt;$Q$5,$A67=""),"",IF(NETWORKDAYS.INTL(N$54,N$54,weekend,holidays)=0,"nw",IFERROR(INDEX(daysoff_type,MATCH(N$54&amp;" "&amp;$A67,daysoff_lookup,0)),MID($B67,MOD(NETWORKDAYS.INTL($Q$5,N$54,weekend,holidays)-1,LEN($B67))+1,1))))</f>
        <v/>
      </c>
      <c r="O67" s="29" t="str">
        <f>IF(OR(O$54="",O$54&lt;$Q$5,$A67=""),"",IF(NETWORKDAYS.INTL(O$54,O$54,weekend,holidays)=0,"nw",IFERROR(INDEX(daysoff_type,MATCH(O$54&amp;" "&amp;$A67,daysoff_lookup,0)),MID($B67,MOD(NETWORKDAYS.INTL($Q$5,O$54,weekend,holidays)-1,LEN($B67))+1,1))))</f>
        <v/>
      </c>
      <c r="P67" s="29" t="str">
        <f>IF(OR(P$54="",P$54&lt;$Q$5,$A67=""),"",IF(NETWORKDAYS.INTL(P$54,P$54,weekend,holidays)=0,"nw",IFERROR(INDEX(daysoff_type,MATCH(P$54&amp;" "&amp;$A67,daysoff_lookup,0)),MID($B67,MOD(NETWORKDAYS.INTL($Q$5,P$54,weekend,holidays)-1,LEN($B67))+1,1))))</f>
        <v/>
      </c>
      <c r="Q67" s="29" t="str">
        <f>IF(OR(Q$54="",Q$54&lt;$Q$5,$A67=""),"",IF(NETWORKDAYS.INTL(Q$54,Q$54,weekend,holidays)=0,"nw",IFERROR(INDEX(daysoff_type,MATCH(Q$54&amp;" "&amp;$A67,daysoff_lookup,0)),MID($B67,MOD(NETWORKDAYS.INTL($Q$5,Q$54,weekend,holidays)-1,LEN($B67))+1,1))))</f>
        <v/>
      </c>
      <c r="R67" s="29" t="str">
        <f>IF(OR(R$54="",R$54&lt;$Q$5,$A67=""),"",IF(NETWORKDAYS.INTL(R$54,R$54,weekend,holidays)=0,"nw",IFERROR(INDEX(daysoff_type,MATCH(R$54&amp;" "&amp;$A67,daysoff_lookup,0)),MID($B67,MOD(NETWORKDAYS.INTL($Q$5,R$54,weekend,holidays)-1,LEN($B67))+1,1))))</f>
        <v/>
      </c>
      <c r="S67" s="29" t="str">
        <f>IF(OR(S$54="",S$54&lt;$Q$5,$A67=""),"",IF(NETWORKDAYS.INTL(S$54,S$54,weekend,holidays)=0,"nw",IFERROR(INDEX(daysoff_type,MATCH(S$54&amp;" "&amp;$A67,daysoff_lookup,0)),MID($B67,MOD(NETWORKDAYS.INTL($Q$5,S$54,weekend,holidays)-1,LEN($B67))+1,1))))</f>
        <v/>
      </c>
      <c r="T67" s="29" t="str">
        <f>IF(OR(T$54="",T$54&lt;$Q$5,$A67=""),"",IF(NETWORKDAYS.INTL(T$54,T$54,weekend,holidays)=0,"nw",IFERROR(INDEX(daysoff_type,MATCH(T$54&amp;" "&amp;$A67,daysoff_lookup,0)),MID($B67,MOD(NETWORKDAYS.INTL($Q$5,T$54,weekend,holidays)-1,LEN($B67))+1,1))))</f>
        <v/>
      </c>
      <c r="U67" s="29" t="str">
        <f>IF(OR(U$54="",U$54&lt;$Q$5,$A67=""),"",IF(NETWORKDAYS.INTL(U$54,U$54,weekend,holidays)=0,"nw",IFERROR(INDEX(daysoff_type,MATCH(U$54&amp;" "&amp;$A67,daysoff_lookup,0)),MID($B67,MOD(NETWORKDAYS.INTL($Q$5,U$54,weekend,holidays)-1,LEN($B67))+1,1))))</f>
        <v/>
      </c>
      <c r="V67" s="29" t="str">
        <f>IF(OR(V$54="",V$54&lt;$Q$5,$A67=""),"",IF(NETWORKDAYS.INTL(V$54,V$54,weekend,holidays)=0,"nw",IFERROR(INDEX(daysoff_type,MATCH(V$54&amp;" "&amp;$A67,daysoff_lookup,0)),MID($B67,MOD(NETWORKDAYS.INTL($Q$5,V$54,weekend,holidays)-1,LEN($B67))+1,1))))</f>
        <v/>
      </c>
      <c r="W67" s="29" t="str">
        <f>IF(OR(W$54="",W$54&lt;$Q$5,$A67=""),"",IF(NETWORKDAYS.INTL(W$54,W$54,weekend,holidays)=0,"nw",IFERROR(INDEX(daysoff_type,MATCH(W$54&amp;" "&amp;$A67,daysoff_lookup,0)),MID($B67,MOD(NETWORKDAYS.INTL($Q$5,W$54,weekend,holidays)-1,LEN($B67))+1,1))))</f>
        <v/>
      </c>
      <c r="X67" s="29" t="str">
        <f>IF(OR(X$54="",X$54&lt;$Q$5,$A67=""),"",IF(NETWORKDAYS.INTL(X$54,X$54,weekend,holidays)=0,"nw",IFERROR(INDEX(daysoff_type,MATCH(X$54&amp;" "&amp;$A67,daysoff_lookup,0)),MID($B67,MOD(NETWORKDAYS.INTL($Q$5,X$54,weekend,holidays)-1,LEN($B67))+1,1))))</f>
        <v/>
      </c>
      <c r="Y67" s="29" t="str">
        <f>IF(OR(Y$54="",Y$54&lt;$Q$5,$A67=""),"",IF(NETWORKDAYS.INTL(Y$54,Y$54,weekend,holidays)=0,"nw",IFERROR(INDEX(daysoff_type,MATCH(Y$54&amp;" "&amp;$A67,daysoff_lookup,0)),MID($B67,MOD(NETWORKDAYS.INTL($Q$5,Y$54,weekend,holidays)-1,LEN($B67))+1,1))))</f>
        <v/>
      </c>
      <c r="Z67" s="29" t="str">
        <f>IF(OR(Z$54="",Z$54&lt;$Q$5,$A67=""),"",IF(NETWORKDAYS.INTL(Z$54,Z$54,weekend,holidays)=0,"nw",IFERROR(INDEX(daysoff_type,MATCH(Z$54&amp;" "&amp;$A67,daysoff_lookup,0)),MID($B67,MOD(NETWORKDAYS.INTL($Q$5,Z$54,weekend,holidays)-1,LEN($B67))+1,1))))</f>
        <v/>
      </c>
      <c r="AA67" s="29" t="str">
        <f>IF(OR(AA$54="",AA$54&lt;$Q$5,$A67=""),"",IF(NETWORKDAYS.INTL(AA$54,AA$54,weekend,holidays)=0,"nw",IFERROR(INDEX(daysoff_type,MATCH(AA$54&amp;" "&amp;$A67,daysoff_lookup,0)),MID($B67,MOD(NETWORKDAYS.INTL($Q$5,AA$54,weekend,holidays)-1,LEN($B67))+1,1))))</f>
        <v/>
      </c>
      <c r="AB67" s="29" t="str">
        <f>IF(OR(AB$54="",AB$54&lt;$Q$5,$A67=""),"",IF(NETWORKDAYS.INTL(AB$54,AB$54,weekend,holidays)=0,"nw",IFERROR(INDEX(daysoff_type,MATCH(AB$54&amp;" "&amp;$A67,daysoff_lookup,0)),MID($B67,MOD(NETWORKDAYS.INTL($Q$5,AB$54,weekend,holidays)-1,LEN($B67))+1,1))))</f>
        <v/>
      </c>
      <c r="AC67" s="29" t="str">
        <f>IF(OR(AC$54="",AC$54&lt;$Q$5,$A67=""),"",IF(NETWORKDAYS.INTL(AC$54,AC$54,weekend,holidays)=0,"nw",IFERROR(INDEX(daysoff_type,MATCH(AC$54&amp;" "&amp;$A67,daysoff_lookup,0)),MID($B67,MOD(NETWORKDAYS.INTL($Q$5,AC$54,weekend,holidays)-1,LEN($B67))+1,1))))</f>
        <v/>
      </c>
      <c r="AD67" s="29" t="str">
        <f>IF(OR(AD$54="",AD$54&lt;$Q$5,$A67=""),"",IF(NETWORKDAYS.INTL(AD$54,AD$54,weekend,holidays)=0,"nw",IFERROR(INDEX(daysoff_type,MATCH(AD$54&amp;" "&amp;$A67,daysoff_lookup,0)),MID($B67,MOD(NETWORKDAYS.INTL($Q$5,AD$54,weekend,holidays)-1,LEN($B67))+1,1))))</f>
        <v/>
      </c>
      <c r="AE67" s="29" t="str">
        <f>IF(OR(AE$54="",AE$54&lt;$Q$5,$A67=""),"",IF(NETWORKDAYS.INTL(AE$54,AE$54,weekend,holidays)=0,"nw",IFERROR(INDEX(daysoff_type,MATCH(AE$54&amp;" "&amp;$A67,daysoff_lookup,0)),MID($B67,MOD(NETWORKDAYS.INTL($Q$5,AE$54,weekend,holidays)-1,LEN($B67))+1,1))))</f>
        <v/>
      </c>
      <c r="AF67" s="29" t="str">
        <f>IF(OR(AF$54="",AF$54&lt;$Q$5,$A67=""),"",IF(NETWORKDAYS.INTL(AF$54,AF$54,weekend,holidays)=0,"nw",IFERROR(INDEX(daysoff_type,MATCH(AF$54&amp;" "&amp;$A67,daysoff_lookup,0)),MID($B67,MOD(NETWORKDAYS.INTL($Q$5,AF$54,weekend,holidays)-1,LEN($B67))+1,1))))</f>
        <v/>
      </c>
      <c r="AG67" s="29" t="str">
        <f>IF(OR(AG$54="",AG$54&lt;$Q$5,$A67=""),"",IF(NETWORKDAYS.INTL(AG$54,AG$54,weekend,holidays)=0,"nw",IFERROR(INDEX(daysoff_type,MATCH(AG$54&amp;" "&amp;$A67,daysoff_lookup,0)),MID($B67,MOD(NETWORKDAYS.INTL($Q$5,AG$54,weekend,holidays)-1,LEN($B67))+1,1))))</f>
        <v/>
      </c>
      <c r="AH67" s="29" t="str">
        <f>IF(OR(AH$54="",AH$54&lt;$Q$5,$A67=""),"",IF(NETWORKDAYS.INTL(AH$54,AH$54,weekend,holidays)=0,"nw",IFERROR(INDEX(daysoff_type,MATCH(AH$54&amp;" "&amp;$A67,daysoff_lookup,0)),MID($B67,MOD(NETWORKDAYS.INTL($Q$5,AH$54,weekend,holidays)-1,LEN($B67))+1,1))))</f>
        <v/>
      </c>
      <c r="AI67" s="29" t="str">
        <f>IF(OR(AI$54="",AI$54&lt;$Q$5,$A67=""),"",IF(NETWORKDAYS.INTL(AI$54,AI$54,weekend,holidays)=0,"nw",IFERROR(INDEX(daysoff_type,MATCH(AI$54&amp;" "&amp;$A67,daysoff_lookup,0)),MID($B67,MOD(NETWORKDAYS.INTL($Q$5,AI$54,weekend,holidays)-1,LEN($B67))+1,1))))</f>
        <v/>
      </c>
      <c r="AJ67" s="29" t="str">
        <f>IF(OR(AJ$54="",AJ$54&lt;$Q$5,$A67=""),"",IF(NETWORKDAYS.INTL(AJ$54,AJ$54,weekend,holidays)=0,"nw",IFERROR(INDEX(daysoff_type,MATCH(AJ$54&amp;" "&amp;$A67,daysoff_lookup,0)),MID($B67,MOD(NETWORKDAYS.INTL($Q$5,AJ$54,weekend,holidays)-1,LEN($B67))+1,1))))</f>
        <v/>
      </c>
      <c r="AK67" s="29" t="str">
        <f>IF(OR(AK$54="",AK$54&lt;$Q$5,$A67=""),"",IF(NETWORKDAYS.INTL(AK$54,AK$54,weekend,holidays)=0,"nw",IFERROR(INDEX(daysoff_type,MATCH(AK$54&amp;" "&amp;$A67,daysoff_lookup,0)),MID($B67,MOD(NETWORKDAYS.INTL($Q$5,AK$54,weekend,holidays)-1,LEN($B67))+1,1))))</f>
        <v/>
      </c>
      <c r="AL67" s="29" t="str">
        <f>IF(OR(AL$54="",AL$54&lt;$Q$5,$A67=""),"",IF(NETWORKDAYS.INTL(AL$54,AL$54,weekend,holidays)=0,"nw",IFERROR(INDEX(daysoff_type,MATCH(AL$54&amp;" "&amp;$A67,daysoff_lookup,0)),MID($B67,MOD(NETWORKDAYS.INTL($Q$5,AL$54,weekend,holidays)-1,LEN($B67))+1,1))))</f>
        <v/>
      </c>
      <c r="AM67" s="29" t="str">
        <f>IF(OR(AM$54="",AM$54&lt;$Q$5,$A67=""),"",IF(NETWORKDAYS.INTL(AM$54,AM$54,weekend,holidays)=0,"nw",IFERROR(INDEX(daysoff_type,MATCH(AM$54&amp;" "&amp;$A67,daysoff_lookup,0)),MID($B67,MOD(NETWORKDAYS.INTL($Q$5,AM$54,weekend,holidays)-1,LEN($B67))+1,1))))</f>
        <v/>
      </c>
    </row>
    <row r="68" spans="1:41" x14ac:dyDescent="0.2">
      <c r="A68" s="90" t="str">
        <f t="shared" si="17"/>
        <v/>
      </c>
      <c r="B68" s="40" t="str">
        <f t="shared" si="17"/>
        <v/>
      </c>
      <c r="C68" s="29" t="str">
        <f>IF(OR(C$54="",C$54&lt;$Q$5,$A68=""),"",IF(NETWORKDAYS.INTL(C$54,C$54,weekend,holidays)=0,"nw",IFERROR(INDEX(daysoff_type,MATCH(C$54&amp;" "&amp;$A68,daysoff_lookup,0)),MID($B68,MOD(NETWORKDAYS.INTL($Q$5,C$54,weekend,holidays)-1,LEN($B68))+1,1))))</f>
        <v/>
      </c>
      <c r="D68" s="29" t="str">
        <f>IF(OR(D$54="",D$54&lt;$Q$5,$A68=""),"",IF(NETWORKDAYS.INTL(D$54,D$54,weekend,holidays)=0,"nw",IFERROR(INDEX(daysoff_type,MATCH(D$54&amp;" "&amp;$A68,daysoff_lookup,0)),MID($B68,MOD(NETWORKDAYS.INTL($Q$5,D$54,weekend,holidays)-1,LEN($B68))+1,1))))</f>
        <v/>
      </c>
      <c r="E68" s="29" t="str">
        <f>IF(OR(E$54="",E$54&lt;$Q$5,$A68=""),"",IF(NETWORKDAYS.INTL(E$54,E$54,weekend,holidays)=0,"nw",IFERROR(INDEX(daysoff_type,MATCH(E$54&amp;" "&amp;$A68,daysoff_lookup,0)),MID($B68,MOD(NETWORKDAYS.INTL($Q$5,E$54,weekend,holidays)-1,LEN($B68))+1,1))))</f>
        <v/>
      </c>
      <c r="F68" s="29" t="str">
        <f>IF(OR(F$54="",F$54&lt;$Q$5,$A68=""),"",IF(NETWORKDAYS.INTL(F$54,F$54,weekend,holidays)=0,"nw",IFERROR(INDEX(daysoff_type,MATCH(F$54&amp;" "&amp;$A68,daysoff_lookup,0)),MID($B68,MOD(NETWORKDAYS.INTL($Q$5,F$54,weekend,holidays)-1,LEN($B68))+1,1))))</f>
        <v/>
      </c>
      <c r="G68" s="29" t="str">
        <f>IF(OR(G$54="",G$54&lt;$Q$5,$A68=""),"",IF(NETWORKDAYS.INTL(G$54,G$54,weekend,holidays)=0,"nw",IFERROR(INDEX(daysoff_type,MATCH(G$54&amp;" "&amp;$A68,daysoff_lookup,0)),MID($B68,MOD(NETWORKDAYS.INTL($Q$5,G$54,weekend,holidays)-1,LEN($B68))+1,1))))</f>
        <v/>
      </c>
      <c r="H68" s="29" t="str">
        <f>IF(OR(H$54="",H$54&lt;$Q$5,$A68=""),"",IF(NETWORKDAYS.INTL(H$54,H$54,weekend,holidays)=0,"nw",IFERROR(INDEX(daysoff_type,MATCH(H$54&amp;" "&amp;$A68,daysoff_lookup,0)),MID($B68,MOD(NETWORKDAYS.INTL($Q$5,H$54,weekend,holidays)-1,LEN($B68))+1,1))))</f>
        <v/>
      </c>
      <c r="I68" s="29" t="str">
        <f>IF(OR(I$54="",I$54&lt;$Q$5,$A68=""),"",IF(NETWORKDAYS.INTL(I$54,I$54,weekend,holidays)=0,"nw",IFERROR(INDEX(daysoff_type,MATCH(I$54&amp;" "&amp;$A68,daysoff_lookup,0)),MID($B68,MOD(NETWORKDAYS.INTL($Q$5,I$54,weekend,holidays)-1,LEN($B68))+1,1))))</f>
        <v/>
      </c>
      <c r="J68" s="29" t="str">
        <f>IF(OR(J$54="",J$54&lt;$Q$5,$A68=""),"",IF(NETWORKDAYS.INTL(J$54,J$54,weekend,holidays)=0,"nw",IFERROR(INDEX(daysoff_type,MATCH(J$54&amp;" "&amp;$A68,daysoff_lookup,0)),MID($B68,MOD(NETWORKDAYS.INTL($Q$5,J$54,weekend,holidays)-1,LEN($B68))+1,1))))</f>
        <v/>
      </c>
      <c r="K68" s="29" t="str">
        <f>IF(OR(K$54="",K$54&lt;$Q$5,$A68=""),"",IF(NETWORKDAYS.INTL(K$54,K$54,weekend,holidays)=0,"nw",IFERROR(INDEX(daysoff_type,MATCH(K$54&amp;" "&amp;$A68,daysoff_lookup,0)),MID($B68,MOD(NETWORKDAYS.INTL($Q$5,K$54,weekend,holidays)-1,LEN($B68))+1,1))))</f>
        <v/>
      </c>
      <c r="L68" s="29" t="str">
        <f>IF(OR(L$54="",L$54&lt;$Q$5,$A68=""),"",IF(NETWORKDAYS.INTL(L$54,L$54,weekend,holidays)=0,"nw",IFERROR(INDEX(daysoff_type,MATCH(L$54&amp;" "&amp;$A68,daysoff_lookup,0)),MID($B68,MOD(NETWORKDAYS.INTL($Q$5,L$54,weekend,holidays)-1,LEN($B68))+1,1))))</f>
        <v/>
      </c>
      <c r="M68" s="29" t="str">
        <f>IF(OR(M$54="",M$54&lt;$Q$5,$A68=""),"",IF(NETWORKDAYS.INTL(M$54,M$54,weekend,holidays)=0,"nw",IFERROR(INDEX(daysoff_type,MATCH(M$54&amp;" "&amp;$A68,daysoff_lookup,0)),MID($B68,MOD(NETWORKDAYS.INTL($Q$5,M$54,weekend,holidays)-1,LEN($B68))+1,1))))</f>
        <v/>
      </c>
      <c r="N68" s="29" t="str">
        <f>IF(OR(N$54="",N$54&lt;$Q$5,$A68=""),"",IF(NETWORKDAYS.INTL(N$54,N$54,weekend,holidays)=0,"nw",IFERROR(INDEX(daysoff_type,MATCH(N$54&amp;" "&amp;$A68,daysoff_lookup,0)),MID($B68,MOD(NETWORKDAYS.INTL($Q$5,N$54,weekend,holidays)-1,LEN($B68))+1,1))))</f>
        <v/>
      </c>
      <c r="O68" s="29" t="str">
        <f>IF(OR(O$54="",O$54&lt;$Q$5,$A68=""),"",IF(NETWORKDAYS.INTL(O$54,O$54,weekend,holidays)=0,"nw",IFERROR(INDEX(daysoff_type,MATCH(O$54&amp;" "&amp;$A68,daysoff_lookup,0)),MID($B68,MOD(NETWORKDAYS.INTL($Q$5,O$54,weekend,holidays)-1,LEN($B68))+1,1))))</f>
        <v/>
      </c>
      <c r="P68" s="29" t="str">
        <f>IF(OR(P$54="",P$54&lt;$Q$5,$A68=""),"",IF(NETWORKDAYS.INTL(P$54,P$54,weekend,holidays)=0,"nw",IFERROR(INDEX(daysoff_type,MATCH(P$54&amp;" "&amp;$A68,daysoff_lookup,0)),MID($B68,MOD(NETWORKDAYS.INTL($Q$5,P$54,weekend,holidays)-1,LEN($B68))+1,1))))</f>
        <v/>
      </c>
      <c r="Q68" s="29" t="str">
        <f>IF(OR(Q$54="",Q$54&lt;$Q$5,$A68=""),"",IF(NETWORKDAYS.INTL(Q$54,Q$54,weekend,holidays)=0,"nw",IFERROR(INDEX(daysoff_type,MATCH(Q$54&amp;" "&amp;$A68,daysoff_lookup,0)),MID($B68,MOD(NETWORKDAYS.INTL($Q$5,Q$54,weekend,holidays)-1,LEN($B68))+1,1))))</f>
        <v/>
      </c>
      <c r="R68" s="29" t="str">
        <f>IF(OR(R$54="",R$54&lt;$Q$5,$A68=""),"",IF(NETWORKDAYS.INTL(R$54,R$54,weekend,holidays)=0,"nw",IFERROR(INDEX(daysoff_type,MATCH(R$54&amp;" "&amp;$A68,daysoff_lookup,0)),MID($B68,MOD(NETWORKDAYS.INTL($Q$5,R$54,weekend,holidays)-1,LEN($B68))+1,1))))</f>
        <v/>
      </c>
      <c r="S68" s="29" t="str">
        <f>IF(OR(S$54="",S$54&lt;$Q$5,$A68=""),"",IF(NETWORKDAYS.INTL(S$54,S$54,weekend,holidays)=0,"nw",IFERROR(INDEX(daysoff_type,MATCH(S$54&amp;" "&amp;$A68,daysoff_lookup,0)),MID($B68,MOD(NETWORKDAYS.INTL($Q$5,S$54,weekend,holidays)-1,LEN($B68))+1,1))))</f>
        <v/>
      </c>
      <c r="T68" s="29" t="str">
        <f>IF(OR(T$54="",T$54&lt;$Q$5,$A68=""),"",IF(NETWORKDAYS.INTL(T$54,T$54,weekend,holidays)=0,"nw",IFERROR(INDEX(daysoff_type,MATCH(T$54&amp;" "&amp;$A68,daysoff_lookup,0)),MID($B68,MOD(NETWORKDAYS.INTL($Q$5,T$54,weekend,holidays)-1,LEN($B68))+1,1))))</f>
        <v/>
      </c>
      <c r="U68" s="29" t="str">
        <f>IF(OR(U$54="",U$54&lt;$Q$5,$A68=""),"",IF(NETWORKDAYS.INTL(U$54,U$54,weekend,holidays)=0,"nw",IFERROR(INDEX(daysoff_type,MATCH(U$54&amp;" "&amp;$A68,daysoff_lookup,0)),MID($B68,MOD(NETWORKDAYS.INTL($Q$5,U$54,weekend,holidays)-1,LEN($B68))+1,1))))</f>
        <v/>
      </c>
      <c r="V68" s="29" t="str">
        <f>IF(OR(V$54="",V$54&lt;$Q$5,$A68=""),"",IF(NETWORKDAYS.INTL(V$54,V$54,weekend,holidays)=0,"nw",IFERROR(INDEX(daysoff_type,MATCH(V$54&amp;" "&amp;$A68,daysoff_lookup,0)),MID($B68,MOD(NETWORKDAYS.INTL($Q$5,V$54,weekend,holidays)-1,LEN($B68))+1,1))))</f>
        <v/>
      </c>
      <c r="W68" s="29" t="str">
        <f>IF(OR(W$54="",W$54&lt;$Q$5,$A68=""),"",IF(NETWORKDAYS.INTL(W$54,W$54,weekend,holidays)=0,"nw",IFERROR(INDEX(daysoff_type,MATCH(W$54&amp;" "&amp;$A68,daysoff_lookup,0)),MID($B68,MOD(NETWORKDAYS.INTL($Q$5,W$54,weekend,holidays)-1,LEN($B68))+1,1))))</f>
        <v/>
      </c>
      <c r="X68" s="29" t="str">
        <f>IF(OR(X$54="",X$54&lt;$Q$5,$A68=""),"",IF(NETWORKDAYS.INTL(X$54,X$54,weekend,holidays)=0,"nw",IFERROR(INDEX(daysoff_type,MATCH(X$54&amp;" "&amp;$A68,daysoff_lookup,0)),MID($B68,MOD(NETWORKDAYS.INTL($Q$5,X$54,weekend,holidays)-1,LEN($B68))+1,1))))</f>
        <v/>
      </c>
      <c r="Y68" s="29" t="str">
        <f>IF(OR(Y$54="",Y$54&lt;$Q$5,$A68=""),"",IF(NETWORKDAYS.INTL(Y$54,Y$54,weekend,holidays)=0,"nw",IFERROR(INDEX(daysoff_type,MATCH(Y$54&amp;" "&amp;$A68,daysoff_lookup,0)),MID($B68,MOD(NETWORKDAYS.INTL($Q$5,Y$54,weekend,holidays)-1,LEN($B68))+1,1))))</f>
        <v/>
      </c>
      <c r="Z68" s="29" t="str">
        <f>IF(OR(Z$54="",Z$54&lt;$Q$5,$A68=""),"",IF(NETWORKDAYS.INTL(Z$54,Z$54,weekend,holidays)=0,"nw",IFERROR(INDEX(daysoff_type,MATCH(Z$54&amp;" "&amp;$A68,daysoff_lookup,0)),MID($B68,MOD(NETWORKDAYS.INTL($Q$5,Z$54,weekend,holidays)-1,LEN($B68))+1,1))))</f>
        <v/>
      </c>
      <c r="AA68" s="29" t="str">
        <f>IF(OR(AA$54="",AA$54&lt;$Q$5,$A68=""),"",IF(NETWORKDAYS.INTL(AA$54,AA$54,weekend,holidays)=0,"nw",IFERROR(INDEX(daysoff_type,MATCH(AA$54&amp;" "&amp;$A68,daysoff_lookup,0)),MID($B68,MOD(NETWORKDAYS.INTL($Q$5,AA$54,weekend,holidays)-1,LEN($B68))+1,1))))</f>
        <v/>
      </c>
      <c r="AB68" s="29" t="str">
        <f>IF(OR(AB$54="",AB$54&lt;$Q$5,$A68=""),"",IF(NETWORKDAYS.INTL(AB$54,AB$54,weekend,holidays)=0,"nw",IFERROR(INDEX(daysoff_type,MATCH(AB$54&amp;" "&amp;$A68,daysoff_lookup,0)),MID($B68,MOD(NETWORKDAYS.INTL($Q$5,AB$54,weekend,holidays)-1,LEN($B68))+1,1))))</f>
        <v/>
      </c>
      <c r="AC68" s="29" t="str">
        <f>IF(OR(AC$54="",AC$54&lt;$Q$5,$A68=""),"",IF(NETWORKDAYS.INTL(AC$54,AC$54,weekend,holidays)=0,"nw",IFERROR(INDEX(daysoff_type,MATCH(AC$54&amp;" "&amp;$A68,daysoff_lookup,0)),MID($B68,MOD(NETWORKDAYS.INTL($Q$5,AC$54,weekend,holidays)-1,LEN($B68))+1,1))))</f>
        <v/>
      </c>
      <c r="AD68" s="29" t="str">
        <f>IF(OR(AD$54="",AD$54&lt;$Q$5,$A68=""),"",IF(NETWORKDAYS.INTL(AD$54,AD$54,weekend,holidays)=0,"nw",IFERROR(INDEX(daysoff_type,MATCH(AD$54&amp;" "&amp;$A68,daysoff_lookup,0)),MID($B68,MOD(NETWORKDAYS.INTL($Q$5,AD$54,weekend,holidays)-1,LEN($B68))+1,1))))</f>
        <v/>
      </c>
      <c r="AE68" s="29" t="str">
        <f>IF(OR(AE$54="",AE$54&lt;$Q$5,$A68=""),"",IF(NETWORKDAYS.INTL(AE$54,AE$54,weekend,holidays)=0,"nw",IFERROR(INDEX(daysoff_type,MATCH(AE$54&amp;" "&amp;$A68,daysoff_lookup,0)),MID($B68,MOD(NETWORKDAYS.INTL($Q$5,AE$54,weekend,holidays)-1,LEN($B68))+1,1))))</f>
        <v/>
      </c>
      <c r="AF68" s="29" t="str">
        <f>IF(OR(AF$54="",AF$54&lt;$Q$5,$A68=""),"",IF(NETWORKDAYS.INTL(AF$54,AF$54,weekend,holidays)=0,"nw",IFERROR(INDEX(daysoff_type,MATCH(AF$54&amp;" "&amp;$A68,daysoff_lookup,0)),MID($B68,MOD(NETWORKDAYS.INTL($Q$5,AF$54,weekend,holidays)-1,LEN($B68))+1,1))))</f>
        <v/>
      </c>
      <c r="AG68" s="29" t="str">
        <f>IF(OR(AG$54="",AG$54&lt;$Q$5,$A68=""),"",IF(NETWORKDAYS.INTL(AG$54,AG$54,weekend,holidays)=0,"nw",IFERROR(INDEX(daysoff_type,MATCH(AG$54&amp;" "&amp;$A68,daysoff_lookup,0)),MID($B68,MOD(NETWORKDAYS.INTL($Q$5,AG$54,weekend,holidays)-1,LEN($B68))+1,1))))</f>
        <v/>
      </c>
      <c r="AH68" s="29" t="str">
        <f>IF(OR(AH$54="",AH$54&lt;$Q$5,$A68=""),"",IF(NETWORKDAYS.INTL(AH$54,AH$54,weekend,holidays)=0,"nw",IFERROR(INDEX(daysoff_type,MATCH(AH$54&amp;" "&amp;$A68,daysoff_lookup,0)),MID($B68,MOD(NETWORKDAYS.INTL($Q$5,AH$54,weekend,holidays)-1,LEN($B68))+1,1))))</f>
        <v/>
      </c>
      <c r="AI68" s="29" t="str">
        <f>IF(OR(AI$54="",AI$54&lt;$Q$5,$A68=""),"",IF(NETWORKDAYS.INTL(AI$54,AI$54,weekend,holidays)=0,"nw",IFERROR(INDEX(daysoff_type,MATCH(AI$54&amp;" "&amp;$A68,daysoff_lookup,0)),MID($B68,MOD(NETWORKDAYS.INTL($Q$5,AI$54,weekend,holidays)-1,LEN($B68))+1,1))))</f>
        <v/>
      </c>
      <c r="AJ68" s="29" t="str">
        <f>IF(OR(AJ$54="",AJ$54&lt;$Q$5,$A68=""),"",IF(NETWORKDAYS.INTL(AJ$54,AJ$54,weekend,holidays)=0,"nw",IFERROR(INDEX(daysoff_type,MATCH(AJ$54&amp;" "&amp;$A68,daysoff_lookup,0)),MID($B68,MOD(NETWORKDAYS.INTL($Q$5,AJ$54,weekend,holidays)-1,LEN($B68))+1,1))))</f>
        <v/>
      </c>
      <c r="AK68" s="29" t="str">
        <f>IF(OR(AK$54="",AK$54&lt;$Q$5,$A68=""),"",IF(NETWORKDAYS.INTL(AK$54,AK$54,weekend,holidays)=0,"nw",IFERROR(INDEX(daysoff_type,MATCH(AK$54&amp;" "&amp;$A68,daysoff_lookup,0)),MID($B68,MOD(NETWORKDAYS.INTL($Q$5,AK$54,weekend,holidays)-1,LEN($B68))+1,1))))</f>
        <v/>
      </c>
      <c r="AL68" s="29" t="str">
        <f>IF(OR(AL$54="",AL$54&lt;$Q$5,$A68=""),"",IF(NETWORKDAYS.INTL(AL$54,AL$54,weekend,holidays)=0,"nw",IFERROR(INDEX(daysoff_type,MATCH(AL$54&amp;" "&amp;$A68,daysoff_lookup,0)),MID($B68,MOD(NETWORKDAYS.INTL($Q$5,AL$54,weekend,holidays)-1,LEN($B68))+1,1))))</f>
        <v/>
      </c>
      <c r="AM68" s="29" t="str">
        <f>IF(OR(AM$54="",AM$54&lt;$Q$5,$A68=""),"",IF(NETWORKDAYS.INTL(AM$54,AM$54,weekend,holidays)=0,"nw",IFERROR(INDEX(daysoff_type,MATCH(AM$54&amp;" "&amp;$A68,daysoff_lookup,0)),MID($B68,MOD(NETWORKDAYS.INTL($Q$5,AM$54,weekend,holidays)-1,LEN($B68))+1,1))))</f>
        <v/>
      </c>
    </row>
    <row r="69" spans="1:41" x14ac:dyDescent="0.2">
      <c r="A69" s="90" t="str">
        <f t="shared" si="17"/>
        <v/>
      </c>
      <c r="B69" s="40" t="str">
        <f t="shared" si="17"/>
        <v/>
      </c>
      <c r="C69" s="29" t="str">
        <f>IF(OR(C$54="",C$54&lt;$Q$5,$A69=""),"",IF(NETWORKDAYS.INTL(C$54,C$54,weekend,holidays)=0,"nw",IFERROR(INDEX(daysoff_type,MATCH(C$54&amp;" "&amp;$A69,daysoff_lookup,0)),MID($B69,MOD(NETWORKDAYS.INTL($Q$5,C$54,weekend,holidays)-1,LEN($B69))+1,1))))</f>
        <v/>
      </c>
      <c r="D69" s="29" t="str">
        <f>IF(OR(D$54="",D$54&lt;$Q$5,$A69=""),"",IF(NETWORKDAYS.INTL(D$54,D$54,weekend,holidays)=0,"nw",IFERROR(INDEX(daysoff_type,MATCH(D$54&amp;" "&amp;$A69,daysoff_lookup,0)),MID($B69,MOD(NETWORKDAYS.INTL($Q$5,D$54,weekend,holidays)-1,LEN($B69))+1,1))))</f>
        <v/>
      </c>
      <c r="E69" s="29" t="str">
        <f>IF(OR(E$54="",E$54&lt;$Q$5,$A69=""),"",IF(NETWORKDAYS.INTL(E$54,E$54,weekend,holidays)=0,"nw",IFERROR(INDEX(daysoff_type,MATCH(E$54&amp;" "&amp;$A69,daysoff_lookup,0)),MID($B69,MOD(NETWORKDAYS.INTL($Q$5,E$54,weekend,holidays)-1,LEN($B69))+1,1))))</f>
        <v/>
      </c>
      <c r="F69" s="29" t="str">
        <f>IF(OR(F$54="",F$54&lt;$Q$5,$A69=""),"",IF(NETWORKDAYS.INTL(F$54,F$54,weekend,holidays)=0,"nw",IFERROR(INDEX(daysoff_type,MATCH(F$54&amp;" "&amp;$A69,daysoff_lookup,0)),MID($B69,MOD(NETWORKDAYS.INTL($Q$5,F$54,weekend,holidays)-1,LEN($B69))+1,1))))</f>
        <v/>
      </c>
      <c r="G69" s="29" t="str">
        <f>IF(OR(G$54="",G$54&lt;$Q$5,$A69=""),"",IF(NETWORKDAYS.INTL(G$54,G$54,weekend,holidays)=0,"nw",IFERROR(INDEX(daysoff_type,MATCH(G$54&amp;" "&amp;$A69,daysoff_lookup,0)),MID($B69,MOD(NETWORKDAYS.INTL($Q$5,G$54,weekend,holidays)-1,LEN($B69))+1,1))))</f>
        <v/>
      </c>
      <c r="H69" s="29" t="str">
        <f>IF(OR(H$54="",H$54&lt;$Q$5,$A69=""),"",IF(NETWORKDAYS.INTL(H$54,H$54,weekend,holidays)=0,"nw",IFERROR(INDEX(daysoff_type,MATCH(H$54&amp;" "&amp;$A69,daysoff_lookup,0)),MID($B69,MOD(NETWORKDAYS.INTL($Q$5,H$54,weekend,holidays)-1,LEN($B69))+1,1))))</f>
        <v/>
      </c>
      <c r="I69" s="29" t="str">
        <f>IF(OR(I$54="",I$54&lt;$Q$5,$A69=""),"",IF(NETWORKDAYS.INTL(I$54,I$54,weekend,holidays)=0,"nw",IFERROR(INDEX(daysoff_type,MATCH(I$54&amp;" "&amp;$A69,daysoff_lookup,0)),MID($B69,MOD(NETWORKDAYS.INTL($Q$5,I$54,weekend,holidays)-1,LEN($B69))+1,1))))</f>
        <v/>
      </c>
      <c r="J69" s="29" t="str">
        <f>IF(OR(J$54="",J$54&lt;$Q$5,$A69=""),"",IF(NETWORKDAYS.INTL(J$54,J$54,weekend,holidays)=0,"nw",IFERROR(INDEX(daysoff_type,MATCH(J$54&amp;" "&amp;$A69,daysoff_lookup,0)),MID($B69,MOD(NETWORKDAYS.INTL($Q$5,J$54,weekend,holidays)-1,LEN($B69))+1,1))))</f>
        <v/>
      </c>
      <c r="K69" s="29" t="str">
        <f>IF(OR(K$54="",K$54&lt;$Q$5,$A69=""),"",IF(NETWORKDAYS.INTL(K$54,K$54,weekend,holidays)=0,"nw",IFERROR(INDEX(daysoff_type,MATCH(K$54&amp;" "&amp;$A69,daysoff_lookup,0)),MID($B69,MOD(NETWORKDAYS.INTL($Q$5,K$54,weekend,holidays)-1,LEN($B69))+1,1))))</f>
        <v/>
      </c>
      <c r="L69" s="29" t="str">
        <f>IF(OR(L$54="",L$54&lt;$Q$5,$A69=""),"",IF(NETWORKDAYS.INTL(L$54,L$54,weekend,holidays)=0,"nw",IFERROR(INDEX(daysoff_type,MATCH(L$54&amp;" "&amp;$A69,daysoff_lookup,0)),MID($B69,MOD(NETWORKDAYS.INTL($Q$5,L$54,weekend,holidays)-1,LEN($B69))+1,1))))</f>
        <v/>
      </c>
      <c r="M69" s="29" t="str">
        <f>IF(OR(M$54="",M$54&lt;$Q$5,$A69=""),"",IF(NETWORKDAYS.INTL(M$54,M$54,weekend,holidays)=0,"nw",IFERROR(INDEX(daysoff_type,MATCH(M$54&amp;" "&amp;$A69,daysoff_lookup,0)),MID($B69,MOD(NETWORKDAYS.INTL($Q$5,M$54,weekend,holidays)-1,LEN($B69))+1,1))))</f>
        <v/>
      </c>
      <c r="N69" s="29" t="str">
        <f>IF(OR(N$54="",N$54&lt;$Q$5,$A69=""),"",IF(NETWORKDAYS.INTL(N$54,N$54,weekend,holidays)=0,"nw",IFERROR(INDEX(daysoff_type,MATCH(N$54&amp;" "&amp;$A69,daysoff_lookup,0)),MID($B69,MOD(NETWORKDAYS.INTL($Q$5,N$54,weekend,holidays)-1,LEN($B69))+1,1))))</f>
        <v/>
      </c>
      <c r="O69" s="29" t="str">
        <f>IF(OR(O$54="",O$54&lt;$Q$5,$A69=""),"",IF(NETWORKDAYS.INTL(O$54,O$54,weekend,holidays)=0,"nw",IFERROR(INDEX(daysoff_type,MATCH(O$54&amp;" "&amp;$A69,daysoff_lookup,0)),MID($B69,MOD(NETWORKDAYS.INTL($Q$5,O$54,weekend,holidays)-1,LEN($B69))+1,1))))</f>
        <v/>
      </c>
      <c r="P69" s="29" t="str">
        <f>IF(OR(P$54="",P$54&lt;$Q$5,$A69=""),"",IF(NETWORKDAYS.INTL(P$54,P$54,weekend,holidays)=0,"nw",IFERROR(INDEX(daysoff_type,MATCH(P$54&amp;" "&amp;$A69,daysoff_lookup,0)),MID($B69,MOD(NETWORKDAYS.INTL($Q$5,P$54,weekend,holidays)-1,LEN($B69))+1,1))))</f>
        <v/>
      </c>
      <c r="Q69" s="29" t="str">
        <f>IF(OR(Q$54="",Q$54&lt;$Q$5,$A69=""),"",IF(NETWORKDAYS.INTL(Q$54,Q$54,weekend,holidays)=0,"nw",IFERROR(INDEX(daysoff_type,MATCH(Q$54&amp;" "&amp;$A69,daysoff_lookup,0)),MID($B69,MOD(NETWORKDAYS.INTL($Q$5,Q$54,weekend,holidays)-1,LEN($B69))+1,1))))</f>
        <v/>
      </c>
      <c r="R69" s="29" t="str">
        <f>IF(OR(R$54="",R$54&lt;$Q$5,$A69=""),"",IF(NETWORKDAYS.INTL(R$54,R$54,weekend,holidays)=0,"nw",IFERROR(INDEX(daysoff_type,MATCH(R$54&amp;" "&amp;$A69,daysoff_lookup,0)),MID($B69,MOD(NETWORKDAYS.INTL($Q$5,R$54,weekend,holidays)-1,LEN($B69))+1,1))))</f>
        <v/>
      </c>
      <c r="S69" s="29" t="str">
        <f>IF(OR(S$54="",S$54&lt;$Q$5,$A69=""),"",IF(NETWORKDAYS.INTL(S$54,S$54,weekend,holidays)=0,"nw",IFERROR(INDEX(daysoff_type,MATCH(S$54&amp;" "&amp;$A69,daysoff_lookup,0)),MID($B69,MOD(NETWORKDAYS.INTL($Q$5,S$54,weekend,holidays)-1,LEN($B69))+1,1))))</f>
        <v/>
      </c>
      <c r="T69" s="29" t="str">
        <f>IF(OR(T$54="",T$54&lt;$Q$5,$A69=""),"",IF(NETWORKDAYS.INTL(T$54,T$54,weekend,holidays)=0,"nw",IFERROR(INDEX(daysoff_type,MATCH(T$54&amp;" "&amp;$A69,daysoff_lookup,0)),MID($B69,MOD(NETWORKDAYS.INTL($Q$5,T$54,weekend,holidays)-1,LEN($B69))+1,1))))</f>
        <v/>
      </c>
      <c r="U69" s="29" t="str">
        <f>IF(OR(U$54="",U$54&lt;$Q$5,$A69=""),"",IF(NETWORKDAYS.INTL(U$54,U$54,weekend,holidays)=0,"nw",IFERROR(INDEX(daysoff_type,MATCH(U$54&amp;" "&amp;$A69,daysoff_lookup,0)),MID($B69,MOD(NETWORKDAYS.INTL($Q$5,U$54,weekend,holidays)-1,LEN($B69))+1,1))))</f>
        <v/>
      </c>
      <c r="V69" s="29" t="str">
        <f>IF(OR(V$54="",V$54&lt;$Q$5,$A69=""),"",IF(NETWORKDAYS.INTL(V$54,V$54,weekend,holidays)=0,"nw",IFERROR(INDEX(daysoff_type,MATCH(V$54&amp;" "&amp;$A69,daysoff_lookup,0)),MID($B69,MOD(NETWORKDAYS.INTL($Q$5,V$54,weekend,holidays)-1,LEN($B69))+1,1))))</f>
        <v/>
      </c>
      <c r="W69" s="29" t="str">
        <f>IF(OR(W$54="",W$54&lt;$Q$5,$A69=""),"",IF(NETWORKDAYS.INTL(W$54,W$54,weekend,holidays)=0,"nw",IFERROR(INDEX(daysoff_type,MATCH(W$54&amp;" "&amp;$A69,daysoff_lookup,0)),MID($B69,MOD(NETWORKDAYS.INTL($Q$5,W$54,weekend,holidays)-1,LEN($B69))+1,1))))</f>
        <v/>
      </c>
      <c r="X69" s="29" t="str">
        <f>IF(OR(X$54="",X$54&lt;$Q$5,$A69=""),"",IF(NETWORKDAYS.INTL(X$54,X$54,weekend,holidays)=0,"nw",IFERROR(INDEX(daysoff_type,MATCH(X$54&amp;" "&amp;$A69,daysoff_lookup,0)),MID($B69,MOD(NETWORKDAYS.INTL($Q$5,X$54,weekend,holidays)-1,LEN($B69))+1,1))))</f>
        <v/>
      </c>
      <c r="Y69" s="29" t="str">
        <f>IF(OR(Y$54="",Y$54&lt;$Q$5,$A69=""),"",IF(NETWORKDAYS.INTL(Y$54,Y$54,weekend,holidays)=0,"nw",IFERROR(INDEX(daysoff_type,MATCH(Y$54&amp;" "&amp;$A69,daysoff_lookup,0)),MID($B69,MOD(NETWORKDAYS.INTL($Q$5,Y$54,weekend,holidays)-1,LEN($B69))+1,1))))</f>
        <v/>
      </c>
      <c r="Z69" s="29" t="str">
        <f>IF(OR(Z$54="",Z$54&lt;$Q$5,$A69=""),"",IF(NETWORKDAYS.INTL(Z$54,Z$54,weekend,holidays)=0,"nw",IFERROR(INDEX(daysoff_type,MATCH(Z$54&amp;" "&amp;$A69,daysoff_lookup,0)),MID($B69,MOD(NETWORKDAYS.INTL($Q$5,Z$54,weekend,holidays)-1,LEN($B69))+1,1))))</f>
        <v/>
      </c>
      <c r="AA69" s="29" t="str">
        <f>IF(OR(AA$54="",AA$54&lt;$Q$5,$A69=""),"",IF(NETWORKDAYS.INTL(AA$54,AA$54,weekend,holidays)=0,"nw",IFERROR(INDEX(daysoff_type,MATCH(AA$54&amp;" "&amp;$A69,daysoff_lookup,0)),MID($B69,MOD(NETWORKDAYS.INTL($Q$5,AA$54,weekend,holidays)-1,LEN($B69))+1,1))))</f>
        <v/>
      </c>
      <c r="AB69" s="29" t="str">
        <f>IF(OR(AB$54="",AB$54&lt;$Q$5,$A69=""),"",IF(NETWORKDAYS.INTL(AB$54,AB$54,weekend,holidays)=0,"nw",IFERROR(INDEX(daysoff_type,MATCH(AB$54&amp;" "&amp;$A69,daysoff_lookup,0)),MID($B69,MOD(NETWORKDAYS.INTL($Q$5,AB$54,weekend,holidays)-1,LEN($B69))+1,1))))</f>
        <v/>
      </c>
      <c r="AC69" s="29" t="str">
        <f>IF(OR(AC$54="",AC$54&lt;$Q$5,$A69=""),"",IF(NETWORKDAYS.INTL(AC$54,AC$54,weekend,holidays)=0,"nw",IFERROR(INDEX(daysoff_type,MATCH(AC$54&amp;" "&amp;$A69,daysoff_lookup,0)),MID($B69,MOD(NETWORKDAYS.INTL($Q$5,AC$54,weekend,holidays)-1,LEN($B69))+1,1))))</f>
        <v/>
      </c>
      <c r="AD69" s="29" t="str">
        <f>IF(OR(AD$54="",AD$54&lt;$Q$5,$A69=""),"",IF(NETWORKDAYS.INTL(AD$54,AD$54,weekend,holidays)=0,"nw",IFERROR(INDEX(daysoff_type,MATCH(AD$54&amp;" "&amp;$A69,daysoff_lookup,0)),MID($B69,MOD(NETWORKDAYS.INTL($Q$5,AD$54,weekend,holidays)-1,LEN($B69))+1,1))))</f>
        <v/>
      </c>
      <c r="AE69" s="29" t="str">
        <f>IF(OR(AE$54="",AE$54&lt;$Q$5,$A69=""),"",IF(NETWORKDAYS.INTL(AE$54,AE$54,weekend,holidays)=0,"nw",IFERROR(INDEX(daysoff_type,MATCH(AE$54&amp;" "&amp;$A69,daysoff_lookup,0)),MID($B69,MOD(NETWORKDAYS.INTL($Q$5,AE$54,weekend,holidays)-1,LEN($B69))+1,1))))</f>
        <v/>
      </c>
      <c r="AF69" s="29" t="str">
        <f>IF(OR(AF$54="",AF$54&lt;$Q$5,$A69=""),"",IF(NETWORKDAYS.INTL(AF$54,AF$54,weekend,holidays)=0,"nw",IFERROR(INDEX(daysoff_type,MATCH(AF$54&amp;" "&amp;$A69,daysoff_lookup,0)),MID($B69,MOD(NETWORKDAYS.INTL($Q$5,AF$54,weekend,holidays)-1,LEN($B69))+1,1))))</f>
        <v/>
      </c>
      <c r="AG69" s="29" t="str">
        <f>IF(OR(AG$54="",AG$54&lt;$Q$5,$A69=""),"",IF(NETWORKDAYS.INTL(AG$54,AG$54,weekend,holidays)=0,"nw",IFERROR(INDEX(daysoff_type,MATCH(AG$54&amp;" "&amp;$A69,daysoff_lookup,0)),MID($B69,MOD(NETWORKDAYS.INTL($Q$5,AG$54,weekend,holidays)-1,LEN($B69))+1,1))))</f>
        <v/>
      </c>
      <c r="AH69" s="29" t="str">
        <f>IF(OR(AH$54="",AH$54&lt;$Q$5,$A69=""),"",IF(NETWORKDAYS.INTL(AH$54,AH$54,weekend,holidays)=0,"nw",IFERROR(INDEX(daysoff_type,MATCH(AH$54&amp;" "&amp;$A69,daysoff_lookup,0)),MID($B69,MOD(NETWORKDAYS.INTL($Q$5,AH$54,weekend,holidays)-1,LEN($B69))+1,1))))</f>
        <v/>
      </c>
      <c r="AI69" s="29" t="str">
        <f>IF(OR(AI$54="",AI$54&lt;$Q$5,$A69=""),"",IF(NETWORKDAYS.INTL(AI$54,AI$54,weekend,holidays)=0,"nw",IFERROR(INDEX(daysoff_type,MATCH(AI$54&amp;" "&amp;$A69,daysoff_lookup,0)),MID($B69,MOD(NETWORKDAYS.INTL($Q$5,AI$54,weekend,holidays)-1,LEN($B69))+1,1))))</f>
        <v/>
      </c>
      <c r="AJ69" s="29" t="str">
        <f>IF(OR(AJ$54="",AJ$54&lt;$Q$5,$A69=""),"",IF(NETWORKDAYS.INTL(AJ$54,AJ$54,weekend,holidays)=0,"nw",IFERROR(INDEX(daysoff_type,MATCH(AJ$54&amp;" "&amp;$A69,daysoff_lookup,0)),MID($B69,MOD(NETWORKDAYS.INTL($Q$5,AJ$54,weekend,holidays)-1,LEN($B69))+1,1))))</f>
        <v/>
      </c>
      <c r="AK69" s="29" t="str">
        <f>IF(OR(AK$54="",AK$54&lt;$Q$5,$A69=""),"",IF(NETWORKDAYS.INTL(AK$54,AK$54,weekend,holidays)=0,"nw",IFERROR(INDEX(daysoff_type,MATCH(AK$54&amp;" "&amp;$A69,daysoff_lookup,0)),MID($B69,MOD(NETWORKDAYS.INTL($Q$5,AK$54,weekend,holidays)-1,LEN($B69))+1,1))))</f>
        <v/>
      </c>
      <c r="AL69" s="29" t="str">
        <f>IF(OR(AL$54="",AL$54&lt;$Q$5,$A69=""),"",IF(NETWORKDAYS.INTL(AL$54,AL$54,weekend,holidays)=0,"nw",IFERROR(INDEX(daysoff_type,MATCH(AL$54&amp;" "&amp;$A69,daysoff_lookup,0)),MID($B69,MOD(NETWORKDAYS.INTL($Q$5,AL$54,weekend,holidays)-1,LEN($B69))+1,1))))</f>
        <v/>
      </c>
      <c r="AM69" s="29" t="str">
        <f>IF(OR(AM$54="",AM$54&lt;$Q$5,$A69=""),"",IF(NETWORKDAYS.INTL(AM$54,AM$54,weekend,holidays)=0,"nw",IFERROR(INDEX(daysoff_type,MATCH(AM$54&amp;" "&amp;$A69,daysoff_lookup,0)),MID($B69,MOD(NETWORKDAYS.INTL($Q$5,AM$54,weekend,holidays)-1,LEN($B69))+1,1))))</f>
        <v/>
      </c>
    </row>
    <row r="70" spans="1:41" x14ac:dyDescent="0.2">
      <c r="A70" s="90" t="str">
        <f t="shared" si="17"/>
        <v/>
      </c>
      <c r="B70" s="40" t="str">
        <f t="shared" si="17"/>
        <v/>
      </c>
      <c r="C70" s="29" t="str">
        <f>IF(OR(C$54="",C$54&lt;$Q$5,$A70=""),"",IF(NETWORKDAYS.INTL(C$54,C$54,weekend,holidays)=0,"nw",IFERROR(INDEX(daysoff_type,MATCH(C$54&amp;" "&amp;$A70,daysoff_lookup,0)),MID($B70,MOD(NETWORKDAYS.INTL($Q$5,C$54,weekend,holidays)-1,LEN($B70))+1,1))))</f>
        <v/>
      </c>
      <c r="D70" s="29" t="str">
        <f>IF(OR(D$54="",D$54&lt;$Q$5,$A70=""),"",IF(NETWORKDAYS.INTL(D$54,D$54,weekend,holidays)=0,"nw",IFERROR(INDEX(daysoff_type,MATCH(D$54&amp;" "&amp;$A70,daysoff_lookup,0)),MID($B70,MOD(NETWORKDAYS.INTL($Q$5,D$54,weekend,holidays)-1,LEN($B70))+1,1))))</f>
        <v/>
      </c>
      <c r="E70" s="29" t="str">
        <f>IF(OR(E$54="",E$54&lt;$Q$5,$A70=""),"",IF(NETWORKDAYS.INTL(E$54,E$54,weekend,holidays)=0,"nw",IFERROR(INDEX(daysoff_type,MATCH(E$54&amp;" "&amp;$A70,daysoff_lookup,0)),MID($B70,MOD(NETWORKDAYS.INTL($Q$5,E$54,weekend,holidays)-1,LEN($B70))+1,1))))</f>
        <v/>
      </c>
      <c r="F70" s="29" t="str">
        <f>IF(OR(F$54="",F$54&lt;$Q$5,$A70=""),"",IF(NETWORKDAYS.INTL(F$54,F$54,weekend,holidays)=0,"nw",IFERROR(INDEX(daysoff_type,MATCH(F$54&amp;" "&amp;$A70,daysoff_lookup,0)),MID($B70,MOD(NETWORKDAYS.INTL($Q$5,F$54,weekend,holidays)-1,LEN($B70))+1,1))))</f>
        <v/>
      </c>
      <c r="G70" s="29" t="str">
        <f>IF(OR(G$54="",G$54&lt;$Q$5,$A70=""),"",IF(NETWORKDAYS.INTL(G$54,G$54,weekend,holidays)=0,"nw",IFERROR(INDEX(daysoff_type,MATCH(G$54&amp;" "&amp;$A70,daysoff_lookup,0)),MID($B70,MOD(NETWORKDAYS.INTL($Q$5,G$54,weekend,holidays)-1,LEN($B70))+1,1))))</f>
        <v/>
      </c>
      <c r="H70" s="29" t="str">
        <f>IF(OR(H$54="",H$54&lt;$Q$5,$A70=""),"",IF(NETWORKDAYS.INTL(H$54,H$54,weekend,holidays)=0,"nw",IFERROR(INDEX(daysoff_type,MATCH(H$54&amp;" "&amp;$A70,daysoff_lookup,0)),MID($B70,MOD(NETWORKDAYS.INTL($Q$5,H$54,weekend,holidays)-1,LEN($B70))+1,1))))</f>
        <v/>
      </c>
      <c r="I70" s="29" t="str">
        <f>IF(OR(I$54="",I$54&lt;$Q$5,$A70=""),"",IF(NETWORKDAYS.INTL(I$54,I$54,weekend,holidays)=0,"nw",IFERROR(INDEX(daysoff_type,MATCH(I$54&amp;" "&amp;$A70,daysoff_lookup,0)),MID($B70,MOD(NETWORKDAYS.INTL($Q$5,I$54,weekend,holidays)-1,LEN($B70))+1,1))))</f>
        <v/>
      </c>
      <c r="J70" s="29" t="str">
        <f>IF(OR(J$54="",J$54&lt;$Q$5,$A70=""),"",IF(NETWORKDAYS.INTL(J$54,J$54,weekend,holidays)=0,"nw",IFERROR(INDEX(daysoff_type,MATCH(J$54&amp;" "&amp;$A70,daysoff_lookup,0)),MID($B70,MOD(NETWORKDAYS.INTL($Q$5,J$54,weekend,holidays)-1,LEN($B70))+1,1))))</f>
        <v/>
      </c>
      <c r="K70" s="29" t="str">
        <f>IF(OR(K$54="",K$54&lt;$Q$5,$A70=""),"",IF(NETWORKDAYS.INTL(K$54,K$54,weekend,holidays)=0,"nw",IFERROR(INDEX(daysoff_type,MATCH(K$54&amp;" "&amp;$A70,daysoff_lookup,0)),MID($B70,MOD(NETWORKDAYS.INTL($Q$5,K$54,weekend,holidays)-1,LEN($B70))+1,1))))</f>
        <v/>
      </c>
      <c r="L70" s="29" t="str">
        <f>IF(OR(L$54="",L$54&lt;$Q$5,$A70=""),"",IF(NETWORKDAYS.INTL(L$54,L$54,weekend,holidays)=0,"nw",IFERROR(INDEX(daysoff_type,MATCH(L$54&amp;" "&amp;$A70,daysoff_lookup,0)),MID($B70,MOD(NETWORKDAYS.INTL($Q$5,L$54,weekend,holidays)-1,LEN($B70))+1,1))))</f>
        <v/>
      </c>
      <c r="M70" s="29" t="str">
        <f>IF(OR(M$54="",M$54&lt;$Q$5,$A70=""),"",IF(NETWORKDAYS.INTL(M$54,M$54,weekend,holidays)=0,"nw",IFERROR(INDEX(daysoff_type,MATCH(M$54&amp;" "&amp;$A70,daysoff_lookup,0)),MID($B70,MOD(NETWORKDAYS.INTL($Q$5,M$54,weekend,holidays)-1,LEN($B70))+1,1))))</f>
        <v/>
      </c>
      <c r="N70" s="29" t="str">
        <f>IF(OR(N$54="",N$54&lt;$Q$5,$A70=""),"",IF(NETWORKDAYS.INTL(N$54,N$54,weekend,holidays)=0,"nw",IFERROR(INDEX(daysoff_type,MATCH(N$54&amp;" "&amp;$A70,daysoff_lookup,0)),MID($B70,MOD(NETWORKDAYS.INTL($Q$5,N$54,weekend,holidays)-1,LEN($B70))+1,1))))</f>
        <v/>
      </c>
      <c r="O70" s="29" t="str">
        <f>IF(OR(O$54="",O$54&lt;$Q$5,$A70=""),"",IF(NETWORKDAYS.INTL(O$54,O$54,weekend,holidays)=0,"nw",IFERROR(INDEX(daysoff_type,MATCH(O$54&amp;" "&amp;$A70,daysoff_lookup,0)),MID($B70,MOD(NETWORKDAYS.INTL($Q$5,O$54,weekend,holidays)-1,LEN($B70))+1,1))))</f>
        <v/>
      </c>
      <c r="P70" s="29" t="str">
        <f>IF(OR(P$54="",P$54&lt;$Q$5,$A70=""),"",IF(NETWORKDAYS.INTL(P$54,P$54,weekend,holidays)=0,"nw",IFERROR(INDEX(daysoff_type,MATCH(P$54&amp;" "&amp;$A70,daysoff_lookup,0)),MID($B70,MOD(NETWORKDAYS.INTL($Q$5,P$54,weekend,holidays)-1,LEN($B70))+1,1))))</f>
        <v/>
      </c>
      <c r="Q70" s="29" t="str">
        <f>IF(OR(Q$54="",Q$54&lt;$Q$5,$A70=""),"",IF(NETWORKDAYS.INTL(Q$54,Q$54,weekend,holidays)=0,"nw",IFERROR(INDEX(daysoff_type,MATCH(Q$54&amp;" "&amp;$A70,daysoff_lookup,0)),MID($B70,MOD(NETWORKDAYS.INTL($Q$5,Q$54,weekend,holidays)-1,LEN($B70))+1,1))))</f>
        <v/>
      </c>
      <c r="R70" s="29" t="str">
        <f>IF(OR(R$54="",R$54&lt;$Q$5,$A70=""),"",IF(NETWORKDAYS.INTL(R$54,R$54,weekend,holidays)=0,"nw",IFERROR(INDEX(daysoff_type,MATCH(R$54&amp;" "&amp;$A70,daysoff_lookup,0)),MID($B70,MOD(NETWORKDAYS.INTL($Q$5,R$54,weekend,holidays)-1,LEN($B70))+1,1))))</f>
        <v/>
      </c>
      <c r="S70" s="29" t="str">
        <f>IF(OR(S$54="",S$54&lt;$Q$5,$A70=""),"",IF(NETWORKDAYS.INTL(S$54,S$54,weekend,holidays)=0,"nw",IFERROR(INDEX(daysoff_type,MATCH(S$54&amp;" "&amp;$A70,daysoff_lookup,0)),MID($B70,MOD(NETWORKDAYS.INTL($Q$5,S$54,weekend,holidays)-1,LEN($B70))+1,1))))</f>
        <v/>
      </c>
      <c r="T70" s="29" t="str">
        <f>IF(OR(T$54="",T$54&lt;$Q$5,$A70=""),"",IF(NETWORKDAYS.INTL(T$54,T$54,weekend,holidays)=0,"nw",IFERROR(INDEX(daysoff_type,MATCH(T$54&amp;" "&amp;$A70,daysoff_lookup,0)),MID($B70,MOD(NETWORKDAYS.INTL($Q$5,T$54,weekend,holidays)-1,LEN($B70))+1,1))))</f>
        <v/>
      </c>
      <c r="U70" s="29" t="str">
        <f>IF(OR(U$54="",U$54&lt;$Q$5,$A70=""),"",IF(NETWORKDAYS.INTL(U$54,U$54,weekend,holidays)=0,"nw",IFERROR(INDEX(daysoff_type,MATCH(U$54&amp;" "&amp;$A70,daysoff_lookup,0)),MID($B70,MOD(NETWORKDAYS.INTL($Q$5,U$54,weekend,holidays)-1,LEN($B70))+1,1))))</f>
        <v/>
      </c>
      <c r="V70" s="29" t="str">
        <f>IF(OR(V$54="",V$54&lt;$Q$5,$A70=""),"",IF(NETWORKDAYS.INTL(V$54,V$54,weekend,holidays)=0,"nw",IFERROR(INDEX(daysoff_type,MATCH(V$54&amp;" "&amp;$A70,daysoff_lookup,0)),MID($B70,MOD(NETWORKDAYS.INTL($Q$5,V$54,weekend,holidays)-1,LEN($B70))+1,1))))</f>
        <v/>
      </c>
      <c r="W70" s="29" t="str">
        <f>IF(OR(W$54="",W$54&lt;$Q$5,$A70=""),"",IF(NETWORKDAYS.INTL(W$54,W$54,weekend,holidays)=0,"nw",IFERROR(INDEX(daysoff_type,MATCH(W$54&amp;" "&amp;$A70,daysoff_lookup,0)),MID($B70,MOD(NETWORKDAYS.INTL($Q$5,W$54,weekend,holidays)-1,LEN($B70))+1,1))))</f>
        <v/>
      </c>
      <c r="X70" s="29" t="str">
        <f>IF(OR(X$54="",X$54&lt;$Q$5,$A70=""),"",IF(NETWORKDAYS.INTL(X$54,X$54,weekend,holidays)=0,"nw",IFERROR(INDEX(daysoff_type,MATCH(X$54&amp;" "&amp;$A70,daysoff_lookup,0)),MID($B70,MOD(NETWORKDAYS.INTL($Q$5,X$54,weekend,holidays)-1,LEN($B70))+1,1))))</f>
        <v/>
      </c>
      <c r="Y70" s="29" t="str">
        <f>IF(OR(Y$54="",Y$54&lt;$Q$5,$A70=""),"",IF(NETWORKDAYS.INTL(Y$54,Y$54,weekend,holidays)=0,"nw",IFERROR(INDEX(daysoff_type,MATCH(Y$54&amp;" "&amp;$A70,daysoff_lookup,0)),MID($B70,MOD(NETWORKDAYS.INTL($Q$5,Y$54,weekend,holidays)-1,LEN($B70))+1,1))))</f>
        <v/>
      </c>
      <c r="Z70" s="29" t="str">
        <f>IF(OR(Z$54="",Z$54&lt;$Q$5,$A70=""),"",IF(NETWORKDAYS.INTL(Z$54,Z$54,weekend,holidays)=0,"nw",IFERROR(INDEX(daysoff_type,MATCH(Z$54&amp;" "&amp;$A70,daysoff_lookup,0)),MID($B70,MOD(NETWORKDAYS.INTL($Q$5,Z$54,weekend,holidays)-1,LEN($B70))+1,1))))</f>
        <v/>
      </c>
      <c r="AA70" s="29" t="str">
        <f>IF(OR(AA$54="",AA$54&lt;$Q$5,$A70=""),"",IF(NETWORKDAYS.INTL(AA$54,AA$54,weekend,holidays)=0,"nw",IFERROR(INDEX(daysoff_type,MATCH(AA$54&amp;" "&amp;$A70,daysoff_lookup,0)),MID($B70,MOD(NETWORKDAYS.INTL($Q$5,AA$54,weekend,holidays)-1,LEN($B70))+1,1))))</f>
        <v/>
      </c>
      <c r="AB70" s="29" t="str">
        <f>IF(OR(AB$54="",AB$54&lt;$Q$5,$A70=""),"",IF(NETWORKDAYS.INTL(AB$54,AB$54,weekend,holidays)=0,"nw",IFERROR(INDEX(daysoff_type,MATCH(AB$54&amp;" "&amp;$A70,daysoff_lookup,0)),MID($B70,MOD(NETWORKDAYS.INTL($Q$5,AB$54,weekend,holidays)-1,LEN($B70))+1,1))))</f>
        <v/>
      </c>
      <c r="AC70" s="29" t="str">
        <f>IF(OR(AC$54="",AC$54&lt;$Q$5,$A70=""),"",IF(NETWORKDAYS.INTL(AC$54,AC$54,weekend,holidays)=0,"nw",IFERROR(INDEX(daysoff_type,MATCH(AC$54&amp;" "&amp;$A70,daysoff_lookup,0)),MID($B70,MOD(NETWORKDAYS.INTL($Q$5,AC$54,weekend,holidays)-1,LEN($B70))+1,1))))</f>
        <v/>
      </c>
      <c r="AD70" s="29" t="str">
        <f>IF(OR(AD$54="",AD$54&lt;$Q$5,$A70=""),"",IF(NETWORKDAYS.INTL(AD$54,AD$54,weekend,holidays)=0,"nw",IFERROR(INDEX(daysoff_type,MATCH(AD$54&amp;" "&amp;$A70,daysoff_lookup,0)),MID($B70,MOD(NETWORKDAYS.INTL($Q$5,AD$54,weekend,holidays)-1,LEN($B70))+1,1))))</f>
        <v/>
      </c>
      <c r="AE70" s="29" t="str">
        <f>IF(OR(AE$54="",AE$54&lt;$Q$5,$A70=""),"",IF(NETWORKDAYS.INTL(AE$54,AE$54,weekend,holidays)=0,"nw",IFERROR(INDEX(daysoff_type,MATCH(AE$54&amp;" "&amp;$A70,daysoff_lookup,0)),MID($B70,MOD(NETWORKDAYS.INTL($Q$5,AE$54,weekend,holidays)-1,LEN($B70))+1,1))))</f>
        <v/>
      </c>
      <c r="AF70" s="29" t="str">
        <f>IF(OR(AF$54="",AF$54&lt;$Q$5,$A70=""),"",IF(NETWORKDAYS.INTL(AF$54,AF$54,weekend,holidays)=0,"nw",IFERROR(INDEX(daysoff_type,MATCH(AF$54&amp;" "&amp;$A70,daysoff_lookup,0)),MID($B70,MOD(NETWORKDAYS.INTL($Q$5,AF$54,weekend,holidays)-1,LEN($B70))+1,1))))</f>
        <v/>
      </c>
      <c r="AG70" s="29" t="str">
        <f>IF(OR(AG$54="",AG$54&lt;$Q$5,$A70=""),"",IF(NETWORKDAYS.INTL(AG$54,AG$54,weekend,holidays)=0,"nw",IFERROR(INDEX(daysoff_type,MATCH(AG$54&amp;" "&amp;$A70,daysoff_lookup,0)),MID($B70,MOD(NETWORKDAYS.INTL($Q$5,AG$54,weekend,holidays)-1,LEN($B70))+1,1))))</f>
        <v/>
      </c>
      <c r="AH70" s="29" t="str">
        <f>IF(OR(AH$54="",AH$54&lt;$Q$5,$A70=""),"",IF(NETWORKDAYS.INTL(AH$54,AH$54,weekend,holidays)=0,"nw",IFERROR(INDEX(daysoff_type,MATCH(AH$54&amp;" "&amp;$A70,daysoff_lookup,0)),MID($B70,MOD(NETWORKDAYS.INTL($Q$5,AH$54,weekend,holidays)-1,LEN($B70))+1,1))))</f>
        <v/>
      </c>
      <c r="AI70" s="29" t="str">
        <f>IF(OR(AI$54="",AI$54&lt;$Q$5,$A70=""),"",IF(NETWORKDAYS.INTL(AI$54,AI$54,weekend,holidays)=0,"nw",IFERROR(INDEX(daysoff_type,MATCH(AI$54&amp;" "&amp;$A70,daysoff_lookup,0)),MID($B70,MOD(NETWORKDAYS.INTL($Q$5,AI$54,weekend,holidays)-1,LEN($B70))+1,1))))</f>
        <v/>
      </c>
      <c r="AJ70" s="29" t="str">
        <f>IF(OR(AJ$54="",AJ$54&lt;$Q$5,$A70=""),"",IF(NETWORKDAYS.INTL(AJ$54,AJ$54,weekend,holidays)=0,"nw",IFERROR(INDEX(daysoff_type,MATCH(AJ$54&amp;" "&amp;$A70,daysoff_lookup,0)),MID($B70,MOD(NETWORKDAYS.INTL($Q$5,AJ$54,weekend,holidays)-1,LEN($B70))+1,1))))</f>
        <v/>
      </c>
      <c r="AK70" s="29" t="str">
        <f>IF(OR(AK$54="",AK$54&lt;$Q$5,$A70=""),"",IF(NETWORKDAYS.INTL(AK$54,AK$54,weekend,holidays)=0,"nw",IFERROR(INDEX(daysoff_type,MATCH(AK$54&amp;" "&amp;$A70,daysoff_lookup,0)),MID($B70,MOD(NETWORKDAYS.INTL($Q$5,AK$54,weekend,holidays)-1,LEN($B70))+1,1))))</f>
        <v/>
      </c>
      <c r="AL70" s="29" t="str">
        <f>IF(OR(AL$54="",AL$54&lt;$Q$5,$A70=""),"",IF(NETWORKDAYS.INTL(AL$54,AL$54,weekend,holidays)=0,"nw",IFERROR(INDEX(daysoff_type,MATCH(AL$54&amp;" "&amp;$A70,daysoff_lookup,0)),MID($B70,MOD(NETWORKDAYS.INTL($Q$5,AL$54,weekend,holidays)-1,LEN($B70))+1,1))))</f>
        <v/>
      </c>
      <c r="AM70" s="29" t="str">
        <f>IF(OR(AM$54="",AM$54&lt;$Q$5,$A70=""),"",IF(NETWORKDAYS.INTL(AM$54,AM$54,weekend,holidays)=0,"nw",IFERROR(INDEX(daysoff_type,MATCH(AM$54&amp;" "&amp;$A70,daysoff_lookup,0)),MID($B70,MOD(NETWORKDAYS.INTL($Q$5,AM$54,weekend,holidays)-1,LEN($B70))+1,1))))</f>
        <v/>
      </c>
    </row>
    <row r="71" spans="1:41" x14ac:dyDescent="0.2">
      <c r="A71" s="90" t="str">
        <f t="shared" si="17"/>
        <v/>
      </c>
      <c r="B71" s="40" t="str">
        <f t="shared" si="17"/>
        <v/>
      </c>
      <c r="C71" s="29" t="str">
        <f>IF(OR(C$54="",C$54&lt;$Q$5,$A71=""),"",IF(NETWORKDAYS.INTL(C$54,C$54,weekend,holidays)=0,"nw",IFERROR(INDEX(daysoff_type,MATCH(C$54&amp;" "&amp;$A71,daysoff_lookup,0)),MID($B71,MOD(NETWORKDAYS.INTL($Q$5,C$54,weekend,holidays)-1,LEN($B71))+1,1))))</f>
        <v/>
      </c>
      <c r="D71" s="29" t="str">
        <f>IF(OR(D$54="",D$54&lt;$Q$5,$A71=""),"",IF(NETWORKDAYS.INTL(D$54,D$54,weekend,holidays)=0,"nw",IFERROR(INDEX(daysoff_type,MATCH(D$54&amp;" "&amp;$A71,daysoff_lookup,0)),MID($B71,MOD(NETWORKDAYS.INTL($Q$5,D$54,weekend,holidays)-1,LEN($B71))+1,1))))</f>
        <v/>
      </c>
      <c r="E71" s="29" t="str">
        <f>IF(OR(E$54="",E$54&lt;$Q$5,$A71=""),"",IF(NETWORKDAYS.INTL(E$54,E$54,weekend,holidays)=0,"nw",IFERROR(INDEX(daysoff_type,MATCH(E$54&amp;" "&amp;$A71,daysoff_lookup,0)),MID($B71,MOD(NETWORKDAYS.INTL($Q$5,E$54,weekend,holidays)-1,LEN($B71))+1,1))))</f>
        <v/>
      </c>
      <c r="F71" s="29" t="str">
        <f>IF(OR(F$54="",F$54&lt;$Q$5,$A71=""),"",IF(NETWORKDAYS.INTL(F$54,F$54,weekend,holidays)=0,"nw",IFERROR(INDEX(daysoff_type,MATCH(F$54&amp;" "&amp;$A71,daysoff_lookup,0)),MID($B71,MOD(NETWORKDAYS.INTL($Q$5,F$54,weekend,holidays)-1,LEN($B71))+1,1))))</f>
        <v/>
      </c>
      <c r="G71" s="29" t="str">
        <f>IF(OR(G$54="",G$54&lt;$Q$5,$A71=""),"",IF(NETWORKDAYS.INTL(G$54,G$54,weekend,holidays)=0,"nw",IFERROR(INDEX(daysoff_type,MATCH(G$54&amp;" "&amp;$A71,daysoff_lookup,0)),MID($B71,MOD(NETWORKDAYS.INTL($Q$5,G$54,weekend,holidays)-1,LEN($B71))+1,1))))</f>
        <v/>
      </c>
      <c r="H71" s="29" t="str">
        <f>IF(OR(H$54="",H$54&lt;$Q$5,$A71=""),"",IF(NETWORKDAYS.INTL(H$54,H$54,weekend,holidays)=0,"nw",IFERROR(INDEX(daysoff_type,MATCH(H$54&amp;" "&amp;$A71,daysoff_lookup,0)),MID($B71,MOD(NETWORKDAYS.INTL($Q$5,H$54,weekend,holidays)-1,LEN($B71))+1,1))))</f>
        <v/>
      </c>
      <c r="I71" s="29" t="str">
        <f>IF(OR(I$54="",I$54&lt;$Q$5,$A71=""),"",IF(NETWORKDAYS.INTL(I$54,I$54,weekend,holidays)=0,"nw",IFERROR(INDEX(daysoff_type,MATCH(I$54&amp;" "&amp;$A71,daysoff_lookup,0)),MID($B71,MOD(NETWORKDAYS.INTL($Q$5,I$54,weekend,holidays)-1,LEN($B71))+1,1))))</f>
        <v/>
      </c>
      <c r="J71" s="29" t="str">
        <f>IF(OR(J$54="",J$54&lt;$Q$5,$A71=""),"",IF(NETWORKDAYS.INTL(J$54,J$54,weekend,holidays)=0,"nw",IFERROR(INDEX(daysoff_type,MATCH(J$54&amp;" "&amp;$A71,daysoff_lookup,0)),MID($B71,MOD(NETWORKDAYS.INTL($Q$5,J$54,weekend,holidays)-1,LEN($B71))+1,1))))</f>
        <v/>
      </c>
      <c r="K71" s="29" t="str">
        <f>IF(OR(K$54="",K$54&lt;$Q$5,$A71=""),"",IF(NETWORKDAYS.INTL(K$54,K$54,weekend,holidays)=0,"nw",IFERROR(INDEX(daysoff_type,MATCH(K$54&amp;" "&amp;$A71,daysoff_lookup,0)),MID($B71,MOD(NETWORKDAYS.INTL($Q$5,K$54,weekend,holidays)-1,LEN($B71))+1,1))))</f>
        <v/>
      </c>
      <c r="L71" s="29" t="str">
        <f>IF(OR(L$54="",L$54&lt;$Q$5,$A71=""),"",IF(NETWORKDAYS.INTL(L$54,L$54,weekend,holidays)=0,"nw",IFERROR(INDEX(daysoff_type,MATCH(L$54&amp;" "&amp;$A71,daysoff_lookup,0)),MID($B71,MOD(NETWORKDAYS.INTL($Q$5,L$54,weekend,holidays)-1,LEN($B71))+1,1))))</f>
        <v/>
      </c>
      <c r="M71" s="29" t="str">
        <f>IF(OR(M$54="",M$54&lt;$Q$5,$A71=""),"",IF(NETWORKDAYS.INTL(M$54,M$54,weekend,holidays)=0,"nw",IFERROR(INDEX(daysoff_type,MATCH(M$54&amp;" "&amp;$A71,daysoff_lookup,0)),MID($B71,MOD(NETWORKDAYS.INTL($Q$5,M$54,weekend,holidays)-1,LEN($B71))+1,1))))</f>
        <v/>
      </c>
      <c r="N71" s="29" t="str">
        <f>IF(OR(N$54="",N$54&lt;$Q$5,$A71=""),"",IF(NETWORKDAYS.INTL(N$54,N$54,weekend,holidays)=0,"nw",IFERROR(INDEX(daysoff_type,MATCH(N$54&amp;" "&amp;$A71,daysoff_lookup,0)),MID($B71,MOD(NETWORKDAYS.INTL($Q$5,N$54,weekend,holidays)-1,LEN($B71))+1,1))))</f>
        <v/>
      </c>
      <c r="O71" s="29" t="str">
        <f>IF(OR(O$54="",O$54&lt;$Q$5,$A71=""),"",IF(NETWORKDAYS.INTL(O$54,O$54,weekend,holidays)=0,"nw",IFERROR(INDEX(daysoff_type,MATCH(O$54&amp;" "&amp;$A71,daysoff_lookup,0)),MID($B71,MOD(NETWORKDAYS.INTL($Q$5,O$54,weekend,holidays)-1,LEN($B71))+1,1))))</f>
        <v/>
      </c>
      <c r="P71" s="29" t="str">
        <f>IF(OR(P$54="",P$54&lt;$Q$5,$A71=""),"",IF(NETWORKDAYS.INTL(P$54,P$54,weekend,holidays)=0,"nw",IFERROR(INDEX(daysoff_type,MATCH(P$54&amp;" "&amp;$A71,daysoff_lookup,0)),MID($B71,MOD(NETWORKDAYS.INTL($Q$5,P$54,weekend,holidays)-1,LEN($B71))+1,1))))</f>
        <v/>
      </c>
      <c r="Q71" s="29" t="str">
        <f>IF(OR(Q$54="",Q$54&lt;$Q$5,$A71=""),"",IF(NETWORKDAYS.INTL(Q$54,Q$54,weekend,holidays)=0,"nw",IFERROR(INDEX(daysoff_type,MATCH(Q$54&amp;" "&amp;$A71,daysoff_lookup,0)),MID($B71,MOD(NETWORKDAYS.INTL($Q$5,Q$54,weekend,holidays)-1,LEN($B71))+1,1))))</f>
        <v/>
      </c>
      <c r="R71" s="29" t="str">
        <f>IF(OR(R$54="",R$54&lt;$Q$5,$A71=""),"",IF(NETWORKDAYS.INTL(R$54,R$54,weekend,holidays)=0,"nw",IFERROR(INDEX(daysoff_type,MATCH(R$54&amp;" "&amp;$A71,daysoff_lookup,0)),MID($B71,MOD(NETWORKDAYS.INTL($Q$5,R$54,weekend,holidays)-1,LEN($B71))+1,1))))</f>
        <v/>
      </c>
      <c r="S71" s="29" t="str">
        <f>IF(OR(S$54="",S$54&lt;$Q$5,$A71=""),"",IF(NETWORKDAYS.INTL(S$54,S$54,weekend,holidays)=0,"nw",IFERROR(INDEX(daysoff_type,MATCH(S$54&amp;" "&amp;$A71,daysoff_lookup,0)),MID($B71,MOD(NETWORKDAYS.INTL($Q$5,S$54,weekend,holidays)-1,LEN($B71))+1,1))))</f>
        <v/>
      </c>
      <c r="T71" s="29" t="str">
        <f>IF(OR(T$54="",T$54&lt;$Q$5,$A71=""),"",IF(NETWORKDAYS.INTL(T$54,T$54,weekend,holidays)=0,"nw",IFERROR(INDEX(daysoff_type,MATCH(T$54&amp;" "&amp;$A71,daysoff_lookup,0)),MID($B71,MOD(NETWORKDAYS.INTL($Q$5,T$54,weekend,holidays)-1,LEN($B71))+1,1))))</f>
        <v/>
      </c>
      <c r="U71" s="29" t="str">
        <f>IF(OR(U$54="",U$54&lt;$Q$5,$A71=""),"",IF(NETWORKDAYS.INTL(U$54,U$54,weekend,holidays)=0,"nw",IFERROR(INDEX(daysoff_type,MATCH(U$54&amp;" "&amp;$A71,daysoff_lookup,0)),MID($B71,MOD(NETWORKDAYS.INTL($Q$5,U$54,weekend,holidays)-1,LEN($B71))+1,1))))</f>
        <v/>
      </c>
      <c r="V71" s="29" t="str">
        <f>IF(OR(V$54="",V$54&lt;$Q$5,$A71=""),"",IF(NETWORKDAYS.INTL(V$54,V$54,weekend,holidays)=0,"nw",IFERROR(INDEX(daysoff_type,MATCH(V$54&amp;" "&amp;$A71,daysoff_lookup,0)),MID($B71,MOD(NETWORKDAYS.INTL($Q$5,V$54,weekend,holidays)-1,LEN($B71))+1,1))))</f>
        <v/>
      </c>
      <c r="W71" s="29" t="str">
        <f>IF(OR(W$54="",W$54&lt;$Q$5,$A71=""),"",IF(NETWORKDAYS.INTL(W$54,W$54,weekend,holidays)=0,"nw",IFERROR(INDEX(daysoff_type,MATCH(W$54&amp;" "&amp;$A71,daysoff_lookup,0)),MID($B71,MOD(NETWORKDAYS.INTL($Q$5,W$54,weekend,holidays)-1,LEN($B71))+1,1))))</f>
        <v/>
      </c>
      <c r="X71" s="29" t="str">
        <f>IF(OR(X$54="",X$54&lt;$Q$5,$A71=""),"",IF(NETWORKDAYS.INTL(X$54,X$54,weekend,holidays)=0,"nw",IFERROR(INDEX(daysoff_type,MATCH(X$54&amp;" "&amp;$A71,daysoff_lookup,0)),MID($B71,MOD(NETWORKDAYS.INTL($Q$5,X$54,weekend,holidays)-1,LEN($B71))+1,1))))</f>
        <v/>
      </c>
      <c r="Y71" s="29" t="str">
        <f>IF(OR(Y$54="",Y$54&lt;$Q$5,$A71=""),"",IF(NETWORKDAYS.INTL(Y$54,Y$54,weekend,holidays)=0,"nw",IFERROR(INDEX(daysoff_type,MATCH(Y$54&amp;" "&amp;$A71,daysoff_lookup,0)),MID($B71,MOD(NETWORKDAYS.INTL($Q$5,Y$54,weekend,holidays)-1,LEN($B71))+1,1))))</f>
        <v/>
      </c>
      <c r="Z71" s="29" t="str">
        <f>IF(OR(Z$54="",Z$54&lt;$Q$5,$A71=""),"",IF(NETWORKDAYS.INTL(Z$54,Z$54,weekend,holidays)=0,"nw",IFERROR(INDEX(daysoff_type,MATCH(Z$54&amp;" "&amp;$A71,daysoff_lookup,0)),MID($B71,MOD(NETWORKDAYS.INTL($Q$5,Z$54,weekend,holidays)-1,LEN($B71))+1,1))))</f>
        <v/>
      </c>
      <c r="AA71" s="29" t="str">
        <f>IF(OR(AA$54="",AA$54&lt;$Q$5,$A71=""),"",IF(NETWORKDAYS.INTL(AA$54,AA$54,weekend,holidays)=0,"nw",IFERROR(INDEX(daysoff_type,MATCH(AA$54&amp;" "&amp;$A71,daysoff_lookup,0)),MID($B71,MOD(NETWORKDAYS.INTL($Q$5,AA$54,weekend,holidays)-1,LEN($B71))+1,1))))</f>
        <v/>
      </c>
      <c r="AB71" s="29" t="str">
        <f>IF(OR(AB$54="",AB$54&lt;$Q$5,$A71=""),"",IF(NETWORKDAYS.INTL(AB$54,AB$54,weekend,holidays)=0,"nw",IFERROR(INDEX(daysoff_type,MATCH(AB$54&amp;" "&amp;$A71,daysoff_lookup,0)),MID($B71,MOD(NETWORKDAYS.INTL($Q$5,AB$54,weekend,holidays)-1,LEN($B71))+1,1))))</f>
        <v/>
      </c>
      <c r="AC71" s="29" t="str">
        <f>IF(OR(AC$54="",AC$54&lt;$Q$5,$A71=""),"",IF(NETWORKDAYS.INTL(AC$54,AC$54,weekend,holidays)=0,"nw",IFERROR(INDEX(daysoff_type,MATCH(AC$54&amp;" "&amp;$A71,daysoff_lookup,0)),MID($B71,MOD(NETWORKDAYS.INTL($Q$5,AC$54,weekend,holidays)-1,LEN($B71))+1,1))))</f>
        <v/>
      </c>
      <c r="AD71" s="29" t="str">
        <f>IF(OR(AD$54="",AD$54&lt;$Q$5,$A71=""),"",IF(NETWORKDAYS.INTL(AD$54,AD$54,weekend,holidays)=0,"nw",IFERROR(INDEX(daysoff_type,MATCH(AD$54&amp;" "&amp;$A71,daysoff_lookup,0)),MID($B71,MOD(NETWORKDAYS.INTL($Q$5,AD$54,weekend,holidays)-1,LEN($B71))+1,1))))</f>
        <v/>
      </c>
      <c r="AE71" s="29" t="str">
        <f>IF(OR(AE$54="",AE$54&lt;$Q$5,$A71=""),"",IF(NETWORKDAYS.INTL(AE$54,AE$54,weekend,holidays)=0,"nw",IFERROR(INDEX(daysoff_type,MATCH(AE$54&amp;" "&amp;$A71,daysoff_lookup,0)),MID($B71,MOD(NETWORKDAYS.INTL($Q$5,AE$54,weekend,holidays)-1,LEN($B71))+1,1))))</f>
        <v/>
      </c>
      <c r="AF71" s="29" t="str">
        <f>IF(OR(AF$54="",AF$54&lt;$Q$5,$A71=""),"",IF(NETWORKDAYS.INTL(AF$54,AF$54,weekend,holidays)=0,"nw",IFERROR(INDEX(daysoff_type,MATCH(AF$54&amp;" "&amp;$A71,daysoff_lookup,0)),MID($B71,MOD(NETWORKDAYS.INTL($Q$5,AF$54,weekend,holidays)-1,LEN($B71))+1,1))))</f>
        <v/>
      </c>
      <c r="AG71" s="29" t="str">
        <f>IF(OR(AG$54="",AG$54&lt;$Q$5,$A71=""),"",IF(NETWORKDAYS.INTL(AG$54,AG$54,weekend,holidays)=0,"nw",IFERROR(INDEX(daysoff_type,MATCH(AG$54&amp;" "&amp;$A71,daysoff_lookup,0)),MID($B71,MOD(NETWORKDAYS.INTL($Q$5,AG$54,weekend,holidays)-1,LEN($B71))+1,1))))</f>
        <v/>
      </c>
      <c r="AH71" s="29" t="str">
        <f>IF(OR(AH$54="",AH$54&lt;$Q$5,$A71=""),"",IF(NETWORKDAYS.INTL(AH$54,AH$54,weekend,holidays)=0,"nw",IFERROR(INDEX(daysoff_type,MATCH(AH$54&amp;" "&amp;$A71,daysoff_lookup,0)),MID($B71,MOD(NETWORKDAYS.INTL($Q$5,AH$54,weekend,holidays)-1,LEN($B71))+1,1))))</f>
        <v/>
      </c>
      <c r="AI71" s="29" t="str">
        <f>IF(OR(AI$54="",AI$54&lt;$Q$5,$A71=""),"",IF(NETWORKDAYS.INTL(AI$54,AI$54,weekend,holidays)=0,"nw",IFERROR(INDEX(daysoff_type,MATCH(AI$54&amp;" "&amp;$A71,daysoff_lookup,0)),MID($B71,MOD(NETWORKDAYS.INTL($Q$5,AI$54,weekend,holidays)-1,LEN($B71))+1,1))))</f>
        <v/>
      </c>
      <c r="AJ71" s="29" t="str">
        <f>IF(OR(AJ$54="",AJ$54&lt;$Q$5,$A71=""),"",IF(NETWORKDAYS.INTL(AJ$54,AJ$54,weekend,holidays)=0,"nw",IFERROR(INDEX(daysoff_type,MATCH(AJ$54&amp;" "&amp;$A71,daysoff_lookup,0)),MID($B71,MOD(NETWORKDAYS.INTL($Q$5,AJ$54,weekend,holidays)-1,LEN($B71))+1,1))))</f>
        <v/>
      </c>
      <c r="AK71" s="29" t="str">
        <f>IF(OR(AK$54="",AK$54&lt;$Q$5,$A71=""),"",IF(NETWORKDAYS.INTL(AK$54,AK$54,weekend,holidays)=0,"nw",IFERROR(INDEX(daysoff_type,MATCH(AK$54&amp;" "&amp;$A71,daysoff_lookup,0)),MID($B71,MOD(NETWORKDAYS.INTL($Q$5,AK$54,weekend,holidays)-1,LEN($B71))+1,1))))</f>
        <v/>
      </c>
      <c r="AL71" s="29" t="str">
        <f>IF(OR(AL$54="",AL$54&lt;$Q$5,$A71=""),"",IF(NETWORKDAYS.INTL(AL$54,AL$54,weekend,holidays)=0,"nw",IFERROR(INDEX(daysoff_type,MATCH(AL$54&amp;" "&amp;$A71,daysoff_lookup,0)),MID($B71,MOD(NETWORKDAYS.INTL($Q$5,AL$54,weekend,holidays)-1,LEN($B71))+1,1))))</f>
        <v/>
      </c>
      <c r="AM71" s="29" t="str">
        <f>IF(OR(AM$54="",AM$54&lt;$Q$5,$A71=""),"",IF(NETWORKDAYS.INTL(AM$54,AM$54,weekend,holidays)=0,"nw",IFERROR(INDEX(daysoff_type,MATCH(AM$54&amp;" "&amp;$A71,daysoff_lookup,0)),MID($B71,MOD(NETWORKDAYS.INTL($Q$5,AM$54,weekend,holidays)-1,LEN($B71))+1,1))))</f>
        <v/>
      </c>
    </row>
    <row r="72" spans="1:41" x14ac:dyDescent="0.2">
      <c r="A72" s="74"/>
      <c r="B72" s="75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O72" s="32"/>
    </row>
    <row r="74" spans="1:41" x14ac:dyDescent="0.2">
      <c r="A74" s="19"/>
      <c r="B74" s="19"/>
      <c r="C74" s="18" t="str">
        <f>IF($D$6=2,"M","Su")</f>
        <v>Su</v>
      </c>
      <c r="D74" s="18" t="str">
        <f>IF($D$6=2,"Tu","M")</f>
        <v>M</v>
      </c>
      <c r="E74" s="18" t="str">
        <f>IF($D$6=2,"W","Tu")</f>
        <v>Tu</v>
      </c>
      <c r="F74" s="18" t="str">
        <f>IF($D$6=2,"Th","W")</f>
        <v>W</v>
      </c>
      <c r="G74" s="18" t="str">
        <f>IF($D$6=2,"F","Th")</f>
        <v>Th</v>
      </c>
      <c r="H74" s="18" t="str">
        <f>IF($D$6=2,"Sa","F")</f>
        <v>F</v>
      </c>
      <c r="I74" s="20" t="str">
        <f>IF($D$6=2,"Su","Sa")</f>
        <v>Sa</v>
      </c>
      <c r="J74" s="18" t="str">
        <f>IF($D$6=2,"M","Su")</f>
        <v>Su</v>
      </c>
      <c r="K74" s="18" t="str">
        <f>IF($D$6=2,"Tu","M")</f>
        <v>M</v>
      </c>
      <c r="L74" s="18" t="str">
        <f>IF($D$6=2,"W","Tu")</f>
        <v>Tu</v>
      </c>
      <c r="M74" s="18" t="str">
        <f>IF($D$6=2,"Th","W")</f>
        <v>W</v>
      </c>
      <c r="N74" s="18" t="str">
        <f>IF($D$6=2,"F","Th")</f>
        <v>Th</v>
      </c>
      <c r="O74" s="18" t="str">
        <f>IF($D$6=2,"Sa","F")</f>
        <v>F</v>
      </c>
      <c r="P74" s="20" t="str">
        <f>IF($D$6=2,"Su","Sa")</f>
        <v>Sa</v>
      </c>
      <c r="Q74" s="18" t="str">
        <f>IF($D$6=2,"M","Su")</f>
        <v>Su</v>
      </c>
      <c r="R74" s="18" t="str">
        <f>IF($D$6=2,"Tu","M")</f>
        <v>M</v>
      </c>
      <c r="S74" s="18" t="str">
        <f>IF($D$6=2,"W","Tu")</f>
        <v>Tu</v>
      </c>
      <c r="T74" s="18" t="str">
        <f>IF($D$6=2,"Th","W")</f>
        <v>W</v>
      </c>
      <c r="U74" s="18" t="str">
        <f>IF($D$6=2,"F","Th")</f>
        <v>Th</v>
      </c>
      <c r="V74" s="18" t="str">
        <f>IF($D$6=2,"Sa","F")</f>
        <v>F</v>
      </c>
      <c r="W74" s="20" t="str">
        <f>IF($D$6=2,"Su","Sa")</f>
        <v>Sa</v>
      </c>
      <c r="X74" s="18" t="str">
        <f>IF($D$6=2,"M","Su")</f>
        <v>Su</v>
      </c>
      <c r="Y74" s="18" t="str">
        <f>IF($D$6=2,"Tu","M")</f>
        <v>M</v>
      </c>
      <c r="Z74" s="18" t="str">
        <f>IF($D$6=2,"W","Tu")</f>
        <v>Tu</v>
      </c>
      <c r="AA74" s="18" t="str">
        <f>IF($D$6=2,"Th","W")</f>
        <v>W</v>
      </c>
      <c r="AB74" s="18" t="str">
        <f>IF($D$6=2,"F","Th")</f>
        <v>Th</v>
      </c>
      <c r="AC74" s="18" t="str">
        <f>IF($D$6=2,"Sa","F")</f>
        <v>F</v>
      </c>
      <c r="AD74" s="20" t="str">
        <f>IF($D$6=2,"Su","Sa")</f>
        <v>Sa</v>
      </c>
      <c r="AE74" s="18" t="str">
        <f>IF($D$6=2,"M","Su")</f>
        <v>Su</v>
      </c>
      <c r="AF74" s="18" t="str">
        <f>IF($D$6=2,"Tu","M")</f>
        <v>M</v>
      </c>
      <c r="AG74" s="18" t="str">
        <f>IF($D$6=2,"W","Tu")</f>
        <v>Tu</v>
      </c>
      <c r="AH74" s="18" t="str">
        <f>IF($D$6=2,"Th","W")</f>
        <v>W</v>
      </c>
      <c r="AI74" s="18" t="str">
        <f>IF($D$6=2,"F","Th")</f>
        <v>Th</v>
      </c>
      <c r="AJ74" s="18" t="str">
        <f>IF($D$6=2,"Sa","F")</f>
        <v>F</v>
      </c>
      <c r="AK74" s="20" t="str">
        <f>IF($D$6=2,"Su","Sa")</f>
        <v>Sa</v>
      </c>
      <c r="AL74" s="18" t="str">
        <f>IF($D$6=2,"M","Su")</f>
        <v>Su</v>
      </c>
      <c r="AM74" s="18" t="str">
        <f>IF($D$6=2,"Tu","M")</f>
        <v>M</v>
      </c>
    </row>
    <row r="75" spans="1:41" ht="15.75" x14ac:dyDescent="0.2">
      <c r="A75" s="30">
        <f>DATE($A$4,$D$4+3,1)</f>
        <v>44652</v>
      </c>
      <c r="B75" s="31"/>
      <c r="C75" s="23" t="str">
        <f t="shared" ref="C75:AM75" si="18">IF(MONTH($A75)&lt;&gt;MONTH($A75-WEEKDAY($A75,$D$6)+(COLUMN(C75)-COLUMN($C75)+1)),"",$A75-WEEKDAY($A75,$D$6)+(COLUMN(C75)-COLUMN($C75)+1))</f>
        <v/>
      </c>
      <c r="D75" s="23" t="str">
        <f t="shared" si="18"/>
        <v/>
      </c>
      <c r="E75" s="23" t="str">
        <f t="shared" si="18"/>
        <v/>
      </c>
      <c r="F75" s="23" t="str">
        <f t="shared" si="18"/>
        <v/>
      </c>
      <c r="G75" s="23" t="str">
        <f t="shared" si="18"/>
        <v/>
      </c>
      <c r="H75" s="23">
        <f t="shared" si="18"/>
        <v>44652</v>
      </c>
      <c r="I75" s="23">
        <f t="shared" si="18"/>
        <v>44653</v>
      </c>
      <c r="J75" s="23">
        <f t="shared" si="18"/>
        <v>44654</v>
      </c>
      <c r="K75" s="23">
        <f t="shared" si="18"/>
        <v>44655</v>
      </c>
      <c r="L75" s="23">
        <f t="shared" si="18"/>
        <v>44656</v>
      </c>
      <c r="M75" s="23">
        <f t="shared" si="18"/>
        <v>44657</v>
      </c>
      <c r="N75" s="23">
        <f t="shared" si="18"/>
        <v>44658</v>
      </c>
      <c r="O75" s="23">
        <f t="shared" si="18"/>
        <v>44659</v>
      </c>
      <c r="P75" s="23">
        <f t="shared" si="18"/>
        <v>44660</v>
      </c>
      <c r="Q75" s="23">
        <f t="shared" si="18"/>
        <v>44661</v>
      </c>
      <c r="R75" s="23">
        <f t="shared" si="18"/>
        <v>44662</v>
      </c>
      <c r="S75" s="23">
        <f t="shared" si="18"/>
        <v>44663</v>
      </c>
      <c r="T75" s="23">
        <f t="shared" si="18"/>
        <v>44664</v>
      </c>
      <c r="U75" s="23">
        <f t="shared" si="18"/>
        <v>44665</v>
      </c>
      <c r="V75" s="23">
        <f t="shared" si="18"/>
        <v>44666</v>
      </c>
      <c r="W75" s="23">
        <f t="shared" si="18"/>
        <v>44667</v>
      </c>
      <c r="X75" s="23">
        <f t="shared" si="18"/>
        <v>44668</v>
      </c>
      <c r="Y75" s="23">
        <f t="shared" si="18"/>
        <v>44669</v>
      </c>
      <c r="Z75" s="23">
        <f t="shared" si="18"/>
        <v>44670</v>
      </c>
      <c r="AA75" s="23">
        <f t="shared" si="18"/>
        <v>44671</v>
      </c>
      <c r="AB75" s="23">
        <f t="shared" si="18"/>
        <v>44672</v>
      </c>
      <c r="AC75" s="23">
        <f t="shared" si="18"/>
        <v>44673</v>
      </c>
      <c r="AD75" s="23">
        <f t="shared" si="18"/>
        <v>44674</v>
      </c>
      <c r="AE75" s="23">
        <f t="shared" si="18"/>
        <v>44675</v>
      </c>
      <c r="AF75" s="23">
        <f t="shared" si="18"/>
        <v>44676</v>
      </c>
      <c r="AG75" s="23">
        <f t="shared" si="18"/>
        <v>44677</v>
      </c>
      <c r="AH75" s="23">
        <f t="shared" si="18"/>
        <v>44678</v>
      </c>
      <c r="AI75" s="23">
        <f t="shared" si="18"/>
        <v>44679</v>
      </c>
      <c r="AJ75" s="23">
        <f t="shared" si="18"/>
        <v>44680</v>
      </c>
      <c r="AK75" s="23">
        <f t="shared" si="18"/>
        <v>44681</v>
      </c>
      <c r="AL75" s="23" t="str">
        <f t="shared" si="18"/>
        <v/>
      </c>
      <c r="AM75" s="23" t="str">
        <f t="shared" si="18"/>
        <v/>
      </c>
    </row>
    <row r="76" spans="1:41" x14ac:dyDescent="0.2">
      <c r="A76" s="39" t="str">
        <f>"Total Shift "&amp;$U$3</f>
        <v>Total Shift D</v>
      </c>
      <c r="B76" s="42"/>
      <c r="C76" s="77" t="str">
        <f>IF(C75="","",COUNTIF(C80:C93,$U$3))</f>
        <v/>
      </c>
      <c r="D76" s="77" t="str">
        <f t="shared" ref="D76:AM76" si="19">IF(D75="","",COUNTIF(D80:D93,$U$3))</f>
        <v/>
      </c>
      <c r="E76" s="77" t="str">
        <f t="shared" si="19"/>
        <v/>
      </c>
      <c r="F76" s="77" t="str">
        <f t="shared" si="19"/>
        <v/>
      </c>
      <c r="G76" s="77" t="str">
        <f t="shared" si="19"/>
        <v/>
      </c>
      <c r="H76" s="77">
        <f t="shared" si="19"/>
        <v>1</v>
      </c>
      <c r="I76" s="77">
        <f t="shared" si="19"/>
        <v>1</v>
      </c>
      <c r="J76" s="77">
        <f t="shared" si="19"/>
        <v>1</v>
      </c>
      <c r="K76" s="77">
        <f t="shared" si="19"/>
        <v>1</v>
      </c>
      <c r="L76" s="77">
        <f t="shared" si="19"/>
        <v>1</v>
      </c>
      <c r="M76" s="77">
        <f t="shared" si="19"/>
        <v>1</v>
      </c>
      <c r="N76" s="77">
        <f t="shared" si="19"/>
        <v>1</v>
      </c>
      <c r="O76" s="77">
        <f t="shared" si="19"/>
        <v>1</v>
      </c>
      <c r="P76" s="77">
        <f t="shared" si="19"/>
        <v>1</v>
      </c>
      <c r="Q76" s="77">
        <f t="shared" si="19"/>
        <v>1</v>
      </c>
      <c r="R76" s="77">
        <f t="shared" si="19"/>
        <v>1</v>
      </c>
      <c r="S76" s="77">
        <f t="shared" si="19"/>
        <v>1</v>
      </c>
      <c r="T76" s="77">
        <f t="shared" si="19"/>
        <v>1</v>
      </c>
      <c r="U76" s="77">
        <f t="shared" si="19"/>
        <v>1</v>
      </c>
      <c r="V76" s="77">
        <f t="shared" si="19"/>
        <v>1</v>
      </c>
      <c r="W76" s="77">
        <f t="shared" si="19"/>
        <v>1</v>
      </c>
      <c r="X76" s="77">
        <f t="shared" si="19"/>
        <v>1</v>
      </c>
      <c r="Y76" s="77">
        <f t="shared" si="19"/>
        <v>1</v>
      </c>
      <c r="Z76" s="77">
        <f t="shared" si="19"/>
        <v>1</v>
      </c>
      <c r="AA76" s="77">
        <f t="shared" si="19"/>
        <v>1</v>
      </c>
      <c r="AB76" s="77">
        <f t="shared" si="19"/>
        <v>1</v>
      </c>
      <c r="AC76" s="77">
        <f t="shared" si="19"/>
        <v>1</v>
      </c>
      <c r="AD76" s="77">
        <f t="shared" si="19"/>
        <v>1</v>
      </c>
      <c r="AE76" s="77">
        <f t="shared" si="19"/>
        <v>1</v>
      </c>
      <c r="AF76" s="77">
        <f t="shared" si="19"/>
        <v>1</v>
      </c>
      <c r="AG76" s="77">
        <f t="shared" si="19"/>
        <v>1</v>
      </c>
      <c r="AH76" s="77">
        <f t="shared" si="19"/>
        <v>1</v>
      </c>
      <c r="AI76" s="77">
        <f t="shared" si="19"/>
        <v>1</v>
      </c>
      <c r="AJ76" s="77">
        <f t="shared" si="19"/>
        <v>1</v>
      </c>
      <c r="AK76" s="77">
        <f t="shared" si="19"/>
        <v>1</v>
      </c>
      <c r="AL76" s="77" t="str">
        <f t="shared" si="19"/>
        <v/>
      </c>
      <c r="AM76" s="77" t="str">
        <f t="shared" si="19"/>
        <v/>
      </c>
    </row>
    <row r="77" spans="1:41" x14ac:dyDescent="0.2">
      <c r="A77" s="39" t="str">
        <f>"Total Shift "&amp;$V$3</f>
        <v>Total Shift N</v>
      </c>
      <c r="B77" s="42"/>
      <c r="C77" s="77" t="str">
        <f>IF(C75="","",COUNTIF(C80:C93,$V$3))</f>
        <v/>
      </c>
      <c r="D77" s="77" t="str">
        <f t="shared" ref="D77:AM77" si="20">IF(D75="","",COUNTIF(D80:D93,$V$3))</f>
        <v/>
      </c>
      <c r="E77" s="77" t="str">
        <f t="shared" si="20"/>
        <v/>
      </c>
      <c r="F77" s="77" t="str">
        <f t="shared" si="20"/>
        <v/>
      </c>
      <c r="G77" s="77" t="str">
        <f t="shared" si="20"/>
        <v/>
      </c>
      <c r="H77" s="77">
        <f t="shared" si="20"/>
        <v>1</v>
      </c>
      <c r="I77" s="77">
        <f t="shared" si="20"/>
        <v>1</v>
      </c>
      <c r="J77" s="77">
        <f t="shared" si="20"/>
        <v>1</v>
      </c>
      <c r="K77" s="77">
        <f t="shared" si="20"/>
        <v>1</v>
      </c>
      <c r="L77" s="77">
        <f t="shared" si="20"/>
        <v>1</v>
      </c>
      <c r="M77" s="77">
        <f t="shared" si="20"/>
        <v>1</v>
      </c>
      <c r="N77" s="77">
        <f t="shared" si="20"/>
        <v>1</v>
      </c>
      <c r="O77" s="77">
        <f t="shared" si="20"/>
        <v>1</v>
      </c>
      <c r="P77" s="77">
        <f t="shared" si="20"/>
        <v>1</v>
      </c>
      <c r="Q77" s="77">
        <f t="shared" si="20"/>
        <v>1</v>
      </c>
      <c r="R77" s="77">
        <f t="shared" si="20"/>
        <v>1</v>
      </c>
      <c r="S77" s="77">
        <f t="shared" si="20"/>
        <v>1</v>
      </c>
      <c r="T77" s="77">
        <f t="shared" si="20"/>
        <v>1</v>
      </c>
      <c r="U77" s="77">
        <f t="shared" si="20"/>
        <v>1</v>
      </c>
      <c r="V77" s="77">
        <f t="shared" si="20"/>
        <v>1</v>
      </c>
      <c r="W77" s="77">
        <f t="shared" si="20"/>
        <v>1</v>
      </c>
      <c r="X77" s="77">
        <f t="shared" si="20"/>
        <v>1</v>
      </c>
      <c r="Y77" s="77">
        <f t="shared" si="20"/>
        <v>1</v>
      </c>
      <c r="Z77" s="77">
        <f t="shared" si="20"/>
        <v>1</v>
      </c>
      <c r="AA77" s="77">
        <f t="shared" si="20"/>
        <v>1</v>
      </c>
      <c r="AB77" s="77">
        <f t="shared" si="20"/>
        <v>1</v>
      </c>
      <c r="AC77" s="77">
        <f t="shared" si="20"/>
        <v>1</v>
      </c>
      <c r="AD77" s="77">
        <f t="shared" si="20"/>
        <v>1</v>
      </c>
      <c r="AE77" s="77">
        <f t="shared" si="20"/>
        <v>1</v>
      </c>
      <c r="AF77" s="77">
        <f t="shared" si="20"/>
        <v>1</v>
      </c>
      <c r="AG77" s="77">
        <f t="shared" si="20"/>
        <v>1</v>
      </c>
      <c r="AH77" s="77">
        <f t="shared" si="20"/>
        <v>1</v>
      </c>
      <c r="AI77" s="77">
        <f t="shared" si="20"/>
        <v>1</v>
      </c>
      <c r="AJ77" s="77">
        <f t="shared" si="20"/>
        <v>1</v>
      </c>
      <c r="AK77" s="77">
        <f t="shared" si="20"/>
        <v>1</v>
      </c>
      <c r="AL77" s="77" t="str">
        <f t="shared" si="20"/>
        <v/>
      </c>
      <c r="AM77" s="77" t="str">
        <f t="shared" si="20"/>
        <v/>
      </c>
    </row>
    <row r="78" spans="1:41" x14ac:dyDescent="0.2">
      <c r="A78" s="39" t="str">
        <f>"Total Shift "&amp;$W$3</f>
        <v>Total Shift A</v>
      </c>
      <c r="B78" s="42"/>
      <c r="C78" s="77" t="str">
        <f>IF(C76="","",COUNTIF(C80:C93,$W$3))</f>
        <v/>
      </c>
      <c r="D78" s="77" t="str">
        <f t="shared" ref="D78:AM78" si="21">IF(D76="","",COUNTIF(D80:D93,$W$3))</f>
        <v/>
      </c>
      <c r="E78" s="77" t="str">
        <f t="shared" si="21"/>
        <v/>
      </c>
      <c r="F78" s="77" t="str">
        <f t="shared" si="21"/>
        <v/>
      </c>
      <c r="G78" s="77" t="str">
        <f t="shared" si="21"/>
        <v/>
      </c>
      <c r="H78" s="77">
        <f t="shared" si="21"/>
        <v>0</v>
      </c>
      <c r="I78" s="77">
        <f t="shared" si="21"/>
        <v>0</v>
      </c>
      <c r="J78" s="77">
        <f t="shared" si="21"/>
        <v>0</v>
      </c>
      <c r="K78" s="77">
        <f t="shared" si="21"/>
        <v>0</v>
      </c>
      <c r="L78" s="77">
        <f t="shared" si="21"/>
        <v>0</v>
      </c>
      <c r="M78" s="77">
        <f t="shared" si="21"/>
        <v>0</v>
      </c>
      <c r="N78" s="77">
        <f t="shared" si="21"/>
        <v>0</v>
      </c>
      <c r="O78" s="77">
        <f t="shared" si="21"/>
        <v>0</v>
      </c>
      <c r="P78" s="77">
        <f t="shared" si="21"/>
        <v>0</v>
      </c>
      <c r="Q78" s="77">
        <f t="shared" si="21"/>
        <v>0</v>
      </c>
      <c r="R78" s="77">
        <f t="shared" si="21"/>
        <v>0</v>
      </c>
      <c r="S78" s="77">
        <f t="shared" si="21"/>
        <v>0</v>
      </c>
      <c r="T78" s="77">
        <f t="shared" si="21"/>
        <v>0</v>
      </c>
      <c r="U78" s="77">
        <f t="shared" si="21"/>
        <v>0</v>
      </c>
      <c r="V78" s="77">
        <f t="shared" si="21"/>
        <v>0</v>
      </c>
      <c r="W78" s="77">
        <f t="shared" si="21"/>
        <v>0</v>
      </c>
      <c r="X78" s="77">
        <f t="shared" si="21"/>
        <v>0</v>
      </c>
      <c r="Y78" s="77">
        <f t="shared" si="21"/>
        <v>0</v>
      </c>
      <c r="Z78" s="77">
        <f t="shared" si="21"/>
        <v>0</v>
      </c>
      <c r="AA78" s="77">
        <f t="shared" si="21"/>
        <v>0</v>
      </c>
      <c r="AB78" s="77">
        <f t="shared" si="21"/>
        <v>0</v>
      </c>
      <c r="AC78" s="77">
        <f t="shared" si="21"/>
        <v>0</v>
      </c>
      <c r="AD78" s="77">
        <f t="shared" si="21"/>
        <v>0</v>
      </c>
      <c r="AE78" s="77">
        <f t="shared" si="21"/>
        <v>0</v>
      </c>
      <c r="AF78" s="77">
        <f t="shared" si="21"/>
        <v>0</v>
      </c>
      <c r="AG78" s="77">
        <f t="shared" si="21"/>
        <v>0</v>
      </c>
      <c r="AH78" s="77">
        <f t="shared" si="21"/>
        <v>0</v>
      </c>
      <c r="AI78" s="77">
        <f t="shared" si="21"/>
        <v>0</v>
      </c>
      <c r="AJ78" s="77">
        <f t="shared" si="21"/>
        <v>0</v>
      </c>
      <c r="AK78" s="77">
        <f t="shared" si="21"/>
        <v>0</v>
      </c>
      <c r="AL78" s="77" t="str">
        <f t="shared" si="21"/>
        <v/>
      </c>
      <c r="AM78" s="77" t="str">
        <f t="shared" si="21"/>
        <v/>
      </c>
    </row>
    <row r="79" spans="1:41" x14ac:dyDescent="0.2">
      <c r="A79" s="39" t="str">
        <f>"Total Shift "&amp;$X$3</f>
        <v>Total Shift B</v>
      </c>
      <c r="B79" s="42"/>
      <c r="C79" s="77" t="str">
        <f>IF(C75="","",COUNTIF(C80:C93,$X$3))</f>
        <v/>
      </c>
      <c r="D79" s="77" t="str">
        <f t="shared" ref="D79:AM79" si="22">IF(D75="","",COUNTIF(D80:D93,$X$3))</f>
        <v/>
      </c>
      <c r="E79" s="77" t="str">
        <f t="shared" si="22"/>
        <v/>
      </c>
      <c r="F79" s="77" t="str">
        <f t="shared" si="22"/>
        <v/>
      </c>
      <c r="G79" s="77" t="str">
        <f t="shared" si="22"/>
        <v/>
      </c>
      <c r="H79" s="77">
        <f t="shared" si="22"/>
        <v>0</v>
      </c>
      <c r="I79" s="77">
        <f t="shared" si="22"/>
        <v>0</v>
      </c>
      <c r="J79" s="77">
        <f t="shared" si="22"/>
        <v>0</v>
      </c>
      <c r="K79" s="77">
        <f t="shared" si="22"/>
        <v>0</v>
      </c>
      <c r="L79" s="77">
        <f t="shared" si="22"/>
        <v>0</v>
      </c>
      <c r="M79" s="77">
        <f t="shared" si="22"/>
        <v>0</v>
      </c>
      <c r="N79" s="77">
        <f t="shared" si="22"/>
        <v>0</v>
      </c>
      <c r="O79" s="77">
        <f t="shared" si="22"/>
        <v>0</v>
      </c>
      <c r="P79" s="77">
        <f t="shared" si="22"/>
        <v>0</v>
      </c>
      <c r="Q79" s="77">
        <f t="shared" si="22"/>
        <v>0</v>
      </c>
      <c r="R79" s="77">
        <f t="shared" si="22"/>
        <v>0</v>
      </c>
      <c r="S79" s="77">
        <f t="shared" si="22"/>
        <v>0</v>
      </c>
      <c r="T79" s="77">
        <f t="shared" si="22"/>
        <v>0</v>
      </c>
      <c r="U79" s="77">
        <f t="shared" si="22"/>
        <v>0</v>
      </c>
      <c r="V79" s="77">
        <f t="shared" si="22"/>
        <v>0</v>
      </c>
      <c r="W79" s="77">
        <f t="shared" si="22"/>
        <v>0</v>
      </c>
      <c r="X79" s="77">
        <f t="shared" si="22"/>
        <v>0</v>
      </c>
      <c r="Y79" s="77">
        <f t="shared" si="22"/>
        <v>0</v>
      </c>
      <c r="Z79" s="77">
        <f t="shared" si="22"/>
        <v>0</v>
      </c>
      <c r="AA79" s="77">
        <f t="shared" si="22"/>
        <v>0</v>
      </c>
      <c r="AB79" s="77">
        <f t="shared" si="22"/>
        <v>0</v>
      </c>
      <c r="AC79" s="77">
        <f t="shared" si="22"/>
        <v>0</v>
      </c>
      <c r="AD79" s="77">
        <f t="shared" si="22"/>
        <v>0</v>
      </c>
      <c r="AE79" s="77">
        <f t="shared" si="22"/>
        <v>0</v>
      </c>
      <c r="AF79" s="77">
        <f t="shared" si="22"/>
        <v>0</v>
      </c>
      <c r="AG79" s="77">
        <f t="shared" si="22"/>
        <v>0</v>
      </c>
      <c r="AH79" s="77">
        <f t="shared" si="22"/>
        <v>0</v>
      </c>
      <c r="AI79" s="77">
        <f t="shared" si="22"/>
        <v>0</v>
      </c>
      <c r="AJ79" s="77">
        <f t="shared" si="22"/>
        <v>0</v>
      </c>
      <c r="AK79" s="77">
        <f t="shared" si="22"/>
        <v>0</v>
      </c>
      <c r="AL79" s="77" t="str">
        <f t="shared" si="22"/>
        <v/>
      </c>
      <c r="AM79" s="77" t="str">
        <f t="shared" si="22"/>
        <v/>
      </c>
      <c r="AO79" s="32"/>
    </row>
    <row r="80" spans="1:41" x14ac:dyDescent="0.2">
      <c r="A80" s="27"/>
      <c r="B80" s="41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  <c r="AA80" s="24"/>
      <c r="AB80" s="24"/>
      <c r="AC80" s="24"/>
      <c r="AD80" s="24"/>
      <c r="AE80" s="24"/>
      <c r="AF80" s="24"/>
      <c r="AG80" s="24"/>
      <c r="AH80" s="24"/>
      <c r="AI80" s="24"/>
      <c r="AJ80" s="24"/>
      <c r="AK80" s="24"/>
      <c r="AL80" s="24"/>
      <c r="AM80" s="24"/>
      <c r="AO80" s="32"/>
    </row>
    <row r="81" spans="1:41" x14ac:dyDescent="0.2">
      <c r="A81" s="28" t="str">
        <f t="shared" ref="A81:B92" si="23">IF(ISBLANK(A18),"",A18)</f>
        <v>Employee 1</v>
      </c>
      <c r="B81" s="40" t="str">
        <f t="shared" si="23"/>
        <v>xDDDDxxxxNNNNxxx</v>
      </c>
      <c r="C81" s="29" t="str">
        <f>IF(OR(C$75="",C$75&lt;$Q$5,$A81=""),"",IF(NETWORKDAYS.INTL(C$75,C$75,weekend,holidays)=0,"nw",IFERROR(INDEX(daysoff_type,MATCH(C$75&amp;" "&amp;$A81,daysoff_lookup,0)),MID($B81,MOD(NETWORKDAYS.INTL($Q$5,C$75,weekend,holidays)-1,LEN($B81))+1,1))))</f>
        <v/>
      </c>
      <c r="D81" s="29" t="str">
        <f>IF(OR(D$75="",D$75&lt;$Q$5,$A81=""),"",IF(NETWORKDAYS.INTL(D$75,D$75,weekend,holidays)=0,"nw",IFERROR(INDEX(daysoff_type,MATCH(D$75&amp;" "&amp;$A81,daysoff_lookup,0)),MID($B81,MOD(NETWORKDAYS.INTL($Q$5,D$75,weekend,holidays)-1,LEN($B81))+1,1))))</f>
        <v/>
      </c>
      <c r="E81" s="29" t="str">
        <f>IF(OR(E$75="",E$75&lt;$Q$5,$A81=""),"",IF(NETWORKDAYS.INTL(E$75,E$75,weekend,holidays)=0,"nw",IFERROR(INDEX(daysoff_type,MATCH(E$75&amp;" "&amp;$A81,daysoff_lookup,0)),MID($B81,MOD(NETWORKDAYS.INTL($Q$5,E$75,weekend,holidays)-1,LEN($B81))+1,1))))</f>
        <v/>
      </c>
      <c r="F81" s="29" t="str">
        <f>IF(OR(F$75="",F$75&lt;$Q$5,$A81=""),"",IF(NETWORKDAYS.INTL(F$75,F$75,weekend,holidays)=0,"nw",IFERROR(INDEX(daysoff_type,MATCH(F$75&amp;" "&amp;$A81,daysoff_lookup,0)),MID($B81,MOD(NETWORKDAYS.INTL($Q$5,F$75,weekend,holidays)-1,LEN($B81))+1,1))))</f>
        <v/>
      </c>
      <c r="G81" s="29" t="str">
        <f>IF(OR(G$75="",G$75&lt;$Q$5,$A81=""),"",IF(NETWORKDAYS.INTL(G$75,G$75,weekend,holidays)=0,"nw",IFERROR(INDEX(daysoff_type,MATCH(G$75&amp;" "&amp;$A81,daysoff_lookup,0)),MID($B81,MOD(NETWORKDAYS.INTL($Q$5,G$75,weekend,holidays)-1,LEN($B81))+1,1))))</f>
        <v/>
      </c>
      <c r="H81" s="29" t="str">
        <f>IF(OR(H$75="",H$75&lt;$Q$5,$A81=""),"",IF(NETWORKDAYS.INTL(H$75,H$75,weekend,holidays)=0,"nw",IFERROR(INDEX(daysoff_type,MATCH(H$75&amp;" "&amp;$A81,daysoff_lookup,0)),MID($B81,MOD(NETWORKDAYS.INTL($Q$5,H$75,weekend,holidays)-1,LEN($B81))+1,1))))</f>
        <v>x</v>
      </c>
      <c r="I81" s="29" t="str">
        <f>IF(OR(I$75="",I$75&lt;$Q$5,$A81=""),"",IF(NETWORKDAYS.INTL(I$75,I$75,weekend,holidays)=0,"nw",IFERROR(INDEX(daysoff_type,MATCH(I$75&amp;" "&amp;$A81,daysoff_lookup,0)),MID($B81,MOD(NETWORKDAYS.INTL($Q$5,I$75,weekend,holidays)-1,LEN($B81))+1,1))))</f>
        <v>x</v>
      </c>
      <c r="J81" s="29" t="str">
        <f>IF(OR(J$75="",J$75&lt;$Q$5,$A81=""),"",IF(NETWORKDAYS.INTL(J$75,J$75,weekend,holidays)=0,"nw",IFERROR(INDEX(daysoff_type,MATCH(J$75&amp;" "&amp;$A81,daysoff_lookup,0)),MID($B81,MOD(NETWORKDAYS.INTL($Q$5,J$75,weekend,holidays)-1,LEN($B81))+1,1))))</f>
        <v>N</v>
      </c>
      <c r="K81" s="29" t="str">
        <f>IF(OR(K$75="",K$75&lt;$Q$5,$A81=""),"",IF(NETWORKDAYS.INTL(K$75,K$75,weekend,holidays)=0,"nw",IFERROR(INDEX(daysoff_type,MATCH(K$75&amp;" "&amp;$A81,daysoff_lookup,0)),MID($B81,MOD(NETWORKDAYS.INTL($Q$5,K$75,weekend,holidays)-1,LEN($B81))+1,1))))</f>
        <v>N</v>
      </c>
      <c r="L81" s="29" t="str">
        <f>IF(OR(L$75="",L$75&lt;$Q$5,$A81=""),"",IF(NETWORKDAYS.INTL(L$75,L$75,weekend,holidays)=0,"nw",IFERROR(INDEX(daysoff_type,MATCH(L$75&amp;" "&amp;$A81,daysoff_lookup,0)),MID($B81,MOD(NETWORKDAYS.INTL($Q$5,L$75,weekend,holidays)-1,LEN($B81))+1,1))))</f>
        <v>N</v>
      </c>
      <c r="M81" s="29" t="str">
        <f>IF(OR(M$75="",M$75&lt;$Q$5,$A81=""),"",IF(NETWORKDAYS.INTL(M$75,M$75,weekend,holidays)=0,"nw",IFERROR(INDEX(daysoff_type,MATCH(M$75&amp;" "&amp;$A81,daysoff_lookup,0)),MID($B81,MOD(NETWORKDAYS.INTL($Q$5,M$75,weekend,holidays)-1,LEN($B81))+1,1))))</f>
        <v>N</v>
      </c>
      <c r="N81" s="29" t="str">
        <f>IF(OR(N$75="",N$75&lt;$Q$5,$A81=""),"",IF(NETWORKDAYS.INTL(N$75,N$75,weekend,holidays)=0,"nw",IFERROR(INDEX(daysoff_type,MATCH(N$75&amp;" "&amp;$A81,daysoff_lookup,0)),MID($B81,MOD(NETWORKDAYS.INTL($Q$5,N$75,weekend,holidays)-1,LEN($B81))+1,1))))</f>
        <v>x</v>
      </c>
      <c r="O81" s="29" t="str">
        <f>IF(OR(O$75="",O$75&lt;$Q$5,$A81=""),"",IF(NETWORKDAYS.INTL(O$75,O$75,weekend,holidays)=0,"nw",IFERROR(INDEX(daysoff_type,MATCH(O$75&amp;" "&amp;$A81,daysoff_lookup,0)),MID($B81,MOD(NETWORKDAYS.INTL($Q$5,O$75,weekend,holidays)-1,LEN($B81))+1,1))))</f>
        <v>x</v>
      </c>
      <c r="P81" s="29" t="str">
        <f>IF(OR(P$75="",P$75&lt;$Q$5,$A81=""),"",IF(NETWORKDAYS.INTL(P$75,P$75,weekend,holidays)=0,"nw",IFERROR(INDEX(daysoff_type,MATCH(P$75&amp;" "&amp;$A81,daysoff_lookup,0)),MID($B81,MOD(NETWORKDAYS.INTL($Q$5,P$75,weekend,holidays)-1,LEN($B81))+1,1))))</f>
        <v>x</v>
      </c>
      <c r="Q81" s="29" t="str">
        <f>IF(OR(Q$75="",Q$75&lt;$Q$5,$A81=""),"",IF(NETWORKDAYS.INTL(Q$75,Q$75,weekend,holidays)=0,"nw",IFERROR(INDEX(daysoff_type,MATCH(Q$75&amp;" "&amp;$A81,daysoff_lookup,0)),MID($B81,MOD(NETWORKDAYS.INTL($Q$5,Q$75,weekend,holidays)-1,LEN($B81))+1,1))))</f>
        <v>x</v>
      </c>
      <c r="R81" s="29" t="str">
        <f>IF(OR(R$75="",R$75&lt;$Q$5,$A81=""),"",IF(NETWORKDAYS.INTL(R$75,R$75,weekend,holidays)=0,"nw",IFERROR(INDEX(daysoff_type,MATCH(R$75&amp;" "&amp;$A81,daysoff_lookup,0)),MID($B81,MOD(NETWORKDAYS.INTL($Q$5,R$75,weekend,holidays)-1,LEN($B81))+1,1))))</f>
        <v>D</v>
      </c>
      <c r="S81" s="29" t="str">
        <f>IF(OR(S$75="",S$75&lt;$Q$5,$A81=""),"",IF(NETWORKDAYS.INTL(S$75,S$75,weekend,holidays)=0,"nw",IFERROR(INDEX(daysoff_type,MATCH(S$75&amp;" "&amp;$A81,daysoff_lookup,0)),MID($B81,MOD(NETWORKDAYS.INTL($Q$5,S$75,weekend,holidays)-1,LEN($B81))+1,1))))</f>
        <v>D</v>
      </c>
      <c r="T81" s="29" t="str">
        <f>IF(OR(T$75="",T$75&lt;$Q$5,$A81=""),"",IF(NETWORKDAYS.INTL(T$75,T$75,weekend,holidays)=0,"nw",IFERROR(INDEX(daysoff_type,MATCH(T$75&amp;" "&amp;$A81,daysoff_lookup,0)),MID($B81,MOD(NETWORKDAYS.INTL($Q$5,T$75,weekend,holidays)-1,LEN($B81))+1,1))))</f>
        <v>D</v>
      </c>
      <c r="U81" s="29" t="str">
        <f>IF(OR(U$75="",U$75&lt;$Q$5,$A81=""),"",IF(NETWORKDAYS.INTL(U$75,U$75,weekend,holidays)=0,"nw",IFERROR(INDEX(daysoff_type,MATCH(U$75&amp;" "&amp;$A81,daysoff_lookup,0)),MID($B81,MOD(NETWORKDAYS.INTL($Q$5,U$75,weekend,holidays)-1,LEN($B81))+1,1))))</f>
        <v>D</v>
      </c>
      <c r="V81" s="29" t="str">
        <f>IF(OR(V$75="",V$75&lt;$Q$5,$A81=""),"",IF(NETWORKDAYS.INTL(V$75,V$75,weekend,holidays)=0,"nw",IFERROR(INDEX(daysoff_type,MATCH(V$75&amp;" "&amp;$A81,daysoff_lookup,0)),MID($B81,MOD(NETWORKDAYS.INTL($Q$5,V$75,weekend,holidays)-1,LEN($B81))+1,1))))</f>
        <v>x</v>
      </c>
      <c r="W81" s="29" t="str">
        <f>IF(OR(W$75="",W$75&lt;$Q$5,$A81=""),"",IF(NETWORKDAYS.INTL(W$75,W$75,weekend,holidays)=0,"nw",IFERROR(INDEX(daysoff_type,MATCH(W$75&amp;" "&amp;$A81,daysoff_lookup,0)),MID($B81,MOD(NETWORKDAYS.INTL($Q$5,W$75,weekend,holidays)-1,LEN($B81))+1,1))))</f>
        <v>x</v>
      </c>
      <c r="X81" s="29" t="str">
        <f>IF(OR(X$75="",X$75&lt;$Q$5,$A81=""),"",IF(NETWORKDAYS.INTL(X$75,X$75,weekend,holidays)=0,"nw",IFERROR(INDEX(daysoff_type,MATCH(X$75&amp;" "&amp;$A81,daysoff_lookup,0)),MID($B81,MOD(NETWORKDAYS.INTL($Q$5,X$75,weekend,holidays)-1,LEN($B81))+1,1))))</f>
        <v>x</v>
      </c>
      <c r="Y81" s="29" t="str">
        <f>IF(OR(Y$75="",Y$75&lt;$Q$5,$A81=""),"",IF(NETWORKDAYS.INTL(Y$75,Y$75,weekend,holidays)=0,"nw",IFERROR(INDEX(daysoff_type,MATCH(Y$75&amp;" "&amp;$A81,daysoff_lookup,0)),MID($B81,MOD(NETWORKDAYS.INTL($Q$5,Y$75,weekend,holidays)-1,LEN($B81))+1,1))))</f>
        <v>x</v>
      </c>
      <c r="Z81" s="29" t="str">
        <f>IF(OR(Z$75="",Z$75&lt;$Q$5,$A81=""),"",IF(NETWORKDAYS.INTL(Z$75,Z$75,weekend,holidays)=0,"nw",IFERROR(INDEX(daysoff_type,MATCH(Z$75&amp;" "&amp;$A81,daysoff_lookup,0)),MID($B81,MOD(NETWORKDAYS.INTL($Q$5,Z$75,weekend,holidays)-1,LEN($B81))+1,1))))</f>
        <v>N</v>
      </c>
      <c r="AA81" s="29" t="str">
        <f>IF(OR(AA$75="",AA$75&lt;$Q$5,$A81=""),"",IF(NETWORKDAYS.INTL(AA$75,AA$75,weekend,holidays)=0,"nw",IFERROR(INDEX(daysoff_type,MATCH(AA$75&amp;" "&amp;$A81,daysoff_lookup,0)),MID($B81,MOD(NETWORKDAYS.INTL($Q$5,AA$75,weekend,holidays)-1,LEN($B81))+1,1))))</f>
        <v>N</v>
      </c>
      <c r="AB81" s="29" t="str">
        <f>IF(OR(AB$75="",AB$75&lt;$Q$5,$A81=""),"",IF(NETWORKDAYS.INTL(AB$75,AB$75,weekend,holidays)=0,"nw",IFERROR(INDEX(daysoff_type,MATCH(AB$75&amp;" "&amp;$A81,daysoff_lookup,0)),MID($B81,MOD(NETWORKDAYS.INTL($Q$5,AB$75,weekend,holidays)-1,LEN($B81))+1,1))))</f>
        <v>N</v>
      </c>
      <c r="AC81" s="29" t="str">
        <f>IF(OR(AC$75="",AC$75&lt;$Q$5,$A81=""),"",IF(NETWORKDAYS.INTL(AC$75,AC$75,weekend,holidays)=0,"nw",IFERROR(INDEX(daysoff_type,MATCH(AC$75&amp;" "&amp;$A81,daysoff_lookup,0)),MID($B81,MOD(NETWORKDAYS.INTL($Q$5,AC$75,weekend,holidays)-1,LEN($B81))+1,1))))</f>
        <v>N</v>
      </c>
      <c r="AD81" s="29" t="str">
        <f>IF(OR(AD$75="",AD$75&lt;$Q$5,$A81=""),"",IF(NETWORKDAYS.INTL(AD$75,AD$75,weekend,holidays)=0,"nw",IFERROR(INDEX(daysoff_type,MATCH(AD$75&amp;" "&amp;$A81,daysoff_lookup,0)),MID($B81,MOD(NETWORKDAYS.INTL($Q$5,AD$75,weekend,holidays)-1,LEN($B81))+1,1))))</f>
        <v>x</v>
      </c>
      <c r="AE81" s="29" t="str">
        <f>IF(OR(AE$75="",AE$75&lt;$Q$5,$A81=""),"",IF(NETWORKDAYS.INTL(AE$75,AE$75,weekend,holidays)=0,"nw",IFERROR(INDEX(daysoff_type,MATCH(AE$75&amp;" "&amp;$A81,daysoff_lookup,0)),MID($B81,MOD(NETWORKDAYS.INTL($Q$5,AE$75,weekend,holidays)-1,LEN($B81))+1,1))))</f>
        <v>x</v>
      </c>
      <c r="AF81" s="29" t="str">
        <f>IF(OR(AF$75="",AF$75&lt;$Q$5,$A81=""),"",IF(NETWORKDAYS.INTL(AF$75,AF$75,weekend,holidays)=0,"nw",IFERROR(INDEX(daysoff_type,MATCH(AF$75&amp;" "&amp;$A81,daysoff_lookup,0)),MID($B81,MOD(NETWORKDAYS.INTL($Q$5,AF$75,weekend,holidays)-1,LEN($B81))+1,1))))</f>
        <v>x</v>
      </c>
      <c r="AG81" s="29" t="str">
        <f>IF(OR(AG$75="",AG$75&lt;$Q$5,$A81=""),"",IF(NETWORKDAYS.INTL(AG$75,AG$75,weekend,holidays)=0,"nw",IFERROR(INDEX(daysoff_type,MATCH(AG$75&amp;" "&amp;$A81,daysoff_lookup,0)),MID($B81,MOD(NETWORKDAYS.INTL($Q$5,AG$75,weekend,holidays)-1,LEN($B81))+1,1))))</f>
        <v>x</v>
      </c>
      <c r="AH81" s="29" t="str">
        <f>IF(OR(AH$75="",AH$75&lt;$Q$5,$A81=""),"",IF(NETWORKDAYS.INTL(AH$75,AH$75,weekend,holidays)=0,"nw",IFERROR(INDEX(daysoff_type,MATCH(AH$75&amp;" "&amp;$A81,daysoff_lookup,0)),MID($B81,MOD(NETWORKDAYS.INTL($Q$5,AH$75,weekend,holidays)-1,LEN($B81))+1,1))))</f>
        <v>D</v>
      </c>
      <c r="AI81" s="29" t="str">
        <f>IF(OR(AI$75="",AI$75&lt;$Q$5,$A81=""),"",IF(NETWORKDAYS.INTL(AI$75,AI$75,weekend,holidays)=0,"nw",IFERROR(INDEX(daysoff_type,MATCH(AI$75&amp;" "&amp;$A81,daysoff_lookup,0)),MID($B81,MOD(NETWORKDAYS.INTL($Q$5,AI$75,weekend,holidays)-1,LEN($B81))+1,1))))</f>
        <v>D</v>
      </c>
      <c r="AJ81" s="29" t="str">
        <f>IF(OR(AJ$75="",AJ$75&lt;$Q$5,$A81=""),"",IF(NETWORKDAYS.INTL(AJ$75,AJ$75,weekend,holidays)=0,"nw",IFERROR(INDEX(daysoff_type,MATCH(AJ$75&amp;" "&amp;$A81,daysoff_lookup,0)),MID($B81,MOD(NETWORKDAYS.INTL($Q$5,AJ$75,weekend,holidays)-1,LEN($B81))+1,1))))</f>
        <v>D</v>
      </c>
      <c r="AK81" s="29" t="str">
        <f>IF(OR(AK$75="",AK$75&lt;$Q$5,$A81=""),"",IF(NETWORKDAYS.INTL(AK$75,AK$75,weekend,holidays)=0,"nw",IFERROR(INDEX(daysoff_type,MATCH(AK$75&amp;" "&amp;$A81,daysoff_lookup,0)),MID($B81,MOD(NETWORKDAYS.INTL($Q$5,AK$75,weekend,holidays)-1,LEN($B81))+1,1))))</f>
        <v>D</v>
      </c>
      <c r="AL81" s="29" t="str">
        <f>IF(OR(AL$75="",AL$75&lt;$Q$5,$A81=""),"",IF(NETWORKDAYS.INTL(AL$75,AL$75,weekend,holidays)=0,"nw",IFERROR(INDEX(daysoff_type,MATCH(AL$75&amp;" "&amp;$A81,daysoff_lookup,0)),MID($B81,MOD(NETWORKDAYS.INTL($Q$5,AL$75,weekend,holidays)-1,LEN($B81))+1,1))))</f>
        <v/>
      </c>
      <c r="AM81" s="29" t="str">
        <f>IF(OR(AM$75="",AM$75&lt;$Q$5,$A81=""),"",IF(NETWORKDAYS.INTL(AM$75,AM$75,weekend,holidays)=0,"nw",IFERROR(INDEX(daysoff_type,MATCH(AM$75&amp;" "&amp;$A81,daysoff_lookup,0)),MID($B81,MOD(NETWORKDAYS.INTL($Q$5,AM$75,weekend,holidays)-1,LEN($B81))+1,1))))</f>
        <v/>
      </c>
    </row>
    <row r="82" spans="1:41" x14ac:dyDescent="0.2">
      <c r="A82" s="28" t="str">
        <f t="shared" si="23"/>
        <v>Employee 2</v>
      </c>
      <c r="B82" s="40" t="str">
        <f t="shared" si="23"/>
        <v>xNNNNxxxxDDDDxxx</v>
      </c>
      <c r="C82" s="29" t="str">
        <f>IF(OR(C$75="",C$75&lt;$Q$5,$A82=""),"",IF(NETWORKDAYS.INTL(C$75,C$75,weekend,holidays)=0,"nw",IFERROR(INDEX(daysoff_type,MATCH(C$75&amp;" "&amp;$A82,daysoff_lookup,0)),MID($B82,MOD(NETWORKDAYS.INTL($Q$5,C$75,weekend,holidays)-1,LEN($B82))+1,1))))</f>
        <v/>
      </c>
      <c r="D82" s="29" t="str">
        <f>IF(OR(D$75="",D$75&lt;$Q$5,$A82=""),"",IF(NETWORKDAYS.INTL(D$75,D$75,weekend,holidays)=0,"nw",IFERROR(INDEX(daysoff_type,MATCH(D$75&amp;" "&amp;$A82,daysoff_lookup,0)),MID($B82,MOD(NETWORKDAYS.INTL($Q$5,D$75,weekend,holidays)-1,LEN($B82))+1,1))))</f>
        <v/>
      </c>
      <c r="E82" s="29" t="str">
        <f>IF(OR(E$75="",E$75&lt;$Q$5,$A82=""),"",IF(NETWORKDAYS.INTL(E$75,E$75,weekend,holidays)=0,"nw",IFERROR(INDEX(daysoff_type,MATCH(E$75&amp;" "&amp;$A82,daysoff_lookup,0)),MID($B82,MOD(NETWORKDAYS.INTL($Q$5,E$75,weekend,holidays)-1,LEN($B82))+1,1))))</f>
        <v/>
      </c>
      <c r="F82" s="29" t="str">
        <f>IF(OR(F$75="",F$75&lt;$Q$5,$A82=""),"",IF(NETWORKDAYS.INTL(F$75,F$75,weekend,holidays)=0,"nw",IFERROR(INDEX(daysoff_type,MATCH(F$75&amp;" "&amp;$A82,daysoff_lookup,0)),MID($B82,MOD(NETWORKDAYS.INTL($Q$5,F$75,weekend,holidays)-1,LEN($B82))+1,1))))</f>
        <v/>
      </c>
      <c r="G82" s="29" t="str">
        <f>IF(OR(G$75="",G$75&lt;$Q$5,$A82=""),"",IF(NETWORKDAYS.INTL(G$75,G$75,weekend,holidays)=0,"nw",IFERROR(INDEX(daysoff_type,MATCH(G$75&amp;" "&amp;$A82,daysoff_lookup,0)),MID($B82,MOD(NETWORKDAYS.INTL($Q$5,G$75,weekend,holidays)-1,LEN($B82))+1,1))))</f>
        <v/>
      </c>
      <c r="H82" s="29" t="str">
        <f>IF(OR(H$75="",H$75&lt;$Q$5,$A82=""),"",IF(NETWORKDAYS.INTL(H$75,H$75,weekend,holidays)=0,"nw",IFERROR(INDEX(daysoff_type,MATCH(H$75&amp;" "&amp;$A82,daysoff_lookup,0)),MID($B82,MOD(NETWORKDAYS.INTL($Q$5,H$75,weekend,holidays)-1,LEN($B82))+1,1))))</f>
        <v>x</v>
      </c>
      <c r="I82" s="29" t="str">
        <f>IF(OR(I$75="",I$75&lt;$Q$5,$A82=""),"",IF(NETWORKDAYS.INTL(I$75,I$75,weekend,holidays)=0,"nw",IFERROR(INDEX(daysoff_type,MATCH(I$75&amp;" "&amp;$A82,daysoff_lookup,0)),MID($B82,MOD(NETWORKDAYS.INTL($Q$5,I$75,weekend,holidays)-1,LEN($B82))+1,1))))</f>
        <v>x</v>
      </c>
      <c r="J82" s="29" t="str">
        <f>IF(OR(J$75="",J$75&lt;$Q$5,$A82=""),"",IF(NETWORKDAYS.INTL(J$75,J$75,weekend,holidays)=0,"nw",IFERROR(INDEX(daysoff_type,MATCH(J$75&amp;" "&amp;$A82,daysoff_lookup,0)),MID($B82,MOD(NETWORKDAYS.INTL($Q$5,J$75,weekend,holidays)-1,LEN($B82))+1,1))))</f>
        <v>D</v>
      </c>
      <c r="K82" s="29" t="str">
        <f>IF(OR(K$75="",K$75&lt;$Q$5,$A82=""),"",IF(NETWORKDAYS.INTL(K$75,K$75,weekend,holidays)=0,"nw",IFERROR(INDEX(daysoff_type,MATCH(K$75&amp;" "&amp;$A82,daysoff_lookup,0)),MID($B82,MOD(NETWORKDAYS.INTL($Q$5,K$75,weekend,holidays)-1,LEN($B82))+1,1))))</f>
        <v>D</v>
      </c>
      <c r="L82" s="29" t="str">
        <f>IF(OR(L$75="",L$75&lt;$Q$5,$A82=""),"",IF(NETWORKDAYS.INTL(L$75,L$75,weekend,holidays)=0,"nw",IFERROR(INDEX(daysoff_type,MATCH(L$75&amp;" "&amp;$A82,daysoff_lookup,0)),MID($B82,MOD(NETWORKDAYS.INTL($Q$5,L$75,weekend,holidays)-1,LEN($B82))+1,1))))</f>
        <v>D</v>
      </c>
      <c r="M82" s="29" t="str">
        <f>IF(OR(M$75="",M$75&lt;$Q$5,$A82=""),"",IF(NETWORKDAYS.INTL(M$75,M$75,weekend,holidays)=0,"nw",IFERROR(INDEX(daysoff_type,MATCH(M$75&amp;" "&amp;$A82,daysoff_lookup,0)),MID($B82,MOD(NETWORKDAYS.INTL($Q$5,M$75,weekend,holidays)-1,LEN($B82))+1,1))))</f>
        <v>D</v>
      </c>
      <c r="N82" s="29" t="str">
        <f>IF(OR(N$75="",N$75&lt;$Q$5,$A82=""),"",IF(NETWORKDAYS.INTL(N$75,N$75,weekend,holidays)=0,"nw",IFERROR(INDEX(daysoff_type,MATCH(N$75&amp;" "&amp;$A82,daysoff_lookup,0)),MID($B82,MOD(NETWORKDAYS.INTL($Q$5,N$75,weekend,holidays)-1,LEN($B82))+1,1))))</f>
        <v>x</v>
      </c>
      <c r="O82" s="29" t="str">
        <f>IF(OR(O$75="",O$75&lt;$Q$5,$A82=""),"",IF(NETWORKDAYS.INTL(O$75,O$75,weekend,holidays)=0,"nw",IFERROR(INDEX(daysoff_type,MATCH(O$75&amp;" "&amp;$A82,daysoff_lookup,0)),MID($B82,MOD(NETWORKDAYS.INTL($Q$5,O$75,weekend,holidays)-1,LEN($B82))+1,1))))</f>
        <v>x</v>
      </c>
      <c r="P82" s="29" t="str">
        <f>IF(OR(P$75="",P$75&lt;$Q$5,$A82=""),"",IF(NETWORKDAYS.INTL(P$75,P$75,weekend,holidays)=0,"nw",IFERROR(INDEX(daysoff_type,MATCH(P$75&amp;" "&amp;$A82,daysoff_lookup,0)),MID($B82,MOD(NETWORKDAYS.INTL($Q$5,P$75,weekend,holidays)-1,LEN($B82))+1,1))))</f>
        <v>x</v>
      </c>
      <c r="Q82" s="29" t="str">
        <f>IF(OR(Q$75="",Q$75&lt;$Q$5,$A82=""),"",IF(NETWORKDAYS.INTL(Q$75,Q$75,weekend,holidays)=0,"nw",IFERROR(INDEX(daysoff_type,MATCH(Q$75&amp;" "&amp;$A82,daysoff_lookup,0)),MID($B82,MOD(NETWORKDAYS.INTL($Q$5,Q$75,weekend,holidays)-1,LEN($B82))+1,1))))</f>
        <v>x</v>
      </c>
      <c r="R82" s="29" t="str">
        <f>IF(OR(R$75="",R$75&lt;$Q$5,$A82=""),"",IF(NETWORKDAYS.INTL(R$75,R$75,weekend,holidays)=0,"nw",IFERROR(INDEX(daysoff_type,MATCH(R$75&amp;" "&amp;$A82,daysoff_lookup,0)),MID($B82,MOD(NETWORKDAYS.INTL($Q$5,R$75,weekend,holidays)-1,LEN($B82))+1,1))))</f>
        <v>N</v>
      </c>
      <c r="S82" s="29" t="str">
        <f>IF(OR(S$75="",S$75&lt;$Q$5,$A82=""),"",IF(NETWORKDAYS.INTL(S$75,S$75,weekend,holidays)=0,"nw",IFERROR(INDEX(daysoff_type,MATCH(S$75&amp;" "&amp;$A82,daysoff_lookup,0)),MID($B82,MOD(NETWORKDAYS.INTL($Q$5,S$75,weekend,holidays)-1,LEN($B82))+1,1))))</f>
        <v>N</v>
      </c>
      <c r="T82" s="29" t="str">
        <f>IF(OR(T$75="",T$75&lt;$Q$5,$A82=""),"",IF(NETWORKDAYS.INTL(T$75,T$75,weekend,holidays)=0,"nw",IFERROR(INDEX(daysoff_type,MATCH(T$75&amp;" "&amp;$A82,daysoff_lookup,0)),MID($B82,MOD(NETWORKDAYS.INTL($Q$5,T$75,weekend,holidays)-1,LEN($B82))+1,1))))</f>
        <v>N</v>
      </c>
      <c r="U82" s="29" t="str">
        <f>IF(OR(U$75="",U$75&lt;$Q$5,$A82=""),"",IF(NETWORKDAYS.INTL(U$75,U$75,weekend,holidays)=0,"nw",IFERROR(INDEX(daysoff_type,MATCH(U$75&amp;" "&amp;$A82,daysoff_lookup,0)),MID($B82,MOD(NETWORKDAYS.INTL($Q$5,U$75,weekend,holidays)-1,LEN($B82))+1,1))))</f>
        <v>N</v>
      </c>
      <c r="V82" s="29" t="str">
        <f>IF(OR(V$75="",V$75&lt;$Q$5,$A82=""),"",IF(NETWORKDAYS.INTL(V$75,V$75,weekend,holidays)=0,"nw",IFERROR(INDEX(daysoff_type,MATCH(V$75&amp;" "&amp;$A82,daysoff_lookup,0)),MID($B82,MOD(NETWORKDAYS.INTL($Q$5,V$75,weekend,holidays)-1,LEN($B82))+1,1))))</f>
        <v>x</v>
      </c>
      <c r="W82" s="29" t="str">
        <f>IF(OR(W$75="",W$75&lt;$Q$5,$A82=""),"",IF(NETWORKDAYS.INTL(W$75,W$75,weekend,holidays)=0,"nw",IFERROR(INDEX(daysoff_type,MATCH(W$75&amp;" "&amp;$A82,daysoff_lookup,0)),MID($B82,MOD(NETWORKDAYS.INTL($Q$5,W$75,weekend,holidays)-1,LEN($B82))+1,1))))</f>
        <v>x</v>
      </c>
      <c r="X82" s="29" t="str">
        <f>IF(OR(X$75="",X$75&lt;$Q$5,$A82=""),"",IF(NETWORKDAYS.INTL(X$75,X$75,weekend,holidays)=0,"nw",IFERROR(INDEX(daysoff_type,MATCH(X$75&amp;" "&amp;$A82,daysoff_lookup,0)),MID($B82,MOD(NETWORKDAYS.INTL($Q$5,X$75,weekend,holidays)-1,LEN($B82))+1,1))))</f>
        <v>x</v>
      </c>
      <c r="Y82" s="29" t="str">
        <f>IF(OR(Y$75="",Y$75&lt;$Q$5,$A82=""),"",IF(NETWORKDAYS.INTL(Y$75,Y$75,weekend,holidays)=0,"nw",IFERROR(INDEX(daysoff_type,MATCH(Y$75&amp;" "&amp;$A82,daysoff_lookup,0)),MID($B82,MOD(NETWORKDAYS.INTL($Q$5,Y$75,weekend,holidays)-1,LEN($B82))+1,1))))</f>
        <v>x</v>
      </c>
      <c r="Z82" s="29" t="str">
        <f>IF(OR(Z$75="",Z$75&lt;$Q$5,$A82=""),"",IF(NETWORKDAYS.INTL(Z$75,Z$75,weekend,holidays)=0,"nw",IFERROR(INDEX(daysoff_type,MATCH(Z$75&amp;" "&amp;$A82,daysoff_lookup,0)),MID($B82,MOD(NETWORKDAYS.INTL($Q$5,Z$75,weekend,holidays)-1,LEN($B82))+1,1))))</f>
        <v>D</v>
      </c>
      <c r="AA82" s="29" t="str">
        <f>IF(OR(AA$75="",AA$75&lt;$Q$5,$A82=""),"",IF(NETWORKDAYS.INTL(AA$75,AA$75,weekend,holidays)=0,"nw",IFERROR(INDEX(daysoff_type,MATCH(AA$75&amp;" "&amp;$A82,daysoff_lookup,0)),MID($B82,MOD(NETWORKDAYS.INTL($Q$5,AA$75,weekend,holidays)-1,LEN($B82))+1,1))))</f>
        <v>D</v>
      </c>
      <c r="AB82" s="29" t="str">
        <f>IF(OR(AB$75="",AB$75&lt;$Q$5,$A82=""),"",IF(NETWORKDAYS.INTL(AB$75,AB$75,weekend,holidays)=0,"nw",IFERROR(INDEX(daysoff_type,MATCH(AB$75&amp;" "&amp;$A82,daysoff_lookup,0)),MID($B82,MOD(NETWORKDAYS.INTL($Q$5,AB$75,weekend,holidays)-1,LEN($B82))+1,1))))</f>
        <v>D</v>
      </c>
      <c r="AC82" s="29" t="str">
        <f>IF(OR(AC$75="",AC$75&lt;$Q$5,$A82=""),"",IF(NETWORKDAYS.INTL(AC$75,AC$75,weekend,holidays)=0,"nw",IFERROR(INDEX(daysoff_type,MATCH(AC$75&amp;" "&amp;$A82,daysoff_lookup,0)),MID($B82,MOD(NETWORKDAYS.INTL($Q$5,AC$75,weekend,holidays)-1,LEN($B82))+1,1))))</f>
        <v>D</v>
      </c>
      <c r="AD82" s="29" t="str">
        <f>IF(OR(AD$75="",AD$75&lt;$Q$5,$A82=""),"",IF(NETWORKDAYS.INTL(AD$75,AD$75,weekend,holidays)=0,"nw",IFERROR(INDEX(daysoff_type,MATCH(AD$75&amp;" "&amp;$A82,daysoff_lookup,0)),MID($B82,MOD(NETWORKDAYS.INTL($Q$5,AD$75,weekend,holidays)-1,LEN($B82))+1,1))))</f>
        <v>x</v>
      </c>
      <c r="AE82" s="29" t="str">
        <f>IF(OR(AE$75="",AE$75&lt;$Q$5,$A82=""),"",IF(NETWORKDAYS.INTL(AE$75,AE$75,weekend,holidays)=0,"nw",IFERROR(INDEX(daysoff_type,MATCH(AE$75&amp;" "&amp;$A82,daysoff_lookup,0)),MID($B82,MOD(NETWORKDAYS.INTL($Q$5,AE$75,weekend,holidays)-1,LEN($B82))+1,1))))</f>
        <v>x</v>
      </c>
      <c r="AF82" s="29" t="str">
        <f>IF(OR(AF$75="",AF$75&lt;$Q$5,$A82=""),"",IF(NETWORKDAYS.INTL(AF$75,AF$75,weekend,holidays)=0,"nw",IFERROR(INDEX(daysoff_type,MATCH(AF$75&amp;" "&amp;$A82,daysoff_lookup,0)),MID($B82,MOD(NETWORKDAYS.INTL($Q$5,AF$75,weekend,holidays)-1,LEN($B82))+1,1))))</f>
        <v>x</v>
      </c>
      <c r="AG82" s="29" t="str">
        <f>IF(OR(AG$75="",AG$75&lt;$Q$5,$A82=""),"",IF(NETWORKDAYS.INTL(AG$75,AG$75,weekend,holidays)=0,"nw",IFERROR(INDEX(daysoff_type,MATCH(AG$75&amp;" "&amp;$A82,daysoff_lookup,0)),MID($B82,MOD(NETWORKDAYS.INTL($Q$5,AG$75,weekend,holidays)-1,LEN($B82))+1,1))))</f>
        <v>x</v>
      </c>
      <c r="AH82" s="29" t="str">
        <f>IF(OR(AH$75="",AH$75&lt;$Q$5,$A82=""),"",IF(NETWORKDAYS.INTL(AH$75,AH$75,weekend,holidays)=0,"nw",IFERROR(INDEX(daysoff_type,MATCH(AH$75&amp;" "&amp;$A82,daysoff_lookup,0)),MID($B82,MOD(NETWORKDAYS.INTL($Q$5,AH$75,weekend,holidays)-1,LEN($B82))+1,1))))</f>
        <v>N</v>
      </c>
      <c r="AI82" s="29" t="str">
        <f>IF(OR(AI$75="",AI$75&lt;$Q$5,$A82=""),"",IF(NETWORKDAYS.INTL(AI$75,AI$75,weekend,holidays)=0,"nw",IFERROR(INDEX(daysoff_type,MATCH(AI$75&amp;" "&amp;$A82,daysoff_lookup,0)),MID($B82,MOD(NETWORKDAYS.INTL($Q$5,AI$75,weekend,holidays)-1,LEN($B82))+1,1))))</f>
        <v>N</v>
      </c>
      <c r="AJ82" s="29" t="str">
        <f>IF(OR(AJ$75="",AJ$75&lt;$Q$5,$A82=""),"",IF(NETWORKDAYS.INTL(AJ$75,AJ$75,weekend,holidays)=0,"nw",IFERROR(INDEX(daysoff_type,MATCH(AJ$75&amp;" "&amp;$A82,daysoff_lookup,0)),MID($B82,MOD(NETWORKDAYS.INTL($Q$5,AJ$75,weekend,holidays)-1,LEN($B82))+1,1))))</f>
        <v>N</v>
      </c>
      <c r="AK82" s="29" t="str">
        <f>IF(OR(AK$75="",AK$75&lt;$Q$5,$A82=""),"",IF(NETWORKDAYS.INTL(AK$75,AK$75,weekend,holidays)=0,"nw",IFERROR(INDEX(daysoff_type,MATCH(AK$75&amp;" "&amp;$A82,daysoff_lookup,0)),MID($B82,MOD(NETWORKDAYS.INTL($Q$5,AK$75,weekend,holidays)-1,LEN($B82))+1,1))))</f>
        <v>N</v>
      </c>
      <c r="AL82" s="29" t="str">
        <f>IF(OR(AL$75="",AL$75&lt;$Q$5,$A82=""),"",IF(NETWORKDAYS.INTL(AL$75,AL$75,weekend,holidays)=0,"nw",IFERROR(INDEX(daysoff_type,MATCH(AL$75&amp;" "&amp;$A82,daysoff_lookup,0)),MID($B82,MOD(NETWORKDAYS.INTL($Q$5,AL$75,weekend,holidays)-1,LEN($B82))+1,1))))</f>
        <v/>
      </c>
      <c r="AM82" s="29" t="str">
        <f>IF(OR(AM$75="",AM$75&lt;$Q$5,$A82=""),"",IF(NETWORKDAYS.INTL(AM$75,AM$75,weekend,holidays)=0,"nw",IFERROR(INDEX(daysoff_type,MATCH(AM$75&amp;" "&amp;$A82,daysoff_lookup,0)),MID($B82,MOD(NETWORKDAYS.INTL($Q$5,AM$75,weekend,holidays)-1,LEN($B82))+1,1))))</f>
        <v/>
      </c>
    </row>
    <row r="83" spans="1:41" x14ac:dyDescent="0.2">
      <c r="A83" s="28" t="str">
        <f t="shared" si="23"/>
        <v>Employee 3</v>
      </c>
      <c r="B83" s="40" t="str">
        <f t="shared" si="23"/>
        <v>NxxxxDDDDxxxxNNN</v>
      </c>
      <c r="C83" s="29" t="str">
        <f>IF(OR(C$75="",C$75&lt;$Q$5,$A83=""),"",IF(NETWORKDAYS.INTL(C$75,C$75,weekend,holidays)=0,"nw",IFERROR(INDEX(daysoff_type,MATCH(C$75&amp;" "&amp;$A83,daysoff_lookup,0)),MID($B83,MOD(NETWORKDAYS.INTL($Q$5,C$75,weekend,holidays)-1,LEN($B83))+1,1))))</f>
        <v/>
      </c>
      <c r="D83" s="29" t="str">
        <f>IF(OR(D$75="",D$75&lt;$Q$5,$A83=""),"",IF(NETWORKDAYS.INTL(D$75,D$75,weekend,holidays)=0,"nw",IFERROR(INDEX(daysoff_type,MATCH(D$75&amp;" "&amp;$A83,daysoff_lookup,0)),MID($B83,MOD(NETWORKDAYS.INTL($Q$5,D$75,weekend,holidays)-1,LEN($B83))+1,1))))</f>
        <v/>
      </c>
      <c r="E83" s="29" t="str">
        <f>IF(OR(E$75="",E$75&lt;$Q$5,$A83=""),"",IF(NETWORKDAYS.INTL(E$75,E$75,weekend,holidays)=0,"nw",IFERROR(INDEX(daysoff_type,MATCH(E$75&amp;" "&amp;$A83,daysoff_lookup,0)),MID($B83,MOD(NETWORKDAYS.INTL($Q$5,E$75,weekend,holidays)-1,LEN($B83))+1,1))))</f>
        <v/>
      </c>
      <c r="F83" s="29" t="str">
        <f>IF(OR(F$75="",F$75&lt;$Q$5,$A83=""),"",IF(NETWORKDAYS.INTL(F$75,F$75,weekend,holidays)=0,"nw",IFERROR(INDEX(daysoff_type,MATCH(F$75&amp;" "&amp;$A83,daysoff_lookup,0)),MID($B83,MOD(NETWORKDAYS.INTL($Q$5,F$75,weekend,holidays)-1,LEN($B83))+1,1))))</f>
        <v/>
      </c>
      <c r="G83" s="29" t="str">
        <f>IF(OR(G$75="",G$75&lt;$Q$5,$A83=""),"",IF(NETWORKDAYS.INTL(G$75,G$75,weekend,holidays)=0,"nw",IFERROR(INDEX(daysoff_type,MATCH(G$75&amp;" "&amp;$A83,daysoff_lookup,0)),MID($B83,MOD(NETWORKDAYS.INTL($Q$5,G$75,weekend,holidays)-1,LEN($B83))+1,1))))</f>
        <v/>
      </c>
      <c r="H83" s="29" t="str">
        <f>IF(OR(H$75="",H$75&lt;$Q$5,$A83=""),"",IF(NETWORKDAYS.INTL(H$75,H$75,weekend,holidays)=0,"nw",IFERROR(INDEX(daysoff_type,MATCH(H$75&amp;" "&amp;$A83,daysoff_lookup,0)),MID($B83,MOD(NETWORKDAYS.INTL($Q$5,H$75,weekend,holidays)-1,LEN($B83))+1,1))))</f>
        <v>D</v>
      </c>
      <c r="I83" s="29" t="str">
        <f>IF(OR(I$75="",I$75&lt;$Q$5,$A83=""),"",IF(NETWORKDAYS.INTL(I$75,I$75,weekend,holidays)=0,"nw",IFERROR(INDEX(daysoff_type,MATCH(I$75&amp;" "&amp;$A83,daysoff_lookup,0)),MID($B83,MOD(NETWORKDAYS.INTL($Q$5,I$75,weekend,holidays)-1,LEN($B83))+1,1))))</f>
        <v>D</v>
      </c>
      <c r="J83" s="29" t="str">
        <f>IF(OR(J$75="",J$75&lt;$Q$5,$A83=""),"",IF(NETWORKDAYS.INTL(J$75,J$75,weekend,holidays)=0,"nw",IFERROR(INDEX(daysoff_type,MATCH(J$75&amp;" "&amp;$A83,daysoff_lookup,0)),MID($B83,MOD(NETWORKDAYS.INTL($Q$5,J$75,weekend,holidays)-1,LEN($B83))+1,1))))</f>
        <v>x</v>
      </c>
      <c r="K83" s="29" t="str">
        <f>IF(OR(K$75="",K$75&lt;$Q$5,$A83=""),"",IF(NETWORKDAYS.INTL(K$75,K$75,weekend,holidays)=0,"nw",IFERROR(INDEX(daysoff_type,MATCH(K$75&amp;" "&amp;$A83,daysoff_lookup,0)),MID($B83,MOD(NETWORKDAYS.INTL($Q$5,K$75,weekend,holidays)-1,LEN($B83))+1,1))))</f>
        <v>x</v>
      </c>
      <c r="L83" s="29" t="str">
        <f>IF(OR(L$75="",L$75&lt;$Q$5,$A83=""),"",IF(NETWORKDAYS.INTL(L$75,L$75,weekend,holidays)=0,"nw",IFERROR(INDEX(daysoff_type,MATCH(L$75&amp;" "&amp;$A83,daysoff_lookup,0)),MID($B83,MOD(NETWORKDAYS.INTL($Q$5,L$75,weekend,holidays)-1,LEN($B83))+1,1))))</f>
        <v>x</v>
      </c>
      <c r="M83" s="29" t="str">
        <f>IF(OR(M$75="",M$75&lt;$Q$5,$A83=""),"",IF(NETWORKDAYS.INTL(M$75,M$75,weekend,holidays)=0,"nw",IFERROR(INDEX(daysoff_type,MATCH(M$75&amp;" "&amp;$A83,daysoff_lookup,0)),MID($B83,MOD(NETWORKDAYS.INTL($Q$5,M$75,weekend,holidays)-1,LEN($B83))+1,1))))</f>
        <v>x</v>
      </c>
      <c r="N83" s="29" t="str">
        <f>IF(OR(N$75="",N$75&lt;$Q$5,$A83=""),"",IF(NETWORKDAYS.INTL(N$75,N$75,weekend,holidays)=0,"nw",IFERROR(INDEX(daysoff_type,MATCH(N$75&amp;" "&amp;$A83,daysoff_lookup,0)),MID($B83,MOD(NETWORKDAYS.INTL($Q$5,N$75,weekend,holidays)-1,LEN($B83))+1,1))))</f>
        <v>N</v>
      </c>
      <c r="O83" s="29" t="str">
        <f>IF(OR(O$75="",O$75&lt;$Q$5,$A83=""),"",IF(NETWORKDAYS.INTL(O$75,O$75,weekend,holidays)=0,"nw",IFERROR(INDEX(daysoff_type,MATCH(O$75&amp;" "&amp;$A83,daysoff_lookup,0)),MID($B83,MOD(NETWORKDAYS.INTL($Q$5,O$75,weekend,holidays)-1,LEN($B83))+1,1))))</f>
        <v>N</v>
      </c>
      <c r="P83" s="29" t="str">
        <f>IF(OR(P$75="",P$75&lt;$Q$5,$A83=""),"",IF(NETWORKDAYS.INTL(P$75,P$75,weekend,holidays)=0,"nw",IFERROR(INDEX(daysoff_type,MATCH(P$75&amp;" "&amp;$A83,daysoff_lookup,0)),MID($B83,MOD(NETWORKDAYS.INTL($Q$5,P$75,weekend,holidays)-1,LEN($B83))+1,1))))</f>
        <v>N</v>
      </c>
      <c r="Q83" s="29" t="str">
        <f>IF(OR(Q$75="",Q$75&lt;$Q$5,$A83=""),"",IF(NETWORKDAYS.INTL(Q$75,Q$75,weekend,holidays)=0,"nw",IFERROR(INDEX(daysoff_type,MATCH(Q$75&amp;" "&amp;$A83,daysoff_lookup,0)),MID($B83,MOD(NETWORKDAYS.INTL($Q$5,Q$75,weekend,holidays)-1,LEN($B83))+1,1))))</f>
        <v>N</v>
      </c>
      <c r="R83" s="29" t="str">
        <f>IF(OR(R$75="",R$75&lt;$Q$5,$A83=""),"",IF(NETWORKDAYS.INTL(R$75,R$75,weekend,holidays)=0,"nw",IFERROR(INDEX(daysoff_type,MATCH(R$75&amp;" "&amp;$A83,daysoff_lookup,0)),MID($B83,MOD(NETWORKDAYS.INTL($Q$5,R$75,weekend,holidays)-1,LEN($B83))+1,1))))</f>
        <v>x</v>
      </c>
      <c r="S83" s="29" t="str">
        <f>IF(OR(S$75="",S$75&lt;$Q$5,$A83=""),"",IF(NETWORKDAYS.INTL(S$75,S$75,weekend,holidays)=0,"nw",IFERROR(INDEX(daysoff_type,MATCH(S$75&amp;" "&amp;$A83,daysoff_lookup,0)),MID($B83,MOD(NETWORKDAYS.INTL($Q$5,S$75,weekend,holidays)-1,LEN($B83))+1,1))))</f>
        <v>x</v>
      </c>
      <c r="T83" s="29" t="str">
        <f>IF(OR(T$75="",T$75&lt;$Q$5,$A83=""),"",IF(NETWORKDAYS.INTL(T$75,T$75,weekend,holidays)=0,"nw",IFERROR(INDEX(daysoff_type,MATCH(T$75&amp;" "&amp;$A83,daysoff_lookup,0)),MID($B83,MOD(NETWORKDAYS.INTL($Q$5,T$75,weekend,holidays)-1,LEN($B83))+1,1))))</f>
        <v>x</v>
      </c>
      <c r="U83" s="29" t="str">
        <f>IF(OR(U$75="",U$75&lt;$Q$5,$A83=""),"",IF(NETWORKDAYS.INTL(U$75,U$75,weekend,holidays)=0,"nw",IFERROR(INDEX(daysoff_type,MATCH(U$75&amp;" "&amp;$A83,daysoff_lookup,0)),MID($B83,MOD(NETWORKDAYS.INTL($Q$5,U$75,weekend,holidays)-1,LEN($B83))+1,1))))</f>
        <v>x</v>
      </c>
      <c r="V83" s="29" t="str">
        <f>IF(OR(V$75="",V$75&lt;$Q$5,$A83=""),"",IF(NETWORKDAYS.INTL(V$75,V$75,weekend,holidays)=0,"nw",IFERROR(INDEX(daysoff_type,MATCH(V$75&amp;" "&amp;$A83,daysoff_lookup,0)),MID($B83,MOD(NETWORKDAYS.INTL($Q$5,V$75,weekend,holidays)-1,LEN($B83))+1,1))))</f>
        <v>D</v>
      </c>
      <c r="W83" s="29" t="str">
        <f>IF(OR(W$75="",W$75&lt;$Q$5,$A83=""),"",IF(NETWORKDAYS.INTL(W$75,W$75,weekend,holidays)=0,"nw",IFERROR(INDEX(daysoff_type,MATCH(W$75&amp;" "&amp;$A83,daysoff_lookup,0)),MID($B83,MOD(NETWORKDAYS.INTL($Q$5,W$75,weekend,holidays)-1,LEN($B83))+1,1))))</f>
        <v>D</v>
      </c>
      <c r="X83" s="29" t="str">
        <f>IF(OR(X$75="",X$75&lt;$Q$5,$A83=""),"",IF(NETWORKDAYS.INTL(X$75,X$75,weekend,holidays)=0,"nw",IFERROR(INDEX(daysoff_type,MATCH(X$75&amp;" "&amp;$A83,daysoff_lookup,0)),MID($B83,MOD(NETWORKDAYS.INTL($Q$5,X$75,weekend,holidays)-1,LEN($B83))+1,1))))</f>
        <v>D</v>
      </c>
      <c r="Y83" s="29" t="str">
        <f>IF(OR(Y$75="",Y$75&lt;$Q$5,$A83=""),"",IF(NETWORKDAYS.INTL(Y$75,Y$75,weekend,holidays)=0,"nw",IFERROR(INDEX(daysoff_type,MATCH(Y$75&amp;" "&amp;$A83,daysoff_lookup,0)),MID($B83,MOD(NETWORKDAYS.INTL($Q$5,Y$75,weekend,holidays)-1,LEN($B83))+1,1))))</f>
        <v>D</v>
      </c>
      <c r="Z83" s="29" t="str">
        <f>IF(OR(Z$75="",Z$75&lt;$Q$5,$A83=""),"",IF(NETWORKDAYS.INTL(Z$75,Z$75,weekend,holidays)=0,"nw",IFERROR(INDEX(daysoff_type,MATCH(Z$75&amp;" "&amp;$A83,daysoff_lookup,0)),MID($B83,MOD(NETWORKDAYS.INTL($Q$5,Z$75,weekend,holidays)-1,LEN($B83))+1,1))))</f>
        <v>x</v>
      </c>
      <c r="AA83" s="29" t="str">
        <f>IF(OR(AA$75="",AA$75&lt;$Q$5,$A83=""),"",IF(NETWORKDAYS.INTL(AA$75,AA$75,weekend,holidays)=0,"nw",IFERROR(INDEX(daysoff_type,MATCH(AA$75&amp;" "&amp;$A83,daysoff_lookup,0)),MID($B83,MOD(NETWORKDAYS.INTL($Q$5,AA$75,weekend,holidays)-1,LEN($B83))+1,1))))</f>
        <v>x</v>
      </c>
      <c r="AB83" s="29" t="str">
        <f>IF(OR(AB$75="",AB$75&lt;$Q$5,$A83=""),"",IF(NETWORKDAYS.INTL(AB$75,AB$75,weekend,holidays)=0,"nw",IFERROR(INDEX(daysoff_type,MATCH(AB$75&amp;" "&amp;$A83,daysoff_lookup,0)),MID($B83,MOD(NETWORKDAYS.INTL($Q$5,AB$75,weekend,holidays)-1,LEN($B83))+1,1))))</f>
        <v>x</v>
      </c>
      <c r="AC83" s="29" t="str">
        <f>IF(OR(AC$75="",AC$75&lt;$Q$5,$A83=""),"",IF(NETWORKDAYS.INTL(AC$75,AC$75,weekend,holidays)=0,"nw",IFERROR(INDEX(daysoff_type,MATCH(AC$75&amp;" "&amp;$A83,daysoff_lookup,0)),MID($B83,MOD(NETWORKDAYS.INTL($Q$5,AC$75,weekend,holidays)-1,LEN($B83))+1,1))))</f>
        <v>x</v>
      </c>
      <c r="AD83" s="29" t="str">
        <f>IF(OR(AD$75="",AD$75&lt;$Q$5,$A83=""),"",IF(NETWORKDAYS.INTL(AD$75,AD$75,weekend,holidays)=0,"nw",IFERROR(INDEX(daysoff_type,MATCH(AD$75&amp;" "&amp;$A83,daysoff_lookup,0)),MID($B83,MOD(NETWORKDAYS.INTL($Q$5,AD$75,weekend,holidays)-1,LEN($B83))+1,1))))</f>
        <v>N</v>
      </c>
      <c r="AE83" s="29" t="str">
        <f>IF(OR(AE$75="",AE$75&lt;$Q$5,$A83=""),"",IF(NETWORKDAYS.INTL(AE$75,AE$75,weekend,holidays)=0,"nw",IFERROR(INDEX(daysoff_type,MATCH(AE$75&amp;" "&amp;$A83,daysoff_lookup,0)),MID($B83,MOD(NETWORKDAYS.INTL($Q$5,AE$75,weekend,holidays)-1,LEN($B83))+1,1))))</f>
        <v>N</v>
      </c>
      <c r="AF83" s="29" t="str">
        <f>IF(OR(AF$75="",AF$75&lt;$Q$5,$A83=""),"",IF(NETWORKDAYS.INTL(AF$75,AF$75,weekend,holidays)=0,"nw",IFERROR(INDEX(daysoff_type,MATCH(AF$75&amp;" "&amp;$A83,daysoff_lookup,0)),MID($B83,MOD(NETWORKDAYS.INTL($Q$5,AF$75,weekend,holidays)-1,LEN($B83))+1,1))))</f>
        <v>N</v>
      </c>
      <c r="AG83" s="29" t="str">
        <f>IF(OR(AG$75="",AG$75&lt;$Q$5,$A83=""),"",IF(NETWORKDAYS.INTL(AG$75,AG$75,weekend,holidays)=0,"nw",IFERROR(INDEX(daysoff_type,MATCH(AG$75&amp;" "&amp;$A83,daysoff_lookup,0)),MID($B83,MOD(NETWORKDAYS.INTL($Q$5,AG$75,weekend,holidays)-1,LEN($B83))+1,1))))</f>
        <v>N</v>
      </c>
      <c r="AH83" s="29" t="str">
        <f>IF(OR(AH$75="",AH$75&lt;$Q$5,$A83=""),"",IF(NETWORKDAYS.INTL(AH$75,AH$75,weekend,holidays)=0,"nw",IFERROR(INDEX(daysoff_type,MATCH(AH$75&amp;" "&amp;$A83,daysoff_lookup,0)),MID($B83,MOD(NETWORKDAYS.INTL($Q$5,AH$75,weekend,holidays)-1,LEN($B83))+1,1))))</f>
        <v>x</v>
      </c>
      <c r="AI83" s="29" t="str">
        <f>IF(OR(AI$75="",AI$75&lt;$Q$5,$A83=""),"",IF(NETWORKDAYS.INTL(AI$75,AI$75,weekend,holidays)=0,"nw",IFERROR(INDEX(daysoff_type,MATCH(AI$75&amp;" "&amp;$A83,daysoff_lookup,0)),MID($B83,MOD(NETWORKDAYS.INTL($Q$5,AI$75,weekend,holidays)-1,LEN($B83))+1,1))))</f>
        <v>x</v>
      </c>
      <c r="AJ83" s="29" t="str">
        <f>IF(OR(AJ$75="",AJ$75&lt;$Q$5,$A83=""),"",IF(NETWORKDAYS.INTL(AJ$75,AJ$75,weekend,holidays)=0,"nw",IFERROR(INDEX(daysoff_type,MATCH(AJ$75&amp;" "&amp;$A83,daysoff_lookup,0)),MID($B83,MOD(NETWORKDAYS.INTL($Q$5,AJ$75,weekend,holidays)-1,LEN($B83))+1,1))))</f>
        <v>x</v>
      </c>
      <c r="AK83" s="29" t="str">
        <f>IF(OR(AK$75="",AK$75&lt;$Q$5,$A83=""),"",IF(NETWORKDAYS.INTL(AK$75,AK$75,weekend,holidays)=0,"nw",IFERROR(INDEX(daysoff_type,MATCH(AK$75&amp;" "&amp;$A83,daysoff_lookup,0)),MID($B83,MOD(NETWORKDAYS.INTL($Q$5,AK$75,weekend,holidays)-1,LEN($B83))+1,1))))</f>
        <v>x</v>
      </c>
      <c r="AL83" s="29" t="str">
        <f>IF(OR(AL$75="",AL$75&lt;$Q$5,$A83=""),"",IF(NETWORKDAYS.INTL(AL$75,AL$75,weekend,holidays)=0,"nw",IFERROR(INDEX(daysoff_type,MATCH(AL$75&amp;" "&amp;$A83,daysoff_lookup,0)),MID($B83,MOD(NETWORKDAYS.INTL($Q$5,AL$75,weekend,holidays)-1,LEN($B83))+1,1))))</f>
        <v/>
      </c>
      <c r="AM83" s="29" t="str">
        <f>IF(OR(AM$75="",AM$75&lt;$Q$5,$A83=""),"",IF(NETWORKDAYS.INTL(AM$75,AM$75,weekend,holidays)=0,"nw",IFERROR(INDEX(daysoff_type,MATCH(AM$75&amp;" "&amp;$A83,daysoff_lookup,0)),MID($B83,MOD(NETWORKDAYS.INTL($Q$5,AM$75,weekend,holidays)-1,LEN($B83))+1,1))))</f>
        <v/>
      </c>
    </row>
    <row r="84" spans="1:41" x14ac:dyDescent="0.2">
      <c r="A84" s="28" t="str">
        <f t="shared" si="23"/>
        <v>Employee 4</v>
      </c>
      <c r="B84" s="40" t="str">
        <f t="shared" si="23"/>
        <v>DxxxxNNNNxxxxDDD</v>
      </c>
      <c r="C84" s="29" t="str">
        <f>IF(OR(C$75="",C$75&lt;$Q$5,$A84=""),"",IF(NETWORKDAYS.INTL(C$75,C$75,weekend,holidays)=0,"nw",IFERROR(INDEX(daysoff_type,MATCH(C$75&amp;" "&amp;$A84,daysoff_lookup,0)),MID($B84,MOD(NETWORKDAYS.INTL($Q$5,C$75,weekend,holidays)-1,LEN($B84))+1,1))))</f>
        <v/>
      </c>
      <c r="D84" s="29" t="str">
        <f>IF(OR(D$75="",D$75&lt;$Q$5,$A84=""),"",IF(NETWORKDAYS.INTL(D$75,D$75,weekend,holidays)=0,"nw",IFERROR(INDEX(daysoff_type,MATCH(D$75&amp;" "&amp;$A84,daysoff_lookup,0)),MID($B84,MOD(NETWORKDAYS.INTL($Q$5,D$75,weekend,holidays)-1,LEN($B84))+1,1))))</f>
        <v/>
      </c>
      <c r="E84" s="29" t="str">
        <f>IF(OR(E$75="",E$75&lt;$Q$5,$A84=""),"",IF(NETWORKDAYS.INTL(E$75,E$75,weekend,holidays)=0,"nw",IFERROR(INDEX(daysoff_type,MATCH(E$75&amp;" "&amp;$A84,daysoff_lookup,0)),MID($B84,MOD(NETWORKDAYS.INTL($Q$5,E$75,weekend,holidays)-1,LEN($B84))+1,1))))</f>
        <v/>
      </c>
      <c r="F84" s="29" t="str">
        <f>IF(OR(F$75="",F$75&lt;$Q$5,$A84=""),"",IF(NETWORKDAYS.INTL(F$75,F$75,weekend,holidays)=0,"nw",IFERROR(INDEX(daysoff_type,MATCH(F$75&amp;" "&amp;$A84,daysoff_lookup,0)),MID($B84,MOD(NETWORKDAYS.INTL($Q$5,F$75,weekend,holidays)-1,LEN($B84))+1,1))))</f>
        <v/>
      </c>
      <c r="G84" s="29" t="str">
        <f>IF(OR(G$75="",G$75&lt;$Q$5,$A84=""),"",IF(NETWORKDAYS.INTL(G$75,G$75,weekend,holidays)=0,"nw",IFERROR(INDEX(daysoff_type,MATCH(G$75&amp;" "&amp;$A84,daysoff_lookup,0)),MID($B84,MOD(NETWORKDAYS.INTL($Q$5,G$75,weekend,holidays)-1,LEN($B84))+1,1))))</f>
        <v/>
      </c>
      <c r="H84" s="29" t="str">
        <f>IF(OR(H$75="",H$75&lt;$Q$5,$A84=""),"",IF(NETWORKDAYS.INTL(H$75,H$75,weekend,holidays)=0,"nw",IFERROR(INDEX(daysoff_type,MATCH(H$75&amp;" "&amp;$A84,daysoff_lookup,0)),MID($B84,MOD(NETWORKDAYS.INTL($Q$5,H$75,weekend,holidays)-1,LEN($B84))+1,1))))</f>
        <v>N</v>
      </c>
      <c r="I84" s="29" t="str">
        <f>IF(OR(I$75="",I$75&lt;$Q$5,$A84=""),"",IF(NETWORKDAYS.INTL(I$75,I$75,weekend,holidays)=0,"nw",IFERROR(INDEX(daysoff_type,MATCH(I$75&amp;" "&amp;$A84,daysoff_lookup,0)),MID($B84,MOD(NETWORKDAYS.INTL($Q$5,I$75,weekend,holidays)-1,LEN($B84))+1,1))))</f>
        <v>N</v>
      </c>
      <c r="J84" s="29" t="str">
        <f>IF(OR(J$75="",J$75&lt;$Q$5,$A84=""),"",IF(NETWORKDAYS.INTL(J$75,J$75,weekend,holidays)=0,"nw",IFERROR(INDEX(daysoff_type,MATCH(J$75&amp;" "&amp;$A84,daysoff_lookup,0)),MID($B84,MOD(NETWORKDAYS.INTL($Q$5,J$75,weekend,holidays)-1,LEN($B84))+1,1))))</f>
        <v>x</v>
      </c>
      <c r="K84" s="29" t="str">
        <f>IF(OR(K$75="",K$75&lt;$Q$5,$A84=""),"",IF(NETWORKDAYS.INTL(K$75,K$75,weekend,holidays)=0,"nw",IFERROR(INDEX(daysoff_type,MATCH(K$75&amp;" "&amp;$A84,daysoff_lookup,0)),MID($B84,MOD(NETWORKDAYS.INTL($Q$5,K$75,weekend,holidays)-1,LEN($B84))+1,1))))</f>
        <v>x</v>
      </c>
      <c r="L84" s="29" t="str">
        <f>IF(OR(L$75="",L$75&lt;$Q$5,$A84=""),"",IF(NETWORKDAYS.INTL(L$75,L$75,weekend,holidays)=0,"nw",IFERROR(INDEX(daysoff_type,MATCH(L$75&amp;" "&amp;$A84,daysoff_lookup,0)),MID($B84,MOD(NETWORKDAYS.INTL($Q$5,L$75,weekend,holidays)-1,LEN($B84))+1,1))))</f>
        <v>x</v>
      </c>
      <c r="M84" s="29" t="str">
        <f>IF(OR(M$75="",M$75&lt;$Q$5,$A84=""),"",IF(NETWORKDAYS.INTL(M$75,M$75,weekend,holidays)=0,"nw",IFERROR(INDEX(daysoff_type,MATCH(M$75&amp;" "&amp;$A84,daysoff_lookup,0)),MID($B84,MOD(NETWORKDAYS.INTL($Q$5,M$75,weekend,holidays)-1,LEN($B84))+1,1))))</f>
        <v>x</v>
      </c>
      <c r="N84" s="29" t="str">
        <f>IF(OR(N$75="",N$75&lt;$Q$5,$A84=""),"",IF(NETWORKDAYS.INTL(N$75,N$75,weekend,holidays)=0,"nw",IFERROR(INDEX(daysoff_type,MATCH(N$75&amp;" "&amp;$A84,daysoff_lookup,0)),MID($B84,MOD(NETWORKDAYS.INTL($Q$5,N$75,weekend,holidays)-1,LEN($B84))+1,1))))</f>
        <v>D</v>
      </c>
      <c r="O84" s="29" t="str">
        <f>IF(OR(O$75="",O$75&lt;$Q$5,$A84=""),"",IF(NETWORKDAYS.INTL(O$75,O$75,weekend,holidays)=0,"nw",IFERROR(INDEX(daysoff_type,MATCH(O$75&amp;" "&amp;$A84,daysoff_lookup,0)),MID($B84,MOD(NETWORKDAYS.INTL($Q$5,O$75,weekend,holidays)-1,LEN($B84))+1,1))))</f>
        <v>D</v>
      </c>
      <c r="P84" s="29" t="str">
        <f>IF(OR(P$75="",P$75&lt;$Q$5,$A84=""),"",IF(NETWORKDAYS.INTL(P$75,P$75,weekend,holidays)=0,"nw",IFERROR(INDEX(daysoff_type,MATCH(P$75&amp;" "&amp;$A84,daysoff_lookup,0)),MID($B84,MOD(NETWORKDAYS.INTL($Q$5,P$75,weekend,holidays)-1,LEN($B84))+1,1))))</f>
        <v>D</v>
      </c>
      <c r="Q84" s="29" t="str">
        <f>IF(OR(Q$75="",Q$75&lt;$Q$5,$A84=""),"",IF(NETWORKDAYS.INTL(Q$75,Q$75,weekend,holidays)=0,"nw",IFERROR(INDEX(daysoff_type,MATCH(Q$75&amp;" "&amp;$A84,daysoff_lookup,0)),MID($B84,MOD(NETWORKDAYS.INTL($Q$5,Q$75,weekend,holidays)-1,LEN($B84))+1,1))))</f>
        <v>D</v>
      </c>
      <c r="R84" s="29" t="str">
        <f>IF(OR(R$75="",R$75&lt;$Q$5,$A84=""),"",IF(NETWORKDAYS.INTL(R$75,R$75,weekend,holidays)=0,"nw",IFERROR(INDEX(daysoff_type,MATCH(R$75&amp;" "&amp;$A84,daysoff_lookup,0)),MID($B84,MOD(NETWORKDAYS.INTL($Q$5,R$75,weekend,holidays)-1,LEN($B84))+1,1))))</f>
        <v>x</v>
      </c>
      <c r="S84" s="29" t="str">
        <f>IF(OR(S$75="",S$75&lt;$Q$5,$A84=""),"",IF(NETWORKDAYS.INTL(S$75,S$75,weekend,holidays)=0,"nw",IFERROR(INDEX(daysoff_type,MATCH(S$75&amp;" "&amp;$A84,daysoff_lookup,0)),MID($B84,MOD(NETWORKDAYS.INTL($Q$5,S$75,weekend,holidays)-1,LEN($B84))+1,1))))</f>
        <v>x</v>
      </c>
      <c r="T84" s="29" t="str">
        <f>IF(OR(T$75="",T$75&lt;$Q$5,$A84=""),"",IF(NETWORKDAYS.INTL(T$75,T$75,weekend,holidays)=0,"nw",IFERROR(INDEX(daysoff_type,MATCH(T$75&amp;" "&amp;$A84,daysoff_lookup,0)),MID($B84,MOD(NETWORKDAYS.INTL($Q$5,T$75,weekend,holidays)-1,LEN($B84))+1,1))))</f>
        <v>x</v>
      </c>
      <c r="U84" s="29" t="str">
        <f>IF(OR(U$75="",U$75&lt;$Q$5,$A84=""),"",IF(NETWORKDAYS.INTL(U$75,U$75,weekend,holidays)=0,"nw",IFERROR(INDEX(daysoff_type,MATCH(U$75&amp;" "&amp;$A84,daysoff_lookup,0)),MID($B84,MOD(NETWORKDAYS.INTL($Q$5,U$75,weekend,holidays)-1,LEN($B84))+1,1))))</f>
        <v>x</v>
      </c>
      <c r="V84" s="29" t="str">
        <f>IF(OR(V$75="",V$75&lt;$Q$5,$A84=""),"",IF(NETWORKDAYS.INTL(V$75,V$75,weekend,holidays)=0,"nw",IFERROR(INDEX(daysoff_type,MATCH(V$75&amp;" "&amp;$A84,daysoff_lookup,0)),MID($B84,MOD(NETWORKDAYS.INTL($Q$5,V$75,weekend,holidays)-1,LEN($B84))+1,1))))</f>
        <v>N</v>
      </c>
      <c r="W84" s="29" t="str">
        <f>IF(OR(W$75="",W$75&lt;$Q$5,$A84=""),"",IF(NETWORKDAYS.INTL(W$75,W$75,weekend,holidays)=0,"nw",IFERROR(INDEX(daysoff_type,MATCH(W$75&amp;" "&amp;$A84,daysoff_lookup,0)),MID($B84,MOD(NETWORKDAYS.INTL($Q$5,W$75,weekend,holidays)-1,LEN($B84))+1,1))))</f>
        <v>N</v>
      </c>
      <c r="X84" s="29" t="str">
        <f>IF(OR(X$75="",X$75&lt;$Q$5,$A84=""),"",IF(NETWORKDAYS.INTL(X$75,X$75,weekend,holidays)=0,"nw",IFERROR(INDEX(daysoff_type,MATCH(X$75&amp;" "&amp;$A84,daysoff_lookup,0)),MID($B84,MOD(NETWORKDAYS.INTL($Q$5,X$75,weekend,holidays)-1,LEN($B84))+1,1))))</f>
        <v>N</v>
      </c>
      <c r="Y84" s="29" t="str">
        <f>IF(OR(Y$75="",Y$75&lt;$Q$5,$A84=""),"",IF(NETWORKDAYS.INTL(Y$75,Y$75,weekend,holidays)=0,"nw",IFERROR(INDEX(daysoff_type,MATCH(Y$75&amp;" "&amp;$A84,daysoff_lookup,0)),MID($B84,MOD(NETWORKDAYS.INTL($Q$5,Y$75,weekend,holidays)-1,LEN($B84))+1,1))))</f>
        <v>N</v>
      </c>
      <c r="Z84" s="29" t="str">
        <f>IF(OR(Z$75="",Z$75&lt;$Q$5,$A84=""),"",IF(NETWORKDAYS.INTL(Z$75,Z$75,weekend,holidays)=0,"nw",IFERROR(INDEX(daysoff_type,MATCH(Z$75&amp;" "&amp;$A84,daysoff_lookup,0)),MID($B84,MOD(NETWORKDAYS.INTL($Q$5,Z$75,weekend,holidays)-1,LEN($B84))+1,1))))</f>
        <v>x</v>
      </c>
      <c r="AA84" s="29" t="str">
        <f>IF(OR(AA$75="",AA$75&lt;$Q$5,$A84=""),"",IF(NETWORKDAYS.INTL(AA$75,AA$75,weekend,holidays)=0,"nw",IFERROR(INDEX(daysoff_type,MATCH(AA$75&amp;" "&amp;$A84,daysoff_lookup,0)),MID($B84,MOD(NETWORKDAYS.INTL($Q$5,AA$75,weekend,holidays)-1,LEN($B84))+1,1))))</f>
        <v>x</v>
      </c>
      <c r="AB84" s="29" t="str">
        <f>IF(OR(AB$75="",AB$75&lt;$Q$5,$A84=""),"",IF(NETWORKDAYS.INTL(AB$75,AB$75,weekend,holidays)=0,"nw",IFERROR(INDEX(daysoff_type,MATCH(AB$75&amp;" "&amp;$A84,daysoff_lookup,0)),MID($B84,MOD(NETWORKDAYS.INTL($Q$5,AB$75,weekend,holidays)-1,LEN($B84))+1,1))))</f>
        <v>x</v>
      </c>
      <c r="AC84" s="29" t="str">
        <f>IF(OR(AC$75="",AC$75&lt;$Q$5,$A84=""),"",IF(NETWORKDAYS.INTL(AC$75,AC$75,weekend,holidays)=0,"nw",IFERROR(INDEX(daysoff_type,MATCH(AC$75&amp;" "&amp;$A84,daysoff_lookup,0)),MID($B84,MOD(NETWORKDAYS.INTL($Q$5,AC$75,weekend,holidays)-1,LEN($B84))+1,1))))</f>
        <v>x</v>
      </c>
      <c r="AD84" s="29" t="str">
        <f>IF(OR(AD$75="",AD$75&lt;$Q$5,$A84=""),"",IF(NETWORKDAYS.INTL(AD$75,AD$75,weekend,holidays)=0,"nw",IFERROR(INDEX(daysoff_type,MATCH(AD$75&amp;" "&amp;$A84,daysoff_lookup,0)),MID($B84,MOD(NETWORKDAYS.INTL($Q$5,AD$75,weekend,holidays)-1,LEN($B84))+1,1))))</f>
        <v>D</v>
      </c>
      <c r="AE84" s="29" t="str">
        <f>IF(OR(AE$75="",AE$75&lt;$Q$5,$A84=""),"",IF(NETWORKDAYS.INTL(AE$75,AE$75,weekend,holidays)=0,"nw",IFERROR(INDEX(daysoff_type,MATCH(AE$75&amp;" "&amp;$A84,daysoff_lookup,0)),MID($B84,MOD(NETWORKDAYS.INTL($Q$5,AE$75,weekend,holidays)-1,LEN($B84))+1,1))))</f>
        <v>D</v>
      </c>
      <c r="AF84" s="29" t="str">
        <f>IF(OR(AF$75="",AF$75&lt;$Q$5,$A84=""),"",IF(NETWORKDAYS.INTL(AF$75,AF$75,weekend,holidays)=0,"nw",IFERROR(INDEX(daysoff_type,MATCH(AF$75&amp;" "&amp;$A84,daysoff_lookup,0)),MID($B84,MOD(NETWORKDAYS.INTL($Q$5,AF$75,weekend,holidays)-1,LEN($B84))+1,1))))</f>
        <v>D</v>
      </c>
      <c r="AG84" s="29" t="str">
        <f>IF(OR(AG$75="",AG$75&lt;$Q$5,$A84=""),"",IF(NETWORKDAYS.INTL(AG$75,AG$75,weekend,holidays)=0,"nw",IFERROR(INDEX(daysoff_type,MATCH(AG$75&amp;" "&amp;$A84,daysoff_lookup,0)),MID($B84,MOD(NETWORKDAYS.INTL($Q$5,AG$75,weekend,holidays)-1,LEN($B84))+1,1))))</f>
        <v>D</v>
      </c>
      <c r="AH84" s="29" t="str">
        <f>IF(OR(AH$75="",AH$75&lt;$Q$5,$A84=""),"",IF(NETWORKDAYS.INTL(AH$75,AH$75,weekend,holidays)=0,"nw",IFERROR(INDEX(daysoff_type,MATCH(AH$75&amp;" "&amp;$A84,daysoff_lookup,0)),MID($B84,MOD(NETWORKDAYS.INTL($Q$5,AH$75,weekend,holidays)-1,LEN($B84))+1,1))))</f>
        <v>x</v>
      </c>
      <c r="AI84" s="29" t="str">
        <f>IF(OR(AI$75="",AI$75&lt;$Q$5,$A84=""),"",IF(NETWORKDAYS.INTL(AI$75,AI$75,weekend,holidays)=0,"nw",IFERROR(INDEX(daysoff_type,MATCH(AI$75&amp;" "&amp;$A84,daysoff_lookup,0)),MID($B84,MOD(NETWORKDAYS.INTL($Q$5,AI$75,weekend,holidays)-1,LEN($B84))+1,1))))</f>
        <v>x</v>
      </c>
      <c r="AJ84" s="29" t="str">
        <f>IF(OR(AJ$75="",AJ$75&lt;$Q$5,$A84=""),"",IF(NETWORKDAYS.INTL(AJ$75,AJ$75,weekend,holidays)=0,"nw",IFERROR(INDEX(daysoff_type,MATCH(AJ$75&amp;" "&amp;$A84,daysoff_lookup,0)),MID($B84,MOD(NETWORKDAYS.INTL($Q$5,AJ$75,weekend,holidays)-1,LEN($B84))+1,1))))</f>
        <v>x</v>
      </c>
      <c r="AK84" s="29" t="str">
        <f>IF(OR(AK$75="",AK$75&lt;$Q$5,$A84=""),"",IF(NETWORKDAYS.INTL(AK$75,AK$75,weekend,holidays)=0,"nw",IFERROR(INDEX(daysoff_type,MATCH(AK$75&amp;" "&amp;$A84,daysoff_lookup,0)),MID($B84,MOD(NETWORKDAYS.INTL($Q$5,AK$75,weekend,holidays)-1,LEN($B84))+1,1))))</f>
        <v>x</v>
      </c>
      <c r="AL84" s="29" t="str">
        <f>IF(OR(AL$75="",AL$75&lt;$Q$5,$A84=""),"",IF(NETWORKDAYS.INTL(AL$75,AL$75,weekend,holidays)=0,"nw",IFERROR(INDEX(daysoff_type,MATCH(AL$75&amp;" "&amp;$A84,daysoff_lookup,0)),MID($B84,MOD(NETWORKDAYS.INTL($Q$5,AL$75,weekend,holidays)-1,LEN($B84))+1,1))))</f>
        <v/>
      </c>
      <c r="AM84" s="29" t="str">
        <f>IF(OR(AM$75="",AM$75&lt;$Q$5,$A84=""),"",IF(NETWORKDAYS.INTL(AM$75,AM$75,weekend,holidays)=0,"nw",IFERROR(INDEX(daysoff_type,MATCH(AM$75&amp;" "&amp;$A84,daysoff_lookup,0)),MID($B84,MOD(NETWORKDAYS.INTL($Q$5,AM$75,weekend,holidays)-1,LEN($B84))+1,1))))</f>
        <v/>
      </c>
    </row>
    <row r="85" spans="1:41" x14ac:dyDescent="0.2">
      <c r="A85" s="28" t="str">
        <f t="shared" si="23"/>
        <v/>
      </c>
      <c r="B85" s="40" t="str">
        <f t="shared" si="23"/>
        <v/>
      </c>
      <c r="C85" s="29" t="str">
        <f>IF(OR(C$75="",C$75&lt;$Q$5,$A85=""),"",IF(NETWORKDAYS.INTL(C$75,C$75,weekend,holidays)=0,"nw",IFERROR(INDEX(daysoff_type,MATCH(C$75&amp;" "&amp;$A85,daysoff_lookup,0)),MID($B85,MOD(NETWORKDAYS.INTL($Q$5,C$75,weekend,holidays)-1,LEN($B85))+1,1))))</f>
        <v/>
      </c>
      <c r="D85" s="29" t="str">
        <f>IF(OR(D$75="",D$75&lt;$Q$5,$A85=""),"",IF(NETWORKDAYS.INTL(D$75,D$75,weekend,holidays)=0,"nw",IFERROR(INDEX(daysoff_type,MATCH(D$75&amp;" "&amp;$A85,daysoff_lookup,0)),MID($B85,MOD(NETWORKDAYS.INTL($Q$5,D$75,weekend,holidays)-1,LEN($B85))+1,1))))</f>
        <v/>
      </c>
      <c r="E85" s="29" t="str">
        <f>IF(OR(E$75="",E$75&lt;$Q$5,$A85=""),"",IF(NETWORKDAYS.INTL(E$75,E$75,weekend,holidays)=0,"nw",IFERROR(INDEX(daysoff_type,MATCH(E$75&amp;" "&amp;$A85,daysoff_lookup,0)),MID($B85,MOD(NETWORKDAYS.INTL($Q$5,E$75,weekend,holidays)-1,LEN($B85))+1,1))))</f>
        <v/>
      </c>
      <c r="F85" s="29" t="str">
        <f>IF(OR(F$75="",F$75&lt;$Q$5,$A85=""),"",IF(NETWORKDAYS.INTL(F$75,F$75,weekend,holidays)=0,"nw",IFERROR(INDEX(daysoff_type,MATCH(F$75&amp;" "&amp;$A85,daysoff_lookup,0)),MID($B85,MOD(NETWORKDAYS.INTL($Q$5,F$75,weekend,holidays)-1,LEN($B85))+1,1))))</f>
        <v/>
      </c>
      <c r="G85" s="29" t="str">
        <f>IF(OR(G$75="",G$75&lt;$Q$5,$A85=""),"",IF(NETWORKDAYS.INTL(G$75,G$75,weekend,holidays)=0,"nw",IFERROR(INDEX(daysoff_type,MATCH(G$75&amp;" "&amp;$A85,daysoff_lookup,0)),MID($B85,MOD(NETWORKDAYS.INTL($Q$5,G$75,weekend,holidays)-1,LEN($B85))+1,1))))</f>
        <v/>
      </c>
      <c r="H85" s="29" t="str">
        <f>IF(OR(H$75="",H$75&lt;$Q$5,$A85=""),"",IF(NETWORKDAYS.INTL(H$75,H$75,weekend,holidays)=0,"nw",IFERROR(INDEX(daysoff_type,MATCH(H$75&amp;" "&amp;$A85,daysoff_lookup,0)),MID($B85,MOD(NETWORKDAYS.INTL($Q$5,H$75,weekend,holidays)-1,LEN($B85))+1,1))))</f>
        <v/>
      </c>
      <c r="I85" s="29" t="str">
        <f>IF(OR(I$75="",I$75&lt;$Q$5,$A85=""),"",IF(NETWORKDAYS.INTL(I$75,I$75,weekend,holidays)=0,"nw",IFERROR(INDEX(daysoff_type,MATCH(I$75&amp;" "&amp;$A85,daysoff_lookup,0)),MID($B85,MOD(NETWORKDAYS.INTL($Q$5,I$75,weekend,holidays)-1,LEN($B85))+1,1))))</f>
        <v/>
      </c>
      <c r="J85" s="29" t="str">
        <f>IF(OR(J$75="",J$75&lt;$Q$5,$A85=""),"",IF(NETWORKDAYS.INTL(J$75,J$75,weekend,holidays)=0,"nw",IFERROR(INDEX(daysoff_type,MATCH(J$75&amp;" "&amp;$A85,daysoff_lookup,0)),MID($B85,MOD(NETWORKDAYS.INTL($Q$5,J$75,weekend,holidays)-1,LEN($B85))+1,1))))</f>
        <v/>
      </c>
      <c r="K85" s="29" t="str">
        <f>IF(OR(K$75="",K$75&lt;$Q$5,$A85=""),"",IF(NETWORKDAYS.INTL(K$75,K$75,weekend,holidays)=0,"nw",IFERROR(INDEX(daysoff_type,MATCH(K$75&amp;" "&amp;$A85,daysoff_lookup,0)),MID($B85,MOD(NETWORKDAYS.INTL($Q$5,K$75,weekend,holidays)-1,LEN($B85))+1,1))))</f>
        <v/>
      </c>
      <c r="L85" s="29" t="str">
        <f>IF(OR(L$75="",L$75&lt;$Q$5,$A85=""),"",IF(NETWORKDAYS.INTL(L$75,L$75,weekend,holidays)=0,"nw",IFERROR(INDEX(daysoff_type,MATCH(L$75&amp;" "&amp;$A85,daysoff_lookup,0)),MID($B85,MOD(NETWORKDAYS.INTL($Q$5,L$75,weekend,holidays)-1,LEN($B85))+1,1))))</f>
        <v/>
      </c>
      <c r="M85" s="29" t="str">
        <f>IF(OR(M$75="",M$75&lt;$Q$5,$A85=""),"",IF(NETWORKDAYS.INTL(M$75,M$75,weekend,holidays)=0,"nw",IFERROR(INDEX(daysoff_type,MATCH(M$75&amp;" "&amp;$A85,daysoff_lookup,0)),MID($B85,MOD(NETWORKDAYS.INTL($Q$5,M$75,weekend,holidays)-1,LEN($B85))+1,1))))</f>
        <v/>
      </c>
      <c r="N85" s="29" t="str">
        <f>IF(OR(N$75="",N$75&lt;$Q$5,$A85=""),"",IF(NETWORKDAYS.INTL(N$75,N$75,weekend,holidays)=0,"nw",IFERROR(INDEX(daysoff_type,MATCH(N$75&amp;" "&amp;$A85,daysoff_lookup,0)),MID($B85,MOD(NETWORKDAYS.INTL($Q$5,N$75,weekend,holidays)-1,LEN($B85))+1,1))))</f>
        <v/>
      </c>
      <c r="O85" s="29" t="str">
        <f>IF(OR(O$75="",O$75&lt;$Q$5,$A85=""),"",IF(NETWORKDAYS.INTL(O$75,O$75,weekend,holidays)=0,"nw",IFERROR(INDEX(daysoff_type,MATCH(O$75&amp;" "&amp;$A85,daysoff_lookup,0)),MID($B85,MOD(NETWORKDAYS.INTL($Q$5,O$75,weekend,holidays)-1,LEN($B85))+1,1))))</f>
        <v/>
      </c>
      <c r="P85" s="29" t="str">
        <f>IF(OR(P$75="",P$75&lt;$Q$5,$A85=""),"",IF(NETWORKDAYS.INTL(P$75,P$75,weekend,holidays)=0,"nw",IFERROR(INDEX(daysoff_type,MATCH(P$75&amp;" "&amp;$A85,daysoff_lookup,0)),MID($B85,MOD(NETWORKDAYS.INTL($Q$5,P$75,weekend,holidays)-1,LEN($B85))+1,1))))</f>
        <v/>
      </c>
      <c r="Q85" s="29" t="str">
        <f>IF(OR(Q$75="",Q$75&lt;$Q$5,$A85=""),"",IF(NETWORKDAYS.INTL(Q$75,Q$75,weekend,holidays)=0,"nw",IFERROR(INDEX(daysoff_type,MATCH(Q$75&amp;" "&amp;$A85,daysoff_lookup,0)),MID($B85,MOD(NETWORKDAYS.INTL($Q$5,Q$75,weekend,holidays)-1,LEN($B85))+1,1))))</f>
        <v/>
      </c>
      <c r="R85" s="29" t="str">
        <f>IF(OR(R$75="",R$75&lt;$Q$5,$A85=""),"",IF(NETWORKDAYS.INTL(R$75,R$75,weekend,holidays)=0,"nw",IFERROR(INDEX(daysoff_type,MATCH(R$75&amp;" "&amp;$A85,daysoff_lookup,0)),MID($B85,MOD(NETWORKDAYS.INTL($Q$5,R$75,weekend,holidays)-1,LEN($B85))+1,1))))</f>
        <v/>
      </c>
      <c r="S85" s="29" t="str">
        <f>IF(OR(S$75="",S$75&lt;$Q$5,$A85=""),"",IF(NETWORKDAYS.INTL(S$75,S$75,weekend,holidays)=0,"nw",IFERROR(INDEX(daysoff_type,MATCH(S$75&amp;" "&amp;$A85,daysoff_lookup,0)),MID($B85,MOD(NETWORKDAYS.INTL($Q$5,S$75,weekend,holidays)-1,LEN($B85))+1,1))))</f>
        <v/>
      </c>
      <c r="T85" s="29" t="str">
        <f>IF(OR(T$75="",T$75&lt;$Q$5,$A85=""),"",IF(NETWORKDAYS.INTL(T$75,T$75,weekend,holidays)=0,"nw",IFERROR(INDEX(daysoff_type,MATCH(T$75&amp;" "&amp;$A85,daysoff_lookup,0)),MID($B85,MOD(NETWORKDAYS.INTL($Q$5,T$75,weekend,holidays)-1,LEN($B85))+1,1))))</f>
        <v/>
      </c>
      <c r="U85" s="29" t="str">
        <f>IF(OR(U$75="",U$75&lt;$Q$5,$A85=""),"",IF(NETWORKDAYS.INTL(U$75,U$75,weekend,holidays)=0,"nw",IFERROR(INDEX(daysoff_type,MATCH(U$75&amp;" "&amp;$A85,daysoff_lookup,0)),MID($B85,MOD(NETWORKDAYS.INTL($Q$5,U$75,weekend,holidays)-1,LEN($B85))+1,1))))</f>
        <v/>
      </c>
      <c r="V85" s="29" t="str">
        <f>IF(OR(V$75="",V$75&lt;$Q$5,$A85=""),"",IF(NETWORKDAYS.INTL(V$75,V$75,weekend,holidays)=0,"nw",IFERROR(INDEX(daysoff_type,MATCH(V$75&amp;" "&amp;$A85,daysoff_lookup,0)),MID($B85,MOD(NETWORKDAYS.INTL($Q$5,V$75,weekend,holidays)-1,LEN($B85))+1,1))))</f>
        <v/>
      </c>
      <c r="W85" s="29" t="str">
        <f>IF(OR(W$75="",W$75&lt;$Q$5,$A85=""),"",IF(NETWORKDAYS.INTL(W$75,W$75,weekend,holidays)=0,"nw",IFERROR(INDEX(daysoff_type,MATCH(W$75&amp;" "&amp;$A85,daysoff_lookup,0)),MID($B85,MOD(NETWORKDAYS.INTL($Q$5,W$75,weekend,holidays)-1,LEN($B85))+1,1))))</f>
        <v/>
      </c>
      <c r="X85" s="29" t="str">
        <f>IF(OR(X$75="",X$75&lt;$Q$5,$A85=""),"",IF(NETWORKDAYS.INTL(X$75,X$75,weekend,holidays)=0,"nw",IFERROR(INDEX(daysoff_type,MATCH(X$75&amp;" "&amp;$A85,daysoff_lookup,0)),MID($B85,MOD(NETWORKDAYS.INTL($Q$5,X$75,weekend,holidays)-1,LEN($B85))+1,1))))</f>
        <v/>
      </c>
      <c r="Y85" s="29" t="str">
        <f>IF(OR(Y$75="",Y$75&lt;$Q$5,$A85=""),"",IF(NETWORKDAYS.INTL(Y$75,Y$75,weekend,holidays)=0,"nw",IFERROR(INDEX(daysoff_type,MATCH(Y$75&amp;" "&amp;$A85,daysoff_lookup,0)),MID($B85,MOD(NETWORKDAYS.INTL($Q$5,Y$75,weekend,holidays)-1,LEN($B85))+1,1))))</f>
        <v/>
      </c>
      <c r="Z85" s="29" t="str">
        <f>IF(OR(Z$75="",Z$75&lt;$Q$5,$A85=""),"",IF(NETWORKDAYS.INTL(Z$75,Z$75,weekend,holidays)=0,"nw",IFERROR(INDEX(daysoff_type,MATCH(Z$75&amp;" "&amp;$A85,daysoff_lookup,0)),MID($B85,MOD(NETWORKDAYS.INTL($Q$5,Z$75,weekend,holidays)-1,LEN($B85))+1,1))))</f>
        <v/>
      </c>
      <c r="AA85" s="29" t="str">
        <f>IF(OR(AA$75="",AA$75&lt;$Q$5,$A85=""),"",IF(NETWORKDAYS.INTL(AA$75,AA$75,weekend,holidays)=0,"nw",IFERROR(INDEX(daysoff_type,MATCH(AA$75&amp;" "&amp;$A85,daysoff_lookup,0)),MID($B85,MOD(NETWORKDAYS.INTL($Q$5,AA$75,weekend,holidays)-1,LEN($B85))+1,1))))</f>
        <v/>
      </c>
      <c r="AB85" s="29" t="str">
        <f>IF(OR(AB$75="",AB$75&lt;$Q$5,$A85=""),"",IF(NETWORKDAYS.INTL(AB$75,AB$75,weekend,holidays)=0,"nw",IFERROR(INDEX(daysoff_type,MATCH(AB$75&amp;" "&amp;$A85,daysoff_lookup,0)),MID($B85,MOD(NETWORKDAYS.INTL($Q$5,AB$75,weekend,holidays)-1,LEN($B85))+1,1))))</f>
        <v/>
      </c>
      <c r="AC85" s="29" t="str">
        <f>IF(OR(AC$75="",AC$75&lt;$Q$5,$A85=""),"",IF(NETWORKDAYS.INTL(AC$75,AC$75,weekend,holidays)=0,"nw",IFERROR(INDEX(daysoff_type,MATCH(AC$75&amp;" "&amp;$A85,daysoff_lookup,0)),MID($B85,MOD(NETWORKDAYS.INTL($Q$5,AC$75,weekend,holidays)-1,LEN($B85))+1,1))))</f>
        <v/>
      </c>
      <c r="AD85" s="29" t="str">
        <f>IF(OR(AD$75="",AD$75&lt;$Q$5,$A85=""),"",IF(NETWORKDAYS.INTL(AD$75,AD$75,weekend,holidays)=0,"nw",IFERROR(INDEX(daysoff_type,MATCH(AD$75&amp;" "&amp;$A85,daysoff_lookup,0)),MID($B85,MOD(NETWORKDAYS.INTL($Q$5,AD$75,weekend,holidays)-1,LEN($B85))+1,1))))</f>
        <v/>
      </c>
      <c r="AE85" s="29" t="str">
        <f>IF(OR(AE$75="",AE$75&lt;$Q$5,$A85=""),"",IF(NETWORKDAYS.INTL(AE$75,AE$75,weekend,holidays)=0,"nw",IFERROR(INDEX(daysoff_type,MATCH(AE$75&amp;" "&amp;$A85,daysoff_lookup,0)),MID($B85,MOD(NETWORKDAYS.INTL($Q$5,AE$75,weekend,holidays)-1,LEN($B85))+1,1))))</f>
        <v/>
      </c>
      <c r="AF85" s="29" t="str">
        <f>IF(OR(AF$75="",AF$75&lt;$Q$5,$A85=""),"",IF(NETWORKDAYS.INTL(AF$75,AF$75,weekend,holidays)=0,"nw",IFERROR(INDEX(daysoff_type,MATCH(AF$75&amp;" "&amp;$A85,daysoff_lookup,0)),MID($B85,MOD(NETWORKDAYS.INTL($Q$5,AF$75,weekend,holidays)-1,LEN($B85))+1,1))))</f>
        <v/>
      </c>
      <c r="AG85" s="29" t="str">
        <f>IF(OR(AG$75="",AG$75&lt;$Q$5,$A85=""),"",IF(NETWORKDAYS.INTL(AG$75,AG$75,weekend,holidays)=0,"nw",IFERROR(INDEX(daysoff_type,MATCH(AG$75&amp;" "&amp;$A85,daysoff_lookup,0)),MID($B85,MOD(NETWORKDAYS.INTL($Q$5,AG$75,weekend,holidays)-1,LEN($B85))+1,1))))</f>
        <v/>
      </c>
      <c r="AH85" s="29" t="str">
        <f>IF(OR(AH$75="",AH$75&lt;$Q$5,$A85=""),"",IF(NETWORKDAYS.INTL(AH$75,AH$75,weekend,holidays)=0,"nw",IFERROR(INDEX(daysoff_type,MATCH(AH$75&amp;" "&amp;$A85,daysoff_lookup,0)),MID($B85,MOD(NETWORKDAYS.INTL($Q$5,AH$75,weekend,holidays)-1,LEN($B85))+1,1))))</f>
        <v/>
      </c>
      <c r="AI85" s="29" t="str">
        <f>IF(OR(AI$75="",AI$75&lt;$Q$5,$A85=""),"",IF(NETWORKDAYS.INTL(AI$75,AI$75,weekend,holidays)=0,"nw",IFERROR(INDEX(daysoff_type,MATCH(AI$75&amp;" "&amp;$A85,daysoff_lookup,0)),MID($B85,MOD(NETWORKDAYS.INTL($Q$5,AI$75,weekend,holidays)-1,LEN($B85))+1,1))))</f>
        <v/>
      </c>
      <c r="AJ85" s="29" t="str">
        <f>IF(OR(AJ$75="",AJ$75&lt;$Q$5,$A85=""),"",IF(NETWORKDAYS.INTL(AJ$75,AJ$75,weekend,holidays)=0,"nw",IFERROR(INDEX(daysoff_type,MATCH(AJ$75&amp;" "&amp;$A85,daysoff_lookup,0)),MID($B85,MOD(NETWORKDAYS.INTL($Q$5,AJ$75,weekend,holidays)-1,LEN($B85))+1,1))))</f>
        <v/>
      </c>
      <c r="AK85" s="29" t="str">
        <f>IF(OR(AK$75="",AK$75&lt;$Q$5,$A85=""),"",IF(NETWORKDAYS.INTL(AK$75,AK$75,weekend,holidays)=0,"nw",IFERROR(INDEX(daysoff_type,MATCH(AK$75&amp;" "&amp;$A85,daysoff_lookup,0)),MID($B85,MOD(NETWORKDAYS.INTL($Q$5,AK$75,weekend,holidays)-1,LEN($B85))+1,1))))</f>
        <v/>
      </c>
      <c r="AL85" s="29" t="str">
        <f>IF(OR(AL$75="",AL$75&lt;$Q$5,$A85=""),"",IF(NETWORKDAYS.INTL(AL$75,AL$75,weekend,holidays)=0,"nw",IFERROR(INDEX(daysoff_type,MATCH(AL$75&amp;" "&amp;$A85,daysoff_lookup,0)),MID($B85,MOD(NETWORKDAYS.INTL($Q$5,AL$75,weekend,holidays)-1,LEN($B85))+1,1))))</f>
        <v/>
      </c>
      <c r="AM85" s="29" t="str">
        <f>IF(OR(AM$75="",AM$75&lt;$Q$5,$A85=""),"",IF(NETWORKDAYS.INTL(AM$75,AM$75,weekend,holidays)=0,"nw",IFERROR(INDEX(daysoff_type,MATCH(AM$75&amp;" "&amp;$A85,daysoff_lookup,0)),MID($B85,MOD(NETWORKDAYS.INTL($Q$5,AM$75,weekend,holidays)-1,LEN($B85))+1,1))))</f>
        <v/>
      </c>
    </row>
    <row r="86" spans="1:41" x14ac:dyDescent="0.2">
      <c r="A86" s="28" t="str">
        <f t="shared" si="23"/>
        <v/>
      </c>
      <c r="B86" s="40" t="str">
        <f t="shared" si="23"/>
        <v/>
      </c>
      <c r="C86" s="29" t="str">
        <f>IF(OR(C$75="",C$75&lt;$Q$5,$A86=""),"",IF(NETWORKDAYS.INTL(C$75,C$75,weekend,holidays)=0,"nw",IFERROR(INDEX(daysoff_type,MATCH(C$75&amp;" "&amp;$A86,daysoff_lookup,0)),MID($B86,MOD(NETWORKDAYS.INTL($Q$5,C$75,weekend,holidays)-1,LEN($B86))+1,1))))</f>
        <v/>
      </c>
      <c r="D86" s="29" t="str">
        <f>IF(OR(D$75="",D$75&lt;$Q$5,$A86=""),"",IF(NETWORKDAYS.INTL(D$75,D$75,weekend,holidays)=0,"nw",IFERROR(INDEX(daysoff_type,MATCH(D$75&amp;" "&amp;$A86,daysoff_lookup,0)),MID($B86,MOD(NETWORKDAYS.INTL($Q$5,D$75,weekend,holidays)-1,LEN($B86))+1,1))))</f>
        <v/>
      </c>
      <c r="E86" s="29" t="str">
        <f>IF(OR(E$75="",E$75&lt;$Q$5,$A86=""),"",IF(NETWORKDAYS.INTL(E$75,E$75,weekend,holidays)=0,"nw",IFERROR(INDEX(daysoff_type,MATCH(E$75&amp;" "&amp;$A86,daysoff_lookup,0)),MID($B86,MOD(NETWORKDAYS.INTL($Q$5,E$75,weekend,holidays)-1,LEN($B86))+1,1))))</f>
        <v/>
      </c>
      <c r="F86" s="29" t="str">
        <f>IF(OR(F$75="",F$75&lt;$Q$5,$A86=""),"",IF(NETWORKDAYS.INTL(F$75,F$75,weekend,holidays)=0,"nw",IFERROR(INDEX(daysoff_type,MATCH(F$75&amp;" "&amp;$A86,daysoff_lookup,0)),MID($B86,MOD(NETWORKDAYS.INTL($Q$5,F$75,weekend,holidays)-1,LEN($B86))+1,1))))</f>
        <v/>
      </c>
      <c r="G86" s="29" t="str">
        <f>IF(OR(G$75="",G$75&lt;$Q$5,$A86=""),"",IF(NETWORKDAYS.INTL(G$75,G$75,weekend,holidays)=0,"nw",IFERROR(INDEX(daysoff_type,MATCH(G$75&amp;" "&amp;$A86,daysoff_lookup,0)),MID($B86,MOD(NETWORKDAYS.INTL($Q$5,G$75,weekend,holidays)-1,LEN($B86))+1,1))))</f>
        <v/>
      </c>
      <c r="H86" s="29" t="str">
        <f>IF(OR(H$75="",H$75&lt;$Q$5,$A86=""),"",IF(NETWORKDAYS.INTL(H$75,H$75,weekend,holidays)=0,"nw",IFERROR(INDEX(daysoff_type,MATCH(H$75&amp;" "&amp;$A86,daysoff_lookup,0)),MID($B86,MOD(NETWORKDAYS.INTL($Q$5,H$75,weekend,holidays)-1,LEN($B86))+1,1))))</f>
        <v/>
      </c>
      <c r="I86" s="29" t="str">
        <f>IF(OR(I$75="",I$75&lt;$Q$5,$A86=""),"",IF(NETWORKDAYS.INTL(I$75,I$75,weekend,holidays)=0,"nw",IFERROR(INDEX(daysoff_type,MATCH(I$75&amp;" "&amp;$A86,daysoff_lookup,0)),MID($B86,MOD(NETWORKDAYS.INTL($Q$5,I$75,weekend,holidays)-1,LEN($B86))+1,1))))</f>
        <v/>
      </c>
      <c r="J86" s="29" t="str">
        <f>IF(OR(J$75="",J$75&lt;$Q$5,$A86=""),"",IF(NETWORKDAYS.INTL(J$75,J$75,weekend,holidays)=0,"nw",IFERROR(INDEX(daysoff_type,MATCH(J$75&amp;" "&amp;$A86,daysoff_lookup,0)),MID($B86,MOD(NETWORKDAYS.INTL($Q$5,J$75,weekend,holidays)-1,LEN($B86))+1,1))))</f>
        <v/>
      </c>
      <c r="K86" s="29" t="str">
        <f>IF(OR(K$75="",K$75&lt;$Q$5,$A86=""),"",IF(NETWORKDAYS.INTL(K$75,K$75,weekend,holidays)=0,"nw",IFERROR(INDEX(daysoff_type,MATCH(K$75&amp;" "&amp;$A86,daysoff_lookup,0)),MID($B86,MOD(NETWORKDAYS.INTL($Q$5,K$75,weekend,holidays)-1,LEN($B86))+1,1))))</f>
        <v/>
      </c>
      <c r="L86" s="29" t="str">
        <f>IF(OR(L$75="",L$75&lt;$Q$5,$A86=""),"",IF(NETWORKDAYS.INTL(L$75,L$75,weekend,holidays)=0,"nw",IFERROR(INDEX(daysoff_type,MATCH(L$75&amp;" "&amp;$A86,daysoff_lookup,0)),MID($B86,MOD(NETWORKDAYS.INTL($Q$5,L$75,weekend,holidays)-1,LEN($B86))+1,1))))</f>
        <v/>
      </c>
      <c r="M86" s="29" t="str">
        <f>IF(OR(M$75="",M$75&lt;$Q$5,$A86=""),"",IF(NETWORKDAYS.INTL(M$75,M$75,weekend,holidays)=0,"nw",IFERROR(INDEX(daysoff_type,MATCH(M$75&amp;" "&amp;$A86,daysoff_lookup,0)),MID($B86,MOD(NETWORKDAYS.INTL($Q$5,M$75,weekend,holidays)-1,LEN($B86))+1,1))))</f>
        <v/>
      </c>
      <c r="N86" s="29" t="str">
        <f>IF(OR(N$75="",N$75&lt;$Q$5,$A86=""),"",IF(NETWORKDAYS.INTL(N$75,N$75,weekend,holidays)=0,"nw",IFERROR(INDEX(daysoff_type,MATCH(N$75&amp;" "&amp;$A86,daysoff_lookup,0)),MID($B86,MOD(NETWORKDAYS.INTL($Q$5,N$75,weekend,holidays)-1,LEN($B86))+1,1))))</f>
        <v/>
      </c>
      <c r="O86" s="29" t="str">
        <f>IF(OR(O$75="",O$75&lt;$Q$5,$A86=""),"",IF(NETWORKDAYS.INTL(O$75,O$75,weekend,holidays)=0,"nw",IFERROR(INDEX(daysoff_type,MATCH(O$75&amp;" "&amp;$A86,daysoff_lookup,0)),MID($B86,MOD(NETWORKDAYS.INTL($Q$5,O$75,weekend,holidays)-1,LEN($B86))+1,1))))</f>
        <v/>
      </c>
      <c r="P86" s="29" t="str">
        <f>IF(OR(P$75="",P$75&lt;$Q$5,$A86=""),"",IF(NETWORKDAYS.INTL(P$75,P$75,weekend,holidays)=0,"nw",IFERROR(INDEX(daysoff_type,MATCH(P$75&amp;" "&amp;$A86,daysoff_lookup,0)),MID($B86,MOD(NETWORKDAYS.INTL($Q$5,P$75,weekend,holidays)-1,LEN($B86))+1,1))))</f>
        <v/>
      </c>
      <c r="Q86" s="29" t="str">
        <f>IF(OR(Q$75="",Q$75&lt;$Q$5,$A86=""),"",IF(NETWORKDAYS.INTL(Q$75,Q$75,weekend,holidays)=0,"nw",IFERROR(INDEX(daysoff_type,MATCH(Q$75&amp;" "&amp;$A86,daysoff_lookup,0)),MID($B86,MOD(NETWORKDAYS.INTL($Q$5,Q$75,weekend,holidays)-1,LEN($B86))+1,1))))</f>
        <v/>
      </c>
      <c r="R86" s="29" t="str">
        <f>IF(OR(R$75="",R$75&lt;$Q$5,$A86=""),"",IF(NETWORKDAYS.INTL(R$75,R$75,weekend,holidays)=0,"nw",IFERROR(INDEX(daysoff_type,MATCH(R$75&amp;" "&amp;$A86,daysoff_lookup,0)),MID($B86,MOD(NETWORKDAYS.INTL($Q$5,R$75,weekend,holidays)-1,LEN($B86))+1,1))))</f>
        <v/>
      </c>
      <c r="S86" s="29" t="str">
        <f>IF(OR(S$75="",S$75&lt;$Q$5,$A86=""),"",IF(NETWORKDAYS.INTL(S$75,S$75,weekend,holidays)=0,"nw",IFERROR(INDEX(daysoff_type,MATCH(S$75&amp;" "&amp;$A86,daysoff_lookup,0)),MID($B86,MOD(NETWORKDAYS.INTL($Q$5,S$75,weekend,holidays)-1,LEN($B86))+1,1))))</f>
        <v/>
      </c>
      <c r="T86" s="29" t="str">
        <f>IF(OR(T$75="",T$75&lt;$Q$5,$A86=""),"",IF(NETWORKDAYS.INTL(T$75,T$75,weekend,holidays)=0,"nw",IFERROR(INDEX(daysoff_type,MATCH(T$75&amp;" "&amp;$A86,daysoff_lookup,0)),MID($B86,MOD(NETWORKDAYS.INTL($Q$5,T$75,weekend,holidays)-1,LEN($B86))+1,1))))</f>
        <v/>
      </c>
      <c r="U86" s="29" t="str">
        <f>IF(OR(U$75="",U$75&lt;$Q$5,$A86=""),"",IF(NETWORKDAYS.INTL(U$75,U$75,weekend,holidays)=0,"nw",IFERROR(INDEX(daysoff_type,MATCH(U$75&amp;" "&amp;$A86,daysoff_lookup,0)),MID($B86,MOD(NETWORKDAYS.INTL($Q$5,U$75,weekend,holidays)-1,LEN($B86))+1,1))))</f>
        <v/>
      </c>
      <c r="V86" s="29" t="str">
        <f>IF(OR(V$75="",V$75&lt;$Q$5,$A86=""),"",IF(NETWORKDAYS.INTL(V$75,V$75,weekend,holidays)=0,"nw",IFERROR(INDEX(daysoff_type,MATCH(V$75&amp;" "&amp;$A86,daysoff_lookup,0)),MID($B86,MOD(NETWORKDAYS.INTL($Q$5,V$75,weekend,holidays)-1,LEN($B86))+1,1))))</f>
        <v/>
      </c>
      <c r="W86" s="29" t="str">
        <f>IF(OR(W$75="",W$75&lt;$Q$5,$A86=""),"",IF(NETWORKDAYS.INTL(W$75,W$75,weekend,holidays)=0,"nw",IFERROR(INDEX(daysoff_type,MATCH(W$75&amp;" "&amp;$A86,daysoff_lookup,0)),MID($B86,MOD(NETWORKDAYS.INTL($Q$5,W$75,weekend,holidays)-1,LEN($B86))+1,1))))</f>
        <v/>
      </c>
      <c r="X86" s="29" t="str">
        <f>IF(OR(X$75="",X$75&lt;$Q$5,$A86=""),"",IF(NETWORKDAYS.INTL(X$75,X$75,weekend,holidays)=0,"nw",IFERROR(INDEX(daysoff_type,MATCH(X$75&amp;" "&amp;$A86,daysoff_lookup,0)),MID($B86,MOD(NETWORKDAYS.INTL($Q$5,X$75,weekend,holidays)-1,LEN($B86))+1,1))))</f>
        <v/>
      </c>
      <c r="Y86" s="29" t="str">
        <f>IF(OR(Y$75="",Y$75&lt;$Q$5,$A86=""),"",IF(NETWORKDAYS.INTL(Y$75,Y$75,weekend,holidays)=0,"nw",IFERROR(INDEX(daysoff_type,MATCH(Y$75&amp;" "&amp;$A86,daysoff_lookup,0)),MID($B86,MOD(NETWORKDAYS.INTL($Q$5,Y$75,weekend,holidays)-1,LEN($B86))+1,1))))</f>
        <v/>
      </c>
      <c r="Z86" s="29" t="str">
        <f>IF(OR(Z$75="",Z$75&lt;$Q$5,$A86=""),"",IF(NETWORKDAYS.INTL(Z$75,Z$75,weekend,holidays)=0,"nw",IFERROR(INDEX(daysoff_type,MATCH(Z$75&amp;" "&amp;$A86,daysoff_lookup,0)),MID($B86,MOD(NETWORKDAYS.INTL($Q$5,Z$75,weekend,holidays)-1,LEN($B86))+1,1))))</f>
        <v/>
      </c>
      <c r="AA86" s="29" t="str">
        <f>IF(OR(AA$75="",AA$75&lt;$Q$5,$A86=""),"",IF(NETWORKDAYS.INTL(AA$75,AA$75,weekend,holidays)=0,"nw",IFERROR(INDEX(daysoff_type,MATCH(AA$75&amp;" "&amp;$A86,daysoff_lookup,0)),MID($B86,MOD(NETWORKDAYS.INTL($Q$5,AA$75,weekend,holidays)-1,LEN($B86))+1,1))))</f>
        <v/>
      </c>
      <c r="AB86" s="29" t="str">
        <f>IF(OR(AB$75="",AB$75&lt;$Q$5,$A86=""),"",IF(NETWORKDAYS.INTL(AB$75,AB$75,weekend,holidays)=0,"nw",IFERROR(INDEX(daysoff_type,MATCH(AB$75&amp;" "&amp;$A86,daysoff_lookup,0)),MID($B86,MOD(NETWORKDAYS.INTL($Q$5,AB$75,weekend,holidays)-1,LEN($B86))+1,1))))</f>
        <v/>
      </c>
      <c r="AC86" s="29" t="str">
        <f>IF(OR(AC$75="",AC$75&lt;$Q$5,$A86=""),"",IF(NETWORKDAYS.INTL(AC$75,AC$75,weekend,holidays)=0,"nw",IFERROR(INDEX(daysoff_type,MATCH(AC$75&amp;" "&amp;$A86,daysoff_lookup,0)),MID($B86,MOD(NETWORKDAYS.INTL($Q$5,AC$75,weekend,holidays)-1,LEN($B86))+1,1))))</f>
        <v/>
      </c>
      <c r="AD86" s="29" t="str">
        <f>IF(OR(AD$75="",AD$75&lt;$Q$5,$A86=""),"",IF(NETWORKDAYS.INTL(AD$75,AD$75,weekend,holidays)=0,"nw",IFERROR(INDEX(daysoff_type,MATCH(AD$75&amp;" "&amp;$A86,daysoff_lookup,0)),MID($B86,MOD(NETWORKDAYS.INTL($Q$5,AD$75,weekend,holidays)-1,LEN($B86))+1,1))))</f>
        <v/>
      </c>
      <c r="AE86" s="29" t="str">
        <f>IF(OR(AE$75="",AE$75&lt;$Q$5,$A86=""),"",IF(NETWORKDAYS.INTL(AE$75,AE$75,weekend,holidays)=0,"nw",IFERROR(INDEX(daysoff_type,MATCH(AE$75&amp;" "&amp;$A86,daysoff_lookup,0)),MID($B86,MOD(NETWORKDAYS.INTL($Q$5,AE$75,weekend,holidays)-1,LEN($B86))+1,1))))</f>
        <v/>
      </c>
      <c r="AF86" s="29" t="str">
        <f>IF(OR(AF$75="",AF$75&lt;$Q$5,$A86=""),"",IF(NETWORKDAYS.INTL(AF$75,AF$75,weekend,holidays)=0,"nw",IFERROR(INDEX(daysoff_type,MATCH(AF$75&amp;" "&amp;$A86,daysoff_lookup,0)),MID($B86,MOD(NETWORKDAYS.INTL($Q$5,AF$75,weekend,holidays)-1,LEN($B86))+1,1))))</f>
        <v/>
      </c>
      <c r="AG86" s="29" t="str">
        <f>IF(OR(AG$75="",AG$75&lt;$Q$5,$A86=""),"",IF(NETWORKDAYS.INTL(AG$75,AG$75,weekend,holidays)=0,"nw",IFERROR(INDEX(daysoff_type,MATCH(AG$75&amp;" "&amp;$A86,daysoff_lookup,0)),MID($B86,MOD(NETWORKDAYS.INTL($Q$5,AG$75,weekend,holidays)-1,LEN($B86))+1,1))))</f>
        <v/>
      </c>
      <c r="AH86" s="29" t="str">
        <f>IF(OR(AH$75="",AH$75&lt;$Q$5,$A86=""),"",IF(NETWORKDAYS.INTL(AH$75,AH$75,weekend,holidays)=0,"nw",IFERROR(INDEX(daysoff_type,MATCH(AH$75&amp;" "&amp;$A86,daysoff_lookup,0)),MID($B86,MOD(NETWORKDAYS.INTL($Q$5,AH$75,weekend,holidays)-1,LEN($B86))+1,1))))</f>
        <v/>
      </c>
      <c r="AI86" s="29" t="str">
        <f>IF(OR(AI$75="",AI$75&lt;$Q$5,$A86=""),"",IF(NETWORKDAYS.INTL(AI$75,AI$75,weekend,holidays)=0,"nw",IFERROR(INDEX(daysoff_type,MATCH(AI$75&amp;" "&amp;$A86,daysoff_lookup,0)),MID($B86,MOD(NETWORKDAYS.INTL($Q$5,AI$75,weekend,holidays)-1,LEN($B86))+1,1))))</f>
        <v/>
      </c>
      <c r="AJ86" s="29" t="str">
        <f>IF(OR(AJ$75="",AJ$75&lt;$Q$5,$A86=""),"",IF(NETWORKDAYS.INTL(AJ$75,AJ$75,weekend,holidays)=0,"nw",IFERROR(INDEX(daysoff_type,MATCH(AJ$75&amp;" "&amp;$A86,daysoff_lookup,0)),MID($B86,MOD(NETWORKDAYS.INTL($Q$5,AJ$75,weekend,holidays)-1,LEN($B86))+1,1))))</f>
        <v/>
      </c>
      <c r="AK86" s="29" t="str">
        <f>IF(OR(AK$75="",AK$75&lt;$Q$5,$A86=""),"",IF(NETWORKDAYS.INTL(AK$75,AK$75,weekend,holidays)=0,"nw",IFERROR(INDEX(daysoff_type,MATCH(AK$75&amp;" "&amp;$A86,daysoff_lookup,0)),MID($B86,MOD(NETWORKDAYS.INTL($Q$5,AK$75,weekend,holidays)-1,LEN($B86))+1,1))))</f>
        <v/>
      </c>
      <c r="AL86" s="29" t="str">
        <f>IF(OR(AL$75="",AL$75&lt;$Q$5,$A86=""),"",IF(NETWORKDAYS.INTL(AL$75,AL$75,weekend,holidays)=0,"nw",IFERROR(INDEX(daysoff_type,MATCH(AL$75&amp;" "&amp;$A86,daysoff_lookup,0)),MID($B86,MOD(NETWORKDAYS.INTL($Q$5,AL$75,weekend,holidays)-1,LEN($B86))+1,1))))</f>
        <v/>
      </c>
      <c r="AM86" s="29" t="str">
        <f>IF(OR(AM$75="",AM$75&lt;$Q$5,$A86=""),"",IF(NETWORKDAYS.INTL(AM$75,AM$75,weekend,holidays)=0,"nw",IFERROR(INDEX(daysoff_type,MATCH(AM$75&amp;" "&amp;$A86,daysoff_lookup,0)),MID($B86,MOD(NETWORKDAYS.INTL($Q$5,AM$75,weekend,holidays)-1,LEN($B86))+1,1))))</f>
        <v/>
      </c>
    </row>
    <row r="87" spans="1:41" x14ac:dyDescent="0.2">
      <c r="A87" s="28" t="str">
        <f t="shared" si="23"/>
        <v/>
      </c>
      <c r="B87" s="40" t="str">
        <f t="shared" si="23"/>
        <v/>
      </c>
      <c r="C87" s="29" t="str">
        <f>IF(OR(C$75="",C$75&lt;$Q$5,$A87=""),"",IF(NETWORKDAYS.INTL(C$75,C$75,weekend,holidays)=0,"nw",IFERROR(INDEX(daysoff_type,MATCH(C$75&amp;" "&amp;$A87,daysoff_lookup,0)),MID($B87,MOD(NETWORKDAYS.INTL($Q$5,C$75,weekend,holidays)-1,LEN($B87))+1,1))))</f>
        <v/>
      </c>
      <c r="D87" s="29" t="str">
        <f>IF(OR(D$75="",D$75&lt;$Q$5,$A87=""),"",IF(NETWORKDAYS.INTL(D$75,D$75,weekend,holidays)=0,"nw",IFERROR(INDEX(daysoff_type,MATCH(D$75&amp;" "&amp;$A87,daysoff_lookup,0)),MID($B87,MOD(NETWORKDAYS.INTL($Q$5,D$75,weekend,holidays)-1,LEN($B87))+1,1))))</f>
        <v/>
      </c>
      <c r="E87" s="29" t="str">
        <f>IF(OR(E$75="",E$75&lt;$Q$5,$A87=""),"",IF(NETWORKDAYS.INTL(E$75,E$75,weekend,holidays)=0,"nw",IFERROR(INDEX(daysoff_type,MATCH(E$75&amp;" "&amp;$A87,daysoff_lookup,0)),MID($B87,MOD(NETWORKDAYS.INTL($Q$5,E$75,weekend,holidays)-1,LEN($B87))+1,1))))</f>
        <v/>
      </c>
      <c r="F87" s="29" t="str">
        <f>IF(OR(F$75="",F$75&lt;$Q$5,$A87=""),"",IF(NETWORKDAYS.INTL(F$75,F$75,weekend,holidays)=0,"nw",IFERROR(INDEX(daysoff_type,MATCH(F$75&amp;" "&amp;$A87,daysoff_lookup,0)),MID($B87,MOD(NETWORKDAYS.INTL($Q$5,F$75,weekend,holidays)-1,LEN($B87))+1,1))))</f>
        <v/>
      </c>
      <c r="G87" s="29" t="str">
        <f>IF(OR(G$75="",G$75&lt;$Q$5,$A87=""),"",IF(NETWORKDAYS.INTL(G$75,G$75,weekend,holidays)=0,"nw",IFERROR(INDEX(daysoff_type,MATCH(G$75&amp;" "&amp;$A87,daysoff_lookup,0)),MID($B87,MOD(NETWORKDAYS.INTL($Q$5,G$75,weekend,holidays)-1,LEN($B87))+1,1))))</f>
        <v/>
      </c>
      <c r="H87" s="29" t="str">
        <f>IF(OR(H$75="",H$75&lt;$Q$5,$A87=""),"",IF(NETWORKDAYS.INTL(H$75,H$75,weekend,holidays)=0,"nw",IFERROR(INDEX(daysoff_type,MATCH(H$75&amp;" "&amp;$A87,daysoff_lookup,0)),MID($B87,MOD(NETWORKDAYS.INTL($Q$5,H$75,weekend,holidays)-1,LEN($B87))+1,1))))</f>
        <v/>
      </c>
      <c r="I87" s="29" t="str">
        <f>IF(OR(I$75="",I$75&lt;$Q$5,$A87=""),"",IF(NETWORKDAYS.INTL(I$75,I$75,weekend,holidays)=0,"nw",IFERROR(INDEX(daysoff_type,MATCH(I$75&amp;" "&amp;$A87,daysoff_lookup,0)),MID($B87,MOD(NETWORKDAYS.INTL($Q$5,I$75,weekend,holidays)-1,LEN($B87))+1,1))))</f>
        <v/>
      </c>
      <c r="J87" s="29" t="str">
        <f>IF(OR(J$75="",J$75&lt;$Q$5,$A87=""),"",IF(NETWORKDAYS.INTL(J$75,J$75,weekend,holidays)=0,"nw",IFERROR(INDEX(daysoff_type,MATCH(J$75&amp;" "&amp;$A87,daysoff_lookup,0)),MID($B87,MOD(NETWORKDAYS.INTL($Q$5,J$75,weekend,holidays)-1,LEN($B87))+1,1))))</f>
        <v/>
      </c>
      <c r="K87" s="29" t="str">
        <f>IF(OR(K$75="",K$75&lt;$Q$5,$A87=""),"",IF(NETWORKDAYS.INTL(K$75,K$75,weekend,holidays)=0,"nw",IFERROR(INDEX(daysoff_type,MATCH(K$75&amp;" "&amp;$A87,daysoff_lookup,0)),MID($B87,MOD(NETWORKDAYS.INTL($Q$5,K$75,weekend,holidays)-1,LEN($B87))+1,1))))</f>
        <v/>
      </c>
      <c r="L87" s="29" t="str">
        <f>IF(OR(L$75="",L$75&lt;$Q$5,$A87=""),"",IF(NETWORKDAYS.INTL(L$75,L$75,weekend,holidays)=0,"nw",IFERROR(INDEX(daysoff_type,MATCH(L$75&amp;" "&amp;$A87,daysoff_lookup,0)),MID($B87,MOD(NETWORKDAYS.INTL($Q$5,L$75,weekend,holidays)-1,LEN($B87))+1,1))))</f>
        <v/>
      </c>
      <c r="M87" s="29" t="str">
        <f>IF(OR(M$75="",M$75&lt;$Q$5,$A87=""),"",IF(NETWORKDAYS.INTL(M$75,M$75,weekend,holidays)=0,"nw",IFERROR(INDEX(daysoff_type,MATCH(M$75&amp;" "&amp;$A87,daysoff_lookup,0)),MID($B87,MOD(NETWORKDAYS.INTL($Q$5,M$75,weekend,holidays)-1,LEN($B87))+1,1))))</f>
        <v/>
      </c>
      <c r="N87" s="29" t="str">
        <f>IF(OR(N$75="",N$75&lt;$Q$5,$A87=""),"",IF(NETWORKDAYS.INTL(N$75,N$75,weekend,holidays)=0,"nw",IFERROR(INDEX(daysoff_type,MATCH(N$75&amp;" "&amp;$A87,daysoff_lookup,0)),MID($B87,MOD(NETWORKDAYS.INTL($Q$5,N$75,weekend,holidays)-1,LEN($B87))+1,1))))</f>
        <v/>
      </c>
      <c r="O87" s="29" t="str">
        <f>IF(OR(O$75="",O$75&lt;$Q$5,$A87=""),"",IF(NETWORKDAYS.INTL(O$75,O$75,weekend,holidays)=0,"nw",IFERROR(INDEX(daysoff_type,MATCH(O$75&amp;" "&amp;$A87,daysoff_lookup,0)),MID($B87,MOD(NETWORKDAYS.INTL($Q$5,O$75,weekend,holidays)-1,LEN($B87))+1,1))))</f>
        <v/>
      </c>
      <c r="P87" s="29" t="str">
        <f>IF(OR(P$75="",P$75&lt;$Q$5,$A87=""),"",IF(NETWORKDAYS.INTL(P$75,P$75,weekend,holidays)=0,"nw",IFERROR(INDEX(daysoff_type,MATCH(P$75&amp;" "&amp;$A87,daysoff_lookup,0)),MID($B87,MOD(NETWORKDAYS.INTL($Q$5,P$75,weekend,holidays)-1,LEN($B87))+1,1))))</f>
        <v/>
      </c>
      <c r="Q87" s="29" t="str">
        <f>IF(OR(Q$75="",Q$75&lt;$Q$5,$A87=""),"",IF(NETWORKDAYS.INTL(Q$75,Q$75,weekend,holidays)=0,"nw",IFERROR(INDEX(daysoff_type,MATCH(Q$75&amp;" "&amp;$A87,daysoff_lookup,0)),MID($B87,MOD(NETWORKDAYS.INTL($Q$5,Q$75,weekend,holidays)-1,LEN($B87))+1,1))))</f>
        <v/>
      </c>
      <c r="R87" s="29" t="str">
        <f>IF(OR(R$75="",R$75&lt;$Q$5,$A87=""),"",IF(NETWORKDAYS.INTL(R$75,R$75,weekend,holidays)=0,"nw",IFERROR(INDEX(daysoff_type,MATCH(R$75&amp;" "&amp;$A87,daysoff_lookup,0)),MID($B87,MOD(NETWORKDAYS.INTL($Q$5,R$75,weekend,holidays)-1,LEN($B87))+1,1))))</f>
        <v/>
      </c>
      <c r="S87" s="29" t="str">
        <f>IF(OR(S$75="",S$75&lt;$Q$5,$A87=""),"",IF(NETWORKDAYS.INTL(S$75,S$75,weekend,holidays)=0,"nw",IFERROR(INDEX(daysoff_type,MATCH(S$75&amp;" "&amp;$A87,daysoff_lookup,0)),MID($B87,MOD(NETWORKDAYS.INTL($Q$5,S$75,weekend,holidays)-1,LEN($B87))+1,1))))</f>
        <v/>
      </c>
      <c r="T87" s="29" t="str">
        <f>IF(OR(T$75="",T$75&lt;$Q$5,$A87=""),"",IF(NETWORKDAYS.INTL(T$75,T$75,weekend,holidays)=0,"nw",IFERROR(INDEX(daysoff_type,MATCH(T$75&amp;" "&amp;$A87,daysoff_lookup,0)),MID($B87,MOD(NETWORKDAYS.INTL($Q$5,T$75,weekend,holidays)-1,LEN($B87))+1,1))))</f>
        <v/>
      </c>
      <c r="U87" s="29" t="str">
        <f>IF(OR(U$75="",U$75&lt;$Q$5,$A87=""),"",IF(NETWORKDAYS.INTL(U$75,U$75,weekend,holidays)=0,"nw",IFERROR(INDEX(daysoff_type,MATCH(U$75&amp;" "&amp;$A87,daysoff_lookup,0)),MID($B87,MOD(NETWORKDAYS.INTL($Q$5,U$75,weekend,holidays)-1,LEN($B87))+1,1))))</f>
        <v/>
      </c>
      <c r="V87" s="29" t="str">
        <f>IF(OR(V$75="",V$75&lt;$Q$5,$A87=""),"",IF(NETWORKDAYS.INTL(V$75,V$75,weekend,holidays)=0,"nw",IFERROR(INDEX(daysoff_type,MATCH(V$75&amp;" "&amp;$A87,daysoff_lookup,0)),MID($B87,MOD(NETWORKDAYS.INTL($Q$5,V$75,weekend,holidays)-1,LEN($B87))+1,1))))</f>
        <v/>
      </c>
      <c r="W87" s="29" t="str">
        <f>IF(OR(W$75="",W$75&lt;$Q$5,$A87=""),"",IF(NETWORKDAYS.INTL(W$75,W$75,weekend,holidays)=0,"nw",IFERROR(INDEX(daysoff_type,MATCH(W$75&amp;" "&amp;$A87,daysoff_lookup,0)),MID($B87,MOD(NETWORKDAYS.INTL($Q$5,W$75,weekend,holidays)-1,LEN($B87))+1,1))))</f>
        <v/>
      </c>
      <c r="X87" s="29" t="str">
        <f>IF(OR(X$75="",X$75&lt;$Q$5,$A87=""),"",IF(NETWORKDAYS.INTL(X$75,X$75,weekend,holidays)=0,"nw",IFERROR(INDEX(daysoff_type,MATCH(X$75&amp;" "&amp;$A87,daysoff_lookup,0)),MID($B87,MOD(NETWORKDAYS.INTL($Q$5,X$75,weekend,holidays)-1,LEN($B87))+1,1))))</f>
        <v/>
      </c>
      <c r="Y87" s="29" t="str">
        <f>IF(OR(Y$75="",Y$75&lt;$Q$5,$A87=""),"",IF(NETWORKDAYS.INTL(Y$75,Y$75,weekend,holidays)=0,"nw",IFERROR(INDEX(daysoff_type,MATCH(Y$75&amp;" "&amp;$A87,daysoff_lookup,0)),MID($B87,MOD(NETWORKDAYS.INTL($Q$5,Y$75,weekend,holidays)-1,LEN($B87))+1,1))))</f>
        <v/>
      </c>
      <c r="Z87" s="29" t="str">
        <f>IF(OR(Z$75="",Z$75&lt;$Q$5,$A87=""),"",IF(NETWORKDAYS.INTL(Z$75,Z$75,weekend,holidays)=0,"nw",IFERROR(INDEX(daysoff_type,MATCH(Z$75&amp;" "&amp;$A87,daysoff_lookup,0)),MID($B87,MOD(NETWORKDAYS.INTL($Q$5,Z$75,weekend,holidays)-1,LEN($B87))+1,1))))</f>
        <v/>
      </c>
      <c r="AA87" s="29" t="str">
        <f>IF(OR(AA$75="",AA$75&lt;$Q$5,$A87=""),"",IF(NETWORKDAYS.INTL(AA$75,AA$75,weekend,holidays)=0,"nw",IFERROR(INDEX(daysoff_type,MATCH(AA$75&amp;" "&amp;$A87,daysoff_lookup,0)),MID($B87,MOD(NETWORKDAYS.INTL($Q$5,AA$75,weekend,holidays)-1,LEN($B87))+1,1))))</f>
        <v/>
      </c>
      <c r="AB87" s="29" t="str">
        <f>IF(OR(AB$75="",AB$75&lt;$Q$5,$A87=""),"",IF(NETWORKDAYS.INTL(AB$75,AB$75,weekend,holidays)=0,"nw",IFERROR(INDEX(daysoff_type,MATCH(AB$75&amp;" "&amp;$A87,daysoff_lookup,0)),MID($B87,MOD(NETWORKDAYS.INTL($Q$5,AB$75,weekend,holidays)-1,LEN($B87))+1,1))))</f>
        <v/>
      </c>
      <c r="AC87" s="29" t="str">
        <f>IF(OR(AC$75="",AC$75&lt;$Q$5,$A87=""),"",IF(NETWORKDAYS.INTL(AC$75,AC$75,weekend,holidays)=0,"nw",IFERROR(INDEX(daysoff_type,MATCH(AC$75&amp;" "&amp;$A87,daysoff_lookup,0)),MID($B87,MOD(NETWORKDAYS.INTL($Q$5,AC$75,weekend,holidays)-1,LEN($B87))+1,1))))</f>
        <v/>
      </c>
      <c r="AD87" s="29" t="str">
        <f>IF(OR(AD$75="",AD$75&lt;$Q$5,$A87=""),"",IF(NETWORKDAYS.INTL(AD$75,AD$75,weekend,holidays)=0,"nw",IFERROR(INDEX(daysoff_type,MATCH(AD$75&amp;" "&amp;$A87,daysoff_lookup,0)),MID($B87,MOD(NETWORKDAYS.INTL($Q$5,AD$75,weekend,holidays)-1,LEN($B87))+1,1))))</f>
        <v/>
      </c>
      <c r="AE87" s="29" t="str">
        <f>IF(OR(AE$75="",AE$75&lt;$Q$5,$A87=""),"",IF(NETWORKDAYS.INTL(AE$75,AE$75,weekend,holidays)=0,"nw",IFERROR(INDEX(daysoff_type,MATCH(AE$75&amp;" "&amp;$A87,daysoff_lookup,0)),MID($B87,MOD(NETWORKDAYS.INTL($Q$5,AE$75,weekend,holidays)-1,LEN($B87))+1,1))))</f>
        <v/>
      </c>
      <c r="AF87" s="29" t="str">
        <f>IF(OR(AF$75="",AF$75&lt;$Q$5,$A87=""),"",IF(NETWORKDAYS.INTL(AF$75,AF$75,weekend,holidays)=0,"nw",IFERROR(INDEX(daysoff_type,MATCH(AF$75&amp;" "&amp;$A87,daysoff_lookup,0)),MID($B87,MOD(NETWORKDAYS.INTL($Q$5,AF$75,weekend,holidays)-1,LEN($B87))+1,1))))</f>
        <v/>
      </c>
      <c r="AG87" s="29" t="str">
        <f>IF(OR(AG$75="",AG$75&lt;$Q$5,$A87=""),"",IF(NETWORKDAYS.INTL(AG$75,AG$75,weekend,holidays)=0,"nw",IFERROR(INDEX(daysoff_type,MATCH(AG$75&amp;" "&amp;$A87,daysoff_lookup,0)),MID($B87,MOD(NETWORKDAYS.INTL($Q$5,AG$75,weekend,holidays)-1,LEN($B87))+1,1))))</f>
        <v/>
      </c>
      <c r="AH87" s="29" t="str">
        <f>IF(OR(AH$75="",AH$75&lt;$Q$5,$A87=""),"",IF(NETWORKDAYS.INTL(AH$75,AH$75,weekend,holidays)=0,"nw",IFERROR(INDEX(daysoff_type,MATCH(AH$75&amp;" "&amp;$A87,daysoff_lookup,0)),MID($B87,MOD(NETWORKDAYS.INTL($Q$5,AH$75,weekend,holidays)-1,LEN($B87))+1,1))))</f>
        <v/>
      </c>
      <c r="AI87" s="29" t="str">
        <f>IF(OR(AI$75="",AI$75&lt;$Q$5,$A87=""),"",IF(NETWORKDAYS.INTL(AI$75,AI$75,weekend,holidays)=0,"nw",IFERROR(INDEX(daysoff_type,MATCH(AI$75&amp;" "&amp;$A87,daysoff_lookup,0)),MID($B87,MOD(NETWORKDAYS.INTL($Q$5,AI$75,weekend,holidays)-1,LEN($B87))+1,1))))</f>
        <v/>
      </c>
      <c r="AJ87" s="29" t="str">
        <f>IF(OR(AJ$75="",AJ$75&lt;$Q$5,$A87=""),"",IF(NETWORKDAYS.INTL(AJ$75,AJ$75,weekend,holidays)=0,"nw",IFERROR(INDEX(daysoff_type,MATCH(AJ$75&amp;" "&amp;$A87,daysoff_lookup,0)),MID($B87,MOD(NETWORKDAYS.INTL($Q$5,AJ$75,weekend,holidays)-1,LEN($B87))+1,1))))</f>
        <v/>
      </c>
      <c r="AK87" s="29" t="str">
        <f>IF(OR(AK$75="",AK$75&lt;$Q$5,$A87=""),"",IF(NETWORKDAYS.INTL(AK$75,AK$75,weekend,holidays)=0,"nw",IFERROR(INDEX(daysoff_type,MATCH(AK$75&amp;" "&amp;$A87,daysoff_lookup,0)),MID($B87,MOD(NETWORKDAYS.INTL($Q$5,AK$75,weekend,holidays)-1,LEN($B87))+1,1))))</f>
        <v/>
      </c>
      <c r="AL87" s="29" t="str">
        <f>IF(OR(AL$75="",AL$75&lt;$Q$5,$A87=""),"",IF(NETWORKDAYS.INTL(AL$75,AL$75,weekend,holidays)=0,"nw",IFERROR(INDEX(daysoff_type,MATCH(AL$75&amp;" "&amp;$A87,daysoff_lookup,0)),MID($B87,MOD(NETWORKDAYS.INTL($Q$5,AL$75,weekend,holidays)-1,LEN($B87))+1,1))))</f>
        <v/>
      </c>
      <c r="AM87" s="29" t="str">
        <f>IF(OR(AM$75="",AM$75&lt;$Q$5,$A87=""),"",IF(NETWORKDAYS.INTL(AM$75,AM$75,weekend,holidays)=0,"nw",IFERROR(INDEX(daysoff_type,MATCH(AM$75&amp;" "&amp;$A87,daysoff_lookup,0)),MID($B87,MOD(NETWORKDAYS.INTL($Q$5,AM$75,weekend,holidays)-1,LEN($B87))+1,1))))</f>
        <v/>
      </c>
    </row>
    <row r="88" spans="1:41" x14ac:dyDescent="0.2">
      <c r="A88" s="28" t="str">
        <f t="shared" si="23"/>
        <v/>
      </c>
      <c r="B88" s="40" t="str">
        <f t="shared" si="23"/>
        <v/>
      </c>
      <c r="C88" s="29" t="str">
        <f>IF(OR(C$75="",C$75&lt;$Q$5,$A88=""),"",IF(NETWORKDAYS.INTL(C$75,C$75,weekend,holidays)=0,"nw",IFERROR(INDEX(daysoff_type,MATCH(C$75&amp;" "&amp;$A88,daysoff_lookup,0)),MID($B88,MOD(NETWORKDAYS.INTL($Q$5,C$75,weekend,holidays)-1,LEN($B88))+1,1))))</f>
        <v/>
      </c>
      <c r="D88" s="29" t="str">
        <f>IF(OR(D$75="",D$75&lt;$Q$5,$A88=""),"",IF(NETWORKDAYS.INTL(D$75,D$75,weekend,holidays)=0,"nw",IFERROR(INDEX(daysoff_type,MATCH(D$75&amp;" "&amp;$A88,daysoff_lookup,0)),MID($B88,MOD(NETWORKDAYS.INTL($Q$5,D$75,weekend,holidays)-1,LEN($B88))+1,1))))</f>
        <v/>
      </c>
      <c r="E88" s="29" t="str">
        <f>IF(OR(E$75="",E$75&lt;$Q$5,$A88=""),"",IF(NETWORKDAYS.INTL(E$75,E$75,weekend,holidays)=0,"nw",IFERROR(INDEX(daysoff_type,MATCH(E$75&amp;" "&amp;$A88,daysoff_lookup,0)),MID($B88,MOD(NETWORKDAYS.INTL($Q$5,E$75,weekend,holidays)-1,LEN($B88))+1,1))))</f>
        <v/>
      </c>
      <c r="F88" s="29" t="str">
        <f>IF(OR(F$75="",F$75&lt;$Q$5,$A88=""),"",IF(NETWORKDAYS.INTL(F$75,F$75,weekend,holidays)=0,"nw",IFERROR(INDEX(daysoff_type,MATCH(F$75&amp;" "&amp;$A88,daysoff_lookup,0)),MID($B88,MOD(NETWORKDAYS.INTL($Q$5,F$75,weekend,holidays)-1,LEN($B88))+1,1))))</f>
        <v/>
      </c>
      <c r="G88" s="29" t="str">
        <f>IF(OR(G$75="",G$75&lt;$Q$5,$A88=""),"",IF(NETWORKDAYS.INTL(G$75,G$75,weekend,holidays)=0,"nw",IFERROR(INDEX(daysoff_type,MATCH(G$75&amp;" "&amp;$A88,daysoff_lookup,0)),MID($B88,MOD(NETWORKDAYS.INTL($Q$5,G$75,weekend,holidays)-1,LEN($B88))+1,1))))</f>
        <v/>
      </c>
      <c r="H88" s="29" t="str">
        <f>IF(OR(H$75="",H$75&lt;$Q$5,$A88=""),"",IF(NETWORKDAYS.INTL(H$75,H$75,weekend,holidays)=0,"nw",IFERROR(INDEX(daysoff_type,MATCH(H$75&amp;" "&amp;$A88,daysoff_lookup,0)),MID($B88,MOD(NETWORKDAYS.INTL($Q$5,H$75,weekend,holidays)-1,LEN($B88))+1,1))))</f>
        <v/>
      </c>
      <c r="I88" s="29" t="str">
        <f>IF(OR(I$75="",I$75&lt;$Q$5,$A88=""),"",IF(NETWORKDAYS.INTL(I$75,I$75,weekend,holidays)=0,"nw",IFERROR(INDEX(daysoff_type,MATCH(I$75&amp;" "&amp;$A88,daysoff_lookup,0)),MID($B88,MOD(NETWORKDAYS.INTL($Q$5,I$75,weekend,holidays)-1,LEN($B88))+1,1))))</f>
        <v/>
      </c>
      <c r="J88" s="29" t="str">
        <f>IF(OR(J$75="",J$75&lt;$Q$5,$A88=""),"",IF(NETWORKDAYS.INTL(J$75,J$75,weekend,holidays)=0,"nw",IFERROR(INDEX(daysoff_type,MATCH(J$75&amp;" "&amp;$A88,daysoff_lookup,0)),MID($B88,MOD(NETWORKDAYS.INTL($Q$5,J$75,weekend,holidays)-1,LEN($B88))+1,1))))</f>
        <v/>
      </c>
      <c r="K88" s="29" t="str">
        <f>IF(OR(K$75="",K$75&lt;$Q$5,$A88=""),"",IF(NETWORKDAYS.INTL(K$75,K$75,weekend,holidays)=0,"nw",IFERROR(INDEX(daysoff_type,MATCH(K$75&amp;" "&amp;$A88,daysoff_lookup,0)),MID($B88,MOD(NETWORKDAYS.INTL($Q$5,K$75,weekend,holidays)-1,LEN($B88))+1,1))))</f>
        <v/>
      </c>
      <c r="L88" s="29" t="str">
        <f>IF(OR(L$75="",L$75&lt;$Q$5,$A88=""),"",IF(NETWORKDAYS.INTL(L$75,L$75,weekend,holidays)=0,"nw",IFERROR(INDEX(daysoff_type,MATCH(L$75&amp;" "&amp;$A88,daysoff_lookup,0)),MID($B88,MOD(NETWORKDAYS.INTL($Q$5,L$75,weekend,holidays)-1,LEN($B88))+1,1))))</f>
        <v/>
      </c>
      <c r="M88" s="29" t="str">
        <f>IF(OR(M$75="",M$75&lt;$Q$5,$A88=""),"",IF(NETWORKDAYS.INTL(M$75,M$75,weekend,holidays)=0,"nw",IFERROR(INDEX(daysoff_type,MATCH(M$75&amp;" "&amp;$A88,daysoff_lookup,0)),MID($B88,MOD(NETWORKDAYS.INTL($Q$5,M$75,weekend,holidays)-1,LEN($B88))+1,1))))</f>
        <v/>
      </c>
      <c r="N88" s="29" t="str">
        <f>IF(OR(N$75="",N$75&lt;$Q$5,$A88=""),"",IF(NETWORKDAYS.INTL(N$75,N$75,weekend,holidays)=0,"nw",IFERROR(INDEX(daysoff_type,MATCH(N$75&amp;" "&amp;$A88,daysoff_lookup,0)),MID($B88,MOD(NETWORKDAYS.INTL($Q$5,N$75,weekend,holidays)-1,LEN($B88))+1,1))))</f>
        <v/>
      </c>
      <c r="O88" s="29" t="str">
        <f>IF(OR(O$75="",O$75&lt;$Q$5,$A88=""),"",IF(NETWORKDAYS.INTL(O$75,O$75,weekend,holidays)=0,"nw",IFERROR(INDEX(daysoff_type,MATCH(O$75&amp;" "&amp;$A88,daysoff_lookup,0)),MID($B88,MOD(NETWORKDAYS.INTL($Q$5,O$75,weekend,holidays)-1,LEN($B88))+1,1))))</f>
        <v/>
      </c>
      <c r="P88" s="29" t="str">
        <f>IF(OR(P$75="",P$75&lt;$Q$5,$A88=""),"",IF(NETWORKDAYS.INTL(P$75,P$75,weekend,holidays)=0,"nw",IFERROR(INDEX(daysoff_type,MATCH(P$75&amp;" "&amp;$A88,daysoff_lookup,0)),MID($B88,MOD(NETWORKDAYS.INTL($Q$5,P$75,weekend,holidays)-1,LEN($B88))+1,1))))</f>
        <v/>
      </c>
      <c r="Q88" s="29" t="str">
        <f>IF(OR(Q$75="",Q$75&lt;$Q$5,$A88=""),"",IF(NETWORKDAYS.INTL(Q$75,Q$75,weekend,holidays)=0,"nw",IFERROR(INDEX(daysoff_type,MATCH(Q$75&amp;" "&amp;$A88,daysoff_lookup,0)),MID($B88,MOD(NETWORKDAYS.INTL($Q$5,Q$75,weekend,holidays)-1,LEN($B88))+1,1))))</f>
        <v/>
      </c>
      <c r="R88" s="29" t="str">
        <f>IF(OR(R$75="",R$75&lt;$Q$5,$A88=""),"",IF(NETWORKDAYS.INTL(R$75,R$75,weekend,holidays)=0,"nw",IFERROR(INDEX(daysoff_type,MATCH(R$75&amp;" "&amp;$A88,daysoff_lookup,0)),MID($B88,MOD(NETWORKDAYS.INTL($Q$5,R$75,weekend,holidays)-1,LEN($B88))+1,1))))</f>
        <v/>
      </c>
      <c r="S88" s="29" t="str">
        <f>IF(OR(S$75="",S$75&lt;$Q$5,$A88=""),"",IF(NETWORKDAYS.INTL(S$75,S$75,weekend,holidays)=0,"nw",IFERROR(INDEX(daysoff_type,MATCH(S$75&amp;" "&amp;$A88,daysoff_lookup,0)),MID($B88,MOD(NETWORKDAYS.INTL($Q$5,S$75,weekend,holidays)-1,LEN($B88))+1,1))))</f>
        <v/>
      </c>
      <c r="T88" s="29" t="str">
        <f>IF(OR(T$75="",T$75&lt;$Q$5,$A88=""),"",IF(NETWORKDAYS.INTL(T$75,T$75,weekend,holidays)=0,"nw",IFERROR(INDEX(daysoff_type,MATCH(T$75&amp;" "&amp;$A88,daysoff_lookup,0)),MID($B88,MOD(NETWORKDAYS.INTL($Q$5,T$75,weekend,holidays)-1,LEN($B88))+1,1))))</f>
        <v/>
      </c>
      <c r="U88" s="29" t="str">
        <f>IF(OR(U$75="",U$75&lt;$Q$5,$A88=""),"",IF(NETWORKDAYS.INTL(U$75,U$75,weekend,holidays)=0,"nw",IFERROR(INDEX(daysoff_type,MATCH(U$75&amp;" "&amp;$A88,daysoff_lookup,0)),MID($B88,MOD(NETWORKDAYS.INTL($Q$5,U$75,weekend,holidays)-1,LEN($B88))+1,1))))</f>
        <v/>
      </c>
      <c r="V88" s="29" t="str">
        <f>IF(OR(V$75="",V$75&lt;$Q$5,$A88=""),"",IF(NETWORKDAYS.INTL(V$75,V$75,weekend,holidays)=0,"nw",IFERROR(INDEX(daysoff_type,MATCH(V$75&amp;" "&amp;$A88,daysoff_lookup,0)),MID($B88,MOD(NETWORKDAYS.INTL($Q$5,V$75,weekend,holidays)-1,LEN($B88))+1,1))))</f>
        <v/>
      </c>
      <c r="W88" s="29" t="str">
        <f>IF(OR(W$75="",W$75&lt;$Q$5,$A88=""),"",IF(NETWORKDAYS.INTL(W$75,W$75,weekend,holidays)=0,"nw",IFERROR(INDEX(daysoff_type,MATCH(W$75&amp;" "&amp;$A88,daysoff_lookup,0)),MID($B88,MOD(NETWORKDAYS.INTL($Q$5,W$75,weekend,holidays)-1,LEN($B88))+1,1))))</f>
        <v/>
      </c>
      <c r="X88" s="29" t="str">
        <f>IF(OR(X$75="",X$75&lt;$Q$5,$A88=""),"",IF(NETWORKDAYS.INTL(X$75,X$75,weekend,holidays)=0,"nw",IFERROR(INDEX(daysoff_type,MATCH(X$75&amp;" "&amp;$A88,daysoff_lookup,0)),MID($B88,MOD(NETWORKDAYS.INTL($Q$5,X$75,weekend,holidays)-1,LEN($B88))+1,1))))</f>
        <v/>
      </c>
      <c r="Y88" s="29" t="str">
        <f>IF(OR(Y$75="",Y$75&lt;$Q$5,$A88=""),"",IF(NETWORKDAYS.INTL(Y$75,Y$75,weekend,holidays)=0,"nw",IFERROR(INDEX(daysoff_type,MATCH(Y$75&amp;" "&amp;$A88,daysoff_lookup,0)),MID($B88,MOD(NETWORKDAYS.INTL($Q$5,Y$75,weekend,holidays)-1,LEN($B88))+1,1))))</f>
        <v/>
      </c>
      <c r="Z88" s="29" t="str">
        <f>IF(OR(Z$75="",Z$75&lt;$Q$5,$A88=""),"",IF(NETWORKDAYS.INTL(Z$75,Z$75,weekend,holidays)=0,"nw",IFERROR(INDEX(daysoff_type,MATCH(Z$75&amp;" "&amp;$A88,daysoff_lookup,0)),MID($B88,MOD(NETWORKDAYS.INTL($Q$5,Z$75,weekend,holidays)-1,LEN($B88))+1,1))))</f>
        <v/>
      </c>
      <c r="AA88" s="29" t="str">
        <f>IF(OR(AA$75="",AA$75&lt;$Q$5,$A88=""),"",IF(NETWORKDAYS.INTL(AA$75,AA$75,weekend,holidays)=0,"nw",IFERROR(INDEX(daysoff_type,MATCH(AA$75&amp;" "&amp;$A88,daysoff_lookup,0)),MID($B88,MOD(NETWORKDAYS.INTL($Q$5,AA$75,weekend,holidays)-1,LEN($B88))+1,1))))</f>
        <v/>
      </c>
      <c r="AB88" s="29" t="str">
        <f>IF(OR(AB$75="",AB$75&lt;$Q$5,$A88=""),"",IF(NETWORKDAYS.INTL(AB$75,AB$75,weekend,holidays)=0,"nw",IFERROR(INDEX(daysoff_type,MATCH(AB$75&amp;" "&amp;$A88,daysoff_lookup,0)),MID($B88,MOD(NETWORKDAYS.INTL($Q$5,AB$75,weekend,holidays)-1,LEN($B88))+1,1))))</f>
        <v/>
      </c>
      <c r="AC88" s="29" t="str">
        <f>IF(OR(AC$75="",AC$75&lt;$Q$5,$A88=""),"",IF(NETWORKDAYS.INTL(AC$75,AC$75,weekend,holidays)=0,"nw",IFERROR(INDEX(daysoff_type,MATCH(AC$75&amp;" "&amp;$A88,daysoff_lookup,0)),MID($B88,MOD(NETWORKDAYS.INTL($Q$5,AC$75,weekend,holidays)-1,LEN($B88))+1,1))))</f>
        <v/>
      </c>
      <c r="AD88" s="29" t="str">
        <f>IF(OR(AD$75="",AD$75&lt;$Q$5,$A88=""),"",IF(NETWORKDAYS.INTL(AD$75,AD$75,weekend,holidays)=0,"nw",IFERROR(INDEX(daysoff_type,MATCH(AD$75&amp;" "&amp;$A88,daysoff_lookup,0)),MID($B88,MOD(NETWORKDAYS.INTL($Q$5,AD$75,weekend,holidays)-1,LEN($B88))+1,1))))</f>
        <v/>
      </c>
      <c r="AE88" s="29" t="str">
        <f>IF(OR(AE$75="",AE$75&lt;$Q$5,$A88=""),"",IF(NETWORKDAYS.INTL(AE$75,AE$75,weekend,holidays)=0,"nw",IFERROR(INDEX(daysoff_type,MATCH(AE$75&amp;" "&amp;$A88,daysoff_lookup,0)),MID($B88,MOD(NETWORKDAYS.INTL($Q$5,AE$75,weekend,holidays)-1,LEN($B88))+1,1))))</f>
        <v/>
      </c>
      <c r="AF88" s="29" t="str">
        <f>IF(OR(AF$75="",AF$75&lt;$Q$5,$A88=""),"",IF(NETWORKDAYS.INTL(AF$75,AF$75,weekend,holidays)=0,"nw",IFERROR(INDEX(daysoff_type,MATCH(AF$75&amp;" "&amp;$A88,daysoff_lookup,0)),MID($B88,MOD(NETWORKDAYS.INTL($Q$5,AF$75,weekend,holidays)-1,LEN($B88))+1,1))))</f>
        <v/>
      </c>
      <c r="AG88" s="29" t="str">
        <f>IF(OR(AG$75="",AG$75&lt;$Q$5,$A88=""),"",IF(NETWORKDAYS.INTL(AG$75,AG$75,weekend,holidays)=0,"nw",IFERROR(INDEX(daysoff_type,MATCH(AG$75&amp;" "&amp;$A88,daysoff_lookup,0)),MID($B88,MOD(NETWORKDAYS.INTL($Q$5,AG$75,weekend,holidays)-1,LEN($B88))+1,1))))</f>
        <v/>
      </c>
      <c r="AH88" s="29" t="str">
        <f>IF(OR(AH$75="",AH$75&lt;$Q$5,$A88=""),"",IF(NETWORKDAYS.INTL(AH$75,AH$75,weekend,holidays)=0,"nw",IFERROR(INDEX(daysoff_type,MATCH(AH$75&amp;" "&amp;$A88,daysoff_lookup,0)),MID($B88,MOD(NETWORKDAYS.INTL($Q$5,AH$75,weekend,holidays)-1,LEN($B88))+1,1))))</f>
        <v/>
      </c>
      <c r="AI88" s="29" t="str">
        <f>IF(OR(AI$75="",AI$75&lt;$Q$5,$A88=""),"",IF(NETWORKDAYS.INTL(AI$75,AI$75,weekend,holidays)=0,"nw",IFERROR(INDEX(daysoff_type,MATCH(AI$75&amp;" "&amp;$A88,daysoff_lookup,0)),MID($B88,MOD(NETWORKDAYS.INTL($Q$5,AI$75,weekend,holidays)-1,LEN($B88))+1,1))))</f>
        <v/>
      </c>
      <c r="AJ88" s="29" t="str">
        <f>IF(OR(AJ$75="",AJ$75&lt;$Q$5,$A88=""),"",IF(NETWORKDAYS.INTL(AJ$75,AJ$75,weekend,holidays)=0,"nw",IFERROR(INDEX(daysoff_type,MATCH(AJ$75&amp;" "&amp;$A88,daysoff_lookup,0)),MID($B88,MOD(NETWORKDAYS.INTL($Q$5,AJ$75,weekend,holidays)-1,LEN($B88))+1,1))))</f>
        <v/>
      </c>
      <c r="AK88" s="29" t="str">
        <f>IF(OR(AK$75="",AK$75&lt;$Q$5,$A88=""),"",IF(NETWORKDAYS.INTL(AK$75,AK$75,weekend,holidays)=0,"nw",IFERROR(INDEX(daysoff_type,MATCH(AK$75&amp;" "&amp;$A88,daysoff_lookup,0)),MID($B88,MOD(NETWORKDAYS.INTL($Q$5,AK$75,weekend,holidays)-1,LEN($B88))+1,1))))</f>
        <v/>
      </c>
      <c r="AL88" s="29" t="str">
        <f>IF(OR(AL$75="",AL$75&lt;$Q$5,$A88=""),"",IF(NETWORKDAYS.INTL(AL$75,AL$75,weekend,holidays)=0,"nw",IFERROR(INDEX(daysoff_type,MATCH(AL$75&amp;" "&amp;$A88,daysoff_lookup,0)),MID($B88,MOD(NETWORKDAYS.INTL($Q$5,AL$75,weekend,holidays)-1,LEN($B88))+1,1))))</f>
        <v/>
      </c>
      <c r="AM88" s="29" t="str">
        <f>IF(OR(AM$75="",AM$75&lt;$Q$5,$A88=""),"",IF(NETWORKDAYS.INTL(AM$75,AM$75,weekend,holidays)=0,"nw",IFERROR(INDEX(daysoff_type,MATCH(AM$75&amp;" "&amp;$A88,daysoff_lookup,0)),MID($B88,MOD(NETWORKDAYS.INTL($Q$5,AM$75,weekend,holidays)-1,LEN($B88))+1,1))))</f>
        <v/>
      </c>
    </row>
    <row r="89" spans="1:41" x14ac:dyDescent="0.2">
      <c r="A89" s="28" t="str">
        <f t="shared" si="23"/>
        <v/>
      </c>
      <c r="B89" s="40" t="str">
        <f t="shared" si="23"/>
        <v/>
      </c>
      <c r="C89" s="29" t="str">
        <f>IF(OR(C$75="",C$75&lt;$Q$5,$A89=""),"",IF(NETWORKDAYS.INTL(C$75,C$75,weekend,holidays)=0,"nw",IFERROR(INDEX(daysoff_type,MATCH(C$75&amp;" "&amp;$A89,daysoff_lookup,0)),MID($B89,MOD(NETWORKDAYS.INTL($Q$5,C$75,weekend,holidays)-1,LEN($B89))+1,1))))</f>
        <v/>
      </c>
      <c r="D89" s="29" t="str">
        <f>IF(OR(D$75="",D$75&lt;$Q$5,$A89=""),"",IF(NETWORKDAYS.INTL(D$75,D$75,weekend,holidays)=0,"nw",IFERROR(INDEX(daysoff_type,MATCH(D$75&amp;" "&amp;$A89,daysoff_lookup,0)),MID($B89,MOD(NETWORKDAYS.INTL($Q$5,D$75,weekend,holidays)-1,LEN($B89))+1,1))))</f>
        <v/>
      </c>
      <c r="E89" s="29" t="str">
        <f>IF(OR(E$75="",E$75&lt;$Q$5,$A89=""),"",IF(NETWORKDAYS.INTL(E$75,E$75,weekend,holidays)=0,"nw",IFERROR(INDEX(daysoff_type,MATCH(E$75&amp;" "&amp;$A89,daysoff_lookup,0)),MID($B89,MOD(NETWORKDAYS.INTL($Q$5,E$75,weekend,holidays)-1,LEN($B89))+1,1))))</f>
        <v/>
      </c>
      <c r="F89" s="29" t="str">
        <f>IF(OR(F$75="",F$75&lt;$Q$5,$A89=""),"",IF(NETWORKDAYS.INTL(F$75,F$75,weekend,holidays)=0,"nw",IFERROR(INDEX(daysoff_type,MATCH(F$75&amp;" "&amp;$A89,daysoff_lookup,0)),MID($B89,MOD(NETWORKDAYS.INTL($Q$5,F$75,weekend,holidays)-1,LEN($B89))+1,1))))</f>
        <v/>
      </c>
      <c r="G89" s="29" t="str">
        <f>IF(OR(G$75="",G$75&lt;$Q$5,$A89=""),"",IF(NETWORKDAYS.INTL(G$75,G$75,weekend,holidays)=0,"nw",IFERROR(INDEX(daysoff_type,MATCH(G$75&amp;" "&amp;$A89,daysoff_lookup,0)),MID($B89,MOD(NETWORKDAYS.INTL($Q$5,G$75,weekend,holidays)-1,LEN($B89))+1,1))))</f>
        <v/>
      </c>
      <c r="H89" s="29" t="str">
        <f>IF(OR(H$75="",H$75&lt;$Q$5,$A89=""),"",IF(NETWORKDAYS.INTL(H$75,H$75,weekend,holidays)=0,"nw",IFERROR(INDEX(daysoff_type,MATCH(H$75&amp;" "&amp;$A89,daysoff_lookup,0)),MID($B89,MOD(NETWORKDAYS.INTL($Q$5,H$75,weekend,holidays)-1,LEN($B89))+1,1))))</f>
        <v/>
      </c>
      <c r="I89" s="29" t="str">
        <f>IF(OR(I$75="",I$75&lt;$Q$5,$A89=""),"",IF(NETWORKDAYS.INTL(I$75,I$75,weekend,holidays)=0,"nw",IFERROR(INDEX(daysoff_type,MATCH(I$75&amp;" "&amp;$A89,daysoff_lookup,0)),MID($B89,MOD(NETWORKDAYS.INTL($Q$5,I$75,weekend,holidays)-1,LEN($B89))+1,1))))</f>
        <v/>
      </c>
      <c r="J89" s="29" t="str">
        <f>IF(OR(J$75="",J$75&lt;$Q$5,$A89=""),"",IF(NETWORKDAYS.INTL(J$75,J$75,weekend,holidays)=0,"nw",IFERROR(INDEX(daysoff_type,MATCH(J$75&amp;" "&amp;$A89,daysoff_lookup,0)),MID($B89,MOD(NETWORKDAYS.INTL($Q$5,J$75,weekend,holidays)-1,LEN($B89))+1,1))))</f>
        <v/>
      </c>
      <c r="K89" s="29" t="str">
        <f>IF(OR(K$75="",K$75&lt;$Q$5,$A89=""),"",IF(NETWORKDAYS.INTL(K$75,K$75,weekend,holidays)=0,"nw",IFERROR(INDEX(daysoff_type,MATCH(K$75&amp;" "&amp;$A89,daysoff_lookup,0)),MID($B89,MOD(NETWORKDAYS.INTL($Q$5,K$75,weekend,holidays)-1,LEN($B89))+1,1))))</f>
        <v/>
      </c>
      <c r="L89" s="29" t="str">
        <f>IF(OR(L$75="",L$75&lt;$Q$5,$A89=""),"",IF(NETWORKDAYS.INTL(L$75,L$75,weekend,holidays)=0,"nw",IFERROR(INDEX(daysoff_type,MATCH(L$75&amp;" "&amp;$A89,daysoff_lookup,0)),MID($B89,MOD(NETWORKDAYS.INTL($Q$5,L$75,weekend,holidays)-1,LEN($B89))+1,1))))</f>
        <v/>
      </c>
      <c r="M89" s="29" t="str">
        <f>IF(OR(M$75="",M$75&lt;$Q$5,$A89=""),"",IF(NETWORKDAYS.INTL(M$75,M$75,weekend,holidays)=0,"nw",IFERROR(INDEX(daysoff_type,MATCH(M$75&amp;" "&amp;$A89,daysoff_lookup,0)),MID($B89,MOD(NETWORKDAYS.INTL($Q$5,M$75,weekend,holidays)-1,LEN($B89))+1,1))))</f>
        <v/>
      </c>
      <c r="N89" s="29" t="str">
        <f>IF(OR(N$75="",N$75&lt;$Q$5,$A89=""),"",IF(NETWORKDAYS.INTL(N$75,N$75,weekend,holidays)=0,"nw",IFERROR(INDEX(daysoff_type,MATCH(N$75&amp;" "&amp;$A89,daysoff_lookup,0)),MID($B89,MOD(NETWORKDAYS.INTL($Q$5,N$75,weekend,holidays)-1,LEN($B89))+1,1))))</f>
        <v/>
      </c>
      <c r="O89" s="29" t="str">
        <f>IF(OR(O$75="",O$75&lt;$Q$5,$A89=""),"",IF(NETWORKDAYS.INTL(O$75,O$75,weekend,holidays)=0,"nw",IFERROR(INDEX(daysoff_type,MATCH(O$75&amp;" "&amp;$A89,daysoff_lookup,0)),MID($B89,MOD(NETWORKDAYS.INTL($Q$5,O$75,weekend,holidays)-1,LEN($B89))+1,1))))</f>
        <v/>
      </c>
      <c r="P89" s="29" t="str">
        <f>IF(OR(P$75="",P$75&lt;$Q$5,$A89=""),"",IF(NETWORKDAYS.INTL(P$75,P$75,weekend,holidays)=0,"nw",IFERROR(INDEX(daysoff_type,MATCH(P$75&amp;" "&amp;$A89,daysoff_lookup,0)),MID($B89,MOD(NETWORKDAYS.INTL($Q$5,P$75,weekend,holidays)-1,LEN($B89))+1,1))))</f>
        <v/>
      </c>
      <c r="Q89" s="29" t="str">
        <f>IF(OR(Q$75="",Q$75&lt;$Q$5,$A89=""),"",IF(NETWORKDAYS.INTL(Q$75,Q$75,weekend,holidays)=0,"nw",IFERROR(INDEX(daysoff_type,MATCH(Q$75&amp;" "&amp;$A89,daysoff_lookup,0)),MID($B89,MOD(NETWORKDAYS.INTL($Q$5,Q$75,weekend,holidays)-1,LEN($B89))+1,1))))</f>
        <v/>
      </c>
      <c r="R89" s="29" t="str">
        <f>IF(OR(R$75="",R$75&lt;$Q$5,$A89=""),"",IF(NETWORKDAYS.INTL(R$75,R$75,weekend,holidays)=0,"nw",IFERROR(INDEX(daysoff_type,MATCH(R$75&amp;" "&amp;$A89,daysoff_lookup,0)),MID($B89,MOD(NETWORKDAYS.INTL($Q$5,R$75,weekend,holidays)-1,LEN($B89))+1,1))))</f>
        <v/>
      </c>
      <c r="S89" s="29" t="str">
        <f>IF(OR(S$75="",S$75&lt;$Q$5,$A89=""),"",IF(NETWORKDAYS.INTL(S$75,S$75,weekend,holidays)=0,"nw",IFERROR(INDEX(daysoff_type,MATCH(S$75&amp;" "&amp;$A89,daysoff_lookup,0)),MID($B89,MOD(NETWORKDAYS.INTL($Q$5,S$75,weekend,holidays)-1,LEN($B89))+1,1))))</f>
        <v/>
      </c>
      <c r="T89" s="29" t="str">
        <f>IF(OR(T$75="",T$75&lt;$Q$5,$A89=""),"",IF(NETWORKDAYS.INTL(T$75,T$75,weekend,holidays)=0,"nw",IFERROR(INDEX(daysoff_type,MATCH(T$75&amp;" "&amp;$A89,daysoff_lookup,0)),MID($B89,MOD(NETWORKDAYS.INTL($Q$5,T$75,weekend,holidays)-1,LEN($B89))+1,1))))</f>
        <v/>
      </c>
      <c r="U89" s="29" t="str">
        <f>IF(OR(U$75="",U$75&lt;$Q$5,$A89=""),"",IF(NETWORKDAYS.INTL(U$75,U$75,weekend,holidays)=0,"nw",IFERROR(INDEX(daysoff_type,MATCH(U$75&amp;" "&amp;$A89,daysoff_lookup,0)),MID($B89,MOD(NETWORKDAYS.INTL($Q$5,U$75,weekend,holidays)-1,LEN($B89))+1,1))))</f>
        <v/>
      </c>
      <c r="V89" s="29" t="str">
        <f>IF(OR(V$75="",V$75&lt;$Q$5,$A89=""),"",IF(NETWORKDAYS.INTL(V$75,V$75,weekend,holidays)=0,"nw",IFERROR(INDEX(daysoff_type,MATCH(V$75&amp;" "&amp;$A89,daysoff_lookup,0)),MID($B89,MOD(NETWORKDAYS.INTL($Q$5,V$75,weekend,holidays)-1,LEN($B89))+1,1))))</f>
        <v/>
      </c>
      <c r="W89" s="29" t="str">
        <f>IF(OR(W$75="",W$75&lt;$Q$5,$A89=""),"",IF(NETWORKDAYS.INTL(W$75,W$75,weekend,holidays)=0,"nw",IFERROR(INDEX(daysoff_type,MATCH(W$75&amp;" "&amp;$A89,daysoff_lookup,0)),MID($B89,MOD(NETWORKDAYS.INTL($Q$5,W$75,weekend,holidays)-1,LEN($B89))+1,1))))</f>
        <v/>
      </c>
      <c r="X89" s="29" t="str">
        <f>IF(OR(X$75="",X$75&lt;$Q$5,$A89=""),"",IF(NETWORKDAYS.INTL(X$75,X$75,weekend,holidays)=0,"nw",IFERROR(INDEX(daysoff_type,MATCH(X$75&amp;" "&amp;$A89,daysoff_lookup,0)),MID($B89,MOD(NETWORKDAYS.INTL($Q$5,X$75,weekend,holidays)-1,LEN($B89))+1,1))))</f>
        <v/>
      </c>
      <c r="Y89" s="29" t="str">
        <f>IF(OR(Y$75="",Y$75&lt;$Q$5,$A89=""),"",IF(NETWORKDAYS.INTL(Y$75,Y$75,weekend,holidays)=0,"nw",IFERROR(INDEX(daysoff_type,MATCH(Y$75&amp;" "&amp;$A89,daysoff_lookup,0)),MID($B89,MOD(NETWORKDAYS.INTL($Q$5,Y$75,weekend,holidays)-1,LEN($B89))+1,1))))</f>
        <v/>
      </c>
      <c r="Z89" s="29" t="str">
        <f>IF(OR(Z$75="",Z$75&lt;$Q$5,$A89=""),"",IF(NETWORKDAYS.INTL(Z$75,Z$75,weekend,holidays)=0,"nw",IFERROR(INDEX(daysoff_type,MATCH(Z$75&amp;" "&amp;$A89,daysoff_lookup,0)),MID($B89,MOD(NETWORKDAYS.INTL($Q$5,Z$75,weekend,holidays)-1,LEN($B89))+1,1))))</f>
        <v/>
      </c>
      <c r="AA89" s="29" t="str">
        <f>IF(OR(AA$75="",AA$75&lt;$Q$5,$A89=""),"",IF(NETWORKDAYS.INTL(AA$75,AA$75,weekend,holidays)=0,"nw",IFERROR(INDEX(daysoff_type,MATCH(AA$75&amp;" "&amp;$A89,daysoff_lookup,0)),MID($B89,MOD(NETWORKDAYS.INTL($Q$5,AA$75,weekend,holidays)-1,LEN($B89))+1,1))))</f>
        <v/>
      </c>
      <c r="AB89" s="29" t="str">
        <f>IF(OR(AB$75="",AB$75&lt;$Q$5,$A89=""),"",IF(NETWORKDAYS.INTL(AB$75,AB$75,weekend,holidays)=0,"nw",IFERROR(INDEX(daysoff_type,MATCH(AB$75&amp;" "&amp;$A89,daysoff_lookup,0)),MID($B89,MOD(NETWORKDAYS.INTL($Q$5,AB$75,weekend,holidays)-1,LEN($B89))+1,1))))</f>
        <v/>
      </c>
      <c r="AC89" s="29" t="str">
        <f>IF(OR(AC$75="",AC$75&lt;$Q$5,$A89=""),"",IF(NETWORKDAYS.INTL(AC$75,AC$75,weekend,holidays)=0,"nw",IFERROR(INDEX(daysoff_type,MATCH(AC$75&amp;" "&amp;$A89,daysoff_lookup,0)),MID($B89,MOD(NETWORKDAYS.INTL($Q$5,AC$75,weekend,holidays)-1,LEN($B89))+1,1))))</f>
        <v/>
      </c>
      <c r="AD89" s="29" t="str">
        <f>IF(OR(AD$75="",AD$75&lt;$Q$5,$A89=""),"",IF(NETWORKDAYS.INTL(AD$75,AD$75,weekend,holidays)=0,"nw",IFERROR(INDEX(daysoff_type,MATCH(AD$75&amp;" "&amp;$A89,daysoff_lookup,0)),MID($B89,MOD(NETWORKDAYS.INTL($Q$5,AD$75,weekend,holidays)-1,LEN($B89))+1,1))))</f>
        <v/>
      </c>
      <c r="AE89" s="29" t="str">
        <f>IF(OR(AE$75="",AE$75&lt;$Q$5,$A89=""),"",IF(NETWORKDAYS.INTL(AE$75,AE$75,weekend,holidays)=0,"nw",IFERROR(INDEX(daysoff_type,MATCH(AE$75&amp;" "&amp;$A89,daysoff_lookup,0)),MID($B89,MOD(NETWORKDAYS.INTL($Q$5,AE$75,weekend,holidays)-1,LEN($B89))+1,1))))</f>
        <v/>
      </c>
      <c r="AF89" s="29" t="str">
        <f>IF(OR(AF$75="",AF$75&lt;$Q$5,$A89=""),"",IF(NETWORKDAYS.INTL(AF$75,AF$75,weekend,holidays)=0,"nw",IFERROR(INDEX(daysoff_type,MATCH(AF$75&amp;" "&amp;$A89,daysoff_lookup,0)),MID($B89,MOD(NETWORKDAYS.INTL($Q$5,AF$75,weekend,holidays)-1,LEN($B89))+1,1))))</f>
        <v/>
      </c>
      <c r="AG89" s="29" t="str">
        <f>IF(OR(AG$75="",AG$75&lt;$Q$5,$A89=""),"",IF(NETWORKDAYS.INTL(AG$75,AG$75,weekend,holidays)=0,"nw",IFERROR(INDEX(daysoff_type,MATCH(AG$75&amp;" "&amp;$A89,daysoff_lookup,0)),MID($B89,MOD(NETWORKDAYS.INTL($Q$5,AG$75,weekend,holidays)-1,LEN($B89))+1,1))))</f>
        <v/>
      </c>
      <c r="AH89" s="29" t="str">
        <f>IF(OR(AH$75="",AH$75&lt;$Q$5,$A89=""),"",IF(NETWORKDAYS.INTL(AH$75,AH$75,weekend,holidays)=0,"nw",IFERROR(INDEX(daysoff_type,MATCH(AH$75&amp;" "&amp;$A89,daysoff_lookup,0)),MID($B89,MOD(NETWORKDAYS.INTL($Q$5,AH$75,weekend,holidays)-1,LEN($B89))+1,1))))</f>
        <v/>
      </c>
      <c r="AI89" s="29" t="str">
        <f>IF(OR(AI$75="",AI$75&lt;$Q$5,$A89=""),"",IF(NETWORKDAYS.INTL(AI$75,AI$75,weekend,holidays)=0,"nw",IFERROR(INDEX(daysoff_type,MATCH(AI$75&amp;" "&amp;$A89,daysoff_lookup,0)),MID($B89,MOD(NETWORKDAYS.INTL($Q$5,AI$75,weekend,holidays)-1,LEN($B89))+1,1))))</f>
        <v/>
      </c>
      <c r="AJ89" s="29" t="str">
        <f>IF(OR(AJ$75="",AJ$75&lt;$Q$5,$A89=""),"",IF(NETWORKDAYS.INTL(AJ$75,AJ$75,weekend,holidays)=0,"nw",IFERROR(INDEX(daysoff_type,MATCH(AJ$75&amp;" "&amp;$A89,daysoff_lookup,0)),MID($B89,MOD(NETWORKDAYS.INTL($Q$5,AJ$75,weekend,holidays)-1,LEN($B89))+1,1))))</f>
        <v/>
      </c>
      <c r="AK89" s="29" t="str">
        <f>IF(OR(AK$75="",AK$75&lt;$Q$5,$A89=""),"",IF(NETWORKDAYS.INTL(AK$75,AK$75,weekend,holidays)=0,"nw",IFERROR(INDEX(daysoff_type,MATCH(AK$75&amp;" "&amp;$A89,daysoff_lookup,0)),MID($B89,MOD(NETWORKDAYS.INTL($Q$5,AK$75,weekend,holidays)-1,LEN($B89))+1,1))))</f>
        <v/>
      </c>
      <c r="AL89" s="29" t="str">
        <f>IF(OR(AL$75="",AL$75&lt;$Q$5,$A89=""),"",IF(NETWORKDAYS.INTL(AL$75,AL$75,weekend,holidays)=0,"nw",IFERROR(INDEX(daysoff_type,MATCH(AL$75&amp;" "&amp;$A89,daysoff_lookup,0)),MID($B89,MOD(NETWORKDAYS.INTL($Q$5,AL$75,weekend,holidays)-1,LEN($B89))+1,1))))</f>
        <v/>
      </c>
      <c r="AM89" s="29" t="str">
        <f>IF(OR(AM$75="",AM$75&lt;$Q$5,$A89=""),"",IF(NETWORKDAYS.INTL(AM$75,AM$75,weekend,holidays)=0,"nw",IFERROR(INDEX(daysoff_type,MATCH(AM$75&amp;" "&amp;$A89,daysoff_lookup,0)),MID($B89,MOD(NETWORKDAYS.INTL($Q$5,AM$75,weekend,holidays)-1,LEN($B89))+1,1))))</f>
        <v/>
      </c>
    </row>
    <row r="90" spans="1:41" x14ac:dyDescent="0.2">
      <c r="A90" s="28" t="str">
        <f t="shared" si="23"/>
        <v/>
      </c>
      <c r="B90" s="40" t="str">
        <f t="shared" si="23"/>
        <v/>
      </c>
      <c r="C90" s="29" t="str">
        <f>IF(OR(C$75="",C$75&lt;$Q$5,$A90=""),"",IF(NETWORKDAYS.INTL(C$75,C$75,weekend,holidays)=0,"nw",IFERROR(INDEX(daysoff_type,MATCH(C$75&amp;" "&amp;$A90,daysoff_lookup,0)),MID($B90,MOD(NETWORKDAYS.INTL($Q$5,C$75,weekend,holidays)-1,LEN($B90))+1,1))))</f>
        <v/>
      </c>
      <c r="D90" s="29" t="str">
        <f>IF(OR(D$75="",D$75&lt;$Q$5,$A90=""),"",IF(NETWORKDAYS.INTL(D$75,D$75,weekend,holidays)=0,"nw",IFERROR(INDEX(daysoff_type,MATCH(D$75&amp;" "&amp;$A90,daysoff_lookup,0)),MID($B90,MOD(NETWORKDAYS.INTL($Q$5,D$75,weekend,holidays)-1,LEN($B90))+1,1))))</f>
        <v/>
      </c>
      <c r="E90" s="29" t="str">
        <f>IF(OR(E$75="",E$75&lt;$Q$5,$A90=""),"",IF(NETWORKDAYS.INTL(E$75,E$75,weekend,holidays)=0,"nw",IFERROR(INDEX(daysoff_type,MATCH(E$75&amp;" "&amp;$A90,daysoff_lookup,0)),MID($B90,MOD(NETWORKDAYS.INTL($Q$5,E$75,weekend,holidays)-1,LEN($B90))+1,1))))</f>
        <v/>
      </c>
      <c r="F90" s="29" t="str">
        <f>IF(OR(F$75="",F$75&lt;$Q$5,$A90=""),"",IF(NETWORKDAYS.INTL(F$75,F$75,weekend,holidays)=0,"nw",IFERROR(INDEX(daysoff_type,MATCH(F$75&amp;" "&amp;$A90,daysoff_lookup,0)),MID($B90,MOD(NETWORKDAYS.INTL($Q$5,F$75,weekend,holidays)-1,LEN($B90))+1,1))))</f>
        <v/>
      </c>
      <c r="G90" s="29" t="str">
        <f>IF(OR(G$75="",G$75&lt;$Q$5,$A90=""),"",IF(NETWORKDAYS.INTL(G$75,G$75,weekend,holidays)=0,"nw",IFERROR(INDEX(daysoff_type,MATCH(G$75&amp;" "&amp;$A90,daysoff_lookup,0)),MID($B90,MOD(NETWORKDAYS.INTL($Q$5,G$75,weekend,holidays)-1,LEN($B90))+1,1))))</f>
        <v/>
      </c>
      <c r="H90" s="29" t="str">
        <f>IF(OR(H$75="",H$75&lt;$Q$5,$A90=""),"",IF(NETWORKDAYS.INTL(H$75,H$75,weekend,holidays)=0,"nw",IFERROR(INDEX(daysoff_type,MATCH(H$75&amp;" "&amp;$A90,daysoff_lookup,0)),MID($B90,MOD(NETWORKDAYS.INTL($Q$5,H$75,weekend,holidays)-1,LEN($B90))+1,1))))</f>
        <v/>
      </c>
      <c r="I90" s="29" t="str">
        <f>IF(OR(I$75="",I$75&lt;$Q$5,$A90=""),"",IF(NETWORKDAYS.INTL(I$75,I$75,weekend,holidays)=0,"nw",IFERROR(INDEX(daysoff_type,MATCH(I$75&amp;" "&amp;$A90,daysoff_lookup,0)),MID($B90,MOD(NETWORKDAYS.INTL($Q$5,I$75,weekend,holidays)-1,LEN($B90))+1,1))))</f>
        <v/>
      </c>
      <c r="J90" s="29" t="str">
        <f>IF(OR(J$75="",J$75&lt;$Q$5,$A90=""),"",IF(NETWORKDAYS.INTL(J$75,J$75,weekend,holidays)=0,"nw",IFERROR(INDEX(daysoff_type,MATCH(J$75&amp;" "&amp;$A90,daysoff_lookup,0)),MID($B90,MOD(NETWORKDAYS.INTL($Q$5,J$75,weekend,holidays)-1,LEN($B90))+1,1))))</f>
        <v/>
      </c>
      <c r="K90" s="29" t="str">
        <f>IF(OR(K$75="",K$75&lt;$Q$5,$A90=""),"",IF(NETWORKDAYS.INTL(K$75,K$75,weekend,holidays)=0,"nw",IFERROR(INDEX(daysoff_type,MATCH(K$75&amp;" "&amp;$A90,daysoff_lookup,0)),MID($B90,MOD(NETWORKDAYS.INTL($Q$5,K$75,weekend,holidays)-1,LEN($B90))+1,1))))</f>
        <v/>
      </c>
      <c r="L90" s="29" t="str">
        <f>IF(OR(L$75="",L$75&lt;$Q$5,$A90=""),"",IF(NETWORKDAYS.INTL(L$75,L$75,weekend,holidays)=0,"nw",IFERROR(INDEX(daysoff_type,MATCH(L$75&amp;" "&amp;$A90,daysoff_lookup,0)),MID($B90,MOD(NETWORKDAYS.INTL($Q$5,L$75,weekend,holidays)-1,LEN($B90))+1,1))))</f>
        <v/>
      </c>
      <c r="M90" s="29" t="str">
        <f>IF(OR(M$75="",M$75&lt;$Q$5,$A90=""),"",IF(NETWORKDAYS.INTL(M$75,M$75,weekend,holidays)=0,"nw",IFERROR(INDEX(daysoff_type,MATCH(M$75&amp;" "&amp;$A90,daysoff_lookup,0)),MID($B90,MOD(NETWORKDAYS.INTL($Q$5,M$75,weekend,holidays)-1,LEN($B90))+1,1))))</f>
        <v/>
      </c>
      <c r="N90" s="29" t="str">
        <f>IF(OR(N$75="",N$75&lt;$Q$5,$A90=""),"",IF(NETWORKDAYS.INTL(N$75,N$75,weekend,holidays)=0,"nw",IFERROR(INDEX(daysoff_type,MATCH(N$75&amp;" "&amp;$A90,daysoff_lookup,0)),MID($B90,MOD(NETWORKDAYS.INTL($Q$5,N$75,weekend,holidays)-1,LEN($B90))+1,1))))</f>
        <v/>
      </c>
      <c r="O90" s="29" t="str">
        <f>IF(OR(O$75="",O$75&lt;$Q$5,$A90=""),"",IF(NETWORKDAYS.INTL(O$75,O$75,weekend,holidays)=0,"nw",IFERROR(INDEX(daysoff_type,MATCH(O$75&amp;" "&amp;$A90,daysoff_lookup,0)),MID($B90,MOD(NETWORKDAYS.INTL($Q$5,O$75,weekend,holidays)-1,LEN($B90))+1,1))))</f>
        <v/>
      </c>
      <c r="P90" s="29" t="str">
        <f>IF(OR(P$75="",P$75&lt;$Q$5,$A90=""),"",IF(NETWORKDAYS.INTL(P$75,P$75,weekend,holidays)=0,"nw",IFERROR(INDEX(daysoff_type,MATCH(P$75&amp;" "&amp;$A90,daysoff_lookup,0)),MID($B90,MOD(NETWORKDAYS.INTL($Q$5,P$75,weekend,holidays)-1,LEN($B90))+1,1))))</f>
        <v/>
      </c>
      <c r="Q90" s="29" t="str">
        <f>IF(OR(Q$75="",Q$75&lt;$Q$5,$A90=""),"",IF(NETWORKDAYS.INTL(Q$75,Q$75,weekend,holidays)=0,"nw",IFERROR(INDEX(daysoff_type,MATCH(Q$75&amp;" "&amp;$A90,daysoff_lookup,0)),MID($B90,MOD(NETWORKDAYS.INTL($Q$5,Q$75,weekend,holidays)-1,LEN($B90))+1,1))))</f>
        <v/>
      </c>
      <c r="R90" s="29" t="str">
        <f>IF(OR(R$75="",R$75&lt;$Q$5,$A90=""),"",IF(NETWORKDAYS.INTL(R$75,R$75,weekend,holidays)=0,"nw",IFERROR(INDEX(daysoff_type,MATCH(R$75&amp;" "&amp;$A90,daysoff_lookup,0)),MID($B90,MOD(NETWORKDAYS.INTL($Q$5,R$75,weekend,holidays)-1,LEN($B90))+1,1))))</f>
        <v/>
      </c>
      <c r="S90" s="29" t="str">
        <f>IF(OR(S$75="",S$75&lt;$Q$5,$A90=""),"",IF(NETWORKDAYS.INTL(S$75,S$75,weekend,holidays)=0,"nw",IFERROR(INDEX(daysoff_type,MATCH(S$75&amp;" "&amp;$A90,daysoff_lookup,0)),MID($B90,MOD(NETWORKDAYS.INTL($Q$5,S$75,weekend,holidays)-1,LEN($B90))+1,1))))</f>
        <v/>
      </c>
      <c r="T90" s="29" t="str">
        <f>IF(OR(T$75="",T$75&lt;$Q$5,$A90=""),"",IF(NETWORKDAYS.INTL(T$75,T$75,weekend,holidays)=0,"nw",IFERROR(INDEX(daysoff_type,MATCH(T$75&amp;" "&amp;$A90,daysoff_lookup,0)),MID($B90,MOD(NETWORKDAYS.INTL($Q$5,T$75,weekend,holidays)-1,LEN($B90))+1,1))))</f>
        <v/>
      </c>
      <c r="U90" s="29" t="str">
        <f>IF(OR(U$75="",U$75&lt;$Q$5,$A90=""),"",IF(NETWORKDAYS.INTL(U$75,U$75,weekend,holidays)=0,"nw",IFERROR(INDEX(daysoff_type,MATCH(U$75&amp;" "&amp;$A90,daysoff_lookup,0)),MID($B90,MOD(NETWORKDAYS.INTL($Q$5,U$75,weekend,holidays)-1,LEN($B90))+1,1))))</f>
        <v/>
      </c>
      <c r="V90" s="29" t="str">
        <f>IF(OR(V$75="",V$75&lt;$Q$5,$A90=""),"",IF(NETWORKDAYS.INTL(V$75,V$75,weekend,holidays)=0,"nw",IFERROR(INDEX(daysoff_type,MATCH(V$75&amp;" "&amp;$A90,daysoff_lookup,0)),MID($B90,MOD(NETWORKDAYS.INTL($Q$5,V$75,weekend,holidays)-1,LEN($B90))+1,1))))</f>
        <v/>
      </c>
      <c r="W90" s="29" t="str">
        <f>IF(OR(W$75="",W$75&lt;$Q$5,$A90=""),"",IF(NETWORKDAYS.INTL(W$75,W$75,weekend,holidays)=0,"nw",IFERROR(INDEX(daysoff_type,MATCH(W$75&amp;" "&amp;$A90,daysoff_lookup,0)),MID($B90,MOD(NETWORKDAYS.INTL($Q$5,W$75,weekend,holidays)-1,LEN($B90))+1,1))))</f>
        <v/>
      </c>
      <c r="X90" s="29" t="str">
        <f>IF(OR(X$75="",X$75&lt;$Q$5,$A90=""),"",IF(NETWORKDAYS.INTL(X$75,X$75,weekend,holidays)=0,"nw",IFERROR(INDEX(daysoff_type,MATCH(X$75&amp;" "&amp;$A90,daysoff_lookup,0)),MID($B90,MOD(NETWORKDAYS.INTL($Q$5,X$75,weekend,holidays)-1,LEN($B90))+1,1))))</f>
        <v/>
      </c>
      <c r="Y90" s="29" t="str">
        <f>IF(OR(Y$75="",Y$75&lt;$Q$5,$A90=""),"",IF(NETWORKDAYS.INTL(Y$75,Y$75,weekend,holidays)=0,"nw",IFERROR(INDEX(daysoff_type,MATCH(Y$75&amp;" "&amp;$A90,daysoff_lookup,0)),MID($B90,MOD(NETWORKDAYS.INTL($Q$5,Y$75,weekend,holidays)-1,LEN($B90))+1,1))))</f>
        <v/>
      </c>
      <c r="Z90" s="29" t="str">
        <f>IF(OR(Z$75="",Z$75&lt;$Q$5,$A90=""),"",IF(NETWORKDAYS.INTL(Z$75,Z$75,weekend,holidays)=0,"nw",IFERROR(INDEX(daysoff_type,MATCH(Z$75&amp;" "&amp;$A90,daysoff_lookup,0)),MID($B90,MOD(NETWORKDAYS.INTL($Q$5,Z$75,weekend,holidays)-1,LEN($B90))+1,1))))</f>
        <v/>
      </c>
      <c r="AA90" s="29" t="str">
        <f>IF(OR(AA$75="",AA$75&lt;$Q$5,$A90=""),"",IF(NETWORKDAYS.INTL(AA$75,AA$75,weekend,holidays)=0,"nw",IFERROR(INDEX(daysoff_type,MATCH(AA$75&amp;" "&amp;$A90,daysoff_lookup,0)),MID($B90,MOD(NETWORKDAYS.INTL($Q$5,AA$75,weekend,holidays)-1,LEN($B90))+1,1))))</f>
        <v/>
      </c>
      <c r="AB90" s="29" t="str">
        <f>IF(OR(AB$75="",AB$75&lt;$Q$5,$A90=""),"",IF(NETWORKDAYS.INTL(AB$75,AB$75,weekend,holidays)=0,"nw",IFERROR(INDEX(daysoff_type,MATCH(AB$75&amp;" "&amp;$A90,daysoff_lookup,0)),MID($B90,MOD(NETWORKDAYS.INTL($Q$5,AB$75,weekend,holidays)-1,LEN($B90))+1,1))))</f>
        <v/>
      </c>
      <c r="AC90" s="29" t="str">
        <f>IF(OR(AC$75="",AC$75&lt;$Q$5,$A90=""),"",IF(NETWORKDAYS.INTL(AC$75,AC$75,weekend,holidays)=0,"nw",IFERROR(INDEX(daysoff_type,MATCH(AC$75&amp;" "&amp;$A90,daysoff_lookup,0)),MID($B90,MOD(NETWORKDAYS.INTL($Q$5,AC$75,weekend,holidays)-1,LEN($B90))+1,1))))</f>
        <v/>
      </c>
      <c r="AD90" s="29" t="str">
        <f>IF(OR(AD$75="",AD$75&lt;$Q$5,$A90=""),"",IF(NETWORKDAYS.INTL(AD$75,AD$75,weekend,holidays)=0,"nw",IFERROR(INDEX(daysoff_type,MATCH(AD$75&amp;" "&amp;$A90,daysoff_lookup,0)),MID($B90,MOD(NETWORKDAYS.INTL($Q$5,AD$75,weekend,holidays)-1,LEN($B90))+1,1))))</f>
        <v/>
      </c>
      <c r="AE90" s="29" t="str">
        <f>IF(OR(AE$75="",AE$75&lt;$Q$5,$A90=""),"",IF(NETWORKDAYS.INTL(AE$75,AE$75,weekend,holidays)=0,"nw",IFERROR(INDEX(daysoff_type,MATCH(AE$75&amp;" "&amp;$A90,daysoff_lookup,0)),MID($B90,MOD(NETWORKDAYS.INTL($Q$5,AE$75,weekend,holidays)-1,LEN($B90))+1,1))))</f>
        <v/>
      </c>
      <c r="AF90" s="29" t="str">
        <f>IF(OR(AF$75="",AF$75&lt;$Q$5,$A90=""),"",IF(NETWORKDAYS.INTL(AF$75,AF$75,weekend,holidays)=0,"nw",IFERROR(INDEX(daysoff_type,MATCH(AF$75&amp;" "&amp;$A90,daysoff_lookup,0)),MID($B90,MOD(NETWORKDAYS.INTL($Q$5,AF$75,weekend,holidays)-1,LEN($B90))+1,1))))</f>
        <v/>
      </c>
      <c r="AG90" s="29" t="str">
        <f>IF(OR(AG$75="",AG$75&lt;$Q$5,$A90=""),"",IF(NETWORKDAYS.INTL(AG$75,AG$75,weekend,holidays)=0,"nw",IFERROR(INDEX(daysoff_type,MATCH(AG$75&amp;" "&amp;$A90,daysoff_lookup,0)),MID($B90,MOD(NETWORKDAYS.INTL($Q$5,AG$75,weekend,holidays)-1,LEN($B90))+1,1))))</f>
        <v/>
      </c>
      <c r="AH90" s="29" t="str">
        <f>IF(OR(AH$75="",AH$75&lt;$Q$5,$A90=""),"",IF(NETWORKDAYS.INTL(AH$75,AH$75,weekend,holidays)=0,"nw",IFERROR(INDEX(daysoff_type,MATCH(AH$75&amp;" "&amp;$A90,daysoff_lookup,0)),MID($B90,MOD(NETWORKDAYS.INTL($Q$5,AH$75,weekend,holidays)-1,LEN($B90))+1,1))))</f>
        <v/>
      </c>
      <c r="AI90" s="29" t="str">
        <f>IF(OR(AI$75="",AI$75&lt;$Q$5,$A90=""),"",IF(NETWORKDAYS.INTL(AI$75,AI$75,weekend,holidays)=0,"nw",IFERROR(INDEX(daysoff_type,MATCH(AI$75&amp;" "&amp;$A90,daysoff_lookup,0)),MID($B90,MOD(NETWORKDAYS.INTL($Q$5,AI$75,weekend,holidays)-1,LEN($B90))+1,1))))</f>
        <v/>
      </c>
      <c r="AJ90" s="29" t="str">
        <f>IF(OR(AJ$75="",AJ$75&lt;$Q$5,$A90=""),"",IF(NETWORKDAYS.INTL(AJ$75,AJ$75,weekend,holidays)=0,"nw",IFERROR(INDEX(daysoff_type,MATCH(AJ$75&amp;" "&amp;$A90,daysoff_lookup,0)),MID($B90,MOD(NETWORKDAYS.INTL($Q$5,AJ$75,weekend,holidays)-1,LEN($B90))+1,1))))</f>
        <v/>
      </c>
      <c r="AK90" s="29" t="str">
        <f>IF(OR(AK$75="",AK$75&lt;$Q$5,$A90=""),"",IF(NETWORKDAYS.INTL(AK$75,AK$75,weekend,holidays)=0,"nw",IFERROR(INDEX(daysoff_type,MATCH(AK$75&amp;" "&amp;$A90,daysoff_lookup,0)),MID($B90,MOD(NETWORKDAYS.INTL($Q$5,AK$75,weekend,holidays)-1,LEN($B90))+1,1))))</f>
        <v/>
      </c>
      <c r="AL90" s="29" t="str">
        <f>IF(OR(AL$75="",AL$75&lt;$Q$5,$A90=""),"",IF(NETWORKDAYS.INTL(AL$75,AL$75,weekend,holidays)=0,"nw",IFERROR(INDEX(daysoff_type,MATCH(AL$75&amp;" "&amp;$A90,daysoff_lookup,0)),MID($B90,MOD(NETWORKDAYS.INTL($Q$5,AL$75,weekend,holidays)-1,LEN($B90))+1,1))))</f>
        <v/>
      </c>
      <c r="AM90" s="29" t="str">
        <f>IF(OR(AM$75="",AM$75&lt;$Q$5,$A90=""),"",IF(NETWORKDAYS.INTL(AM$75,AM$75,weekend,holidays)=0,"nw",IFERROR(INDEX(daysoff_type,MATCH(AM$75&amp;" "&amp;$A90,daysoff_lookup,0)),MID($B90,MOD(NETWORKDAYS.INTL($Q$5,AM$75,weekend,holidays)-1,LEN($B90))+1,1))))</f>
        <v/>
      </c>
    </row>
    <row r="91" spans="1:41" x14ac:dyDescent="0.2">
      <c r="A91" s="28" t="str">
        <f t="shared" si="23"/>
        <v/>
      </c>
      <c r="B91" s="40" t="str">
        <f t="shared" si="23"/>
        <v/>
      </c>
      <c r="C91" s="29" t="str">
        <f>IF(OR(C$75="",C$75&lt;$Q$5,$A91=""),"",IF(NETWORKDAYS.INTL(C$75,C$75,weekend,holidays)=0,"nw",IFERROR(INDEX(daysoff_type,MATCH(C$75&amp;" "&amp;$A91,daysoff_lookup,0)),MID($B91,MOD(NETWORKDAYS.INTL($Q$5,C$75,weekend,holidays)-1,LEN($B91))+1,1))))</f>
        <v/>
      </c>
      <c r="D91" s="29" t="str">
        <f>IF(OR(D$75="",D$75&lt;$Q$5,$A91=""),"",IF(NETWORKDAYS.INTL(D$75,D$75,weekend,holidays)=0,"nw",IFERROR(INDEX(daysoff_type,MATCH(D$75&amp;" "&amp;$A91,daysoff_lookup,0)),MID($B91,MOD(NETWORKDAYS.INTL($Q$5,D$75,weekend,holidays)-1,LEN($B91))+1,1))))</f>
        <v/>
      </c>
      <c r="E91" s="29" t="str">
        <f>IF(OR(E$75="",E$75&lt;$Q$5,$A91=""),"",IF(NETWORKDAYS.INTL(E$75,E$75,weekend,holidays)=0,"nw",IFERROR(INDEX(daysoff_type,MATCH(E$75&amp;" "&amp;$A91,daysoff_lookup,0)),MID($B91,MOD(NETWORKDAYS.INTL($Q$5,E$75,weekend,holidays)-1,LEN($B91))+1,1))))</f>
        <v/>
      </c>
      <c r="F91" s="29" t="str">
        <f>IF(OR(F$75="",F$75&lt;$Q$5,$A91=""),"",IF(NETWORKDAYS.INTL(F$75,F$75,weekend,holidays)=0,"nw",IFERROR(INDEX(daysoff_type,MATCH(F$75&amp;" "&amp;$A91,daysoff_lookup,0)),MID($B91,MOD(NETWORKDAYS.INTL($Q$5,F$75,weekend,holidays)-1,LEN($B91))+1,1))))</f>
        <v/>
      </c>
      <c r="G91" s="29" t="str">
        <f>IF(OR(G$75="",G$75&lt;$Q$5,$A91=""),"",IF(NETWORKDAYS.INTL(G$75,G$75,weekend,holidays)=0,"nw",IFERROR(INDEX(daysoff_type,MATCH(G$75&amp;" "&amp;$A91,daysoff_lookup,0)),MID($B91,MOD(NETWORKDAYS.INTL($Q$5,G$75,weekend,holidays)-1,LEN($B91))+1,1))))</f>
        <v/>
      </c>
      <c r="H91" s="29" t="str">
        <f>IF(OR(H$75="",H$75&lt;$Q$5,$A91=""),"",IF(NETWORKDAYS.INTL(H$75,H$75,weekend,holidays)=0,"nw",IFERROR(INDEX(daysoff_type,MATCH(H$75&amp;" "&amp;$A91,daysoff_lookup,0)),MID($B91,MOD(NETWORKDAYS.INTL($Q$5,H$75,weekend,holidays)-1,LEN($B91))+1,1))))</f>
        <v/>
      </c>
      <c r="I91" s="29" t="str">
        <f>IF(OR(I$75="",I$75&lt;$Q$5,$A91=""),"",IF(NETWORKDAYS.INTL(I$75,I$75,weekend,holidays)=0,"nw",IFERROR(INDEX(daysoff_type,MATCH(I$75&amp;" "&amp;$A91,daysoff_lookup,0)),MID($B91,MOD(NETWORKDAYS.INTL($Q$5,I$75,weekend,holidays)-1,LEN($B91))+1,1))))</f>
        <v/>
      </c>
      <c r="J91" s="29" t="str">
        <f>IF(OR(J$75="",J$75&lt;$Q$5,$A91=""),"",IF(NETWORKDAYS.INTL(J$75,J$75,weekend,holidays)=0,"nw",IFERROR(INDEX(daysoff_type,MATCH(J$75&amp;" "&amp;$A91,daysoff_lookup,0)),MID($B91,MOD(NETWORKDAYS.INTL($Q$5,J$75,weekend,holidays)-1,LEN($B91))+1,1))))</f>
        <v/>
      </c>
      <c r="K91" s="29" t="str">
        <f>IF(OR(K$75="",K$75&lt;$Q$5,$A91=""),"",IF(NETWORKDAYS.INTL(K$75,K$75,weekend,holidays)=0,"nw",IFERROR(INDEX(daysoff_type,MATCH(K$75&amp;" "&amp;$A91,daysoff_lookup,0)),MID($B91,MOD(NETWORKDAYS.INTL($Q$5,K$75,weekend,holidays)-1,LEN($B91))+1,1))))</f>
        <v/>
      </c>
      <c r="L91" s="29" t="str">
        <f>IF(OR(L$75="",L$75&lt;$Q$5,$A91=""),"",IF(NETWORKDAYS.INTL(L$75,L$75,weekend,holidays)=0,"nw",IFERROR(INDEX(daysoff_type,MATCH(L$75&amp;" "&amp;$A91,daysoff_lookup,0)),MID($B91,MOD(NETWORKDAYS.INTL($Q$5,L$75,weekend,holidays)-1,LEN($B91))+1,1))))</f>
        <v/>
      </c>
      <c r="M91" s="29" t="str">
        <f>IF(OR(M$75="",M$75&lt;$Q$5,$A91=""),"",IF(NETWORKDAYS.INTL(M$75,M$75,weekend,holidays)=0,"nw",IFERROR(INDEX(daysoff_type,MATCH(M$75&amp;" "&amp;$A91,daysoff_lookup,0)),MID($B91,MOD(NETWORKDAYS.INTL($Q$5,M$75,weekend,holidays)-1,LEN($B91))+1,1))))</f>
        <v/>
      </c>
      <c r="N91" s="29" t="str">
        <f>IF(OR(N$75="",N$75&lt;$Q$5,$A91=""),"",IF(NETWORKDAYS.INTL(N$75,N$75,weekend,holidays)=0,"nw",IFERROR(INDEX(daysoff_type,MATCH(N$75&amp;" "&amp;$A91,daysoff_lookup,0)),MID($B91,MOD(NETWORKDAYS.INTL($Q$5,N$75,weekend,holidays)-1,LEN($B91))+1,1))))</f>
        <v/>
      </c>
      <c r="O91" s="29" t="str">
        <f>IF(OR(O$75="",O$75&lt;$Q$5,$A91=""),"",IF(NETWORKDAYS.INTL(O$75,O$75,weekend,holidays)=0,"nw",IFERROR(INDEX(daysoff_type,MATCH(O$75&amp;" "&amp;$A91,daysoff_lookup,0)),MID($B91,MOD(NETWORKDAYS.INTL($Q$5,O$75,weekend,holidays)-1,LEN($B91))+1,1))))</f>
        <v/>
      </c>
      <c r="P91" s="29" t="str">
        <f>IF(OR(P$75="",P$75&lt;$Q$5,$A91=""),"",IF(NETWORKDAYS.INTL(P$75,P$75,weekend,holidays)=0,"nw",IFERROR(INDEX(daysoff_type,MATCH(P$75&amp;" "&amp;$A91,daysoff_lookup,0)),MID($B91,MOD(NETWORKDAYS.INTL($Q$5,P$75,weekend,holidays)-1,LEN($B91))+1,1))))</f>
        <v/>
      </c>
      <c r="Q91" s="29" t="str">
        <f>IF(OR(Q$75="",Q$75&lt;$Q$5,$A91=""),"",IF(NETWORKDAYS.INTL(Q$75,Q$75,weekend,holidays)=0,"nw",IFERROR(INDEX(daysoff_type,MATCH(Q$75&amp;" "&amp;$A91,daysoff_lookup,0)),MID($B91,MOD(NETWORKDAYS.INTL($Q$5,Q$75,weekend,holidays)-1,LEN($B91))+1,1))))</f>
        <v/>
      </c>
      <c r="R91" s="29" t="str">
        <f>IF(OR(R$75="",R$75&lt;$Q$5,$A91=""),"",IF(NETWORKDAYS.INTL(R$75,R$75,weekend,holidays)=0,"nw",IFERROR(INDEX(daysoff_type,MATCH(R$75&amp;" "&amp;$A91,daysoff_lookup,0)),MID($B91,MOD(NETWORKDAYS.INTL($Q$5,R$75,weekend,holidays)-1,LEN($B91))+1,1))))</f>
        <v/>
      </c>
      <c r="S91" s="29" t="str">
        <f>IF(OR(S$75="",S$75&lt;$Q$5,$A91=""),"",IF(NETWORKDAYS.INTL(S$75,S$75,weekend,holidays)=0,"nw",IFERROR(INDEX(daysoff_type,MATCH(S$75&amp;" "&amp;$A91,daysoff_lookup,0)),MID($B91,MOD(NETWORKDAYS.INTL($Q$5,S$75,weekend,holidays)-1,LEN($B91))+1,1))))</f>
        <v/>
      </c>
      <c r="T91" s="29" t="str">
        <f>IF(OR(T$75="",T$75&lt;$Q$5,$A91=""),"",IF(NETWORKDAYS.INTL(T$75,T$75,weekend,holidays)=0,"nw",IFERROR(INDEX(daysoff_type,MATCH(T$75&amp;" "&amp;$A91,daysoff_lookup,0)),MID($B91,MOD(NETWORKDAYS.INTL($Q$5,T$75,weekend,holidays)-1,LEN($B91))+1,1))))</f>
        <v/>
      </c>
      <c r="U91" s="29" t="str">
        <f>IF(OR(U$75="",U$75&lt;$Q$5,$A91=""),"",IF(NETWORKDAYS.INTL(U$75,U$75,weekend,holidays)=0,"nw",IFERROR(INDEX(daysoff_type,MATCH(U$75&amp;" "&amp;$A91,daysoff_lookup,0)),MID($B91,MOD(NETWORKDAYS.INTL($Q$5,U$75,weekend,holidays)-1,LEN($B91))+1,1))))</f>
        <v/>
      </c>
      <c r="V91" s="29" t="str">
        <f>IF(OR(V$75="",V$75&lt;$Q$5,$A91=""),"",IF(NETWORKDAYS.INTL(V$75,V$75,weekend,holidays)=0,"nw",IFERROR(INDEX(daysoff_type,MATCH(V$75&amp;" "&amp;$A91,daysoff_lookup,0)),MID($B91,MOD(NETWORKDAYS.INTL($Q$5,V$75,weekend,holidays)-1,LEN($B91))+1,1))))</f>
        <v/>
      </c>
      <c r="W91" s="29" t="str">
        <f>IF(OR(W$75="",W$75&lt;$Q$5,$A91=""),"",IF(NETWORKDAYS.INTL(W$75,W$75,weekend,holidays)=0,"nw",IFERROR(INDEX(daysoff_type,MATCH(W$75&amp;" "&amp;$A91,daysoff_lookup,0)),MID($B91,MOD(NETWORKDAYS.INTL($Q$5,W$75,weekend,holidays)-1,LEN($B91))+1,1))))</f>
        <v/>
      </c>
      <c r="X91" s="29" t="str">
        <f>IF(OR(X$75="",X$75&lt;$Q$5,$A91=""),"",IF(NETWORKDAYS.INTL(X$75,X$75,weekend,holidays)=0,"nw",IFERROR(INDEX(daysoff_type,MATCH(X$75&amp;" "&amp;$A91,daysoff_lookup,0)),MID($B91,MOD(NETWORKDAYS.INTL($Q$5,X$75,weekend,holidays)-1,LEN($B91))+1,1))))</f>
        <v/>
      </c>
      <c r="Y91" s="29" t="str">
        <f>IF(OR(Y$75="",Y$75&lt;$Q$5,$A91=""),"",IF(NETWORKDAYS.INTL(Y$75,Y$75,weekend,holidays)=0,"nw",IFERROR(INDEX(daysoff_type,MATCH(Y$75&amp;" "&amp;$A91,daysoff_lookup,0)),MID($B91,MOD(NETWORKDAYS.INTL($Q$5,Y$75,weekend,holidays)-1,LEN($B91))+1,1))))</f>
        <v/>
      </c>
      <c r="Z91" s="29" t="str">
        <f>IF(OR(Z$75="",Z$75&lt;$Q$5,$A91=""),"",IF(NETWORKDAYS.INTL(Z$75,Z$75,weekend,holidays)=0,"nw",IFERROR(INDEX(daysoff_type,MATCH(Z$75&amp;" "&amp;$A91,daysoff_lookup,0)),MID($B91,MOD(NETWORKDAYS.INTL($Q$5,Z$75,weekend,holidays)-1,LEN($B91))+1,1))))</f>
        <v/>
      </c>
      <c r="AA91" s="29" t="str">
        <f>IF(OR(AA$75="",AA$75&lt;$Q$5,$A91=""),"",IF(NETWORKDAYS.INTL(AA$75,AA$75,weekend,holidays)=0,"nw",IFERROR(INDEX(daysoff_type,MATCH(AA$75&amp;" "&amp;$A91,daysoff_lookup,0)),MID($B91,MOD(NETWORKDAYS.INTL($Q$5,AA$75,weekend,holidays)-1,LEN($B91))+1,1))))</f>
        <v/>
      </c>
      <c r="AB91" s="29" t="str">
        <f>IF(OR(AB$75="",AB$75&lt;$Q$5,$A91=""),"",IF(NETWORKDAYS.INTL(AB$75,AB$75,weekend,holidays)=0,"nw",IFERROR(INDEX(daysoff_type,MATCH(AB$75&amp;" "&amp;$A91,daysoff_lookup,0)),MID($B91,MOD(NETWORKDAYS.INTL($Q$5,AB$75,weekend,holidays)-1,LEN($B91))+1,1))))</f>
        <v/>
      </c>
      <c r="AC91" s="29" t="str">
        <f>IF(OR(AC$75="",AC$75&lt;$Q$5,$A91=""),"",IF(NETWORKDAYS.INTL(AC$75,AC$75,weekend,holidays)=0,"nw",IFERROR(INDEX(daysoff_type,MATCH(AC$75&amp;" "&amp;$A91,daysoff_lookup,0)),MID($B91,MOD(NETWORKDAYS.INTL($Q$5,AC$75,weekend,holidays)-1,LEN($B91))+1,1))))</f>
        <v/>
      </c>
      <c r="AD91" s="29" t="str">
        <f>IF(OR(AD$75="",AD$75&lt;$Q$5,$A91=""),"",IF(NETWORKDAYS.INTL(AD$75,AD$75,weekend,holidays)=0,"nw",IFERROR(INDEX(daysoff_type,MATCH(AD$75&amp;" "&amp;$A91,daysoff_lookup,0)),MID($B91,MOD(NETWORKDAYS.INTL($Q$5,AD$75,weekend,holidays)-1,LEN($B91))+1,1))))</f>
        <v/>
      </c>
      <c r="AE91" s="29" t="str">
        <f>IF(OR(AE$75="",AE$75&lt;$Q$5,$A91=""),"",IF(NETWORKDAYS.INTL(AE$75,AE$75,weekend,holidays)=0,"nw",IFERROR(INDEX(daysoff_type,MATCH(AE$75&amp;" "&amp;$A91,daysoff_lookup,0)),MID($B91,MOD(NETWORKDAYS.INTL($Q$5,AE$75,weekend,holidays)-1,LEN($B91))+1,1))))</f>
        <v/>
      </c>
      <c r="AF91" s="29" t="str">
        <f>IF(OR(AF$75="",AF$75&lt;$Q$5,$A91=""),"",IF(NETWORKDAYS.INTL(AF$75,AF$75,weekend,holidays)=0,"nw",IFERROR(INDEX(daysoff_type,MATCH(AF$75&amp;" "&amp;$A91,daysoff_lookup,0)),MID($B91,MOD(NETWORKDAYS.INTL($Q$5,AF$75,weekend,holidays)-1,LEN($B91))+1,1))))</f>
        <v/>
      </c>
      <c r="AG91" s="29" t="str">
        <f>IF(OR(AG$75="",AG$75&lt;$Q$5,$A91=""),"",IF(NETWORKDAYS.INTL(AG$75,AG$75,weekend,holidays)=0,"nw",IFERROR(INDEX(daysoff_type,MATCH(AG$75&amp;" "&amp;$A91,daysoff_lookup,0)),MID($B91,MOD(NETWORKDAYS.INTL($Q$5,AG$75,weekend,holidays)-1,LEN($B91))+1,1))))</f>
        <v/>
      </c>
      <c r="AH91" s="29" t="str">
        <f>IF(OR(AH$75="",AH$75&lt;$Q$5,$A91=""),"",IF(NETWORKDAYS.INTL(AH$75,AH$75,weekend,holidays)=0,"nw",IFERROR(INDEX(daysoff_type,MATCH(AH$75&amp;" "&amp;$A91,daysoff_lookup,0)),MID($B91,MOD(NETWORKDAYS.INTL($Q$5,AH$75,weekend,holidays)-1,LEN($B91))+1,1))))</f>
        <v/>
      </c>
      <c r="AI91" s="29" t="str">
        <f>IF(OR(AI$75="",AI$75&lt;$Q$5,$A91=""),"",IF(NETWORKDAYS.INTL(AI$75,AI$75,weekend,holidays)=0,"nw",IFERROR(INDEX(daysoff_type,MATCH(AI$75&amp;" "&amp;$A91,daysoff_lookup,0)),MID($B91,MOD(NETWORKDAYS.INTL($Q$5,AI$75,weekend,holidays)-1,LEN($B91))+1,1))))</f>
        <v/>
      </c>
      <c r="AJ91" s="29" t="str">
        <f>IF(OR(AJ$75="",AJ$75&lt;$Q$5,$A91=""),"",IF(NETWORKDAYS.INTL(AJ$75,AJ$75,weekend,holidays)=0,"nw",IFERROR(INDEX(daysoff_type,MATCH(AJ$75&amp;" "&amp;$A91,daysoff_lookup,0)),MID($B91,MOD(NETWORKDAYS.INTL($Q$5,AJ$75,weekend,holidays)-1,LEN($B91))+1,1))))</f>
        <v/>
      </c>
      <c r="AK91" s="29" t="str">
        <f>IF(OR(AK$75="",AK$75&lt;$Q$5,$A91=""),"",IF(NETWORKDAYS.INTL(AK$75,AK$75,weekend,holidays)=0,"nw",IFERROR(INDEX(daysoff_type,MATCH(AK$75&amp;" "&amp;$A91,daysoff_lookup,0)),MID($B91,MOD(NETWORKDAYS.INTL($Q$5,AK$75,weekend,holidays)-1,LEN($B91))+1,1))))</f>
        <v/>
      </c>
      <c r="AL91" s="29" t="str">
        <f>IF(OR(AL$75="",AL$75&lt;$Q$5,$A91=""),"",IF(NETWORKDAYS.INTL(AL$75,AL$75,weekend,holidays)=0,"nw",IFERROR(INDEX(daysoff_type,MATCH(AL$75&amp;" "&amp;$A91,daysoff_lookup,0)),MID($B91,MOD(NETWORKDAYS.INTL($Q$5,AL$75,weekend,holidays)-1,LEN($B91))+1,1))))</f>
        <v/>
      </c>
      <c r="AM91" s="29" t="str">
        <f>IF(OR(AM$75="",AM$75&lt;$Q$5,$A91=""),"",IF(NETWORKDAYS.INTL(AM$75,AM$75,weekend,holidays)=0,"nw",IFERROR(INDEX(daysoff_type,MATCH(AM$75&amp;" "&amp;$A91,daysoff_lookup,0)),MID($B91,MOD(NETWORKDAYS.INTL($Q$5,AM$75,weekend,holidays)-1,LEN($B91))+1,1))))</f>
        <v/>
      </c>
    </row>
    <row r="92" spans="1:41" x14ac:dyDescent="0.2">
      <c r="A92" s="28" t="str">
        <f t="shared" si="23"/>
        <v/>
      </c>
      <c r="B92" s="40" t="str">
        <f t="shared" si="23"/>
        <v/>
      </c>
      <c r="C92" s="29" t="str">
        <f>IF(OR(C$75="",C$75&lt;$Q$5,$A92=""),"",IF(NETWORKDAYS.INTL(C$75,C$75,weekend,holidays)=0,"nw",IFERROR(INDEX(daysoff_type,MATCH(C$75&amp;" "&amp;$A92,daysoff_lookup,0)),MID($B92,MOD(NETWORKDAYS.INTL($Q$5,C$75,weekend,holidays)-1,LEN($B92))+1,1))))</f>
        <v/>
      </c>
      <c r="D92" s="29" t="str">
        <f>IF(OR(D$75="",D$75&lt;$Q$5,$A92=""),"",IF(NETWORKDAYS.INTL(D$75,D$75,weekend,holidays)=0,"nw",IFERROR(INDEX(daysoff_type,MATCH(D$75&amp;" "&amp;$A92,daysoff_lookup,0)),MID($B92,MOD(NETWORKDAYS.INTL($Q$5,D$75,weekend,holidays)-1,LEN($B92))+1,1))))</f>
        <v/>
      </c>
      <c r="E92" s="29" t="str">
        <f>IF(OR(E$75="",E$75&lt;$Q$5,$A92=""),"",IF(NETWORKDAYS.INTL(E$75,E$75,weekend,holidays)=0,"nw",IFERROR(INDEX(daysoff_type,MATCH(E$75&amp;" "&amp;$A92,daysoff_lookup,0)),MID($B92,MOD(NETWORKDAYS.INTL($Q$5,E$75,weekend,holidays)-1,LEN($B92))+1,1))))</f>
        <v/>
      </c>
      <c r="F92" s="29" t="str">
        <f>IF(OR(F$75="",F$75&lt;$Q$5,$A92=""),"",IF(NETWORKDAYS.INTL(F$75,F$75,weekend,holidays)=0,"nw",IFERROR(INDEX(daysoff_type,MATCH(F$75&amp;" "&amp;$A92,daysoff_lookup,0)),MID($B92,MOD(NETWORKDAYS.INTL($Q$5,F$75,weekend,holidays)-1,LEN($B92))+1,1))))</f>
        <v/>
      </c>
      <c r="G92" s="29" t="str">
        <f>IF(OR(G$75="",G$75&lt;$Q$5,$A92=""),"",IF(NETWORKDAYS.INTL(G$75,G$75,weekend,holidays)=0,"nw",IFERROR(INDEX(daysoff_type,MATCH(G$75&amp;" "&amp;$A92,daysoff_lookup,0)),MID($B92,MOD(NETWORKDAYS.INTL($Q$5,G$75,weekend,holidays)-1,LEN($B92))+1,1))))</f>
        <v/>
      </c>
      <c r="H92" s="29" t="str">
        <f>IF(OR(H$75="",H$75&lt;$Q$5,$A92=""),"",IF(NETWORKDAYS.INTL(H$75,H$75,weekend,holidays)=0,"nw",IFERROR(INDEX(daysoff_type,MATCH(H$75&amp;" "&amp;$A92,daysoff_lookup,0)),MID($B92,MOD(NETWORKDAYS.INTL($Q$5,H$75,weekend,holidays)-1,LEN($B92))+1,1))))</f>
        <v/>
      </c>
      <c r="I92" s="29" t="str">
        <f>IF(OR(I$75="",I$75&lt;$Q$5,$A92=""),"",IF(NETWORKDAYS.INTL(I$75,I$75,weekend,holidays)=0,"nw",IFERROR(INDEX(daysoff_type,MATCH(I$75&amp;" "&amp;$A92,daysoff_lookup,0)),MID($B92,MOD(NETWORKDAYS.INTL($Q$5,I$75,weekend,holidays)-1,LEN($B92))+1,1))))</f>
        <v/>
      </c>
      <c r="J92" s="29" t="str">
        <f>IF(OR(J$75="",J$75&lt;$Q$5,$A92=""),"",IF(NETWORKDAYS.INTL(J$75,J$75,weekend,holidays)=0,"nw",IFERROR(INDEX(daysoff_type,MATCH(J$75&amp;" "&amp;$A92,daysoff_lookup,0)),MID($B92,MOD(NETWORKDAYS.INTL($Q$5,J$75,weekend,holidays)-1,LEN($B92))+1,1))))</f>
        <v/>
      </c>
      <c r="K92" s="29" t="str">
        <f>IF(OR(K$75="",K$75&lt;$Q$5,$A92=""),"",IF(NETWORKDAYS.INTL(K$75,K$75,weekend,holidays)=0,"nw",IFERROR(INDEX(daysoff_type,MATCH(K$75&amp;" "&amp;$A92,daysoff_lookup,0)),MID($B92,MOD(NETWORKDAYS.INTL($Q$5,K$75,weekend,holidays)-1,LEN($B92))+1,1))))</f>
        <v/>
      </c>
      <c r="L92" s="29" t="str">
        <f>IF(OR(L$75="",L$75&lt;$Q$5,$A92=""),"",IF(NETWORKDAYS.INTL(L$75,L$75,weekend,holidays)=0,"nw",IFERROR(INDEX(daysoff_type,MATCH(L$75&amp;" "&amp;$A92,daysoff_lookup,0)),MID($B92,MOD(NETWORKDAYS.INTL($Q$5,L$75,weekend,holidays)-1,LEN($B92))+1,1))))</f>
        <v/>
      </c>
      <c r="M92" s="29" t="str">
        <f>IF(OR(M$75="",M$75&lt;$Q$5,$A92=""),"",IF(NETWORKDAYS.INTL(M$75,M$75,weekend,holidays)=0,"nw",IFERROR(INDEX(daysoff_type,MATCH(M$75&amp;" "&amp;$A92,daysoff_lookup,0)),MID($B92,MOD(NETWORKDAYS.INTL($Q$5,M$75,weekend,holidays)-1,LEN($B92))+1,1))))</f>
        <v/>
      </c>
      <c r="N92" s="29" t="str">
        <f>IF(OR(N$75="",N$75&lt;$Q$5,$A92=""),"",IF(NETWORKDAYS.INTL(N$75,N$75,weekend,holidays)=0,"nw",IFERROR(INDEX(daysoff_type,MATCH(N$75&amp;" "&amp;$A92,daysoff_lookup,0)),MID($B92,MOD(NETWORKDAYS.INTL($Q$5,N$75,weekend,holidays)-1,LEN($B92))+1,1))))</f>
        <v/>
      </c>
      <c r="O92" s="29" t="str">
        <f>IF(OR(O$75="",O$75&lt;$Q$5,$A92=""),"",IF(NETWORKDAYS.INTL(O$75,O$75,weekend,holidays)=0,"nw",IFERROR(INDEX(daysoff_type,MATCH(O$75&amp;" "&amp;$A92,daysoff_lookup,0)),MID($B92,MOD(NETWORKDAYS.INTL($Q$5,O$75,weekend,holidays)-1,LEN($B92))+1,1))))</f>
        <v/>
      </c>
      <c r="P92" s="29" t="str">
        <f>IF(OR(P$75="",P$75&lt;$Q$5,$A92=""),"",IF(NETWORKDAYS.INTL(P$75,P$75,weekend,holidays)=0,"nw",IFERROR(INDEX(daysoff_type,MATCH(P$75&amp;" "&amp;$A92,daysoff_lookup,0)),MID($B92,MOD(NETWORKDAYS.INTL($Q$5,P$75,weekend,holidays)-1,LEN($B92))+1,1))))</f>
        <v/>
      </c>
      <c r="Q92" s="29" t="str">
        <f>IF(OR(Q$75="",Q$75&lt;$Q$5,$A92=""),"",IF(NETWORKDAYS.INTL(Q$75,Q$75,weekend,holidays)=0,"nw",IFERROR(INDEX(daysoff_type,MATCH(Q$75&amp;" "&amp;$A92,daysoff_lookup,0)),MID($B92,MOD(NETWORKDAYS.INTL($Q$5,Q$75,weekend,holidays)-1,LEN($B92))+1,1))))</f>
        <v/>
      </c>
      <c r="R92" s="29" t="str">
        <f>IF(OR(R$75="",R$75&lt;$Q$5,$A92=""),"",IF(NETWORKDAYS.INTL(R$75,R$75,weekend,holidays)=0,"nw",IFERROR(INDEX(daysoff_type,MATCH(R$75&amp;" "&amp;$A92,daysoff_lookup,0)),MID($B92,MOD(NETWORKDAYS.INTL($Q$5,R$75,weekend,holidays)-1,LEN($B92))+1,1))))</f>
        <v/>
      </c>
      <c r="S92" s="29" t="str">
        <f>IF(OR(S$75="",S$75&lt;$Q$5,$A92=""),"",IF(NETWORKDAYS.INTL(S$75,S$75,weekend,holidays)=0,"nw",IFERROR(INDEX(daysoff_type,MATCH(S$75&amp;" "&amp;$A92,daysoff_lookup,0)),MID($B92,MOD(NETWORKDAYS.INTL($Q$5,S$75,weekend,holidays)-1,LEN($B92))+1,1))))</f>
        <v/>
      </c>
      <c r="T92" s="29" t="str">
        <f>IF(OR(T$75="",T$75&lt;$Q$5,$A92=""),"",IF(NETWORKDAYS.INTL(T$75,T$75,weekend,holidays)=0,"nw",IFERROR(INDEX(daysoff_type,MATCH(T$75&amp;" "&amp;$A92,daysoff_lookup,0)),MID($B92,MOD(NETWORKDAYS.INTL($Q$5,T$75,weekend,holidays)-1,LEN($B92))+1,1))))</f>
        <v/>
      </c>
      <c r="U92" s="29" t="str">
        <f>IF(OR(U$75="",U$75&lt;$Q$5,$A92=""),"",IF(NETWORKDAYS.INTL(U$75,U$75,weekend,holidays)=0,"nw",IFERROR(INDEX(daysoff_type,MATCH(U$75&amp;" "&amp;$A92,daysoff_lookup,0)),MID($B92,MOD(NETWORKDAYS.INTL($Q$5,U$75,weekend,holidays)-1,LEN($B92))+1,1))))</f>
        <v/>
      </c>
      <c r="V92" s="29" t="str">
        <f>IF(OR(V$75="",V$75&lt;$Q$5,$A92=""),"",IF(NETWORKDAYS.INTL(V$75,V$75,weekend,holidays)=0,"nw",IFERROR(INDEX(daysoff_type,MATCH(V$75&amp;" "&amp;$A92,daysoff_lookup,0)),MID($B92,MOD(NETWORKDAYS.INTL($Q$5,V$75,weekend,holidays)-1,LEN($B92))+1,1))))</f>
        <v/>
      </c>
      <c r="W92" s="29" t="str">
        <f>IF(OR(W$75="",W$75&lt;$Q$5,$A92=""),"",IF(NETWORKDAYS.INTL(W$75,W$75,weekend,holidays)=0,"nw",IFERROR(INDEX(daysoff_type,MATCH(W$75&amp;" "&amp;$A92,daysoff_lookup,0)),MID($B92,MOD(NETWORKDAYS.INTL($Q$5,W$75,weekend,holidays)-1,LEN($B92))+1,1))))</f>
        <v/>
      </c>
      <c r="X92" s="29" t="str">
        <f>IF(OR(X$75="",X$75&lt;$Q$5,$A92=""),"",IF(NETWORKDAYS.INTL(X$75,X$75,weekend,holidays)=0,"nw",IFERROR(INDEX(daysoff_type,MATCH(X$75&amp;" "&amp;$A92,daysoff_lookup,0)),MID($B92,MOD(NETWORKDAYS.INTL($Q$5,X$75,weekend,holidays)-1,LEN($B92))+1,1))))</f>
        <v/>
      </c>
      <c r="Y92" s="29" t="str">
        <f>IF(OR(Y$75="",Y$75&lt;$Q$5,$A92=""),"",IF(NETWORKDAYS.INTL(Y$75,Y$75,weekend,holidays)=0,"nw",IFERROR(INDEX(daysoff_type,MATCH(Y$75&amp;" "&amp;$A92,daysoff_lookup,0)),MID($B92,MOD(NETWORKDAYS.INTL($Q$5,Y$75,weekend,holidays)-1,LEN($B92))+1,1))))</f>
        <v/>
      </c>
      <c r="Z92" s="29" t="str">
        <f>IF(OR(Z$75="",Z$75&lt;$Q$5,$A92=""),"",IF(NETWORKDAYS.INTL(Z$75,Z$75,weekend,holidays)=0,"nw",IFERROR(INDEX(daysoff_type,MATCH(Z$75&amp;" "&amp;$A92,daysoff_lookup,0)),MID($B92,MOD(NETWORKDAYS.INTL($Q$5,Z$75,weekend,holidays)-1,LEN($B92))+1,1))))</f>
        <v/>
      </c>
      <c r="AA92" s="29" t="str">
        <f>IF(OR(AA$75="",AA$75&lt;$Q$5,$A92=""),"",IF(NETWORKDAYS.INTL(AA$75,AA$75,weekend,holidays)=0,"nw",IFERROR(INDEX(daysoff_type,MATCH(AA$75&amp;" "&amp;$A92,daysoff_lookup,0)),MID($B92,MOD(NETWORKDAYS.INTL($Q$5,AA$75,weekend,holidays)-1,LEN($B92))+1,1))))</f>
        <v/>
      </c>
      <c r="AB92" s="29" t="str">
        <f>IF(OR(AB$75="",AB$75&lt;$Q$5,$A92=""),"",IF(NETWORKDAYS.INTL(AB$75,AB$75,weekend,holidays)=0,"nw",IFERROR(INDEX(daysoff_type,MATCH(AB$75&amp;" "&amp;$A92,daysoff_lookup,0)),MID($B92,MOD(NETWORKDAYS.INTL($Q$5,AB$75,weekend,holidays)-1,LEN($B92))+1,1))))</f>
        <v/>
      </c>
      <c r="AC92" s="29" t="str">
        <f>IF(OR(AC$75="",AC$75&lt;$Q$5,$A92=""),"",IF(NETWORKDAYS.INTL(AC$75,AC$75,weekend,holidays)=0,"nw",IFERROR(INDEX(daysoff_type,MATCH(AC$75&amp;" "&amp;$A92,daysoff_lookup,0)),MID($B92,MOD(NETWORKDAYS.INTL($Q$5,AC$75,weekend,holidays)-1,LEN($B92))+1,1))))</f>
        <v/>
      </c>
      <c r="AD92" s="29" t="str">
        <f>IF(OR(AD$75="",AD$75&lt;$Q$5,$A92=""),"",IF(NETWORKDAYS.INTL(AD$75,AD$75,weekend,holidays)=0,"nw",IFERROR(INDEX(daysoff_type,MATCH(AD$75&amp;" "&amp;$A92,daysoff_lookup,0)),MID($B92,MOD(NETWORKDAYS.INTL($Q$5,AD$75,weekend,holidays)-1,LEN($B92))+1,1))))</f>
        <v/>
      </c>
      <c r="AE92" s="29" t="str">
        <f>IF(OR(AE$75="",AE$75&lt;$Q$5,$A92=""),"",IF(NETWORKDAYS.INTL(AE$75,AE$75,weekend,holidays)=0,"nw",IFERROR(INDEX(daysoff_type,MATCH(AE$75&amp;" "&amp;$A92,daysoff_lookup,0)),MID($B92,MOD(NETWORKDAYS.INTL($Q$5,AE$75,weekend,holidays)-1,LEN($B92))+1,1))))</f>
        <v/>
      </c>
      <c r="AF92" s="29" t="str">
        <f>IF(OR(AF$75="",AF$75&lt;$Q$5,$A92=""),"",IF(NETWORKDAYS.INTL(AF$75,AF$75,weekend,holidays)=0,"nw",IFERROR(INDEX(daysoff_type,MATCH(AF$75&amp;" "&amp;$A92,daysoff_lookup,0)),MID($B92,MOD(NETWORKDAYS.INTL($Q$5,AF$75,weekend,holidays)-1,LEN($B92))+1,1))))</f>
        <v/>
      </c>
      <c r="AG92" s="29" t="str">
        <f>IF(OR(AG$75="",AG$75&lt;$Q$5,$A92=""),"",IF(NETWORKDAYS.INTL(AG$75,AG$75,weekend,holidays)=0,"nw",IFERROR(INDEX(daysoff_type,MATCH(AG$75&amp;" "&amp;$A92,daysoff_lookup,0)),MID($B92,MOD(NETWORKDAYS.INTL($Q$5,AG$75,weekend,holidays)-1,LEN($B92))+1,1))))</f>
        <v/>
      </c>
      <c r="AH92" s="29" t="str">
        <f>IF(OR(AH$75="",AH$75&lt;$Q$5,$A92=""),"",IF(NETWORKDAYS.INTL(AH$75,AH$75,weekend,holidays)=0,"nw",IFERROR(INDEX(daysoff_type,MATCH(AH$75&amp;" "&amp;$A92,daysoff_lookup,0)),MID($B92,MOD(NETWORKDAYS.INTL($Q$5,AH$75,weekend,holidays)-1,LEN($B92))+1,1))))</f>
        <v/>
      </c>
      <c r="AI92" s="29" t="str">
        <f>IF(OR(AI$75="",AI$75&lt;$Q$5,$A92=""),"",IF(NETWORKDAYS.INTL(AI$75,AI$75,weekend,holidays)=0,"nw",IFERROR(INDEX(daysoff_type,MATCH(AI$75&amp;" "&amp;$A92,daysoff_lookup,0)),MID($B92,MOD(NETWORKDAYS.INTL($Q$5,AI$75,weekend,holidays)-1,LEN($B92))+1,1))))</f>
        <v/>
      </c>
      <c r="AJ92" s="29" t="str">
        <f>IF(OR(AJ$75="",AJ$75&lt;$Q$5,$A92=""),"",IF(NETWORKDAYS.INTL(AJ$75,AJ$75,weekend,holidays)=0,"nw",IFERROR(INDEX(daysoff_type,MATCH(AJ$75&amp;" "&amp;$A92,daysoff_lookup,0)),MID($B92,MOD(NETWORKDAYS.INTL($Q$5,AJ$75,weekend,holidays)-1,LEN($B92))+1,1))))</f>
        <v/>
      </c>
      <c r="AK92" s="29" t="str">
        <f>IF(OR(AK$75="",AK$75&lt;$Q$5,$A92=""),"",IF(NETWORKDAYS.INTL(AK$75,AK$75,weekend,holidays)=0,"nw",IFERROR(INDEX(daysoff_type,MATCH(AK$75&amp;" "&amp;$A92,daysoff_lookup,0)),MID($B92,MOD(NETWORKDAYS.INTL($Q$5,AK$75,weekend,holidays)-1,LEN($B92))+1,1))))</f>
        <v/>
      </c>
      <c r="AL92" s="29" t="str">
        <f>IF(OR(AL$75="",AL$75&lt;$Q$5,$A92=""),"",IF(NETWORKDAYS.INTL(AL$75,AL$75,weekend,holidays)=0,"nw",IFERROR(INDEX(daysoff_type,MATCH(AL$75&amp;" "&amp;$A92,daysoff_lookup,0)),MID($B92,MOD(NETWORKDAYS.INTL($Q$5,AL$75,weekend,holidays)-1,LEN($B92))+1,1))))</f>
        <v/>
      </c>
      <c r="AM92" s="29" t="str">
        <f>IF(OR(AM$75="",AM$75&lt;$Q$5,$A92=""),"",IF(NETWORKDAYS.INTL(AM$75,AM$75,weekend,holidays)=0,"nw",IFERROR(INDEX(daysoff_type,MATCH(AM$75&amp;" "&amp;$A92,daysoff_lookup,0)),MID($B92,MOD(NETWORKDAYS.INTL($Q$5,AM$75,weekend,holidays)-1,LEN($B92))+1,1))))</f>
        <v/>
      </c>
    </row>
    <row r="93" spans="1:41" x14ac:dyDescent="0.2">
      <c r="A93" s="74"/>
      <c r="B93" s="75"/>
      <c r="C93" s="76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O93" s="32"/>
    </row>
    <row r="95" spans="1:41" x14ac:dyDescent="0.2">
      <c r="A95" s="19"/>
      <c r="B95" s="19"/>
      <c r="C95" s="18" t="str">
        <f>IF($D$6=2,"M","Su")</f>
        <v>Su</v>
      </c>
      <c r="D95" s="18" t="str">
        <f>IF($D$6=2,"Tu","M")</f>
        <v>M</v>
      </c>
      <c r="E95" s="18" t="str">
        <f>IF($D$6=2,"W","Tu")</f>
        <v>Tu</v>
      </c>
      <c r="F95" s="18" t="str">
        <f>IF($D$6=2,"Th","W")</f>
        <v>W</v>
      </c>
      <c r="G95" s="18" t="str">
        <f>IF($D$6=2,"F","Th")</f>
        <v>Th</v>
      </c>
      <c r="H95" s="18" t="str">
        <f>IF($D$6=2,"Sa","F")</f>
        <v>F</v>
      </c>
      <c r="I95" s="20" t="str">
        <f>IF($D$6=2,"Su","Sa")</f>
        <v>Sa</v>
      </c>
      <c r="J95" s="18" t="str">
        <f>IF($D$6=2,"M","Su")</f>
        <v>Su</v>
      </c>
      <c r="K95" s="18" t="str">
        <f>IF($D$6=2,"Tu","M")</f>
        <v>M</v>
      </c>
      <c r="L95" s="18" t="str">
        <f>IF($D$6=2,"W","Tu")</f>
        <v>Tu</v>
      </c>
      <c r="M95" s="18" t="str">
        <f>IF($D$6=2,"Th","W")</f>
        <v>W</v>
      </c>
      <c r="N95" s="18" t="str">
        <f>IF($D$6=2,"F","Th")</f>
        <v>Th</v>
      </c>
      <c r="O95" s="18" t="str">
        <f>IF($D$6=2,"Sa","F")</f>
        <v>F</v>
      </c>
      <c r="P95" s="20" t="str">
        <f>IF($D$6=2,"Su","Sa")</f>
        <v>Sa</v>
      </c>
      <c r="Q95" s="18" t="str">
        <f>IF($D$6=2,"M","Su")</f>
        <v>Su</v>
      </c>
      <c r="R95" s="18" t="str">
        <f>IF($D$6=2,"Tu","M")</f>
        <v>M</v>
      </c>
      <c r="S95" s="18" t="str">
        <f>IF($D$6=2,"W","Tu")</f>
        <v>Tu</v>
      </c>
      <c r="T95" s="18" t="str">
        <f>IF($D$6=2,"Th","W")</f>
        <v>W</v>
      </c>
      <c r="U95" s="18" t="str">
        <f>IF($D$6=2,"F","Th")</f>
        <v>Th</v>
      </c>
      <c r="V95" s="18" t="str">
        <f>IF($D$6=2,"Sa","F")</f>
        <v>F</v>
      </c>
      <c r="W95" s="20" t="str">
        <f>IF($D$6=2,"Su","Sa")</f>
        <v>Sa</v>
      </c>
      <c r="X95" s="18" t="str">
        <f>IF($D$6=2,"M","Su")</f>
        <v>Su</v>
      </c>
      <c r="Y95" s="18" t="str">
        <f>IF($D$6=2,"Tu","M")</f>
        <v>M</v>
      </c>
      <c r="Z95" s="18" t="str">
        <f>IF($D$6=2,"W","Tu")</f>
        <v>Tu</v>
      </c>
      <c r="AA95" s="18" t="str">
        <f>IF($D$6=2,"Th","W")</f>
        <v>W</v>
      </c>
      <c r="AB95" s="18" t="str">
        <f>IF($D$6=2,"F","Th")</f>
        <v>Th</v>
      </c>
      <c r="AC95" s="18" t="str">
        <f>IF($D$6=2,"Sa","F")</f>
        <v>F</v>
      </c>
      <c r="AD95" s="20" t="str">
        <f>IF($D$6=2,"Su","Sa")</f>
        <v>Sa</v>
      </c>
      <c r="AE95" s="18" t="str">
        <f>IF($D$6=2,"M","Su")</f>
        <v>Su</v>
      </c>
      <c r="AF95" s="18" t="str">
        <f>IF($D$6=2,"Tu","M")</f>
        <v>M</v>
      </c>
      <c r="AG95" s="18" t="str">
        <f>IF($D$6=2,"W","Tu")</f>
        <v>Tu</v>
      </c>
      <c r="AH95" s="18" t="str">
        <f>IF($D$6=2,"Th","W")</f>
        <v>W</v>
      </c>
      <c r="AI95" s="18" t="str">
        <f>IF($D$6=2,"F","Th")</f>
        <v>Th</v>
      </c>
      <c r="AJ95" s="18" t="str">
        <f>IF($D$6=2,"Sa","F")</f>
        <v>F</v>
      </c>
      <c r="AK95" s="20" t="str">
        <f>IF($D$6=2,"Su","Sa")</f>
        <v>Sa</v>
      </c>
      <c r="AL95" s="18" t="str">
        <f>IF($D$6=2,"M","Su")</f>
        <v>Su</v>
      </c>
      <c r="AM95" s="18" t="str">
        <f>IF($D$6=2,"Tu","M")</f>
        <v>M</v>
      </c>
    </row>
    <row r="96" spans="1:41" ht="15.75" x14ac:dyDescent="0.2">
      <c r="A96" s="30">
        <f>DATE($A$4,$D$4+4,1)</f>
        <v>44682</v>
      </c>
      <c r="B96" s="31"/>
      <c r="C96" s="23">
        <f t="shared" ref="C96:AM96" si="24">IF(MONTH($A96)&lt;&gt;MONTH($A96-WEEKDAY($A96,$D$6)+(COLUMN(C96)-COLUMN($C96)+1)),"",$A96-WEEKDAY($A96,$D$6)+(COLUMN(C96)-COLUMN($C96)+1))</f>
        <v>44682</v>
      </c>
      <c r="D96" s="23">
        <f t="shared" si="24"/>
        <v>44683</v>
      </c>
      <c r="E96" s="23">
        <f t="shared" si="24"/>
        <v>44684</v>
      </c>
      <c r="F96" s="23">
        <f t="shared" si="24"/>
        <v>44685</v>
      </c>
      <c r="G96" s="23">
        <f t="shared" si="24"/>
        <v>44686</v>
      </c>
      <c r="H96" s="23">
        <f t="shared" si="24"/>
        <v>44687</v>
      </c>
      <c r="I96" s="23">
        <f t="shared" si="24"/>
        <v>44688</v>
      </c>
      <c r="J96" s="23">
        <f t="shared" si="24"/>
        <v>44689</v>
      </c>
      <c r="K96" s="23">
        <f t="shared" si="24"/>
        <v>44690</v>
      </c>
      <c r="L96" s="23">
        <f t="shared" si="24"/>
        <v>44691</v>
      </c>
      <c r="M96" s="23">
        <f t="shared" si="24"/>
        <v>44692</v>
      </c>
      <c r="N96" s="23">
        <f t="shared" si="24"/>
        <v>44693</v>
      </c>
      <c r="O96" s="23">
        <f t="shared" si="24"/>
        <v>44694</v>
      </c>
      <c r="P96" s="23">
        <f t="shared" si="24"/>
        <v>44695</v>
      </c>
      <c r="Q96" s="23">
        <f t="shared" si="24"/>
        <v>44696</v>
      </c>
      <c r="R96" s="23">
        <f t="shared" si="24"/>
        <v>44697</v>
      </c>
      <c r="S96" s="23">
        <f t="shared" si="24"/>
        <v>44698</v>
      </c>
      <c r="T96" s="23">
        <f t="shared" si="24"/>
        <v>44699</v>
      </c>
      <c r="U96" s="23">
        <f t="shared" si="24"/>
        <v>44700</v>
      </c>
      <c r="V96" s="23">
        <f t="shared" si="24"/>
        <v>44701</v>
      </c>
      <c r="W96" s="23">
        <f t="shared" si="24"/>
        <v>44702</v>
      </c>
      <c r="X96" s="23">
        <f t="shared" si="24"/>
        <v>44703</v>
      </c>
      <c r="Y96" s="23">
        <f t="shared" si="24"/>
        <v>44704</v>
      </c>
      <c r="Z96" s="23">
        <f t="shared" si="24"/>
        <v>44705</v>
      </c>
      <c r="AA96" s="23">
        <f t="shared" si="24"/>
        <v>44706</v>
      </c>
      <c r="AB96" s="23">
        <f t="shared" si="24"/>
        <v>44707</v>
      </c>
      <c r="AC96" s="23">
        <f t="shared" si="24"/>
        <v>44708</v>
      </c>
      <c r="AD96" s="23">
        <f t="shared" si="24"/>
        <v>44709</v>
      </c>
      <c r="AE96" s="23">
        <f t="shared" si="24"/>
        <v>44710</v>
      </c>
      <c r="AF96" s="23">
        <f t="shared" si="24"/>
        <v>44711</v>
      </c>
      <c r="AG96" s="23">
        <f t="shared" si="24"/>
        <v>44712</v>
      </c>
      <c r="AH96" s="23" t="str">
        <f t="shared" si="24"/>
        <v/>
      </c>
      <c r="AI96" s="23" t="str">
        <f t="shared" si="24"/>
        <v/>
      </c>
      <c r="AJ96" s="23" t="str">
        <f t="shared" si="24"/>
        <v/>
      </c>
      <c r="AK96" s="23" t="str">
        <f t="shared" si="24"/>
        <v/>
      </c>
      <c r="AL96" s="23" t="str">
        <f t="shared" si="24"/>
        <v/>
      </c>
      <c r="AM96" s="23" t="str">
        <f t="shared" si="24"/>
        <v/>
      </c>
    </row>
    <row r="97" spans="1:41" x14ac:dyDescent="0.2">
      <c r="A97" s="39" t="str">
        <f>"Total Shift "&amp;$U$3</f>
        <v>Total Shift D</v>
      </c>
      <c r="B97" s="42"/>
      <c r="C97" s="77">
        <f>IF(C96="","",COUNTIF(C101:C114,$U$3))</f>
        <v>1</v>
      </c>
      <c r="D97" s="77">
        <f t="shared" ref="D97:AM97" si="25">IF(D96="","",COUNTIF(D101:D114,$U$3))</f>
        <v>1</v>
      </c>
      <c r="E97" s="77">
        <f t="shared" si="25"/>
        <v>1</v>
      </c>
      <c r="F97" s="77">
        <f t="shared" si="25"/>
        <v>1</v>
      </c>
      <c r="G97" s="77">
        <f t="shared" si="25"/>
        <v>1</v>
      </c>
      <c r="H97" s="77">
        <f t="shared" si="25"/>
        <v>1</v>
      </c>
      <c r="I97" s="77">
        <f t="shared" si="25"/>
        <v>1</v>
      </c>
      <c r="J97" s="77">
        <f t="shared" si="25"/>
        <v>1</v>
      </c>
      <c r="K97" s="77">
        <f t="shared" si="25"/>
        <v>1</v>
      </c>
      <c r="L97" s="77">
        <f t="shared" si="25"/>
        <v>1</v>
      </c>
      <c r="M97" s="77">
        <f t="shared" si="25"/>
        <v>1</v>
      </c>
      <c r="N97" s="77">
        <f t="shared" si="25"/>
        <v>1</v>
      </c>
      <c r="O97" s="77">
        <f t="shared" si="25"/>
        <v>1</v>
      </c>
      <c r="P97" s="77">
        <f t="shared" si="25"/>
        <v>1</v>
      </c>
      <c r="Q97" s="77">
        <f t="shared" si="25"/>
        <v>1</v>
      </c>
      <c r="R97" s="77">
        <f t="shared" si="25"/>
        <v>1</v>
      </c>
      <c r="S97" s="77">
        <f t="shared" si="25"/>
        <v>1</v>
      </c>
      <c r="T97" s="77">
        <f t="shared" si="25"/>
        <v>1</v>
      </c>
      <c r="U97" s="77">
        <f t="shared" si="25"/>
        <v>1</v>
      </c>
      <c r="V97" s="77">
        <f t="shared" si="25"/>
        <v>1</v>
      </c>
      <c r="W97" s="77">
        <f t="shared" si="25"/>
        <v>1</v>
      </c>
      <c r="X97" s="77">
        <f t="shared" si="25"/>
        <v>1</v>
      </c>
      <c r="Y97" s="77">
        <f t="shared" si="25"/>
        <v>1</v>
      </c>
      <c r="Z97" s="77">
        <f t="shared" si="25"/>
        <v>1</v>
      </c>
      <c r="AA97" s="77">
        <f t="shared" si="25"/>
        <v>1</v>
      </c>
      <c r="AB97" s="77">
        <f t="shared" si="25"/>
        <v>1</v>
      </c>
      <c r="AC97" s="77">
        <f t="shared" si="25"/>
        <v>1</v>
      </c>
      <c r="AD97" s="77">
        <f t="shared" si="25"/>
        <v>1</v>
      </c>
      <c r="AE97" s="77">
        <f t="shared" si="25"/>
        <v>1</v>
      </c>
      <c r="AF97" s="77">
        <f t="shared" si="25"/>
        <v>0</v>
      </c>
      <c r="AG97" s="77">
        <f t="shared" si="25"/>
        <v>1</v>
      </c>
      <c r="AH97" s="77" t="str">
        <f t="shared" si="25"/>
        <v/>
      </c>
      <c r="AI97" s="77" t="str">
        <f t="shared" si="25"/>
        <v/>
      </c>
      <c r="AJ97" s="77" t="str">
        <f t="shared" si="25"/>
        <v/>
      </c>
      <c r="AK97" s="77" t="str">
        <f t="shared" si="25"/>
        <v/>
      </c>
      <c r="AL97" s="77" t="str">
        <f t="shared" si="25"/>
        <v/>
      </c>
      <c r="AM97" s="77" t="str">
        <f t="shared" si="25"/>
        <v/>
      </c>
    </row>
    <row r="98" spans="1:41" x14ac:dyDescent="0.2">
      <c r="A98" s="39" t="str">
        <f>"Total Shift "&amp;$V$3</f>
        <v>Total Shift N</v>
      </c>
      <c r="B98" s="42"/>
      <c r="C98" s="77">
        <f>IF(C96="","",COUNTIF(C101:C114,$V$3))</f>
        <v>1</v>
      </c>
      <c r="D98" s="77">
        <f t="shared" ref="D98:AM98" si="26">IF(D96="","",COUNTIF(D101:D114,$V$3))</f>
        <v>1</v>
      </c>
      <c r="E98" s="77">
        <f t="shared" si="26"/>
        <v>1</v>
      </c>
      <c r="F98" s="77">
        <f t="shared" si="26"/>
        <v>1</v>
      </c>
      <c r="G98" s="77">
        <f t="shared" si="26"/>
        <v>1</v>
      </c>
      <c r="H98" s="77">
        <f t="shared" si="26"/>
        <v>1</v>
      </c>
      <c r="I98" s="77">
        <f t="shared" si="26"/>
        <v>1</v>
      </c>
      <c r="J98" s="77">
        <f t="shared" si="26"/>
        <v>1</v>
      </c>
      <c r="K98" s="77">
        <f t="shared" si="26"/>
        <v>1</v>
      </c>
      <c r="L98" s="77">
        <f t="shared" si="26"/>
        <v>1</v>
      </c>
      <c r="M98" s="77">
        <f t="shared" si="26"/>
        <v>1</v>
      </c>
      <c r="N98" s="77">
        <f t="shared" si="26"/>
        <v>1</v>
      </c>
      <c r="O98" s="77">
        <f t="shared" si="26"/>
        <v>1</v>
      </c>
      <c r="P98" s="77">
        <f t="shared" si="26"/>
        <v>1</v>
      </c>
      <c r="Q98" s="77">
        <f t="shared" si="26"/>
        <v>1</v>
      </c>
      <c r="R98" s="77">
        <f t="shared" si="26"/>
        <v>1</v>
      </c>
      <c r="S98" s="77">
        <f t="shared" si="26"/>
        <v>1</v>
      </c>
      <c r="T98" s="77">
        <f t="shared" si="26"/>
        <v>1</v>
      </c>
      <c r="U98" s="77">
        <f t="shared" si="26"/>
        <v>1</v>
      </c>
      <c r="V98" s="77">
        <f t="shared" si="26"/>
        <v>1</v>
      </c>
      <c r="W98" s="77">
        <f t="shared" si="26"/>
        <v>1</v>
      </c>
      <c r="X98" s="77">
        <f t="shared" si="26"/>
        <v>1</v>
      </c>
      <c r="Y98" s="77">
        <f t="shared" si="26"/>
        <v>1</v>
      </c>
      <c r="Z98" s="77">
        <f t="shared" si="26"/>
        <v>1</v>
      </c>
      <c r="AA98" s="77">
        <f t="shared" si="26"/>
        <v>1</v>
      </c>
      <c r="AB98" s="77">
        <f t="shared" si="26"/>
        <v>1</v>
      </c>
      <c r="AC98" s="77">
        <f t="shared" si="26"/>
        <v>1</v>
      </c>
      <c r="AD98" s="77">
        <f t="shared" si="26"/>
        <v>1</v>
      </c>
      <c r="AE98" s="77">
        <f t="shared" si="26"/>
        <v>1</v>
      </c>
      <c r="AF98" s="77">
        <f t="shared" si="26"/>
        <v>0</v>
      </c>
      <c r="AG98" s="77">
        <f t="shared" si="26"/>
        <v>1</v>
      </c>
      <c r="AH98" s="77" t="str">
        <f t="shared" si="26"/>
        <v/>
      </c>
      <c r="AI98" s="77" t="str">
        <f t="shared" si="26"/>
        <v/>
      </c>
      <c r="AJ98" s="77" t="str">
        <f t="shared" si="26"/>
        <v/>
      </c>
      <c r="AK98" s="77" t="str">
        <f t="shared" si="26"/>
        <v/>
      </c>
      <c r="AL98" s="77" t="str">
        <f t="shared" si="26"/>
        <v/>
      </c>
      <c r="AM98" s="77" t="str">
        <f t="shared" si="26"/>
        <v/>
      </c>
    </row>
    <row r="99" spans="1:41" x14ac:dyDescent="0.2">
      <c r="A99" s="39" t="str">
        <f>"Total Shift "&amp;$W$3</f>
        <v>Total Shift A</v>
      </c>
      <c r="B99" s="42"/>
      <c r="C99" s="77">
        <f>IF(C97="","",COUNTIF(C101:C114,$W$3))</f>
        <v>0</v>
      </c>
      <c r="D99" s="77">
        <f t="shared" ref="D99:AM99" si="27">IF(D97="","",COUNTIF(D101:D114,$W$3))</f>
        <v>0</v>
      </c>
      <c r="E99" s="77">
        <f t="shared" si="27"/>
        <v>0</v>
      </c>
      <c r="F99" s="77">
        <f t="shared" si="27"/>
        <v>0</v>
      </c>
      <c r="G99" s="77">
        <f t="shared" si="27"/>
        <v>0</v>
      </c>
      <c r="H99" s="77">
        <f t="shared" si="27"/>
        <v>0</v>
      </c>
      <c r="I99" s="77">
        <f t="shared" si="27"/>
        <v>0</v>
      </c>
      <c r="J99" s="77">
        <f t="shared" si="27"/>
        <v>0</v>
      </c>
      <c r="K99" s="77">
        <f t="shared" si="27"/>
        <v>0</v>
      </c>
      <c r="L99" s="77">
        <f t="shared" si="27"/>
        <v>0</v>
      </c>
      <c r="M99" s="77">
        <f t="shared" si="27"/>
        <v>0</v>
      </c>
      <c r="N99" s="77">
        <f t="shared" si="27"/>
        <v>0</v>
      </c>
      <c r="O99" s="77">
        <f t="shared" si="27"/>
        <v>0</v>
      </c>
      <c r="P99" s="77">
        <f t="shared" si="27"/>
        <v>0</v>
      </c>
      <c r="Q99" s="77">
        <f t="shared" si="27"/>
        <v>0</v>
      </c>
      <c r="R99" s="77">
        <f t="shared" si="27"/>
        <v>0</v>
      </c>
      <c r="S99" s="77">
        <f t="shared" si="27"/>
        <v>0</v>
      </c>
      <c r="T99" s="77">
        <f t="shared" si="27"/>
        <v>0</v>
      </c>
      <c r="U99" s="77">
        <f t="shared" si="27"/>
        <v>0</v>
      </c>
      <c r="V99" s="77">
        <f t="shared" si="27"/>
        <v>0</v>
      </c>
      <c r="W99" s="77">
        <f t="shared" si="27"/>
        <v>0</v>
      </c>
      <c r="X99" s="77">
        <f t="shared" si="27"/>
        <v>0</v>
      </c>
      <c r="Y99" s="77">
        <f t="shared" si="27"/>
        <v>0</v>
      </c>
      <c r="Z99" s="77">
        <f t="shared" si="27"/>
        <v>0</v>
      </c>
      <c r="AA99" s="77">
        <f t="shared" si="27"/>
        <v>0</v>
      </c>
      <c r="AB99" s="77">
        <f t="shared" si="27"/>
        <v>0</v>
      </c>
      <c r="AC99" s="77">
        <f t="shared" si="27"/>
        <v>0</v>
      </c>
      <c r="AD99" s="77">
        <f t="shared" si="27"/>
        <v>0</v>
      </c>
      <c r="AE99" s="77">
        <f t="shared" si="27"/>
        <v>0</v>
      </c>
      <c r="AF99" s="77">
        <f t="shared" si="27"/>
        <v>0</v>
      </c>
      <c r="AG99" s="77">
        <f t="shared" si="27"/>
        <v>0</v>
      </c>
      <c r="AH99" s="77" t="str">
        <f t="shared" si="27"/>
        <v/>
      </c>
      <c r="AI99" s="77" t="str">
        <f t="shared" si="27"/>
        <v/>
      </c>
      <c r="AJ99" s="77" t="str">
        <f t="shared" si="27"/>
        <v/>
      </c>
      <c r="AK99" s="77" t="str">
        <f t="shared" si="27"/>
        <v/>
      </c>
      <c r="AL99" s="77" t="str">
        <f t="shared" si="27"/>
        <v/>
      </c>
      <c r="AM99" s="77" t="str">
        <f t="shared" si="27"/>
        <v/>
      </c>
    </row>
    <row r="100" spans="1:41" x14ac:dyDescent="0.2">
      <c r="A100" s="39" t="str">
        <f>"Total Shift "&amp;$X$3</f>
        <v>Total Shift B</v>
      </c>
      <c r="B100" s="42"/>
      <c r="C100" s="77">
        <f>IF(C96="","",COUNTIF(C101:C114,$X$3))</f>
        <v>0</v>
      </c>
      <c r="D100" s="77">
        <f t="shared" ref="D100:AM100" si="28">IF(D96="","",COUNTIF(D101:D114,$X$3))</f>
        <v>0</v>
      </c>
      <c r="E100" s="77">
        <f t="shared" si="28"/>
        <v>0</v>
      </c>
      <c r="F100" s="77">
        <f t="shared" si="28"/>
        <v>0</v>
      </c>
      <c r="G100" s="77">
        <f t="shared" si="28"/>
        <v>0</v>
      </c>
      <c r="H100" s="77">
        <f t="shared" si="28"/>
        <v>0</v>
      </c>
      <c r="I100" s="77">
        <f t="shared" si="28"/>
        <v>0</v>
      </c>
      <c r="J100" s="77">
        <f t="shared" si="28"/>
        <v>0</v>
      </c>
      <c r="K100" s="77">
        <f t="shared" si="28"/>
        <v>0</v>
      </c>
      <c r="L100" s="77">
        <f t="shared" si="28"/>
        <v>0</v>
      </c>
      <c r="M100" s="77">
        <f t="shared" si="28"/>
        <v>0</v>
      </c>
      <c r="N100" s="77">
        <f t="shared" si="28"/>
        <v>0</v>
      </c>
      <c r="O100" s="77">
        <f t="shared" si="28"/>
        <v>0</v>
      </c>
      <c r="P100" s="77">
        <f t="shared" si="28"/>
        <v>0</v>
      </c>
      <c r="Q100" s="77">
        <f t="shared" si="28"/>
        <v>0</v>
      </c>
      <c r="R100" s="77">
        <f t="shared" si="28"/>
        <v>0</v>
      </c>
      <c r="S100" s="77">
        <f t="shared" si="28"/>
        <v>0</v>
      </c>
      <c r="T100" s="77">
        <f t="shared" si="28"/>
        <v>0</v>
      </c>
      <c r="U100" s="77">
        <f t="shared" si="28"/>
        <v>0</v>
      </c>
      <c r="V100" s="77">
        <f t="shared" si="28"/>
        <v>0</v>
      </c>
      <c r="W100" s="77">
        <f t="shared" si="28"/>
        <v>0</v>
      </c>
      <c r="X100" s="77">
        <f t="shared" si="28"/>
        <v>0</v>
      </c>
      <c r="Y100" s="77">
        <f t="shared" si="28"/>
        <v>0</v>
      </c>
      <c r="Z100" s="77">
        <f t="shared" si="28"/>
        <v>0</v>
      </c>
      <c r="AA100" s="77">
        <f t="shared" si="28"/>
        <v>0</v>
      </c>
      <c r="AB100" s="77">
        <f t="shared" si="28"/>
        <v>0</v>
      </c>
      <c r="AC100" s="77">
        <f t="shared" si="28"/>
        <v>0</v>
      </c>
      <c r="AD100" s="77">
        <f t="shared" si="28"/>
        <v>0</v>
      </c>
      <c r="AE100" s="77">
        <f t="shared" si="28"/>
        <v>0</v>
      </c>
      <c r="AF100" s="77">
        <f t="shared" si="28"/>
        <v>0</v>
      </c>
      <c r="AG100" s="77">
        <f t="shared" si="28"/>
        <v>0</v>
      </c>
      <c r="AH100" s="77" t="str">
        <f t="shared" si="28"/>
        <v/>
      </c>
      <c r="AI100" s="77" t="str">
        <f t="shared" si="28"/>
        <v/>
      </c>
      <c r="AJ100" s="77" t="str">
        <f t="shared" si="28"/>
        <v/>
      </c>
      <c r="AK100" s="77" t="str">
        <f t="shared" si="28"/>
        <v/>
      </c>
      <c r="AL100" s="77" t="str">
        <f t="shared" si="28"/>
        <v/>
      </c>
      <c r="AM100" s="77" t="str">
        <f t="shared" si="28"/>
        <v/>
      </c>
      <c r="AO100" s="32"/>
    </row>
    <row r="101" spans="1:41" x14ac:dyDescent="0.2">
      <c r="A101" s="27"/>
      <c r="B101" s="41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  <c r="AA101" s="24"/>
      <c r="AB101" s="24"/>
      <c r="AC101" s="24"/>
      <c r="AD101" s="24"/>
      <c r="AE101" s="24"/>
      <c r="AF101" s="24"/>
      <c r="AG101" s="24"/>
      <c r="AH101" s="24"/>
      <c r="AI101" s="24"/>
      <c r="AJ101" s="24"/>
      <c r="AK101" s="24"/>
      <c r="AL101" s="24"/>
      <c r="AM101" s="24"/>
      <c r="AO101" s="32"/>
    </row>
    <row r="102" spans="1:41" x14ac:dyDescent="0.2">
      <c r="A102" s="28" t="str">
        <f t="shared" ref="A102:B113" si="29">IF(ISBLANK(A18),"",A18)</f>
        <v>Employee 1</v>
      </c>
      <c r="B102" s="40" t="str">
        <f t="shared" si="29"/>
        <v>xDDDDxxxxNNNNxxx</v>
      </c>
      <c r="C102" s="29" t="str">
        <f>IF(OR(C$96="",C$96&lt;$Q$5,$A102=""),"",IF(NETWORKDAYS.INTL(C$96,C$96,weekend,holidays)=0,"nw",IFERROR(INDEX(daysoff_type,MATCH(C$96&amp;" "&amp;$A102,daysoff_lookup,0)),MID($B102,MOD(NETWORKDAYS.INTL($Q$5,C$96,weekend,holidays)-1,LEN($B102))+1,1))))</f>
        <v>x</v>
      </c>
      <c r="D102" s="29" t="str">
        <f>IF(OR(D$96="",D$96&lt;$Q$5,$A102=""),"",IF(NETWORKDAYS.INTL(D$96,D$96,weekend,holidays)=0,"nw",IFERROR(INDEX(daysoff_type,MATCH(D$96&amp;" "&amp;$A102,daysoff_lookup,0)),MID($B102,MOD(NETWORKDAYS.INTL($Q$5,D$96,weekend,holidays)-1,LEN($B102))+1,1))))</f>
        <v>x</v>
      </c>
      <c r="E102" s="29" t="str">
        <f>IF(OR(E$96="",E$96&lt;$Q$5,$A102=""),"",IF(NETWORKDAYS.INTL(E$96,E$96,weekend,holidays)=0,"nw",IFERROR(INDEX(daysoff_type,MATCH(E$96&amp;" "&amp;$A102,daysoff_lookup,0)),MID($B102,MOD(NETWORKDAYS.INTL($Q$5,E$96,weekend,holidays)-1,LEN($B102))+1,1))))</f>
        <v>x</v>
      </c>
      <c r="F102" s="29" t="str">
        <f>IF(OR(F$96="",F$96&lt;$Q$5,$A102=""),"",IF(NETWORKDAYS.INTL(F$96,F$96,weekend,holidays)=0,"nw",IFERROR(INDEX(daysoff_type,MATCH(F$96&amp;" "&amp;$A102,daysoff_lookup,0)),MID($B102,MOD(NETWORKDAYS.INTL($Q$5,F$96,weekend,holidays)-1,LEN($B102))+1,1))))</f>
        <v>x</v>
      </c>
      <c r="G102" s="29" t="str">
        <f>IF(OR(G$96="",G$96&lt;$Q$5,$A102=""),"",IF(NETWORKDAYS.INTL(G$96,G$96,weekend,holidays)=0,"nw",IFERROR(INDEX(daysoff_type,MATCH(G$96&amp;" "&amp;$A102,daysoff_lookup,0)),MID($B102,MOD(NETWORKDAYS.INTL($Q$5,G$96,weekend,holidays)-1,LEN($B102))+1,1))))</f>
        <v>N</v>
      </c>
      <c r="H102" s="29" t="str">
        <f>IF(OR(H$96="",H$96&lt;$Q$5,$A102=""),"",IF(NETWORKDAYS.INTL(H$96,H$96,weekend,holidays)=0,"nw",IFERROR(INDEX(daysoff_type,MATCH(H$96&amp;" "&amp;$A102,daysoff_lookup,0)),MID($B102,MOD(NETWORKDAYS.INTL($Q$5,H$96,weekend,holidays)-1,LEN($B102))+1,1))))</f>
        <v>N</v>
      </c>
      <c r="I102" s="29" t="str">
        <f>IF(OR(I$96="",I$96&lt;$Q$5,$A102=""),"",IF(NETWORKDAYS.INTL(I$96,I$96,weekend,holidays)=0,"nw",IFERROR(INDEX(daysoff_type,MATCH(I$96&amp;" "&amp;$A102,daysoff_lookup,0)),MID($B102,MOD(NETWORKDAYS.INTL($Q$5,I$96,weekend,holidays)-1,LEN($B102))+1,1))))</f>
        <v>N</v>
      </c>
      <c r="J102" s="29" t="str">
        <f>IF(OR(J$96="",J$96&lt;$Q$5,$A102=""),"",IF(NETWORKDAYS.INTL(J$96,J$96,weekend,holidays)=0,"nw",IFERROR(INDEX(daysoff_type,MATCH(J$96&amp;" "&amp;$A102,daysoff_lookup,0)),MID($B102,MOD(NETWORKDAYS.INTL($Q$5,J$96,weekend,holidays)-1,LEN($B102))+1,1))))</f>
        <v>N</v>
      </c>
      <c r="K102" s="29" t="str">
        <f>IF(OR(K$96="",K$96&lt;$Q$5,$A102=""),"",IF(NETWORKDAYS.INTL(K$96,K$96,weekend,holidays)=0,"nw",IFERROR(INDEX(daysoff_type,MATCH(K$96&amp;" "&amp;$A102,daysoff_lookup,0)),MID($B102,MOD(NETWORKDAYS.INTL($Q$5,K$96,weekend,holidays)-1,LEN($B102))+1,1))))</f>
        <v>x</v>
      </c>
      <c r="L102" s="29" t="str">
        <f>IF(OR(L$96="",L$96&lt;$Q$5,$A102=""),"",IF(NETWORKDAYS.INTL(L$96,L$96,weekend,holidays)=0,"nw",IFERROR(INDEX(daysoff_type,MATCH(L$96&amp;" "&amp;$A102,daysoff_lookup,0)),MID($B102,MOD(NETWORKDAYS.INTL($Q$5,L$96,weekend,holidays)-1,LEN($B102))+1,1))))</f>
        <v>x</v>
      </c>
      <c r="M102" s="29" t="str">
        <f>IF(OR(M$96="",M$96&lt;$Q$5,$A102=""),"",IF(NETWORKDAYS.INTL(M$96,M$96,weekend,holidays)=0,"nw",IFERROR(INDEX(daysoff_type,MATCH(M$96&amp;" "&amp;$A102,daysoff_lookup,0)),MID($B102,MOD(NETWORKDAYS.INTL($Q$5,M$96,weekend,holidays)-1,LEN($B102))+1,1))))</f>
        <v>x</v>
      </c>
      <c r="N102" s="29" t="str">
        <f>IF(OR(N$96="",N$96&lt;$Q$5,$A102=""),"",IF(NETWORKDAYS.INTL(N$96,N$96,weekend,holidays)=0,"nw",IFERROR(INDEX(daysoff_type,MATCH(N$96&amp;" "&amp;$A102,daysoff_lookup,0)),MID($B102,MOD(NETWORKDAYS.INTL($Q$5,N$96,weekend,holidays)-1,LEN($B102))+1,1))))</f>
        <v>x</v>
      </c>
      <c r="O102" s="29" t="str">
        <f>IF(OR(O$96="",O$96&lt;$Q$5,$A102=""),"",IF(NETWORKDAYS.INTL(O$96,O$96,weekend,holidays)=0,"nw",IFERROR(INDEX(daysoff_type,MATCH(O$96&amp;" "&amp;$A102,daysoff_lookup,0)),MID($B102,MOD(NETWORKDAYS.INTL($Q$5,O$96,weekend,holidays)-1,LEN($B102))+1,1))))</f>
        <v>D</v>
      </c>
      <c r="P102" s="29" t="str">
        <f>IF(OR(P$96="",P$96&lt;$Q$5,$A102=""),"",IF(NETWORKDAYS.INTL(P$96,P$96,weekend,holidays)=0,"nw",IFERROR(INDEX(daysoff_type,MATCH(P$96&amp;" "&amp;$A102,daysoff_lookup,0)),MID($B102,MOD(NETWORKDAYS.INTL($Q$5,P$96,weekend,holidays)-1,LEN($B102))+1,1))))</f>
        <v>D</v>
      </c>
      <c r="Q102" s="29" t="str">
        <f>IF(OR(Q$96="",Q$96&lt;$Q$5,$A102=""),"",IF(NETWORKDAYS.INTL(Q$96,Q$96,weekend,holidays)=0,"nw",IFERROR(INDEX(daysoff_type,MATCH(Q$96&amp;" "&amp;$A102,daysoff_lookup,0)),MID($B102,MOD(NETWORKDAYS.INTL($Q$5,Q$96,weekend,holidays)-1,LEN($B102))+1,1))))</f>
        <v>D</v>
      </c>
      <c r="R102" s="29" t="str">
        <f>IF(OR(R$96="",R$96&lt;$Q$5,$A102=""),"",IF(NETWORKDAYS.INTL(R$96,R$96,weekend,holidays)=0,"nw",IFERROR(INDEX(daysoff_type,MATCH(R$96&amp;" "&amp;$A102,daysoff_lookup,0)),MID($B102,MOD(NETWORKDAYS.INTL($Q$5,R$96,weekend,holidays)-1,LEN($B102))+1,1))))</f>
        <v>D</v>
      </c>
      <c r="S102" s="29" t="str">
        <f>IF(OR(S$96="",S$96&lt;$Q$5,$A102=""),"",IF(NETWORKDAYS.INTL(S$96,S$96,weekend,holidays)=0,"nw",IFERROR(INDEX(daysoff_type,MATCH(S$96&amp;" "&amp;$A102,daysoff_lookup,0)),MID($B102,MOD(NETWORKDAYS.INTL($Q$5,S$96,weekend,holidays)-1,LEN($B102))+1,1))))</f>
        <v>x</v>
      </c>
      <c r="T102" s="29" t="str">
        <f>IF(OR(T$96="",T$96&lt;$Q$5,$A102=""),"",IF(NETWORKDAYS.INTL(T$96,T$96,weekend,holidays)=0,"nw",IFERROR(INDEX(daysoff_type,MATCH(T$96&amp;" "&amp;$A102,daysoff_lookup,0)),MID($B102,MOD(NETWORKDAYS.INTL($Q$5,T$96,weekend,holidays)-1,LEN($B102))+1,1))))</f>
        <v>x</v>
      </c>
      <c r="U102" s="29" t="str">
        <f>IF(OR(U$96="",U$96&lt;$Q$5,$A102=""),"",IF(NETWORKDAYS.INTL(U$96,U$96,weekend,holidays)=0,"nw",IFERROR(INDEX(daysoff_type,MATCH(U$96&amp;" "&amp;$A102,daysoff_lookup,0)),MID($B102,MOD(NETWORKDAYS.INTL($Q$5,U$96,weekend,holidays)-1,LEN($B102))+1,1))))</f>
        <v>x</v>
      </c>
      <c r="V102" s="29" t="str">
        <f>IF(OR(V$96="",V$96&lt;$Q$5,$A102=""),"",IF(NETWORKDAYS.INTL(V$96,V$96,weekend,holidays)=0,"nw",IFERROR(INDEX(daysoff_type,MATCH(V$96&amp;" "&amp;$A102,daysoff_lookup,0)),MID($B102,MOD(NETWORKDAYS.INTL($Q$5,V$96,weekend,holidays)-1,LEN($B102))+1,1))))</f>
        <v>x</v>
      </c>
      <c r="W102" s="29" t="str">
        <f>IF(OR(W$96="",W$96&lt;$Q$5,$A102=""),"",IF(NETWORKDAYS.INTL(W$96,W$96,weekend,holidays)=0,"nw",IFERROR(INDEX(daysoff_type,MATCH(W$96&amp;" "&amp;$A102,daysoff_lookup,0)),MID($B102,MOD(NETWORKDAYS.INTL($Q$5,W$96,weekend,holidays)-1,LEN($B102))+1,1))))</f>
        <v>N</v>
      </c>
      <c r="X102" s="29" t="str">
        <f>IF(OR(X$96="",X$96&lt;$Q$5,$A102=""),"",IF(NETWORKDAYS.INTL(X$96,X$96,weekend,holidays)=0,"nw",IFERROR(INDEX(daysoff_type,MATCH(X$96&amp;" "&amp;$A102,daysoff_lookup,0)),MID($B102,MOD(NETWORKDAYS.INTL($Q$5,X$96,weekend,holidays)-1,LEN($B102))+1,1))))</f>
        <v>N</v>
      </c>
      <c r="Y102" s="29" t="str">
        <f>IF(OR(Y$96="",Y$96&lt;$Q$5,$A102=""),"",IF(NETWORKDAYS.INTL(Y$96,Y$96,weekend,holidays)=0,"nw",IFERROR(INDEX(daysoff_type,MATCH(Y$96&amp;" "&amp;$A102,daysoff_lookup,0)),MID($B102,MOD(NETWORKDAYS.INTL($Q$5,Y$96,weekend,holidays)-1,LEN($B102))+1,1))))</f>
        <v>N</v>
      </c>
      <c r="Z102" s="29" t="str">
        <f>IF(OR(Z$96="",Z$96&lt;$Q$5,$A102=""),"",IF(NETWORKDAYS.INTL(Z$96,Z$96,weekend,holidays)=0,"nw",IFERROR(INDEX(daysoff_type,MATCH(Z$96&amp;" "&amp;$A102,daysoff_lookup,0)),MID($B102,MOD(NETWORKDAYS.INTL($Q$5,Z$96,weekend,holidays)-1,LEN($B102))+1,1))))</f>
        <v>N</v>
      </c>
      <c r="AA102" s="29" t="str">
        <f>IF(OR(AA$96="",AA$96&lt;$Q$5,$A102=""),"",IF(NETWORKDAYS.INTL(AA$96,AA$96,weekend,holidays)=0,"nw",IFERROR(INDEX(daysoff_type,MATCH(AA$96&amp;" "&amp;$A102,daysoff_lookup,0)),MID($B102,MOD(NETWORKDAYS.INTL($Q$5,AA$96,weekend,holidays)-1,LEN($B102))+1,1))))</f>
        <v>x</v>
      </c>
      <c r="AB102" s="29" t="str">
        <f>IF(OR(AB$96="",AB$96&lt;$Q$5,$A102=""),"",IF(NETWORKDAYS.INTL(AB$96,AB$96,weekend,holidays)=0,"nw",IFERROR(INDEX(daysoff_type,MATCH(AB$96&amp;" "&amp;$A102,daysoff_lookup,0)),MID($B102,MOD(NETWORKDAYS.INTL($Q$5,AB$96,weekend,holidays)-1,LEN($B102))+1,1))))</f>
        <v>x</v>
      </c>
      <c r="AC102" s="29" t="str">
        <f>IF(OR(AC$96="",AC$96&lt;$Q$5,$A102=""),"",IF(NETWORKDAYS.INTL(AC$96,AC$96,weekend,holidays)=0,"nw",IFERROR(INDEX(daysoff_type,MATCH(AC$96&amp;" "&amp;$A102,daysoff_lookup,0)),MID($B102,MOD(NETWORKDAYS.INTL($Q$5,AC$96,weekend,holidays)-1,LEN($B102))+1,1))))</f>
        <v>x</v>
      </c>
      <c r="AD102" s="29" t="str">
        <f>IF(OR(AD$96="",AD$96&lt;$Q$5,$A102=""),"",IF(NETWORKDAYS.INTL(AD$96,AD$96,weekend,holidays)=0,"nw",IFERROR(INDEX(daysoff_type,MATCH(AD$96&amp;" "&amp;$A102,daysoff_lookup,0)),MID($B102,MOD(NETWORKDAYS.INTL($Q$5,AD$96,weekend,holidays)-1,LEN($B102))+1,1))))</f>
        <v>x</v>
      </c>
      <c r="AE102" s="29" t="str">
        <f>IF(OR(AE$96="",AE$96&lt;$Q$5,$A102=""),"",IF(NETWORKDAYS.INTL(AE$96,AE$96,weekend,holidays)=0,"nw",IFERROR(INDEX(daysoff_type,MATCH(AE$96&amp;" "&amp;$A102,daysoff_lookup,0)),MID($B102,MOD(NETWORKDAYS.INTL($Q$5,AE$96,weekend,holidays)-1,LEN($B102))+1,1))))</f>
        <v>D</v>
      </c>
      <c r="AF102" s="29" t="str">
        <f>IF(OR(AF$96="",AF$96&lt;$Q$5,$A102=""),"",IF(NETWORKDAYS.INTL(AF$96,AF$96,weekend,holidays)=0,"nw",IFERROR(INDEX(daysoff_type,MATCH(AF$96&amp;" "&amp;$A102,daysoff_lookup,0)),MID($B102,MOD(NETWORKDAYS.INTL($Q$5,AF$96,weekend,holidays)-1,LEN($B102))+1,1))))</f>
        <v>nw</v>
      </c>
      <c r="AG102" s="29" t="str">
        <f>IF(OR(AG$96="",AG$96&lt;$Q$5,$A102=""),"",IF(NETWORKDAYS.INTL(AG$96,AG$96,weekend,holidays)=0,"nw",IFERROR(INDEX(daysoff_type,MATCH(AG$96&amp;" "&amp;$A102,daysoff_lookup,0)),MID($B102,MOD(NETWORKDAYS.INTL($Q$5,AG$96,weekend,holidays)-1,LEN($B102))+1,1))))</f>
        <v>D</v>
      </c>
      <c r="AH102" s="29" t="str">
        <f>IF(OR(AH$96="",AH$96&lt;$Q$5,$A102=""),"",IF(NETWORKDAYS.INTL(AH$96,AH$96,weekend,holidays)=0,"nw",IFERROR(INDEX(daysoff_type,MATCH(AH$96&amp;" "&amp;$A102,daysoff_lookup,0)),MID($B102,MOD(NETWORKDAYS.INTL($Q$5,AH$96,weekend,holidays)-1,LEN($B102))+1,1))))</f>
        <v/>
      </c>
      <c r="AI102" s="29" t="str">
        <f>IF(OR(AI$96="",AI$96&lt;$Q$5,$A102=""),"",IF(NETWORKDAYS.INTL(AI$96,AI$96,weekend,holidays)=0,"nw",IFERROR(INDEX(daysoff_type,MATCH(AI$96&amp;" "&amp;$A102,daysoff_lookup,0)),MID($B102,MOD(NETWORKDAYS.INTL($Q$5,AI$96,weekend,holidays)-1,LEN($B102))+1,1))))</f>
        <v/>
      </c>
      <c r="AJ102" s="29" t="str">
        <f>IF(OR(AJ$96="",AJ$96&lt;$Q$5,$A102=""),"",IF(NETWORKDAYS.INTL(AJ$96,AJ$96,weekend,holidays)=0,"nw",IFERROR(INDEX(daysoff_type,MATCH(AJ$96&amp;" "&amp;$A102,daysoff_lookup,0)),MID($B102,MOD(NETWORKDAYS.INTL($Q$5,AJ$96,weekend,holidays)-1,LEN($B102))+1,1))))</f>
        <v/>
      </c>
      <c r="AK102" s="29" t="str">
        <f>IF(OR(AK$96="",AK$96&lt;$Q$5,$A102=""),"",IF(NETWORKDAYS.INTL(AK$96,AK$96,weekend,holidays)=0,"nw",IFERROR(INDEX(daysoff_type,MATCH(AK$96&amp;" "&amp;$A102,daysoff_lookup,0)),MID($B102,MOD(NETWORKDAYS.INTL($Q$5,AK$96,weekend,holidays)-1,LEN($B102))+1,1))))</f>
        <v/>
      </c>
      <c r="AL102" s="29" t="str">
        <f>IF(OR(AL$96="",AL$96&lt;$Q$5,$A102=""),"",IF(NETWORKDAYS.INTL(AL$96,AL$96,weekend,holidays)=0,"nw",IFERROR(INDEX(daysoff_type,MATCH(AL$96&amp;" "&amp;$A102,daysoff_lookup,0)),MID($B102,MOD(NETWORKDAYS.INTL($Q$5,AL$96,weekend,holidays)-1,LEN($B102))+1,1))))</f>
        <v/>
      </c>
      <c r="AM102" s="29" t="str">
        <f>IF(OR(AM$96="",AM$96&lt;$Q$5,$A102=""),"",IF(NETWORKDAYS.INTL(AM$96,AM$96,weekend,holidays)=0,"nw",IFERROR(INDEX(daysoff_type,MATCH(AM$96&amp;" "&amp;$A102,daysoff_lookup,0)),MID($B102,MOD(NETWORKDAYS.INTL($Q$5,AM$96,weekend,holidays)-1,LEN($B102))+1,1))))</f>
        <v/>
      </c>
    </row>
    <row r="103" spans="1:41" x14ac:dyDescent="0.2">
      <c r="A103" s="28" t="str">
        <f t="shared" si="29"/>
        <v>Employee 2</v>
      </c>
      <c r="B103" s="40" t="str">
        <f t="shared" si="29"/>
        <v>xNNNNxxxxDDDDxxx</v>
      </c>
      <c r="C103" s="29" t="str">
        <f>IF(OR(C$96="",C$96&lt;$Q$5,$A103=""),"",IF(NETWORKDAYS.INTL(C$96,C$96,weekend,holidays)=0,"nw",IFERROR(INDEX(daysoff_type,MATCH(C$96&amp;" "&amp;$A103,daysoff_lookup,0)),MID($B103,MOD(NETWORKDAYS.INTL($Q$5,C$96,weekend,holidays)-1,LEN($B103))+1,1))))</f>
        <v>x</v>
      </c>
      <c r="D103" s="29" t="str">
        <f>IF(OR(D$96="",D$96&lt;$Q$5,$A103=""),"",IF(NETWORKDAYS.INTL(D$96,D$96,weekend,holidays)=0,"nw",IFERROR(INDEX(daysoff_type,MATCH(D$96&amp;" "&amp;$A103,daysoff_lookup,0)),MID($B103,MOD(NETWORKDAYS.INTL($Q$5,D$96,weekend,holidays)-1,LEN($B103))+1,1))))</f>
        <v>x</v>
      </c>
      <c r="E103" s="29" t="str">
        <f>IF(OR(E$96="",E$96&lt;$Q$5,$A103=""),"",IF(NETWORKDAYS.INTL(E$96,E$96,weekend,holidays)=0,"nw",IFERROR(INDEX(daysoff_type,MATCH(E$96&amp;" "&amp;$A103,daysoff_lookup,0)),MID($B103,MOD(NETWORKDAYS.INTL($Q$5,E$96,weekend,holidays)-1,LEN($B103))+1,1))))</f>
        <v>x</v>
      </c>
      <c r="F103" s="29" t="str">
        <f>IF(OR(F$96="",F$96&lt;$Q$5,$A103=""),"",IF(NETWORKDAYS.INTL(F$96,F$96,weekend,holidays)=0,"nw",IFERROR(INDEX(daysoff_type,MATCH(F$96&amp;" "&amp;$A103,daysoff_lookup,0)),MID($B103,MOD(NETWORKDAYS.INTL($Q$5,F$96,weekend,holidays)-1,LEN($B103))+1,1))))</f>
        <v>x</v>
      </c>
      <c r="G103" s="29" t="str">
        <f>IF(OR(G$96="",G$96&lt;$Q$5,$A103=""),"",IF(NETWORKDAYS.INTL(G$96,G$96,weekend,holidays)=0,"nw",IFERROR(INDEX(daysoff_type,MATCH(G$96&amp;" "&amp;$A103,daysoff_lookup,0)),MID($B103,MOD(NETWORKDAYS.INTL($Q$5,G$96,weekend,holidays)-1,LEN($B103))+1,1))))</f>
        <v>D</v>
      </c>
      <c r="H103" s="29" t="str">
        <f>IF(OR(H$96="",H$96&lt;$Q$5,$A103=""),"",IF(NETWORKDAYS.INTL(H$96,H$96,weekend,holidays)=0,"nw",IFERROR(INDEX(daysoff_type,MATCH(H$96&amp;" "&amp;$A103,daysoff_lookup,0)),MID($B103,MOD(NETWORKDAYS.INTL($Q$5,H$96,weekend,holidays)-1,LEN($B103))+1,1))))</f>
        <v>D</v>
      </c>
      <c r="I103" s="29" t="str">
        <f>IF(OR(I$96="",I$96&lt;$Q$5,$A103=""),"",IF(NETWORKDAYS.INTL(I$96,I$96,weekend,holidays)=0,"nw",IFERROR(INDEX(daysoff_type,MATCH(I$96&amp;" "&amp;$A103,daysoff_lookup,0)),MID($B103,MOD(NETWORKDAYS.INTL($Q$5,I$96,weekend,holidays)-1,LEN($B103))+1,1))))</f>
        <v>D</v>
      </c>
      <c r="J103" s="29" t="str">
        <f>IF(OR(J$96="",J$96&lt;$Q$5,$A103=""),"",IF(NETWORKDAYS.INTL(J$96,J$96,weekend,holidays)=0,"nw",IFERROR(INDEX(daysoff_type,MATCH(J$96&amp;" "&amp;$A103,daysoff_lookup,0)),MID($B103,MOD(NETWORKDAYS.INTL($Q$5,J$96,weekend,holidays)-1,LEN($B103))+1,1))))</f>
        <v>D</v>
      </c>
      <c r="K103" s="29" t="str">
        <f>IF(OR(K$96="",K$96&lt;$Q$5,$A103=""),"",IF(NETWORKDAYS.INTL(K$96,K$96,weekend,holidays)=0,"nw",IFERROR(INDEX(daysoff_type,MATCH(K$96&amp;" "&amp;$A103,daysoff_lookup,0)),MID($B103,MOD(NETWORKDAYS.INTL($Q$5,K$96,weekend,holidays)-1,LEN($B103))+1,1))))</f>
        <v>x</v>
      </c>
      <c r="L103" s="29" t="str">
        <f>IF(OR(L$96="",L$96&lt;$Q$5,$A103=""),"",IF(NETWORKDAYS.INTL(L$96,L$96,weekend,holidays)=0,"nw",IFERROR(INDEX(daysoff_type,MATCH(L$96&amp;" "&amp;$A103,daysoff_lookup,0)),MID($B103,MOD(NETWORKDAYS.INTL($Q$5,L$96,weekend,holidays)-1,LEN($B103))+1,1))))</f>
        <v>x</v>
      </c>
      <c r="M103" s="29" t="str">
        <f>IF(OR(M$96="",M$96&lt;$Q$5,$A103=""),"",IF(NETWORKDAYS.INTL(M$96,M$96,weekend,holidays)=0,"nw",IFERROR(INDEX(daysoff_type,MATCH(M$96&amp;" "&amp;$A103,daysoff_lookup,0)),MID($B103,MOD(NETWORKDAYS.INTL($Q$5,M$96,weekend,holidays)-1,LEN($B103))+1,1))))</f>
        <v>x</v>
      </c>
      <c r="N103" s="29" t="str">
        <f>IF(OR(N$96="",N$96&lt;$Q$5,$A103=""),"",IF(NETWORKDAYS.INTL(N$96,N$96,weekend,holidays)=0,"nw",IFERROR(INDEX(daysoff_type,MATCH(N$96&amp;" "&amp;$A103,daysoff_lookup,0)),MID($B103,MOD(NETWORKDAYS.INTL($Q$5,N$96,weekend,holidays)-1,LEN($B103))+1,1))))</f>
        <v>x</v>
      </c>
      <c r="O103" s="29" t="str">
        <f>IF(OR(O$96="",O$96&lt;$Q$5,$A103=""),"",IF(NETWORKDAYS.INTL(O$96,O$96,weekend,holidays)=0,"nw",IFERROR(INDEX(daysoff_type,MATCH(O$96&amp;" "&amp;$A103,daysoff_lookup,0)),MID($B103,MOD(NETWORKDAYS.INTL($Q$5,O$96,weekend,holidays)-1,LEN($B103))+1,1))))</f>
        <v>N</v>
      </c>
      <c r="P103" s="29" t="str">
        <f>IF(OR(P$96="",P$96&lt;$Q$5,$A103=""),"",IF(NETWORKDAYS.INTL(P$96,P$96,weekend,holidays)=0,"nw",IFERROR(INDEX(daysoff_type,MATCH(P$96&amp;" "&amp;$A103,daysoff_lookup,0)),MID($B103,MOD(NETWORKDAYS.INTL($Q$5,P$96,weekend,holidays)-1,LEN($B103))+1,1))))</f>
        <v>N</v>
      </c>
      <c r="Q103" s="29" t="str">
        <f>IF(OR(Q$96="",Q$96&lt;$Q$5,$A103=""),"",IF(NETWORKDAYS.INTL(Q$96,Q$96,weekend,holidays)=0,"nw",IFERROR(INDEX(daysoff_type,MATCH(Q$96&amp;" "&amp;$A103,daysoff_lookup,0)),MID($B103,MOD(NETWORKDAYS.INTL($Q$5,Q$96,weekend,holidays)-1,LEN($B103))+1,1))))</f>
        <v>N</v>
      </c>
      <c r="R103" s="29" t="str">
        <f>IF(OR(R$96="",R$96&lt;$Q$5,$A103=""),"",IF(NETWORKDAYS.INTL(R$96,R$96,weekend,holidays)=0,"nw",IFERROR(INDEX(daysoff_type,MATCH(R$96&amp;" "&amp;$A103,daysoff_lookup,0)),MID($B103,MOD(NETWORKDAYS.INTL($Q$5,R$96,weekend,holidays)-1,LEN($B103))+1,1))))</f>
        <v>N</v>
      </c>
      <c r="S103" s="29" t="str">
        <f>IF(OR(S$96="",S$96&lt;$Q$5,$A103=""),"",IF(NETWORKDAYS.INTL(S$96,S$96,weekend,holidays)=0,"nw",IFERROR(INDEX(daysoff_type,MATCH(S$96&amp;" "&amp;$A103,daysoff_lookup,0)),MID($B103,MOD(NETWORKDAYS.INTL($Q$5,S$96,weekend,holidays)-1,LEN($B103))+1,1))))</f>
        <v>x</v>
      </c>
      <c r="T103" s="29" t="str">
        <f>IF(OR(T$96="",T$96&lt;$Q$5,$A103=""),"",IF(NETWORKDAYS.INTL(T$96,T$96,weekend,holidays)=0,"nw",IFERROR(INDEX(daysoff_type,MATCH(T$96&amp;" "&amp;$A103,daysoff_lookup,0)),MID($B103,MOD(NETWORKDAYS.INTL($Q$5,T$96,weekend,holidays)-1,LEN($B103))+1,1))))</f>
        <v>x</v>
      </c>
      <c r="U103" s="29" t="str">
        <f>IF(OR(U$96="",U$96&lt;$Q$5,$A103=""),"",IF(NETWORKDAYS.INTL(U$96,U$96,weekend,holidays)=0,"nw",IFERROR(INDEX(daysoff_type,MATCH(U$96&amp;" "&amp;$A103,daysoff_lookup,0)),MID($B103,MOD(NETWORKDAYS.INTL($Q$5,U$96,weekend,holidays)-1,LEN($B103))+1,1))))</f>
        <v>x</v>
      </c>
      <c r="V103" s="29" t="str">
        <f>IF(OR(V$96="",V$96&lt;$Q$5,$A103=""),"",IF(NETWORKDAYS.INTL(V$96,V$96,weekend,holidays)=0,"nw",IFERROR(INDEX(daysoff_type,MATCH(V$96&amp;" "&amp;$A103,daysoff_lookup,0)),MID($B103,MOD(NETWORKDAYS.INTL($Q$5,V$96,weekend,holidays)-1,LEN($B103))+1,1))))</f>
        <v>x</v>
      </c>
      <c r="W103" s="29" t="str">
        <f>IF(OR(W$96="",W$96&lt;$Q$5,$A103=""),"",IF(NETWORKDAYS.INTL(W$96,W$96,weekend,holidays)=0,"nw",IFERROR(INDEX(daysoff_type,MATCH(W$96&amp;" "&amp;$A103,daysoff_lookup,0)),MID($B103,MOD(NETWORKDAYS.INTL($Q$5,W$96,weekend,holidays)-1,LEN($B103))+1,1))))</f>
        <v>D</v>
      </c>
      <c r="X103" s="29" t="str">
        <f>IF(OR(X$96="",X$96&lt;$Q$5,$A103=""),"",IF(NETWORKDAYS.INTL(X$96,X$96,weekend,holidays)=0,"nw",IFERROR(INDEX(daysoff_type,MATCH(X$96&amp;" "&amp;$A103,daysoff_lookup,0)),MID($B103,MOD(NETWORKDAYS.INTL($Q$5,X$96,weekend,holidays)-1,LEN($B103))+1,1))))</f>
        <v>D</v>
      </c>
      <c r="Y103" s="29" t="str">
        <f>IF(OR(Y$96="",Y$96&lt;$Q$5,$A103=""),"",IF(NETWORKDAYS.INTL(Y$96,Y$96,weekend,holidays)=0,"nw",IFERROR(INDEX(daysoff_type,MATCH(Y$96&amp;" "&amp;$A103,daysoff_lookup,0)),MID($B103,MOD(NETWORKDAYS.INTL($Q$5,Y$96,weekend,holidays)-1,LEN($B103))+1,1))))</f>
        <v>D</v>
      </c>
      <c r="Z103" s="29" t="str">
        <f>IF(OR(Z$96="",Z$96&lt;$Q$5,$A103=""),"",IF(NETWORKDAYS.INTL(Z$96,Z$96,weekend,holidays)=0,"nw",IFERROR(INDEX(daysoff_type,MATCH(Z$96&amp;" "&amp;$A103,daysoff_lookup,0)),MID($B103,MOD(NETWORKDAYS.INTL($Q$5,Z$96,weekend,holidays)-1,LEN($B103))+1,1))))</f>
        <v>D</v>
      </c>
      <c r="AA103" s="29" t="str">
        <f>IF(OR(AA$96="",AA$96&lt;$Q$5,$A103=""),"",IF(NETWORKDAYS.INTL(AA$96,AA$96,weekend,holidays)=0,"nw",IFERROR(INDEX(daysoff_type,MATCH(AA$96&amp;" "&amp;$A103,daysoff_lookup,0)),MID($B103,MOD(NETWORKDAYS.INTL($Q$5,AA$96,weekend,holidays)-1,LEN($B103))+1,1))))</f>
        <v>x</v>
      </c>
      <c r="AB103" s="29" t="str">
        <f>IF(OR(AB$96="",AB$96&lt;$Q$5,$A103=""),"",IF(NETWORKDAYS.INTL(AB$96,AB$96,weekend,holidays)=0,"nw",IFERROR(INDEX(daysoff_type,MATCH(AB$96&amp;" "&amp;$A103,daysoff_lookup,0)),MID($B103,MOD(NETWORKDAYS.INTL($Q$5,AB$96,weekend,holidays)-1,LEN($B103))+1,1))))</f>
        <v>x</v>
      </c>
      <c r="AC103" s="29" t="str">
        <f>IF(OR(AC$96="",AC$96&lt;$Q$5,$A103=""),"",IF(NETWORKDAYS.INTL(AC$96,AC$96,weekend,holidays)=0,"nw",IFERROR(INDEX(daysoff_type,MATCH(AC$96&amp;" "&amp;$A103,daysoff_lookup,0)),MID($B103,MOD(NETWORKDAYS.INTL($Q$5,AC$96,weekend,holidays)-1,LEN($B103))+1,1))))</f>
        <v>x</v>
      </c>
      <c r="AD103" s="29" t="str">
        <f>IF(OR(AD$96="",AD$96&lt;$Q$5,$A103=""),"",IF(NETWORKDAYS.INTL(AD$96,AD$96,weekend,holidays)=0,"nw",IFERROR(INDEX(daysoff_type,MATCH(AD$96&amp;" "&amp;$A103,daysoff_lookup,0)),MID($B103,MOD(NETWORKDAYS.INTL($Q$5,AD$96,weekend,holidays)-1,LEN($B103))+1,1))))</f>
        <v>x</v>
      </c>
      <c r="AE103" s="29" t="str">
        <f>IF(OR(AE$96="",AE$96&lt;$Q$5,$A103=""),"",IF(NETWORKDAYS.INTL(AE$96,AE$96,weekend,holidays)=0,"nw",IFERROR(INDEX(daysoff_type,MATCH(AE$96&amp;" "&amp;$A103,daysoff_lookup,0)),MID($B103,MOD(NETWORKDAYS.INTL($Q$5,AE$96,weekend,holidays)-1,LEN($B103))+1,1))))</f>
        <v>N</v>
      </c>
      <c r="AF103" s="29" t="str">
        <f>IF(OR(AF$96="",AF$96&lt;$Q$5,$A103=""),"",IF(NETWORKDAYS.INTL(AF$96,AF$96,weekend,holidays)=0,"nw",IFERROR(INDEX(daysoff_type,MATCH(AF$96&amp;" "&amp;$A103,daysoff_lookup,0)),MID($B103,MOD(NETWORKDAYS.INTL($Q$5,AF$96,weekend,holidays)-1,LEN($B103))+1,1))))</f>
        <v>nw</v>
      </c>
      <c r="AG103" s="29" t="str">
        <f>IF(OR(AG$96="",AG$96&lt;$Q$5,$A103=""),"",IF(NETWORKDAYS.INTL(AG$96,AG$96,weekend,holidays)=0,"nw",IFERROR(INDEX(daysoff_type,MATCH(AG$96&amp;" "&amp;$A103,daysoff_lookup,0)),MID($B103,MOD(NETWORKDAYS.INTL($Q$5,AG$96,weekend,holidays)-1,LEN($B103))+1,1))))</f>
        <v>N</v>
      </c>
      <c r="AH103" s="29" t="str">
        <f>IF(OR(AH$96="",AH$96&lt;$Q$5,$A103=""),"",IF(NETWORKDAYS.INTL(AH$96,AH$96,weekend,holidays)=0,"nw",IFERROR(INDEX(daysoff_type,MATCH(AH$96&amp;" "&amp;$A103,daysoff_lookup,0)),MID($B103,MOD(NETWORKDAYS.INTL($Q$5,AH$96,weekend,holidays)-1,LEN($B103))+1,1))))</f>
        <v/>
      </c>
      <c r="AI103" s="29" t="str">
        <f>IF(OR(AI$96="",AI$96&lt;$Q$5,$A103=""),"",IF(NETWORKDAYS.INTL(AI$96,AI$96,weekend,holidays)=0,"nw",IFERROR(INDEX(daysoff_type,MATCH(AI$96&amp;" "&amp;$A103,daysoff_lookup,0)),MID($B103,MOD(NETWORKDAYS.INTL($Q$5,AI$96,weekend,holidays)-1,LEN($B103))+1,1))))</f>
        <v/>
      </c>
      <c r="AJ103" s="29" t="str">
        <f>IF(OR(AJ$96="",AJ$96&lt;$Q$5,$A103=""),"",IF(NETWORKDAYS.INTL(AJ$96,AJ$96,weekend,holidays)=0,"nw",IFERROR(INDEX(daysoff_type,MATCH(AJ$96&amp;" "&amp;$A103,daysoff_lookup,0)),MID($B103,MOD(NETWORKDAYS.INTL($Q$5,AJ$96,weekend,holidays)-1,LEN($B103))+1,1))))</f>
        <v/>
      </c>
      <c r="AK103" s="29" t="str">
        <f>IF(OR(AK$96="",AK$96&lt;$Q$5,$A103=""),"",IF(NETWORKDAYS.INTL(AK$96,AK$96,weekend,holidays)=0,"nw",IFERROR(INDEX(daysoff_type,MATCH(AK$96&amp;" "&amp;$A103,daysoff_lookup,0)),MID($B103,MOD(NETWORKDAYS.INTL($Q$5,AK$96,weekend,holidays)-1,LEN($B103))+1,1))))</f>
        <v/>
      </c>
      <c r="AL103" s="29" t="str">
        <f>IF(OR(AL$96="",AL$96&lt;$Q$5,$A103=""),"",IF(NETWORKDAYS.INTL(AL$96,AL$96,weekend,holidays)=0,"nw",IFERROR(INDEX(daysoff_type,MATCH(AL$96&amp;" "&amp;$A103,daysoff_lookup,0)),MID($B103,MOD(NETWORKDAYS.INTL($Q$5,AL$96,weekend,holidays)-1,LEN($B103))+1,1))))</f>
        <v/>
      </c>
      <c r="AM103" s="29" t="str">
        <f>IF(OR(AM$96="",AM$96&lt;$Q$5,$A103=""),"",IF(NETWORKDAYS.INTL(AM$96,AM$96,weekend,holidays)=0,"nw",IFERROR(INDEX(daysoff_type,MATCH(AM$96&amp;" "&amp;$A103,daysoff_lookup,0)),MID($B103,MOD(NETWORKDAYS.INTL($Q$5,AM$96,weekend,holidays)-1,LEN($B103))+1,1))))</f>
        <v/>
      </c>
    </row>
    <row r="104" spans="1:41" x14ac:dyDescent="0.2">
      <c r="A104" s="28" t="str">
        <f t="shared" si="29"/>
        <v>Employee 3</v>
      </c>
      <c r="B104" s="40" t="str">
        <f t="shared" si="29"/>
        <v>NxxxxDDDDxxxxNNN</v>
      </c>
      <c r="C104" s="29" t="str">
        <f>IF(OR(C$96="",C$96&lt;$Q$5,$A104=""),"",IF(NETWORKDAYS.INTL(C$96,C$96,weekend,holidays)=0,"nw",IFERROR(INDEX(daysoff_type,MATCH(C$96&amp;" "&amp;$A104,daysoff_lookup,0)),MID($B104,MOD(NETWORKDAYS.INTL($Q$5,C$96,weekend,holidays)-1,LEN($B104))+1,1))))</f>
        <v>D</v>
      </c>
      <c r="D104" s="29" t="str">
        <f>IF(OR(D$96="",D$96&lt;$Q$5,$A104=""),"",IF(NETWORKDAYS.INTL(D$96,D$96,weekend,holidays)=0,"nw",IFERROR(INDEX(daysoff_type,MATCH(D$96&amp;" "&amp;$A104,daysoff_lookup,0)),MID($B104,MOD(NETWORKDAYS.INTL($Q$5,D$96,weekend,holidays)-1,LEN($B104))+1,1))))</f>
        <v>D</v>
      </c>
      <c r="E104" s="29" t="str">
        <f>IF(OR(E$96="",E$96&lt;$Q$5,$A104=""),"",IF(NETWORKDAYS.INTL(E$96,E$96,weekend,holidays)=0,"nw",IFERROR(INDEX(daysoff_type,MATCH(E$96&amp;" "&amp;$A104,daysoff_lookup,0)),MID($B104,MOD(NETWORKDAYS.INTL($Q$5,E$96,weekend,holidays)-1,LEN($B104))+1,1))))</f>
        <v>D</v>
      </c>
      <c r="F104" s="29" t="str">
        <f>IF(OR(F$96="",F$96&lt;$Q$5,$A104=""),"",IF(NETWORKDAYS.INTL(F$96,F$96,weekend,holidays)=0,"nw",IFERROR(INDEX(daysoff_type,MATCH(F$96&amp;" "&amp;$A104,daysoff_lookup,0)),MID($B104,MOD(NETWORKDAYS.INTL($Q$5,F$96,weekend,holidays)-1,LEN($B104))+1,1))))</f>
        <v>D</v>
      </c>
      <c r="G104" s="29" t="str">
        <f>IF(OR(G$96="",G$96&lt;$Q$5,$A104=""),"",IF(NETWORKDAYS.INTL(G$96,G$96,weekend,holidays)=0,"nw",IFERROR(INDEX(daysoff_type,MATCH(G$96&amp;" "&amp;$A104,daysoff_lookup,0)),MID($B104,MOD(NETWORKDAYS.INTL($Q$5,G$96,weekend,holidays)-1,LEN($B104))+1,1))))</f>
        <v>x</v>
      </c>
      <c r="H104" s="29" t="str">
        <f>IF(OR(H$96="",H$96&lt;$Q$5,$A104=""),"",IF(NETWORKDAYS.INTL(H$96,H$96,weekend,holidays)=0,"nw",IFERROR(INDEX(daysoff_type,MATCH(H$96&amp;" "&amp;$A104,daysoff_lookup,0)),MID($B104,MOD(NETWORKDAYS.INTL($Q$5,H$96,weekend,holidays)-1,LEN($B104))+1,1))))</f>
        <v>x</v>
      </c>
      <c r="I104" s="29" t="str">
        <f>IF(OR(I$96="",I$96&lt;$Q$5,$A104=""),"",IF(NETWORKDAYS.INTL(I$96,I$96,weekend,holidays)=0,"nw",IFERROR(INDEX(daysoff_type,MATCH(I$96&amp;" "&amp;$A104,daysoff_lookup,0)),MID($B104,MOD(NETWORKDAYS.INTL($Q$5,I$96,weekend,holidays)-1,LEN($B104))+1,1))))</f>
        <v>x</v>
      </c>
      <c r="J104" s="29" t="str">
        <f>IF(OR(J$96="",J$96&lt;$Q$5,$A104=""),"",IF(NETWORKDAYS.INTL(J$96,J$96,weekend,holidays)=0,"nw",IFERROR(INDEX(daysoff_type,MATCH(J$96&amp;" "&amp;$A104,daysoff_lookup,0)),MID($B104,MOD(NETWORKDAYS.INTL($Q$5,J$96,weekend,holidays)-1,LEN($B104))+1,1))))</f>
        <v>x</v>
      </c>
      <c r="K104" s="29" t="str">
        <f>IF(OR(K$96="",K$96&lt;$Q$5,$A104=""),"",IF(NETWORKDAYS.INTL(K$96,K$96,weekend,holidays)=0,"nw",IFERROR(INDEX(daysoff_type,MATCH(K$96&amp;" "&amp;$A104,daysoff_lookup,0)),MID($B104,MOD(NETWORKDAYS.INTL($Q$5,K$96,weekend,holidays)-1,LEN($B104))+1,1))))</f>
        <v>N</v>
      </c>
      <c r="L104" s="29" t="str">
        <f>IF(OR(L$96="",L$96&lt;$Q$5,$A104=""),"",IF(NETWORKDAYS.INTL(L$96,L$96,weekend,holidays)=0,"nw",IFERROR(INDEX(daysoff_type,MATCH(L$96&amp;" "&amp;$A104,daysoff_lookup,0)),MID($B104,MOD(NETWORKDAYS.INTL($Q$5,L$96,weekend,holidays)-1,LEN($B104))+1,1))))</f>
        <v>N</v>
      </c>
      <c r="M104" s="29" t="str">
        <f>IF(OR(M$96="",M$96&lt;$Q$5,$A104=""),"",IF(NETWORKDAYS.INTL(M$96,M$96,weekend,holidays)=0,"nw",IFERROR(INDEX(daysoff_type,MATCH(M$96&amp;" "&amp;$A104,daysoff_lookup,0)),MID($B104,MOD(NETWORKDAYS.INTL($Q$5,M$96,weekend,holidays)-1,LEN($B104))+1,1))))</f>
        <v>N</v>
      </c>
      <c r="N104" s="29" t="str">
        <f>IF(OR(N$96="",N$96&lt;$Q$5,$A104=""),"",IF(NETWORKDAYS.INTL(N$96,N$96,weekend,holidays)=0,"nw",IFERROR(INDEX(daysoff_type,MATCH(N$96&amp;" "&amp;$A104,daysoff_lookup,0)),MID($B104,MOD(NETWORKDAYS.INTL($Q$5,N$96,weekend,holidays)-1,LEN($B104))+1,1))))</f>
        <v>N</v>
      </c>
      <c r="O104" s="29" t="str">
        <f>IF(OR(O$96="",O$96&lt;$Q$5,$A104=""),"",IF(NETWORKDAYS.INTL(O$96,O$96,weekend,holidays)=0,"nw",IFERROR(INDEX(daysoff_type,MATCH(O$96&amp;" "&amp;$A104,daysoff_lookup,0)),MID($B104,MOD(NETWORKDAYS.INTL($Q$5,O$96,weekend,holidays)-1,LEN($B104))+1,1))))</f>
        <v>x</v>
      </c>
      <c r="P104" s="29" t="str">
        <f>IF(OR(P$96="",P$96&lt;$Q$5,$A104=""),"",IF(NETWORKDAYS.INTL(P$96,P$96,weekend,holidays)=0,"nw",IFERROR(INDEX(daysoff_type,MATCH(P$96&amp;" "&amp;$A104,daysoff_lookup,0)),MID($B104,MOD(NETWORKDAYS.INTL($Q$5,P$96,weekend,holidays)-1,LEN($B104))+1,1))))</f>
        <v>x</v>
      </c>
      <c r="Q104" s="29" t="str">
        <f>IF(OR(Q$96="",Q$96&lt;$Q$5,$A104=""),"",IF(NETWORKDAYS.INTL(Q$96,Q$96,weekend,holidays)=0,"nw",IFERROR(INDEX(daysoff_type,MATCH(Q$96&amp;" "&amp;$A104,daysoff_lookup,0)),MID($B104,MOD(NETWORKDAYS.INTL($Q$5,Q$96,weekend,holidays)-1,LEN($B104))+1,1))))</f>
        <v>x</v>
      </c>
      <c r="R104" s="29" t="str">
        <f>IF(OR(R$96="",R$96&lt;$Q$5,$A104=""),"",IF(NETWORKDAYS.INTL(R$96,R$96,weekend,holidays)=0,"nw",IFERROR(INDEX(daysoff_type,MATCH(R$96&amp;" "&amp;$A104,daysoff_lookup,0)),MID($B104,MOD(NETWORKDAYS.INTL($Q$5,R$96,weekend,holidays)-1,LEN($B104))+1,1))))</f>
        <v>x</v>
      </c>
      <c r="S104" s="29" t="str">
        <f>IF(OR(S$96="",S$96&lt;$Q$5,$A104=""),"",IF(NETWORKDAYS.INTL(S$96,S$96,weekend,holidays)=0,"nw",IFERROR(INDEX(daysoff_type,MATCH(S$96&amp;" "&amp;$A104,daysoff_lookup,0)),MID($B104,MOD(NETWORKDAYS.INTL($Q$5,S$96,weekend,holidays)-1,LEN($B104))+1,1))))</f>
        <v>D</v>
      </c>
      <c r="T104" s="29" t="str">
        <f>IF(OR(T$96="",T$96&lt;$Q$5,$A104=""),"",IF(NETWORKDAYS.INTL(T$96,T$96,weekend,holidays)=0,"nw",IFERROR(INDEX(daysoff_type,MATCH(T$96&amp;" "&amp;$A104,daysoff_lookup,0)),MID($B104,MOD(NETWORKDAYS.INTL($Q$5,T$96,weekend,holidays)-1,LEN($B104))+1,1))))</f>
        <v>D</v>
      </c>
      <c r="U104" s="29" t="str">
        <f>IF(OR(U$96="",U$96&lt;$Q$5,$A104=""),"",IF(NETWORKDAYS.INTL(U$96,U$96,weekend,holidays)=0,"nw",IFERROR(INDEX(daysoff_type,MATCH(U$96&amp;" "&amp;$A104,daysoff_lookup,0)),MID($B104,MOD(NETWORKDAYS.INTL($Q$5,U$96,weekend,holidays)-1,LEN($B104))+1,1))))</f>
        <v>D</v>
      </c>
      <c r="V104" s="29" t="str">
        <f>IF(OR(V$96="",V$96&lt;$Q$5,$A104=""),"",IF(NETWORKDAYS.INTL(V$96,V$96,weekend,holidays)=0,"nw",IFERROR(INDEX(daysoff_type,MATCH(V$96&amp;" "&amp;$A104,daysoff_lookup,0)),MID($B104,MOD(NETWORKDAYS.INTL($Q$5,V$96,weekend,holidays)-1,LEN($B104))+1,1))))</f>
        <v>D</v>
      </c>
      <c r="W104" s="29" t="str">
        <f>IF(OR(W$96="",W$96&lt;$Q$5,$A104=""),"",IF(NETWORKDAYS.INTL(W$96,W$96,weekend,holidays)=0,"nw",IFERROR(INDEX(daysoff_type,MATCH(W$96&amp;" "&amp;$A104,daysoff_lookup,0)),MID($B104,MOD(NETWORKDAYS.INTL($Q$5,W$96,weekend,holidays)-1,LEN($B104))+1,1))))</f>
        <v>x</v>
      </c>
      <c r="X104" s="29" t="str">
        <f>IF(OR(X$96="",X$96&lt;$Q$5,$A104=""),"",IF(NETWORKDAYS.INTL(X$96,X$96,weekend,holidays)=0,"nw",IFERROR(INDEX(daysoff_type,MATCH(X$96&amp;" "&amp;$A104,daysoff_lookup,0)),MID($B104,MOD(NETWORKDAYS.INTL($Q$5,X$96,weekend,holidays)-1,LEN($B104))+1,1))))</f>
        <v>x</v>
      </c>
      <c r="Y104" s="29" t="str">
        <f>IF(OR(Y$96="",Y$96&lt;$Q$5,$A104=""),"",IF(NETWORKDAYS.INTL(Y$96,Y$96,weekend,holidays)=0,"nw",IFERROR(INDEX(daysoff_type,MATCH(Y$96&amp;" "&amp;$A104,daysoff_lookup,0)),MID($B104,MOD(NETWORKDAYS.INTL($Q$5,Y$96,weekend,holidays)-1,LEN($B104))+1,1))))</f>
        <v>x</v>
      </c>
      <c r="Z104" s="29" t="str">
        <f>IF(OR(Z$96="",Z$96&lt;$Q$5,$A104=""),"",IF(NETWORKDAYS.INTL(Z$96,Z$96,weekend,holidays)=0,"nw",IFERROR(INDEX(daysoff_type,MATCH(Z$96&amp;" "&amp;$A104,daysoff_lookup,0)),MID($B104,MOD(NETWORKDAYS.INTL($Q$5,Z$96,weekend,holidays)-1,LEN($B104))+1,1))))</f>
        <v>x</v>
      </c>
      <c r="AA104" s="29" t="str">
        <f>IF(OR(AA$96="",AA$96&lt;$Q$5,$A104=""),"",IF(NETWORKDAYS.INTL(AA$96,AA$96,weekend,holidays)=0,"nw",IFERROR(INDEX(daysoff_type,MATCH(AA$96&amp;" "&amp;$A104,daysoff_lookup,0)),MID($B104,MOD(NETWORKDAYS.INTL($Q$5,AA$96,weekend,holidays)-1,LEN($B104))+1,1))))</f>
        <v>N</v>
      </c>
      <c r="AB104" s="29" t="str">
        <f>IF(OR(AB$96="",AB$96&lt;$Q$5,$A104=""),"",IF(NETWORKDAYS.INTL(AB$96,AB$96,weekend,holidays)=0,"nw",IFERROR(INDEX(daysoff_type,MATCH(AB$96&amp;" "&amp;$A104,daysoff_lookup,0)),MID($B104,MOD(NETWORKDAYS.INTL($Q$5,AB$96,weekend,holidays)-1,LEN($B104))+1,1))))</f>
        <v>N</v>
      </c>
      <c r="AC104" s="29" t="str">
        <f>IF(OR(AC$96="",AC$96&lt;$Q$5,$A104=""),"",IF(NETWORKDAYS.INTL(AC$96,AC$96,weekend,holidays)=0,"nw",IFERROR(INDEX(daysoff_type,MATCH(AC$96&amp;" "&amp;$A104,daysoff_lookup,0)),MID($B104,MOD(NETWORKDAYS.INTL($Q$5,AC$96,weekend,holidays)-1,LEN($B104))+1,1))))</f>
        <v>N</v>
      </c>
      <c r="AD104" s="29" t="str">
        <f>IF(OR(AD$96="",AD$96&lt;$Q$5,$A104=""),"",IF(NETWORKDAYS.INTL(AD$96,AD$96,weekend,holidays)=0,"nw",IFERROR(INDEX(daysoff_type,MATCH(AD$96&amp;" "&amp;$A104,daysoff_lookup,0)),MID($B104,MOD(NETWORKDAYS.INTL($Q$5,AD$96,weekend,holidays)-1,LEN($B104))+1,1))))</f>
        <v>N</v>
      </c>
      <c r="AE104" s="29" t="str">
        <f>IF(OR(AE$96="",AE$96&lt;$Q$5,$A104=""),"",IF(NETWORKDAYS.INTL(AE$96,AE$96,weekend,holidays)=0,"nw",IFERROR(INDEX(daysoff_type,MATCH(AE$96&amp;" "&amp;$A104,daysoff_lookup,0)),MID($B104,MOD(NETWORKDAYS.INTL($Q$5,AE$96,weekend,holidays)-1,LEN($B104))+1,1))))</f>
        <v>x</v>
      </c>
      <c r="AF104" s="29" t="str">
        <f>IF(OR(AF$96="",AF$96&lt;$Q$5,$A104=""),"",IF(NETWORKDAYS.INTL(AF$96,AF$96,weekend,holidays)=0,"nw",IFERROR(INDEX(daysoff_type,MATCH(AF$96&amp;" "&amp;$A104,daysoff_lookup,0)),MID($B104,MOD(NETWORKDAYS.INTL($Q$5,AF$96,weekend,holidays)-1,LEN($B104))+1,1))))</f>
        <v>nw</v>
      </c>
      <c r="AG104" s="29" t="str">
        <f>IF(OR(AG$96="",AG$96&lt;$Q$5,$A104=""),"",IF(NETWORKDAYS.INTL(AG$96,AG$96,weekend,holidays)=0,"nw",IFERROR(INDEX(daysoff_type,MATCH(AG$96&amp;" "&amp;$A104,daysoff_lookup,0)),MID($B104,MOD(NETWORKDAYS.INTL($Q$5,AG$96,weekend,holidays)-1,LEN($B104))+1,1))))</f>
        <v>x</v>
      </c>
      <c r="AH104" s="29" t="str">
        <f>IF(OR(AH$96="",AH$96&lt;$Q$5,$A104=""),"",IF(NETWORKDAYS.INTL(AH$96,AH$96,weekend,holidays)=0,"nw",IFERROR(INDEX(daysoff_type,MATCH(AH$96&amp;" "&amp;$A104,daysoff_lookup,0)),MID($B104,MOD(NETWORKDAYS.INTL($Q$5,AH$96,weekend,holidays)-1,LEN($B104))+1,1))))</f>
        <v/>
      </c>
      <c r="AI104" s="29" t="str">
        <f>IF(OR(AI$96="",AI$96&lt;$Q$5,$A104=""),"",IF(NETWORKDAYS.INTL(AI$96,AI$96,weekend,holidays)=0,"nw",IFERROR(INDEX(daysoff_type,MATCH(AI$96&amp;" "&amp;$A104,daysoff_lookup,0)),MID($B104,MOD(NETWORKDAYS.INTL($Q$5,AI$96,weekend,holidays)-1,LEN($B104))+1,1))))</f>
        <v/>
      </c>
      <c r="AJ104" s="29" t="str">
        <f>IF(OR(AJ$96="",AJ$96&lt;$Q$5,$A104=""),"",IF(NETWORKDAYS.INTL(AJ$96,AJ$96,weekend,holidays)=0,"nw",IFERROR(INDEX(daysoff_type,MATCH(AJ$96&amp;" "&amp;$A104,daysoff_lookup,0)),MID($B104,MOD(NETWORKDAYS.INTL($Q$5,AJ$96,weekend,holidays)-1,LEN($B104))+1,1))))</f>
        <v/>
      </c>
      <c r="AK104" s="29" t="str">
        <f>IF(OR(AK$96="",AK$96&lt;$Q$5,$A104=""),"",IF(NETWORKDAYS.INTL(AK$96,AK$96,weekend,holidays)=0,"nw",IFERROR(INDEX(daysoff_type,MATCH(AK$96&amp;" "&amp;$A104,daysoff_lookup,0)),MID($B104,MOD(NETWORKDAYS.INTL($Q$5,AK$96,weekend,holidays)-1,LEN($B104))+1,1))))</f>
        <v/>
      </c>
      <c r="AL104" s="29" t="str">
        <f>IF(OR(AL$96="",AL$96&lt;$Q$5,$A104=""),"",IF(NETWORKDAYS.INTL(AL$96,AL$96,weekend,holidays)=0,"nw",IFERROR(INDEX(daysoff_type,MATCH(AL$96&amp;" "&amp;$A104,daysoff_lookup,0)),MID($B104,MOD(NETWORKDAYS.INTL($Q$5,AL$96,weekend,holidays)-1,LEN($B104))+1,1))))</f>
        <v/>
      </c>
      <c r="AM104" s="29" t="str">
        <f>IF(OR(AM$96="",AM$96&lt;$Q$5,$A104=""),"",IF(NETWORKDAYS.INTL(AM$96,AM$96,weekend,holidays)=0,"nw",IFERROR(INDEX(daysoff_type,MATCH(AM$96&amp;" "&amp;$A104,daysoff_lookup,0)),MID($B104,MOD(NETWORKDAYS.INTL($Q$5,AM$96,weekend,holidays)-1,LEN($B104))+1,1))))</f>
        <v/>
      </c>
    </row>
    <row r="105" spans="1:41" x14ac:dyDescent="0.2">
      <c r="A105" s="28" t="str">
        <f t="shared" si="29"/>
        <v>Employee 4</v>
      </c>
      <c r="B105" s="40" t="str">
        <f t="shared" si="29"/>
        <v>DxxxxNNNNxxxxDDD</v>
      </c>
      <c r="C105" s="29" t="str">
        <f>IF(OR(C$96="",C$96&lt;$Q$5,$A105=""),"",IF(NETWORKDAYS.INTL(C$96,C$96,weekend,holidays)=0,"nw",IFERROR(INDEX(daysoff_type,MATCH(C$96&amp;" "&amp;$A105,daysoff_lookup,0)),MID($B105,MOD(NETWORKDAYS.INTL($Q$5,C$96,weekend,holidays)-1,LEN($B105))+1,1))))</f>
        <v>N</v>
      </c>
      <c r="D105" s="29" t="str">
        <f>IF(OR(D$96="",D$96&lt;$Q$5,$A105=""),"",IF(NETWORKDAYS.INTL(D$96,D$96,weekend,holidays)=0,"nw",IFERROR(INDEX(daysoff_type,MATCH(D$96&amp;" "&amp;$A105,daysoff_lookup,0)),MID($B105,MOD(NETWORKDAYS.INTL($Q$5,D$96,weekend,holidays)-1,LEN($B105))+1,1))))</f>
        <v>N</v>
      </c>
      <c r="E105" s="29" t="str">
        <f>IF(OR(E$96="",E$96&lt;$Q$5,$A105=""),"",IF(NETWORKDAYS.INTL(E$96,E$96,weekend,holidays)=0,"nw",IFERROR(INDEX(daysoff_type,MATCH(E$96&amp;" "&amp;$A105,daysoff_lookup,0)),MID($B105,MOD(NETWORKDAYS.INTL($Q$5,E$96,weekend,holidays)-1,LEN($B105))+1,1))))</f>
        <v>N</v>
      </c>
      <c r="F105" s="29" t="str">
        <f>IF(OR(F$96="",F$96&lt;$Q$5,$A105=""),"",IF(NETWORKDAYS.INTL(F$96,F$96,weekend,holidays)=0,"nw",IFERROR(INDEX(daysoff_type,MATCH(F$96&amp;" "&amp;$A105,daysoff_lookup,0)),MID($B105,MOD(NETWORKDAYS.INTL($Q$5,F$96,weekend,holidays)-1,LEN($B105))+1,1))))</f>
        <v>N</v>
      </c>
      <c r="G105" s="29" t="str">
        <f>IF(OR(G$96="",G$96&lt;$Q$5,$A105=""),"",IF(NETWORKDAYS.INTL(G$96,G$96,weekend,holidays)=0,"nw",IFERROR(INDEX(daysoff_type,MATCH(G$96&amp;" "&amp;$A105,daysoff_lookup,0)),MID($B105,MOD(NETWORKDAYS.INTL($Q$5,G$96,weekend,holidays)-1,LEN($B105))+1,1))))</f>
        <v>x</v>
      </c>
      <c r="H105" s="29" t="str">
        <f>IF(OR(H$96="",H$96&lt;$Q$5,$A105=""),"",IF(NETWORKDAYS.INTL(H$96,H$96,weekend,holidays)=0,"nw",IFERROR(INDEX(daysoff_type,MATCH(H$96&amp;" "&amp;$A105,daysoff_lookup,0)),MID($B105,MOD(NETWORKDAYS.INTL($Q$5,H$96,weekend,holidays)-1,LEN($B105))+1,1))))</f>
        <v>x</v>
      </c>
      <c r="I105" s="29" t="str">
        <f>IF(OR(I$96="",I$96&lt;$Q$5,$A105=""),"",IF(NETWORKDAYS.INTL(I$96,I$96,weekend,holidays)=0,"nw",IFERROR(INDEX(daysoff_type,MATCH(I$96&amp;" "&amp;$A105,daysoff_lookup,0)),MID($B105,MOD(NETWORKDAYS.INTL($Q$5,I$96,weekend,holidays)-1,LEN($B105))+1,1))))</f>
        <v>x</v>
      </c>
      <c r="J105" s="29" t="str">
        <f>IF(OR(J$96="",J$96&lt;$Q$5,$A105=""),"",IF(NETWORKDAYS.INTL(J$96,J$96,weekend,holidays)=0,"nw",IFERROR(INDEX(daysoff_type,MATCH(J$96&amp;" "&amp;$A105,daysoff_lookup,0)),MID($B105,MOD(NETWORKDAYS.INTL($Q$5,J$96,weekend,holidays)-1,LEN($B105))+1,1))))</f>
        <v>x</v>
      </c>
      <c r="K105" s="29" t="str">
        <f>IF(OR(K$96="",K$96&lt;$Q$5,$A105=""),"",IF(NETWORKDAYS.INTL(K$96,K$96,weekend,holidays)=0,"nw",IFERROR(INDEX(daysoff_type,MATCH(K$96&amp;" "&amp;$A105,daysoff_lookup,0)),MID($B105,MOD(NETWORKDAYS.INTL($Q$5,K$96,weekend,holidays)-1,LEN($B105))+1,1))))</f>
        <v>D</v>
      </c>
      <c r="L105" s="29" t="str">
        <f>IF(OR(L$96="",L$96&lt;$Q$5,$A105=""),"",IF(NETWORKDAYS.INTL(L$96,L$96,weekend,holidays)=0,"nw",IFERROR(INDEX(daysoff_type,MATCH(L$96&amp;" "&amp;$A105,daysoff_lookup,0)),MID($B105,MOD(NETWORKDAYS.INTL($Q$5,L$96,weekend,holidays)-1,LEN($B105))+1,1))))</f>
        <v>D</v>
      </c>
      <c r="M105" s="29" t="str">
        <f>IF(OR(M$96="",M$96&lt;$Q$5,$A105=""),"",IF(NETWORKDAYS.INTL(M$96,M$96,weekend,holidays)=0,"nw",IFERROR(INDEX(daysoff_type,MATCH(M$96&amp;" "&amp;$A105,daysoff_lookup,0)),MID($B105,MOD(NETWORKDAYS.INTL($Q$5,M$96,weekend,holidays)-1,LEN($B105))+1,1))))</f>
        <v>D</v>
      </c>
      <c r="N105" s="29" t="str">
        <f>IF(OR(N$96="",N$96&lt;$Q$5,$A105=""),"",IF(NETWORKDAYS.INTL(N$96,N$96,weekend,holidays)=0,"nw",IFERROR(INDEX(daysoff_type,MATCH(N$96&amp;" "&amp;$A105,daysoff_lookup,0)),MID($B105,MOD(NETWORKDAYS.INTL($Q$5,N$96,weekend,holidays)-1,LEN($B105))+1,1))))</f>
        <v>D</v>
      </c>
      <c r="O105" s="29" t="str">
        <f>IF(OR(O$96="",O$96&lt;$Q$5,$A105=""),"",IF(NETWORKDAYS.INTL(O$96,O$96,weekend,holidays)=0,"nw",IFERROR(INDEX(daysoff_type,MATCH(O$96&amp;" "&amp;$A105,daysoff_lookup,0)),MID($B105,MOD(NETWORKDAYS.INTL($Q$5,O$96,weekend,holidays)-1,LEN($B105))+1,1))))</f>
        <v>x</v>
      </c>
      <c r="P105" s="29" t="str">
        <f>IF(OR(P$96="",P$96&lt;$Q$5,$A105=""),"",IF(NETWORKDAYS.INTL(P$96,P$96,weekend,holidays)=0,"nw",IFERROR(INDEX(daysoff_type,MATCH(P$96&amp;" "&amp;$A105,daysoff_lookup,0)),MID($B105,MOD(NETWORKDAYS.INTL($Q$5,P$96,weekend,holidays)-1,LEN($B105))+1,1))))</f>
        <v>x</v>
      </c>
      <c r="Q105" s="29" t="str">
        <f>IF(OR(Q$96="",Q$96&lt;$Q$5,$A105=""),"",IF(NETWORKDAYS.INTL(Q$96,Q$96,weekend,holidays)=0,"nw",IFERROR(INDEX(daysoff_type,MATCH(Q$96&amp;" "&amp;$A105,daysoff_lookup,0)),MID($B105,MOD(NETWORKDAYS.INTL($Q$5,Q$96,weekend,holidays)-1,LEN($B105))+1,1))))</f>
        <v>x</v>
      </c>
      <c r="R105" s="29" t="str">
        <f>IF(OR(R$96="",R$96&lt;$Q$5,$A105=""),"",IF(NETWORKDAYS.INTL(R$96,R$96,weekend,holidays)=0,"nw",IFERROR(INDEX(daysoff_type,MATCH(R$96&amp;" "&amp;$A105,daysoff_lookup,0)),MID($B105,MOD(NETWORKDAYS.INTL($Q$5,R$96,weekend,holidays)-1,LEN($B105))+1,1))))</f>
        <v>x</v>
      </c>
      <c r="S105" s="29" t="str">
        <f>IF(OR(S$96="",S$96&lt;$Q$5,$A105=""),"",IF(NETWORKDAYS.INTL(S$96,S$96,weekend,holidays)=0,"nw",IFERROR(INDEX(daysoff_type,MATCH(S$96&amp;" "&amp;$A105,daysoff_lookup,0)),MID($B105,MOD(NETWORKDAYS.INTL($Q$5,S$96,weekend,holidays)-1,LEN($B105))+1,1))))</f>
        <v>N</v>
      </c>
      <c r="T105" s="29" t="str">
        <f>IF(OR(T$96="",T$96&lt;$Q$5,$A105=""),"",IF(NETWORKDAYS.INTL(T$96,T$96,weekend,holidays)=0,"nw",IFERROR(INDEX(daysoff_type,MATCH(T$96&amp;" "&amp;$A105,daysoff_lookup,0)),MID($B105,MOD(NETWORKDAYS.INTL($Q$5,T$96,weekend,holidays)-1,LEN($B105))+1,1))))</f>
        <v>N</v>
      </c>
      <c r="U105" s="29" t="str">
        <f>IF(OR(U$96="",U$96&lt;$Q$5,$A105=""),"",IF(NETWORKDAYS.INTL(U$96,U$96,weekend,holidays)=0,"nw",IFERROR(INDEX(daysoff_type,MATCH(U$96&amp;" "&amp;$A105,daysoff_lookup,0)),MID($B105,MOD(NETWORKDAYS.INTL($Q$5,U$96,weekend,holidays)-1,LEN($B105))+1,1))))</f>
        <v>N</v>
      </c>
      <c r="V105" s="29" t="str">
        <f>IF(OR(V$96="",V$96&lt;$Q$5,$A105=""),"",IF(NETWORKDAYS.INTL(V$96,V$96,weekend,holidays)=0,"nw",IFERROR(INDEX(daysoff_type,MATCH(V$96&amp;" "&amp;$A105,daysoff_lookup,0)),MID($B105,MOD(NETWORKDAYS.INTL($Q$5,V$96,weekend,holidays)-1,LEN($B105))+1,1))))</f>
        <v>N</v>
      </c>
      <c r="W105" s="29" t="str">
        <f>IF(OR(W$96="",W$96&lt;$Q$5,$A105=""),"",IF(NETWORKDAYS.INTL(W$96,W$96,weekend,holidays)=0,"nw",IFERROR(INDEX(daysoff_type,MATCH(W$96&amp;" "&amp;$A105,daysoff_lookup,0)),MID($B105,MOD(NETWORKDAYS.INTL($Q$5,W$96,weekend,holidays)-1,LEN($B105))+1,1))))</f>
        <v>x</v>
      </c>
      <c r="X105" s="29" t="str">
        <f>IF(OR(X$96="",X$96&lt;$Q$5,$A105=""),"",IF(NETWORKDAYS.INTL(X$96,X$96,weekend,holidays)=0,"nw",IFERROR(INDEX(daysoff_type,MATCH(X$96&amp;" "&amp;$A105,daysoff_lookup,0)),MID($B105,MOD(NETWORKDAYS.INTL($Q$5,X$96,weekend,holidays)-1,LEN($B105))+1,1))))</f>
        <v>x</v>
      </c>
      <c r="Y105" s="29" t="str">
        <f>IF(OR(Y$96="",Y$96&lt;$Q$5,$A105=""),"",IF(NETWORKDAYS.INTL(Y$96,Y$96,weekend,holidays)=0,"nw",IFERROR(INDEX(daysoff_type,MATCH(Y$96&amp;" "&amp;$A105,daysoff_lookup,0)),MID($B105,MOD(NETWORKDAYS.INTL($Q$5,Y$96,weekend,holidays)-1,LEN($B105))+1,1))))</f>
        <v>x</v>
      </c>
      <c r="Z105" s="29" t="str">
        <f>IF(OR(Z$96="",Z$96&lt;$Q$5,$A105=""),"",IF(NETWORKDAYS.INTL(Z$96,Z$96,weekend,holidays)=0,"nw",IFERROR(INDEX(daysoff_type,MATCH(Z$96&amp;" "&amp;$A105,daysoff_lookup,0)),MID($B105,MOD(NETWORKDAYS.INTL($Q$5,Z$96,weekend,holidays)-1,LEN($B105))+1,1))))</f>
        <v>x</v>
      </c>
      <c r="AA105" s="29" t="str">
        <f>IF(OR(AA$96="",AA$96&lt;$Q$5,$A105=""),"",IF(NETWORKDAYS.INTL(AA$96,AA$96,weekend,holidays)=0,"nw",IFERROR(INDEX(daysoff_type,MATCH(AA$96&amp;" "&amp;$A105,daysoff_lookup,0)),MID($B105,MOD(NETWORKDAYS.INTL($Q$5,AA$96,weekend,holidays)-1,LEN($B105))+1,1))))</f>
        <v>D</v>
      </c>
      <c r="AB105" s="29" t="str">
        <f>IF(OR(AB$96="",AB$96&lt;$Q$5,$A105=""),"",IF(NETWORKDAYS.INTL(AB$96,AB$96,weekend,holidays)=0,"nw",IFERROR(INDEX(daysoff_type,MATCH(AB$96&amp;" "&amp;$A105,daysoff_lookup,0)),MID($B105,MOD(NETWORKDAYS.INTL($Q$5,AB$96,weekend,holidays)-1,LEN($B105))+1,1))))</f>
        <v>D</v>
      </c>
      <c r="AC105" s="29" t="str">
        <f>IF(OR(AC$96="",AC$96&lt;$Q$5,$A105=""),"",IF(NETWORKDAYS.INTL(AC$96,AC$96,weekend,holidays)=0,"nw",IFERROR(INDEX(daysoff_type,MATCH(AC$96&amp;" "&amp;$A105,daysoff_lookup,0)),MID($B105,MOD(NETWORKDAYS.INTL($Q$5,AC$96,weekend,holidays)-1,LEN($B105))+1,1))))</f>
        <v>D</v>
      </c>
      <c r="AD105" s="29" t="str">
        <f>IF(OR(AD$96="",AD$96&lt;$Q$5,$A105=""),"",IF(NETWORKDAYS.INTL(AD$96,AD$96,weekend,holidays)=0,"nw",IFERROR(INDEX(daysoff_type,MATCH(AD$96&amp;" "&amp;$A105,daysoff_lookup,0)),MID($B105,MOD(NETWORKDAYS.INTL($Q$5,AD$96,weekend,holidays)-1,LEN($B105))+1,1))))</f>
        <v>D</v>
      </c>
      <c r="AE105" s="29" t="str">
        <f>IF(OR(AE$96="",AE$96&lt;$Q$5,$A105=""),"",IF(NETWORKDAYS.INTL(AE$96,AE$96,weekend,holidays)=0,"nw",IFERROR(INDEX(daysoff_type,MATCH(AE$96&amp;" "&amp;$A105,daysoff_lookup,0)),MID($B105,MOD(NETWORKDAYS.INTL($Q$5,AE$96,weekend,holidays)-1,LEN($B105))+1,1))))</f>
        <v>x</v>
      </c>
      <c r="AF105" s="29" t="str">
        <f>IF(OR(AF$96="",AF$96&lt;$Q$5,$A105=""),"",IF(NETWORKDAYS.INTL(AF$96,AF$96,weekend,holidays)=0,"nw",IFERROR(INDEX(daysoff_type,MATCH(AF$96&amp;" "&amp;$A105,daysoff_lookup,0)),MID($B105,MOD(NETWORKDAYS.INTL($Q$5,AF$96,weekend,holidays)-1,LEN($B105))+1,1))))</f>
        <v>nw</v>
      </c>
      <c r="AG105" s="29" t="str">
        <f>IF(OR(AG$96="",AG$96&lt;$Q$5,$A105=""),"",IF(NETWORKDAYS.INTL(AG$96,AG$96,weekend,holidays)=0,"nw",IFERROR(INDEX(daysoff_type,MATCH(AG$96&amp;" "&amp;$A105,daysoff_lookup,0)),MID($B105,MOD(NETWORKDAYS.INTL($Q$5,AG$96,weekend,holidays)-1,LEN($B105))+1,1))))</f>
        <v>x</v>
      </c>
      <c r="AH105" s="29" t="str">
        <f>IF(OR(AH$96="",AH$96&lt;$Q$5,$A105=""),"",IF(NETWORKDAYS.INTL(AH$96,AH$96,weekend,holidays)=0,"nw",IFERROR(INDEX(daysoff_type,MATCH(AH$96&amp;" "&amp;$A105,daysoff_lookup,0)),MID($B105,MOD(NETWORKDAYS.INTL($Q$5,AH$96,weekend,holidays)-1,LEN($B105))+1,1))))</f>
        <v/>
      </c>
      <c r="AI105" s="29" t="str">
        <f>IF(OR(AI$96="",AI$96&lt;$Q$5,$A105=""),"",IF(NETWORKDAYS.INTL(AI$96,AI$96,weekend,holidays)=0,"nw",IFERROR(INDEX(daysoff_type,MATCH(AI$96&amp;" "&amp;$A105,daysoff_lookup,0)),MID($B105,MOD(NETWORKDAYS.INTL($Q$5,AI$96,weekend,holidays)-1,LEN($B105))+1,1))))</f>
        <v/>
      </c>
      <c r="AJ105" s="29" t="str">
        <f>IF(OR(AJ$96="",AJ$96&lt;$Q$5,$A105=""),"",IF(NETWORKDAYS.INTL(AJ$96,AJ$96,weekend,holidays)=0,"nw",IFERROR(INDEX(daysoff_type,MATCH(AJ$96&amp;" "&amp;$A105,daysoff_lookup,0)),MID($B105,MOD(NETWORKDAYS.INTL($Q$5,AJ$96,weekend,holidays)-1,LEN($B105))+1,1))))</f>
        <v/>
      </c>
      <c r="AK105" s="29" t="str">
        <f>IF(OR(AK$96="",AK$96&lt;$Q$5,$A105=""),"",IF(NETWORKDAYS.INTL(AK$96,AK$96,weekend,holidays)=0,"nw",IFERROR(INDEX(daysoff_type,MATCH(AK$96&amp;" "&amp;$A105,daysoff_lookup,0)),MID($B105,MOD(NETWORKDAYS.INTL($Q$5,AK$96,weekend,holidays)-1,LEN($B105))+1,1))))</f>
        <v/>
      </c>
      <c r="AL105" s="29" t="str">
        <f>IF(OR(AL$96="",AL$96&lt;$Q$5,$A105=""),"",IF(NETWORKDAYS.INTL(AL$96,AL$96,weekend,holidays)=0,"nw",IFERROR(INDEX(daysoff_type,MATCH(AL$96&amp;" "&amp;$A105,daysoff_lookup,0)),MID($B105,MOD(NETWORKDAYS.INTL($Q$5,AL$96,weekend,holidays)-1,LEN($B105))+1,1))))</f>
        <v/>
      </c>
      <c r="AM105" s="29" t="str">
        <f>IF(OR(AM$96="",AM$96&lt;$Q$5,$A105=""),"",IF(NETWORKDAYS.INTL(AM$96,AM$96,weekend,holidays)=0,"nw",IFERROR(INDEX(daysoff_type,MATCH(AM$96&amp;" "&amp;$A105,daysoff_lookup,0)),MID($B105,MOD(NETWORKDAYS.INTL($Q$5,AM$96,weekend,holidays)-1,LEN($B105))+1,1))))</f>
        <v/>
      </c>
    </row>
    <row r="106" spans="1:41" x14ac:dyDescent="0.2">
      <c r="A106" s="28" t="str">
        <f t="shared" si="29"/>
        <v/>
      </c>
      <c r="B106" s="40" t="str">
        <f t="shared" si="29"/>
        <v/>
      </c>
      <c r="C106" s="29" t="str">
        <f>IF(OR(C$96="",C$96&lt;$Q$5,$A106=""),"",IF(NETWORKDAYS.INTL(C$96,C$96,weekend,holidays)=0,"nw",IFERROR(INDEX(daysoff_type,MATCH(C$96&amp;" "&amp;$A106,daysoff_lookup,0)),MID($B106,MOD(NETWORKDAYS.INTL($Q$5,C$96,weekend,holidays)-1,LEN($B106))+1,1))))</f>
        <v/>
      </c>
      <c r="D106" s="29" t="str">
        <f>IF(OR(D$96="",D$96&lt;$Q$5,$A106=""),"",IF(NETWORKDAYS.INTL(D$96,D$96,weekend,holidays)=0,"nw",IFERROR(INDEX(daysoff_type,MATCH(D$96&amp;" "&amp;$A106,daysoff_lookup,0)),MID($B106,MOD(NETWORKDAYS.INTL($Q$5,D$96,weekend,holidays)-1,LEN($B106))+1,1))))</f>
        <v/>
      </c>
      <c r="E106" s="29" t="str">
        <f>IF(OR(E$96="",E$96&lt;$Q$5,$A106=""),"",IF(NETWORKDAYS.INTL(E$96,E$96,weekend,holidays)=0,"nw",IFERROR(INDEX(daysoff_type,MATCH(E$96&amp;" "&amp;$A106,daysoff_lookup,0)),MID($B106,MOD(NETWORKDAYS.INTL($Q$5,E$96,weekend,holidays)-1,LEN($B106))+1,1))))</f>
        <v/>
      </c>
      <c r="F106" s="29" t="str">
        <f>IF(OR(F$96="",F$96&lt;$Q$5,$A106=""),"",IF(NETWORKDAYS.INTL(F$96,F$96,weekend,holidays)=0,"nw",IFERROR(INDEX(daysoff_type,MATCH(F$96&amp;" "&amp;$A106,daysoff_lookup,0)),MID($B106,MOD(NETWORKDAYS.INTL($Q$5,F$96,weekend,holidays)-1,LEN($B106))+1,1))))</f>
        <v/>
      </c>
      <c r="G106" s="29" t="str">
        <f>IF(OR(G$96="",G$96&lt;$Q$5,$A106=""),"",IF(NETWORKDAYS.INTL(G$96,G$96,weekend,holidays)=0,"nw",IFERROR(INDEX(daysoff_type,MATCH(G$96&amp;" "&amp;$A106,daysoff_lookup,0)),MID($B106,MOD(NETWORKDAYS.INTL($Q$5,G$96,weekend,holidays)-1,LEN($B106))+1,1))))</f>
        <v/>
      </c>
      <c r="H106" s="29" t="str">
        <f>IF(OR(H$96="",H$96&lt;$Q$5,$A106=""),"",IF(NETWORKDAYS.INTL(H$96,H$96,weekend,holidays)=0,"nw",IFERROR(INDEX(daysoff_type,MATCH(H$96&amp;" "&amp;$A106,daysoff_lookup,0)),MID($B106,MOD(NETWORKDAYS.INTL($Q$5,H$96,weekend,holidays)-1,LEN($B106))+1,1))))</f>
        <v/>
      </c>
      <c r="I106" s="29" t="str">
        <f>IF(OR(I$96="",I$96&lt;$Q$5,$A106=""),"",IF(NETWORKDAYS.INTL(I$96,I$96,weekend,holidays)=0,"nw",IFERROR(INDEX(daysoff_type,MATCH(I$96&amp;" "&amp;$A106,daysoff_lookup,0)),MID($B106,MOD(NETWORKDAYS.INTL($Q$5,I$96,weekend,holidays)-1,LEN($B106))+1,1))))</f>
        <v/>
      </c>
      <c r="J106" s="29" t="str">
        <f>IF(OR(J$96="",J$96&lt;$Q$5,$A106=""),"",IF(NETWORKDAYS.INTL(J$96,J$96,weekend,holidays)=0,"nw",IFERROR(INDEX(daysoff_type,MATCH(J$96&amp;" "&amp;$A106,daysoff_lookup,0)),MID($B106,MOD(NETWORKDAYS.INTL($Q$5,J$96,weekend,holidays)-1,LEN($B106))+1,1))))</f>
        <v/>
      </c>
      <c r="K106" s="29" t="str">
        <f>IF(OR(K$96="",K$96&lt;$Q$5,$A106=""),"",IF(NETWORKDAYS.INTL(K$96,K$96,weekend,holidays)=0,"nw",IFERROR(INDEX(daysoff_type,MATCH(K$96&amp;" "&amp;$A106,daysoff_lookup,0)),MID($B106,MOD(NETWORKDAYS.INTL($Q$5,K$96,weekend,holidays)-1,LEN($B106))+1,1))))</f>
        <v/>
      </c>
      <c r="L106" s="29" t="str">
        <f>IF(OR(L$96="",L$96&lt;$Q$5,$A106=""),"",IF(NETWORKDAYS.INTL(L$96,L$96,weekend,holidays)=0,"nw",IFERROR(INDEX(daysoff_type,MATCH(L$96&amp;" "&amp;$A106,daysoff_lookup,0)),MID($B106,MOD(NETWORKDAYS.INTL($Q$5,L$96,weekend,holidays)-1,LEN($B106))+1,1))))</f>
        <v/>
      </c>
      <c r="M106" s="29" t="str">
        <f>IF(OR(M$96="",M$96&lt;$Q$5,$A106=""),"",IF(NETWORKDAYS.INTL(M$96,M$96,weekend,holidays)=0,"nw",IFERROR(INDEX(daysoff_type,MATCH(M$96&amp;" "&amp;$A106,daysoff_lookup,0)),MID($B106,MOD(NETWORKDAYS.INTL($Q$5,M$96,weekend,holidays)-1,LEN($B106))+1,1))))</f>
        <v/>
      </c>
      <c r="N106" s="29" t="str">
        <f>IF(OR(N$96="",N$96&lt;$Q$5,$A106=""),"",IF(NETWORKDAYS.INTL(N$96,N$96,weekend,holidays)=0,"nw",IFERROR(INDEX(daysoff_type,MATCH(N$96&amp;" "&amp;$A106,daysoff_lookup,0)),MID($B106,MOD(NETWORKDAYS.INTL($Q$5,N$96,weekend,holidays)-1,LEN($B106))+1,1))))</f>
        <v/>
      </c>
      <c r="O106" s="29" t="str">
        <f>IF(OR(O$96="",O$96&lt;$Q$5,$A106=""),"",IF(NETWORKDAYS.INTL(O$96,O$96,weekend,holidays)=0,"nw",IFERROR(INDEX(daysoff_type,MATCH(O$96&amp;" "&amp;$A106,daysoff_lookup,0)),MID($B106,MOD(NETWORKDAYS.INTL($Q$5,O$96,weekend,holidays)-1,LEN($B106))+1,1))))</f>
        <v/>
      </c>
      <c r="P106" s="29" t="str">
        <f>IF(OR(P$96="",P$96&lt;$Q$5,$A106=""),"",IF(NETWORKDAYS.INTL(P$96,P$96,weekend,holidays)=0,"nw",IFERROR(INDEX(daysoff_type,MATCH(P$96&amp;" "&amp;$A106,daysoff_lookup,0)),MID($B106,MOD(NETWORKDAYS.INTL($Q$5,P$96,weekend,holidays)-1,LEN($B106))+1,1))))</f>
        <v/>
      </c>
      <c r="Q106" s="29" t="str">
        <f>IF(OR(Q$96="",Q$96&lt;$Q$5,$A106=""),"",IF(NETWORKDAYS.INTL(Q$96,Q$96,weekend,holidays)=0,"nw",IFERROR(INDEX(daysoff_type,MATCH(Q$96&amp;" "&amp;$A106,daysoff_lookup,0)),MID($B106,MOD(NETWORKDAYS.INTL($Q$5,Q$96,weekend,holidays)-1,LEN($B106))+1,1))))</f>
        <v/>
      </c>
      <c r="R106" s="29" t="str">
        <f>IF(OR(R$96="",R$96&lt;$Q$5,$A106=""),"",IF(NETWORKDAYS.INTL(R$96,R$96,weekend,holidays)=0,"nw",IFERROR(INDEX(daysoff_type,MATCH(R$96&amp;" "&amp;$A106,daysoff_lookup,0)),MID($B106,MOD(NETWORKDAYS.INTL($Q$5,R$96,weekend,holidays)-1,LEN($B106))+1,1))))</f>
        <v/>
      </c>
      <c r="S106" s="29" t="str">
        <f>IF(OR(S$96="",S$96&lt;$Q$5,$A106=""),"",IF(NETWORKDAYS.INTL(S$96,S$96,weekend,holidays)=0,"nw",IFERROR(INDEX(daysoff_type,MATCH(S$96&amp;" "&amp;$A106,daysoff_lookup,0)),MID($B106,MOD(NETWORKDAYS.INTL($Q$5,S$96,weekend,holidays)-1,LEN($B106))+1,1))))</f>
        <v/>
      </c>
      <c r="T106" s="29" t="str">
        <f>IF(OR(T$96="",T$96&lt;$Q$5,$A106=""),"",IF(NETWORKDAYS.INTL(T$96,T$96,weekend,holidays)=0,"nw",IFERROR(INDEX(daysoff_type,MATCH(T$96&amp;" "&amp;$A106,daysoff_lookup,0)),MID($B106,MOD(NETWORKDAYS.INTL($Q$5,T$96,weekend,holidays)-1,LEN($B106))+1,1))))</f>
        <v/>
      </c>
      <c r="U106" s="29" t="str">
        <f>IF(OR(U$96="",U$96&lt;$Q$5,$A106=""),"",IF(NETWORKDAYS.INTL(U$96,U$96,weekend,holidays)=0,"nw",IFERROR(INDEX(daysoff_type,MATCH(U$96&amp;" "&amp;$A106,daysoff_lookup,0)),MID($B106,MOD(NETWORKDAYS.INTL($Q$5,U$96,weekend,holidays)-1,LEN($B106))+1,1))))</f>
        <v/>
      </c>
      <c r="V106" s="29" t="str">
        <f>IF(OR(V$96="",V$96&lt;$Q$5,$A106=""),"",IF(NETWORKDAYS.INTL(V$96,V$96,weekend,holidays)=0,"nw",IFERROR(INDEX(daysoff_type,MATCH(V$96&amp;" "&amp;$A106,daysoff_lookup,0)),MID($B106,MOD(NETWORKDAYS.INTL($Q$5,V$96,weekend,holidays)-1,LEN($B106))+1,1))))</f>
        <v/>
      </c>
      <c r="W106" s="29" t="str">
        <f>IF(OR(W$96="",W$96&lt;$Q$5,$A106=""),"",IF(NETWORKDAYS.INTL(W$96,W$96,weekend,holidays)=0,"nw",IFERROR(INDEX(daysoff_type,MATCH(W$96&amp;" "&amp;$A106,daysoff_lookup,0)),MID($B106,MOD(NETWORKDAYS.INTL($Q$5,W$96,weekend,holidays)-1,LEN($B106))+1,1))))</f>
        <v/>
      </c>
      <c r="X106" s="29" t="str">
        <f>IF(OR(X$96="",X$96&lt;$Q$5,$A106=""),"",IF(NETWORKDAYS.INTL(X$96,X$96,weekend,holidays)=0,"nw",IFERROR(INDEX(daysoff_type,MATCH(X$96&amp;" "&amp;$A106,daysoff_lookup,0)),MID($B106,MOD(NETWORKDAYS.INTL($Q$5,X$96,weekend,holidays)-1,LEN($B106))+1,1))))</f>
        <v/>
      </c>
      <c r="Y106" s="29" t="str">
        <f>IF(OR(Y$96="",Y$96&lt;$Q$5,$A106=""),"",IF(NETWORKDAYS.INTL(Y$96,Y$96,weekend,holidays)=0,"nw",IFERROR(INDEX(daysoff_type,MATCH(Y$96&amp;" "&amp;$A106,daysoff_lookup,0)),MID($B106,MOD(NETWORKDAYS.INTL($Q$5,Y$96,weekend,holidays)-1,LEN($B106))+1,1))))</f>
        <v/>
      </c>
      <c r="Z106" s="29" t="str">
        <f>IF(OR(Z$96="",Z$96&lt;$Q$5,$A106=""),"",IF(NETWORKDAYS.INTL(Z$96,Z$96,weekend,holidays)=0,"nw",IFERROR(INDEX(daysoff_type,MATCH(Z$96&amp;" "&amp;$A106,daysoff_lookup,0)),MID($B106,MOD(NETWORKDAYS.INTL($Q$5,Z$96,weekend,holidays)-1,LEN($B106))+1,1))))</f>
        <v/>
      </c>
      <c r="AA106" s="29" t="str">
        <f>IF(OR(AA$96="",AA$96&lt;$Q$5,$A106=""),"",IF(NETWORKDAYS.INTL(AA$96,AA$96,weekend,holidays)=0,"nw",IFERROR(INDEX(daysoff_type,MATCH(AA$96&amp;" "&amp;$A106,daysoff_lookup,0)),MID($B106,MOD(NETWORKDAYS.INTL($Q$5,AA$96,weekend,holidays)-1,LEN($B106))+1,1))))</f>
        <v/>
      </c>
      <c r="AB106" s="29" t="str">
        <f>IF(OR(AB$96="",AB$96&lt;$Q$5,$A106=""),"",IF(NETWORKDAYS.INTL(AB$96,AB$96,weekend,holidays)=0,"nw",IFERROR(INDEX(daysoff_type,MATCH(AB$96&amp;" "&amp;$A106,daysoff_lookup,0)),MID($B106,MOD(NETWORKDAYS.INTL($Q$5,AB$96,weekend,holidays)-1,LEN($B106))+1,1))))</f>
        <v/>
      </c>
      <c r="AC106" s="29" t="str">
        <f>IF(OR(AC$96="",AC$96&lt;$Q$5,$A106=""),"",IF(NETWORKDAYS.INTL(AC$96,AC$96,weekend,holidays)=0,"nw",IFERROR(INDEX(daysoff_type,MATCH(AC$96&amp;" "&amp;$A106,daysoff_lookup,0)),MID($B106,MOD(NETWORKDAYS.INTL($Q$5,AC$96,weekend,holidays)-1,LEN($B106))+1,1))))</f>
        <v/>
      </c>
      <c r="AD106" s="29" t="str">
        <f>IF(OR(AD$96="",AD$96&lt;$Q$5,$A106=""),"",IF(NETWORKDAYS.INTL(AD$96,AD$96,weekend,holidays)=0,"nw",IFERROR(INDEX(daysoff_type,MATCH(AD$96&amp;" "&amp;$A106,daysoff_lookup,0)),MID($B106,MOD(NETWORKDAYS.INTL($Q$5,AD$96,weekend,holidays)-1,LEN($B106))+1,1))))</f>
        <v/>
      </c>
      <c r="AE106" s="29" t="str">
        <f>IF(OR(AE$96="",AE$96&lt;$Q$5,$A106=""),"",IF(NETWORKDAYS.INTL(AE$96,AE$96,weekend,holidays)=0,"nw",IFERROR(INDEX(daysoff_type,MATCH(AE$96&amp;" "&amp;$A106,daysoff_lookup,0)),MID($B106,MOD(NETWORKDAYS.INTL($Q$5,AE$96,weekend,holidays)-1,LEN($B106))+1,1))))</f>
        <v/>
      </c>
      <c r="AF106" s="29" t="str">
        <f>IF(OR(AF$96="",AF$96&lt;$Q$5,$A106=""),"",IF(NETWORKDAYS.INTL(AF$96,AF$96,weekend,holidays)=0,"nw",IFERROR(INDEX(daysoff_type,MATCH(AF$96&amp;" "&amp;$A106,daysoff_lookup,0)),MID($B106,MOD(NETWORKDAYS.INTL($Q$5,AF$96,weekend,holidays)-1,LEN($B106))+1,1))))</f>
        <v/>
      </c>
      <c r="AG106" s="29" t="str">
        <f>IF(OR(AG$96="",AG$96&lt;$Q$5,$A106=""),"",IF(NETWORKDAYS.INTL(AG$96,AG$96,weekend,holidays)=0,"nw",IFERROR(INDEX(daysoff_type,MATCH(AG$96&amp;" "&amp;$A106,daysoff_lookup,0)),MID($B106,MOD(NETWORKDAYS.INTL($Q$5,AG$96,weekend,holidays)-1,LEN($B106))+1,1))))</f>
        <v/>
      </c>
      <c r="AH106" s="29" t="str">
        <f>IF(OR(AH$96="",AH$96&lt;$Q$5,$A106=""),"",IF(NETWORKDAYS.INTL(AH$96,AH$96,weekend,holidays)=0,"nw",IFERROR(INDEX(daysoff_type,MATCH(AH$96&amp;" "&amp;$A106,daysoff_lookup,0)),MID($B106,MOD(NETWORKDAYS.INTL($Q$5,AH$96,weekend,holidays)-1,LEN($B106))+1,1))))</f>
        <v/>
      </c>
      <c r="AI106" s="29" t="str">
        <f>IF(OR(AI$96="",AI$96&lt;$Q$5,$A106=""),"",IF(NETWORKDAYS.INTL(AI$96,AI$96,weekend,holidays)=0,"nw",IFERROR(INDEX(daysoff_type,MATCH(AI$96&amp;" "&amp;$A106,daysoff_lookup,0)),MID($B106,MOD(NETWORKDAYS.INTL($Q$5,AI$96,weekend,holidays)-1,LEN($B106))+1,1))))</f>
        <v/>
      </c>
      <c r="AJ106" s="29" t="str">
        <f>IF(OR(AJ$96="",AJ$96&lt;$Q$5,$A106=""),"",IF(NETWORKDAYS.INTL(AJ$96,AJ$96,weekend,holidays)=0,"nw",IFERROR(INDEX(daysoff_type,MATCH(AJ$96&amp;" "&amp;$A106,daysoff_lookup,0)),MID($B106,MOD(NETWORKDAYS.INTL($Q$5,AJ$96,weekend,holidays)-1,LEN($B106))+1,1))))</f>
        <v/>
      </c>
      <c r="AK106" s="29" t="str">
        <f>IF(OR(AK$96="",AK$96&lt;$Q$5,$A106=""),"",IF(NETWORKDAYS.INTL(AK$96,AK$96,weekend,holidays)=0,"nw",IFERROR(INDEX(daysoff_type,MATCH(AK$96&amp;" "&amp;$A106,daysoff_lookup,0)),MID($B106,MOD(NETWORKDAYS.INTL($Q$5,AK$96,weekend,holidays)-1,LEN($B106))+1,1))))</f>
        <v/>
      </c>
      <c r="AL106" s="29" t="str">
        <f>IF(OR(AL$96="",AL$96&lt;$Q$5,$A106=""),"",IF(NETWORKDAYS.INTL(AL$96,AL$96,weekend,holidays)=0,"nw",IFERROR(INDEX(daysoff_type,MATCH(AL$96&amp;" "&amp;$A106,daysoff_lookup,0)),MID($B106,MOD(NETWORKDAYS.INTL($Q$5,AL$96,weekend,holidays)-1,LEN($B106))+1,1))))</f>
        <v/>
      </c>
      <c r="AM106" s="29" t="str">
        <f>IF(OR(AM$96="",AM$96&lt;$Q$5,$A106=""),"",IF(NETWORKDAYS.INTL(AM$96,AM$96,weekend,holidays)=0,"nw",IFERROR(INDEX(daysoff_type,MATCH(AM$96&amp;" "&amp;$A106,daysoff_lookup,0)),MID($B106,MOD(NETWORKDAYS.INTL($Q$5,AM$96,weekend,holidays)-1,LEN($B106))+1,1))))</f>
        <v/>
      </c>
    </row>
    <row r="107" spans="1:41" x14ac:dyDescent="0.2">
      <c r="A107" s="28" t="str">
        <f t="shared" si="29"/>
        <v/>
      </c>
      <c r="B107" s="40" t="str">
        <f t="shared" si="29"/>
        <v/>
      </c>
      <c r="C107" s="29" t="str">
        <f>IF(OR(C$96="",C$96&lt;$Q$5,$A107=""),"",IF(NETWORKDAYS.INTL(C$96,C$96,weekend,holidays)=0,"nw",IFERROR(INDEX(daysoff_type,MATCH(C$96&amp;" "&amp;$A107,daysoff_lookup,0)),MID($B107,MOD(NETWORKDAYS.INTL($Q$5,C$96,weekend,holidays)-1,LEN($B107))+1,1))))</f>
        <v/>
      </c>
      <c r="D107" s="29" t="str">
        <f>IF(OR(D$96="",D$96&lt;$Q$5,$A107=""),"",IF(NETWORKDAYS.INTL(D$96,D$96,weekend,holidays)=0,"nw",IFERROR(INDEX(daysoff_type,MATCH(D$96&amp;" "&amp;$A107,daysoff_lookup,0)),MID($B107,MOD(NETWORKDAYS.INTL($Q$5,D$96,weekend,holidays)-1,LEN($B107))+1,1))))</f>
        <v/>
      </c>
      <c r="E107" s="29" t="str">
        <f>IF(OR(E$96="",E$96&lt;$Q$5,$A107=""),"",IF(NETWORKDAYS.INTL(E$96,E$96,weekend,holidays)=0,"nw",IFERROR(INDEX(daysoff_type,MATCH(E$96&amp;" "&amp;$A107,daysoff_lookup,0)),MID($B107,MOD(NETWORKDAYS.INTL($Q$5,E$96,weekend,holidays)-1,LEN($B107))+1,1))))</f>
        <v/>
      </c>
      <c r="F107" s="29" t="str">
        <f>IF(OR(F$96="",F$96&lt;$Q$5,$A107=""),"",IF(NETWORKDAYS.INTL(F$96,F$96,weekend,holidays)=0,"nw",IFERROR(INDEX(daysoff_type,MATCH(F$96&amp;" "&amp;$A107,daysoff_lookup,0)),MID($B107,MOD(NETWORKDAYS.INTL($Q$5,F$96,weekend,holidays)-1,LEN($B107))+1,1))))</f>
        <v/>
      </c>
      <c r="G107" s="29" t="str">
        <f>IF(OR(G$96="",G$96&lt;$Q$5,$A107=""),"",IF(NETWORKDAYS.INTL(G$96,G$96,weekend,holidays)=0,"nw",IFERROR(INDEX(daysoff_type,MATCH(G$96&amp;" "&amp;$A107,daysoff_lookup,0)),MID($B107,MOD(NETWORKDAYS.INTL($Q$5,G$96,weekend,holidays)-1,LEN($B107))+1,1))))</f>
        <v/>
      </c>
      <c r="H107" s="29" t="str">
        <f>IF(OR(H$96="",H$96&lt;$Q$5,$A107=""),"",IF(NETWORKDAYS.INTL(H$96,H$96,weekend,holidays)=0,"nw",IFERROR(INDEX(daysoff_type,MATCH(H$96&amp;" "&amp;$A107,daysoff_lookup,0)),MID($B107,MOD(NETWORKDAYS.INTL($Q$5,H$96,weekend,holidays)-1,LEN($B107))+1,1))))</f>
        <v/>
      </c>
      <c r="I107" s="29" t="str">
        <f>IF(OR(I$96="",I$96&lt;$Q$5,$A107=""),"",IF(NETWORKDAYS.INTL(I$96,I$96,weekend,holidays)=0,"nw",IFERROR(INDEX(daysoff_type,MATCH(I$96&amp;" "&amp;$A107,daysoff_lookup,0)),MID($B107,MOD(NETWORKDAYS.INTL($Q$5,I$96,weekend,holidays)-1,LEN($B107))+1,1))))</f>
        <v/>
      </c>
      <c r="J107" s="29" t="str">
        <f>IF(OR(J$96="",J$96&lt;$Q$5,$A107=""),"",IF(NETWORKDAYS.INTL(J$96,J$96,weekend,holidays)=0,"nw",IFERROR(INDEX(daysoff_type,MATCH(J$96&amp;" "&amp;$A107,daysoff_lookup,0)),MID($B107,MOD(NETWORKDAYS.INTL($Q$5,J$96,weekend,holidays)-1,LEN($B107))+1,1))))</f>
        <v/>
      </c>
      <c r="K107" s="29" t="str">
        <f>IF(OR(K$96="",K$96&lt;$Q$5,$A107=""),"",IF(NETWORKDAYS.INTL(K$96,K$96,weekend,holidays)=0,"nw",IFERROR(INDEX(daysoff_type,MATCH(K$96&amp;" "&amp;$A107,daysoff_lookup,0)),MID($B107,MOD(NETWORKDAYS.INTL($Q$5,K$96,weekend,holidays)-1,LEN($B107))+1,1))))</f>
        <v/>
      </c>
      <c r="L107" s="29" t="str">
        <f>IF(OR(L$96="",L$96&lt;$Q$5,$A107=""),"",IF(NETWORKDAYS.INTL(L$96,L$96,weekend,holidays)=0,"nw",IFERROR(INDEX(daysoff_type,MATCH(L$96&amp;" "&amp;$A107,daysoff_lookup,0)),MID($B107,MOD(NETWORKDAYS.INTL($Q$5,L$96,weekend,holidays)-1,LEN($B107))+1,1))))</f>
        <v/>
      </c>
      <c r="M107" s="29" t="str">
        <f>IF(OR(M$96="",M$96&lt;$Q$5,$A107=""),"",IF(NETWORKDAYS.INTL(M$96,M$96,weekend,holidays)=0,"nw",IFERROR(INDEX(daysoff_type,MATCH(M$96&amp;" "&amp;$A107,daysoff_lookup,0)),MID($B107,MOD(NETWORKDAYS.INTL($Q$5,M$96,weekend,holidays)-1,LEN($B107))+1,1))))</f>
        <v/>
      </c>
      <c r="N107" s="29" t="str">
        <f>IF(OR(N$96="",N$96&lt;$Q$5,$A107=""),"",IF(NETWORKDAYS.INTL(N$96,N$96,weekend,holidays)=0,"nw",IFERROR(INDEX(daysoff_type,MATCH(N$96&amp;" "&amp;$A107,daysoff_lookup,0)),MID($B107,MOD(NETWORKDAYS.INTL($Q$5,N$96,weekend,holidays)-1,LEN($B107))+1,1))))</f>
        <v/>
      </c>
      <c r="O107" s="29" t="str">
        <f>IF(OR(O$96="",O$96&lt;$Q$5,$A107=""),"",IF(NETWORKDAYS.INTL(O$96,O$96,weekend,holidays)=0,"nw",IFERROR(INDEX(daysoff_type,MATCH(O$96&amp;" "&amp;$A107,daysoff_lookup,0)),MID($B107,MOD(NETWORKDAYS.INTL($Q$5,O$96,weekend,holidays)-1,LEN($B107))+1,1))))</f>
        <v/>
      </c>
      <c r="P107" s="29" t="str">
        <f>IF(OR(P$96="",P$96&lt;$Q$5,$A107=""),"",IF(NETWORKDAYS.INTL(P$96,P$96,weekend,holidays)=0,"nw",IFERROR(INDEX(daysoff_type,MATCH(P$96&amp;" "&amp;$A107,daysoff_lookup,0)),MID($B107,MOD(NETWORKDAYS.INTL($Q$5,P$96,weekend,holidays)-1,LEN($B107))+1,1))))</f>
        <v/>
      </c>
      <c r="Q107" s="29" t="str">
        <f>IF(OR(Q$96="",Q$96&lt;$Q$5,$A107=""),"",IF(NETWORKDAYS.INTL(Q$96,Q$96,weekend,holidays)=0,"nw",IFERROR(INDEX(daysoff_type,MATCH(Q$96&amp;" "&amp;$A107,daysoff_lookup,0)),MID($B107,MOD(NETWORKDAYS.INTL($Q$5,Q$96,weekend,holidays)-1,LEN($B107))+1,1))))</f>
        <v/>
      </c>
      <c r="R107" s="29" t="str">
        <f>IF(OR(R$96="",R$96&lt;$Q$5,$A107=""),"",IF(NETWORKDAYS.INTL(R$96,R$96,weekend,holidays)=0,"nw",IFERROR(INDEX(daysoff_type,MATCH(R$96&amp;" "&amp;$A107,daysoff_lookup,0)),MID($B107,MOD(NETWORKDAYS.INTL($Q$5,R$96,weekend,holidays)-1,LEN($B107))+1,1))))</f>
        <v/>
      </c>
      <c r="S107" s="29" t="str">
        <f>IF(OR(S$96="",S$96&lt;$Q$5,$A107=""),"",IF(NETWORKDAYS.INTL(S$96,S$96,weekend,holidays)=0,"nw",IFERROR(INDEX(daysoff_type,MATCH(S$96&amp;" "&amp;$A107,daysoff_lookup,0)),MID($B107,MOD(NETWORKDAYS.INTL($Q$5,S$96,weekend,holidays)-1,LEN($B107))+1,1))))</f>
        <v/>
      </c>
      <c r="T107" s="29" t="str">
        <f>IF(OR(T$96="",T$96&lt;$Q$5,$A107=""),"",IF(NETWORKDAYS.INTL(T$96,T$96,weekend,holidays)=0,"nw",IFERROR(INDEX(daysoff_type,MATCH(T$96&amp;" "&amp;$A107,daysoff_lookup,0)),MID($B107,MOD(NETWORKDAYS.INTL($Q$5,T$96,weekend,holidays)-1,LEN($B107))+1,1))))</f>
        <v/>
      </c>
      <c r="U107" s="29" t="str">
        <f>IF(OR(U$96="",U$96&lt;$Q$5,$A107=""),"",IF(NETWORKDAYS.INTL(U$96,U$96,weekend,holidays)=0,"nw",IFERROR(INDEX(daysoff_type,MATCH(U$96&amp;" "&amp;$A107,daysoff_lookup,0)),MID($B107,MOD(NETWORKDAYS.INTL($Q$5,U$96,weekend,holidays)-1,LEN($B107))+1,1))))</f>
        <v/>
      </c>
      <c r="V107" s="29" t="str">
        <f>IF(OR(V$96="",V$96&lt;$Q$5,$A107=""),"",IF(NETWORKDAYS.INTL(V$96,V$96,weekend,holidays)=0,"nw",IFERROR(INDEX(daysoff_type,MATCH(V$96&amp;" "&amp;$A107,daysoff_lookup,0)),MID($B107,MOD(NETWORKDAYS.INTL($Q$5,V$96,weekend,holidays)-1,LEN($B107))+1,1))))</f>
        <v/>
      </c>
      <c r="W107" s="29" t="str">
        <f>IF(OR(W$96="",W$96&lt;$Q$5,$A107=""),"",IF(NETWORKDAYS.INTL(W$96,W$96,weekend,holidays)=0,"nw",IFERROR(INDEX(daysoff_type,MATCH(W$96&amp;" "&amp;$A107,daysoff_lookup,0)),MID($B107,MOD(NETWORKDAYS.INTL($Q$5,W$96,weekend,holidays)-1,LEN($B107))+1,1))))</f>
        <v/>
      </c>
      <c r="X107" s="29" t="str">
        <f>IF(OR(X$96="",X$96&lt;$Q$5,$A107=""),"",IF(NETWORKDAYS.INTL(X$96,X$96,weekend,holidays)=0,"nw",IFERROR(INDEX(daysoff_type,MATCH(X$96&amp;" "&amp;$A107,daysoff_lookup,0)),MID($B107,MOD(NETWORKDAYS.INTL($Q$5,X$96,weekend,holidays)-1,LEN($B107))+1,1))))</f>
        <v/>
      </c>
      <c r="Y107" s="29" t="str">
        <f>IF(OR(Y$96="",Y$96&lt;$Q$5,$A107=""),"",IF(NETWORKDAYS.INTL(Y$96,Y$96,weekend,holidays)=0,"nw",IFERROR(INDEX(daysoff_type,MATCH(Y$96&amp;" "&amp;$A107,daysoff_lookup,0)),MID($B107,MOD(NETWORKDAYS.INTL($Q$5,Y$96,weekend,holidays)-1,LEN($B107))+1,1))))</f>
        <v/>
      </c>
      <c r="Z107" s="29" t="str">
        <f>IF(OR(Z$96="",Z$96&lt;$Q$5,$A107=""),"",IF(NETWORKDAYS.INTL(Z$96,Z$96,weekend,holidays)=0,"nw",IFERROR(INDEX(daysoff_type,MATCH(Z$96&amp;" "&amp;$A107,daysoff_lookup,0)),MID($B107,MOD(NETWORKDAYS.INTL($Q$5,Z$96,weekend,holidays)-1,LEN($B107))+1,1))))</f>
        <v/>
      </c>
      <c r="AA107" s="29" t="str">
        <f>IF(OR(AA$96="",AA$96&lt;$Q$5,$A107=""),"",IF(NETWORKDAYS.INTL(AA$96,AA$96,weekend,holidays)=0,"nw",IFERROR(INDEX(daysoff_type,MATCH(AA$96&amp;" "&amp;$A107,daysoff_lookup,0)),MID($B107,MOD(NETWORKDAYS.INTL($Q$5,AA$96,weekend,holidays)-1,LEN($B107))+1,1))))</f>
        <v/>
      </c>
      <c r="AB107" s="29" t="str">
        <f>IF(OR(AB$96="",AB$96&lt;$Q$5,$A107=""),"",IF(NETWORKDAYS.INTL(AB$96,AB$96,weekend,holidays)=0,"nw",IFERROR(INDEX(daysoff_type,MATCH(AB$96&amp;" "&amp;$A107,daysoff_lookup,0)),MID($B107,MOD(NETWORKDAYS.INTL($Q$5,AB$96,weekend,holidays)-1,LEN($B107))+1,1))))</f>
        <v/>
      </c>
      <c r="AC107" s="29" t="str">
        <f>IF(OR(AC$96="",AC$96&lt;$Q$5,$A107=""),"",IF(NETWORKDAYS.INTL(AC$96,AC$96,weekend,holidays)=0,"nw",IFERROR(INDEX(daysoff_type,MATCH(AC$96&amp;" "&amp;$A107,daysoff_lookup,0)),MID($B107,MOD(NETWORKDAYS.INTL($Q$5,AC$96,weekend,holidays)-1,LEN($B107))+1,1))))</f>
        <v/>
      </c>
      <c r="AD107" s="29" t="str">
        <f>IF(OR(AD$96="",AD$96&lt;$Q$5,$A107=""),"",IF(NETWORKDAYS.INTL(AD$96,AD$96,weekend,holidays)=0,"nw",IFERROR(INDEX(daysoff_type,MATCH(AD$96&amp;" "&amp;$A107,daysoff_lookup,0)),MID($B107,MOD(NETWORKDAYS.INTL($Q$5,AD$96,weekend,holidays)-1,LEN($B107))+1,1))))</f>
        <v/>
      </c>
      <c r="AE107" s="29" t="str">
        <f>IF(OR(AE$96="",AE$96&lt;$Q$5,$A107=""),"",IF(NETWORKDAYS.INTL(AE$96,AE$96,weekend,holidays)=0,"nw",IFERROR(INDEX(daysoff_type,MATCH(AE$96&amp;" "&amp;$A107,daysoff_lookup,0)),MID($B107,MOD(NETWORKDAYS.INTL($Q$5,AE$96,weekend,holidays)-1,LEN($B107))+1,1))))</f>
        <v/>
      </c>
      <c r="AF107" s="29" t="str">
        <f>IF(OR(AF$96="",AF$96&lt;$Q$5,$A107=""),"",IF(NETWORKDAYS.INTL(AF$96,AF$96,weekend,holidays)=0,"nw",IFERROR(INDEX(daysoff_type,MATCH(AF$96&amp;" "&amp;$A107,daysoff_lookup,0)),MID($B107,MOD(NETWORKDAYS.INTL($Q$5,AF$96,weekend,holidays)-1,LEN($B107))+1,1))))</f>
        <v/>
      </c>
      <c r="AG107" s="29" t="str">
        <f>IF(OR(AG$96="",AG$96&lt;$Q$5,$A107=""),"",IF(NETWORKDAYS.INTL(AG$96,AG$96,weekend,holidays)=0,"nw",IFERROR(INDEX(daysoff_type,MATCH(AG$96&amp;" "&amp;$A107,daysoff_lookup,0)),MID($B107,MOD(NETWORKDAYS.INTL($Q$5,AG$96,weekend,holidays)-1,LEN($B107))+1,1))))</f>
        <v/>
      </c>
      <c r="AH107" s="29" t="str">
        <f>IF(OR(AH$96="",AH$96&lt;$Q$5,$A107=""),"",IF(NETWORKDAYS.INTL(AH$96,AH$96,weekend,holidays)=0,"nw",IFERROR(INDEX(daysoff_type,MATCH(AH$96&amp;" "&amp;$A107,daysoff_lookup,0)),MID($B107,MOD(NETWORKDAYS.INTL($Q$5,AH$96,weekend,holidays)-1,LEN($B107))+1,1))))</f>
        <v/>
      </c>
      <c r="AI107" s="29" t="str">
        <f>IF(OR(AI$96="",AI$96&lt;$Q$5,$A107=""),"",IF(NETWORKDAYS.INTL(AI$96,AI$96,weekend,holidays)=0,"nw",IFERROR(INDEX(daysoff_type,MATCH(AI$96&amp;" "&amp;$A107,daysoff_lookup,0)),MID($B107,MOD(NETWORKDAYS.INTL($Q$5,AI$96,weekend,holidays)-1,LEN($B107))+1,1))))</f>
        <v/>
      </c>
      <c r="AJ107" s="29" t="str">
        <f>IF(OR(AJ$96="",AJ$96&lt;$Q$5,$A107=""),"",IF(NETWORKDAYS.INTL(AJ$96,AJ$96,weekend,holidays)=0,"nw",IFERROR(INDEX(daysoff_type,MATCH(AJ$96&amp;" "&amp;$A107,daysoff_lookup,0)),MID($B107,MOD(NETWORKDAYS.INTL($Q$5,AJ$96,weekend,holidays)-1,LEN($B107))+1,1))))</f>
        <v/>
      </c>
      <c r="AK107" s="29" t="str">
        <f>IF(OR(AK$96="",AK$96&lt;$Q$5,$A107=""),"",IF(NETWORKDAYS.INTL(AK$96,AK$96,weekend,holidays)=0,"nw",IFERROR(INDEX(daysoff_type,MATCH(AK$96&amp;" "&amp;$A107,daysoff_lookup,0)),MID($B107,MOD(NETWORKDAYS.INTL($Q$5,AK$96,weekend,holidays)-1,LEN($B107))+1,1))))</f>
        <v/>
      </c>
      <c r="AL107" s="29" t="str">
        <f>IF(OR(AL$96="",AL$96&lt;$Q$5,$A107=""),"",IF(NETWORKDAYS.INTL(AL$96,AL$96,weekend,holidays)=0,"nw",IFERROR(INDEX(daysoff_type,MATCH(AL$96&amp;" "&amp;$A107,daysoff_lookup,0)),MID($B107,MOD(NETWORKDAYS.INTL($Q$5,AL$96,weekend,holidays)-1,LEN($B107))+1,1))))</f>
        <v/>
      </c>
      <c r="AM107" s="29" t="str">
        <f>IF(OR(AM$96="",AM$96&lt;$Q$5,$A107=""),"",IF(NETWORKDAYS.INTL(AM$96,AM$96,weekend,holidays)=0,"nw",IFERROR(INDEX(daysoff_type,MATCH(AM$96&amp;" "&amp;$A107,daysoff_lookup,0)),MID($B107,MOD(NETWORKDAYS.INTL($Q$5,AM$96,weekend,holidays)-1,LEN($B107))+1,1))))</f>
        <v/>
      </c>
    </row>
    <row r="108" spans="1:41" x14ac:dyDescent="0.2">
      <c r="A108" s="28" t="str">
        <f t="shared" si="29"/>
        <v/>
      </c>
      <c r="B108" s="40" t="str">
        <f t="shared" si="29"/>
        <v/>
      </c>
      <c r="C108" s="29" t="str">
        <f>IF(OR(C$96="",C$96&lt;$Q$5,$A108=""),"",IF(NETWORKDAYS.INTL(C$96,C$96,weekend,holidays)=0,"nw",IFERROR(INDEX(daysoff_type,MATCH(C$96&amp;" "&amp;$A108,daysoff_lookup,0)),MID($B108,MOD(NETWORKDAYS.INTL($Q$5,C$96,weekend,holidays)-1,LEN($B108))+1,1))))</f>
        <v/>
      </c>
      <c r="D108" s="29" t="str">
        <f>IF(OR(D$96="",D$96&lt;$Q$5,$A108=""),"",IF(NETWORKDAYS.INTL(D$96,D$96,weekend,holidays)=0,"nw",IFERROR(INDEX(daysoff_type,MATCH(D$96&amp;" "&amp;$A108,daysoff_lookup,0)),MID($B108,MOD(NETWORKDAYS.INTL($Q$5,D$96,weekend,holidays)-1,LEN($B108))+1,1))))</f>
        <v/>
      </c>
      <c r="E108" s="29" t="str">
        <f>IF(OR(E$96="",E$96&lt;$Q$5,$A108=""),"",IF(NETWORKDAYS.INTL(E$96,E$96,weekend,holidays)=0,"nw",IFERROR(INDEX(daysoff_type,MATCH(E$96&amp;" "&amp;$A108,daysoff_lookup,0)),MID($B108,MOD(NETWORKDAYS.INTL($Q$5,E$96,weekend,holidays)-1,LEN($B108))+1,1))))</f>
        <v/>
      </c>
      <c r="F108" s="29" t="str">
        <f>IF(OR(F$96="",F$96&lt;$Q$5,$A108=""),"",IF(NETWORKDAYS.INTL(F$96,F$96,weekend,holidays)=0,"nw",IFERROR(INDEX(daysoff_type,MATCH(F$96&amp;" "&amp;$A108,daysoff_lookup,0)),MID($B108,MOD(NETWORKDAYS.INTL($Q$5,F$96,weekend,holidays)-1,LEN($B108))+1,1))))</f>
        <v/>
      </c>
      <c r="G108" s="29" t="str">
        <f>IF(OR(G$96="",G$96&lt;$Q$5,$A108=""),"",IF(NETWORKDAYS.INTL(G$96,G$96,weekend,holidays)=0,"nw",IFERROR(INDEX(daysoff_type,MATCH(G$96&amp;" "&amp;$A108,daysoff_lookup,0)),MID($B108,MOD(NETWORKDAYS.INTL($Q$5,G$96,weekend,holidays)-1,LEN($B108))+1,1))))</f>
        <v/>
      </c>
      <c r="H108" s="29" t="str">
        <f>IF(OR(H$96="",H$96&lt;$Q$5,$A108=""),"",IF(NETWORKDAYS.INTL(H$96,H$96,weekend,holidays)=0,"nw",IFERROR(INDEX(daysoff_type,MATCH(H$96&amp;" "&amp;$A108,daysoff_lookup,0)),MID($B108,MOD(NETWORKDAYS.INTL($Q$5,H$96,weekend,holidays)-1,LEN($B108))+1,1))))</f>
        <v/>
      </c>
      <c r="I108" s="29" t="str">
        <f>IF(OR(I$96="",I$96&lt;$Q$5,$A108=""),"",IF(NETWORKDAYS.INTL(I$96,I$96,weekend,holidays)=0,"nw",IFERROR(INDEX(daysoff_type,MATCH(I$96&amp;" "&amp;$A108,daysoff_lookup,0)),MID($B108,MOD(NETWORKDAYS.INTL($Q$5,I$96,weekend,holidays)-1,LEN($B108))+1,1))))</f>
        <v/>
      </c>
      <c r="J108" s="29" t="str">
        <f>IF(OR(J$96="",J$96&lt;$Q$5,$A108=""),"",IF(NETWORKDAYS.INTL(J$96,J$96,weekend,holidays)=0,"nw",IFERROR(INDEX(daysoff_type,MATCH(J$96&amp;" "&amp;$A108,daysoff_lookup,0)),MID($B108,MOD(NETWORKDAYS.INTL($Q$5,J$96,weekend,holidays)-1,LEN($B108))+1,1))))</f>
        <v/>
      </c>
      <c r="K108" s="29" t="str">
        <f>IF(OR(K$96="",K$96&lt;$Q$5,$A108=""),"",IF(NETWORKDAYS.INTL(K$96,K$96,weekend,holidays)=0,"nw",IFERROR(INDEX(daysoff_type,MATCH(K$96&amp;" "&amp;$A108,daysoff_lookup,0)),MID($B108,MOD(NETWORKDAYS.INTL($Q$5,K$96,weekend,holidays)-1,LEN($B108))+1,1))))</f>
        <v/>
      </c>
      <c r="L108" s="29" t="str">
        <f>IF(OR(L$96="",L$96&lt;$Q$5,$A108=""),"",IF(NETWORKDAYS.INTL(L$96,L$96,weekend,holidays)=0,"nw",IFERROR(INDEX(daysoff_type,MATCH(L$96&amp;" "&amp;$A108,daysoff_lookup,0)),MID($B108,MOD(NETWORKDAYS.INTL($Q$5,L$96,weekend,holidays)-1,LEN($B108))+1,1))))</f>
        <v/>
      </c>
      <c r="M108" s="29" t="str">
        <f>IF(OR(M$96="",M$96&lt;$Q$5,$A108=""),"",IF(NETWORKDAYS.INTL(M$96,M$96,weekend,holidays)=0,"nw",IFERROR(INDEX(daysoff_type,MATCH(M$96&amp;" "&amp;$A108,daysoff_lookup,0)),MID($B108,MOD(NETWORKDAYS.INTL($Q$5,M$96,weekend,holidays)-1,LEN($B108))+1,1))))</f>
        <v/>
      </c>
      <c r="N108" s="29" t="str">
        <f>IF(OR(N$96="",N$96&lt;$Q$5,$A108=""),"",IF(NETWORKDAYS.INTL(N$96,N$96,weekend,holidays)=0,"nw",IFERROR(INDEX(daysoff_type,MATCH(N$96&amp;" "&amp;$A108,daysoff_lookup,0)),MID($B108,MOD(NETWORKDAYS.INTL($Q$5,N$96,weekend,holidays)-1,LEN($B108))+1,1))))</f>
        <v/>
      </c>
      <c r="O108" s="29" t="str">
        <f>IF(OR(O$96="",O$96&lt;$Q$5,$A108=""),"",IF(NETWORKDAYS.INTL(O$96,O$96,weekend,holidays)=0,"nw",IFERROR(INDEX(daysoff_type,MATCH(O$96&amp;" "&amp;$A108,daysoff_lookup,0)),MID($B108,MOD(NETWORKDAYS.INTL($Q$5,O$96,weekend,holidays)-1,LEN($B108))+1,1))))</f>
        <v/>
      </c>
      <c r="P108" s="29" t="str">
        <f>IF(OR(P$96="",P$96&lt;$Q$5,$A108=""),"",IF(NETWORKDAYS.INTL(P$96,P$96,weekend,holidays)=0,"nw",IFERROR(INDEX(daysoff_type,MATCH(P$96&amp;" "&amp;$A108,daysoff_lookup,0)),MID($B108,MOD(NETWORKDAYS.INTL($Q$5,P$96,weekend,holidays)-1,LEN($B108))+1,1))))</f>
        <v/>
      </c>
      <c r="Q108" s="29" t="str">
        <f>IF(OR(Q$96="",Q$96&lt;$Q$5,$A108=""),"",IF(NETWORKDAYS.INTL(Q$96,Q$96,weekend,holidays)=0,"nw",IFERROR(INDEX(daysoff_type,MATCH(Q$96&amp;" "&amp;$A108,daysoff_lookup,0)),MID($B108,MOD(NETWORKDAYS.INTL($Q$5,Q$96,weekend,holidays)-1,LEN($B108))+1,1))))</f>
        <v/>
      </c>
      <c r="R108" s="29" t="str">
        <f>IF(OR(R$96="",R$96&lt;$Q$5,$A108=""),"",IF(NETWORKDAYS.INTL(R$96,R$96,weekend,holidays)=0,"nw",IFERROR(INDEX(daysoff_type,MATCH(R$96&amp;" "&amp;$A108,daysoff_lookup,0)),MID($B108,MOD(NETWORKDAYS.INTL($Q$5,R$96,weekend,holidays)-1,LEN($B108))+1,1))))</f>
        <v/>
      </c>
      <c r="S108" s="29" t="str">
        <f>IF(OR(S$96="",S$96&lt;$Q$5,$A108=""),"",IF(NETWORKDAYS.INTL(S$96,S$96,weekend,holidays)=0,"nw",IFERROR(INDEX(daysoff_type,MATCH(S$96&amp;" "&amp;$A108,daysoff_lookup,0)),MID($B108,MOD(NETWORKDAYS.INTL($Q$5,S$96,weekend,holidays)-1,LEN($B108))+1,1))))</f>
        <v/>
      </c>
      <c r="T108" s="29" t="str">
        <f>IF(OR(T$96="",T$96&lt;$Q$5,$A108=""),"",IF(NETWORKDAYS.INTL(T$96,T$96,weekend,holidays)=0,"nw",IFERROR(INDEX(daysoff_type,MATCH(T$96&amp;" "&amp;$A108,daysoff_lookup,0)),MID($B108,MOD(NETWORKDAYS.INTL($Q$5,T$96,weekend,holidays)-1,LEN($B108))+1,1))))</f>
        <v/>
      </c>
      <c r="U108" s="29" t="str">
        <f>IF(OR(U$96="",U$96&lt;$Q$5,$A108=""),"",IF(NETWORKDAYS.INTL(U$96,U$96,weekend,holidays)=0,"nw",IFERROR(INDEX(daysoff_type,MATCH(U$96&amp;" "&amp;$A108,daysoff_lookup,0)),MID($B108,MOD(NETWORKDAYS.INTL($Q$5,U$96,weekend,holidays)-1,LEN($B108))+1,1))))</f>
        <v/>
      </c>
      <c r="V108" s="29" t="str">
        <f>IF(OR(V$96="",V$96&lt;$Q$5,$A108=""),"",IF(NETWORKDAYS.INTL(V$96,V$96,weekend,holidays)=0,"nw",IFERROR(INDEX(daysoff_type,MATCH(V$96&amp;" "&amp;$A108,daysoff_lookup,0)),MID($B108,MOD(NETWORKDAYS.INTL($Q$5,V$96,weekend,holidays)-1,LEN($B108))+1,1))))</f>
        <v/>
      </c>
      <c r="W108" s="29" t="str">
        <f>IF(OR(W$96="",W$96&lt;$Q$5,$A108=""),"",IF(NETWORKDAYS.INTL(W$96,W$96,weekend,holidays)=0,"nw",IFERROR(INDEX(daysoff_type,MATCH(W$96&amp;" "&amp;$A108,daysoff_lookup,0)),MID($B108,MOD(NETWORKDAYS.INTL($Q$5,W$96,weekend,holidays)-1,LEN($B108))+1,1))))</f>
        <v/>
      </c>
      <c r="X108" s="29" t="str">
        <f>IF(OR(X$96="",X$96&lt;$Q$5,$A108=""),"",IF(NETWORKDAYS.INTL(X$96,X$96,weekend,holidays)=0,"nw",IFERROR(INDEX(daysoff_type,MATCH(X$96&amp;" "&amp;$A108,daysoff_lookup,0)),MID($B108,MOD(NETWORKDAYS.INTL($Q$5,X$96,weekend,holidays)-1,LEN($B108))+1,1))))</f>
        <v/>
      </c>
      <c r="Y108" s="29" t="str">
        <f>IF(OR(Y$96="",Y$96&lt;$Q$5,$A108=""),"",IF(NETWORKDAYS.INTL(Y$96,Y$96,weekend,holidays)=0,"nw",IFERROR(INDEX(daysoff_type,MATCH(Y$96&amp;" "&amp;$A108,daysoff_lookup,0)),MID($B108,MOD(NETWORKDAYS.INTL($Q$5,Y$96,weekend,holidays)-1,LEN($B108))+1,1))))</f>
        <v/>
      </c>
      <c r="Z108" s="29" t="str">
        <f>IF(OR(Z$96="",Z$96&lt;$Q$5,$A108=""),"",IF(NETWORKDAYS.INTL(Z$96,Z$96,weekend,holidays)=0,"nw",IFERROR(INDEX(daysoff_type,MATCH(Z$96&amp;" "&amp;$A108,daysoff_lookup,0)),MID($B108,MOD(NETWORKDAYS.INTL($Q$5,Z$96,weekend,holidays)-1,LEN($B108))+1,1))))</f>
        <v/>
      </c>
      <c r="AA108" s="29" t="str">
        <f>IF(OR(AA$96="",AA$96&lt;$Q$5,$A108=""),"",IF(NETWORKDAYS.INTL(AA$96,AA$96,weekend,holidays)=0,"nw",IFERROR(INDEX(daysoff_type,MATCH(AA$96&amp;" "&amp;$A108,daysoff_lookup,0)),MID($B108,MOD(NETWORKDAYS.INTL($Q$5,AA$96,weekend,holidays)-1,LEN($B108))+1,1))))</f>
        <v/>
      </c>
      <c r="AB108" s="29" t="str">
        <f>IF(OR(AB$96="",AB$96&lt;$Q$5,$A108=""),"",IF(NETWORKDAYS.INTL(AB$96,AB$96,weekend,holidays)=0,"nw",IFERROR(INDEX(daysoff_type,MATCH(AB$96&amp;" "&amp;$A108,daysoff_lookup,0)),MID($B108,MOD(NETWORKDAYS.INTL($Q$5,AB$96,weekend,holidays)-1,LEN($B108))+1,1))))</f>
        <v/>
      </c>
      <c r="AC108" s="29" t="str">
        <f>IF(OR(AC$96="",AC$96&lt;$Q$5,$A108=""),"",IF(NETWORKDAYS.INTL(AC$96,AC$96,weekend,holidays)=0,"nw",IFERROR(INDEX(daysoff_type,MATCH(AC$96&amp;" "&amp;$A108,daysoff_lookup,0)),MID($B108,MOD(NETWORKDAYS.INTL($Q$5,AC$96,weekend,holidays)-1,LEN($B108))+1,1))))</f>
        <v/>
      </c>
      <c r="AD108" s="29" t="str">
        <f>IF(OR(AD$96="",AD$96&lt;$Q$5,$A108=""),"",IF(NETWORKDAYS.INTL(AD$96,AD$96,weekend,holidays)=0,"nw",IFERROR(INDEX(daysoff_type,MATCH(AD$96&amp;" "&amp;$A108,daysoff_lookup,0)),MID($B108,MOD(NETWORKDAYS.INTL($Q$5,AD$96,weekend,holidays)-1,LEN($B108))+1,1))))</f>
        <v/>
      </c>
      <c r="AE108" s="29" t="str">
        <f>IF(OR(AE$96="",AE$96&lt;$Q$5,$A108=""),"",IF(NETWORKDAYS.INTL(AE$96,AE$96,weekend,holidays)=0,"nw",IFERROR(INDEX(daysoff_type,MATCH(AE$96&amp;" "&amp;$A108,daysoff_lookup,0)),MID($B108,MOD(NETWORKDAYS.INTL($Q$5,AE$96,weekend,holidays)-1,LEN($B108))+1,1))))</f>
        <v/>
      </c>
      <c r="AF108" s="29" t="str">
        <f>IF(OR(AF$96="",AF$96&lt;$Q$5,$A108=""),"",IF(NETWORKDAYS.INTL(AF$96,AF$96,weekend,holidays)=0,"nw",IFERROR(INDEX(daysoff_type,MATCH(AF$96&amp;" "&amp;$A108,daysoff_lookup,0)),MID($B108,MOD(NETWORKDAYS.INTL($Q$5,AF$96,weekend,holidays)-1,LEN($B108))+1,1))))</f>
        <v/>
      </c>
      <c r="AG108" s="29" t="str">
        <f>IF(OR(AG$96="",AG$96&lt;$Q$5,$A108=""),"",IF(NETWORKDAYS.INTL(AG$96,AG$96,weekend,holidays)=0,"nw",IFERROR(INDEX(daysoff_type,MATCH(AG$96&amp;" "&amp;$A108,daysoff_lookup,0)),MID($B108,MOD(NETWORKDAYS.INTL($Q$5,AG$96,weekend,holidays)-1,LEN($B108))+1,1))))</f>
        <v/>
      </c>
      <c r="AH108" s="29" t="str">
        <f>IF(OR(AH$96="",AH$96&lt;$Q$5,$A108=""),"",IF(NETWORKDAYS.INTL(AH$96,AH$96,weekend,holidays)=0,"nw",IFERROR(INDEX(daysoff_type,MATCH(AH$96&amp;" "&amp;$A108,daysoff_lookup,0)),MID($B108,MOD(NETWORKDAYS.INTL($Q$5,AH$96,weekend,holidays)-1,LEN($B108))+1,1))))</f>
        <v/>
      </c>
      <c r="AI108" s="29" t="str">
        <f>IF(OR(AI$96="",AI$96&lt;$Q$5,$A108=""),"",IF(NETWORKDAYS.INTL(AI$96,AI$96,weekend,holidays)=0,"nw",IFERROR(INDEX(daysoff_type,MATCH(AI$96&amp;" "&amp;$A108,daysoff_lookup,0)),MID($B108,MOD(NETWORKDAYS.INTL($Q$5,AI$96,weekend,holidays)-1,LEN($B108))+1,1))))</f>
        <v/>
      </c>
      <c r="AJ108" s="29" t="str">
        <f>IF(OR(AJ$96="",AJ$96&lt;$Q$5,$A108=""),"",IF(NETWORKDAYS.INTL(AJ$96,AJ$96,weekend,holidays)=0,"nw",IFERROR(INDEX(daysoff_type,MATCH(AJ$96&amp;" "&amp;$A108,daysoff_lookup,0)),MID($B108,MOD(NETWORKDAYS.INTL($Q$5,AJ$96,weekend,holidays)-1,LEN($B108))+1,1))))</f>
        <v/>
      </c>
      <c r="AK108" s="29" t="str">
        <f>IF(OR(AK$96="",AK$96&lt;$Q$5,$A108=""),"",IF(NETWORKDAYS.INTL(AK$96,AK$96,weekend,holidays)=0,"nw",IFERROR(INDEX(daysoff_type,MATCH(AK$96&amp;" "&amp;$A108,daysoff_lookup,0)),MID($B108,MOD(NETWORKDAYS.INTL($Q$5,AK$96,weekend,holidays)-1,LEN($B108))+1,1))))</f>
        <v/>
      </c>
      <c r="AL108" s="29" t="str">
        <f>IF(OR(AL$96="",AL$96&lt;$Q$5,$A108=""),"",IF(NETWORKDAYS.INTL(AL$96,AL$96,weekend,holidays)=0,"nw",IFERROR(INDEX(daysoff_type,MATCH(AL$96&amp;" "&amp;$A108,daysoff_lookup,0)),MID($B108,MOD(NETWORKDAYS.INTL($Q$5,AL$96,weekend,holidays)-1,LEN($B108))+1,1))))</f>
        <v/>
      </c>
      <c r="AM108" s="29" t="str">
        <f>IF(OR(AM$96="",AM$96&lt;$Q$5,$A108=""),"",IF(NETWORKDAYS.INTL(AM$96,AM$96,weekend,holidays)=0,"nw",IFERROR(INDEX(daysoff_type,MATCH(AM$96&amp;" "&amp;$A108,daysoff_lookup,0)),MID($B108,MOD(NETWORKDAYS.INTL($Q$5,AM$96,weekend,holidays)-1,LEN($B108))+1,1))))</f>
        <v/>
      </c>
    </row>
    <row r="109" spans="1:41" x14ac:dyDescent="0.2">
      <c r="A109" s="28" t="str">
        <f t="shared" si="29"/>
        <v/>
      </c>
      <c r="B109" s="40" t="str">
        <f t="shared" si="29"/>
        <v/>
      </c>
      <c r="C109" s="29" t="str">
        <f>IF(OR(C$96="",C$96&lt;$Q$5,$A109=""),"",IF(NETWORKDAYS.INTL(C$96,C$96,weekend,holidays)=0,"nw",IFERROR(INDEX(daysoff_type,MATCH(C$96&amp;" "&amp;$A109,daysoff_lookup,0)),MID($B109,MOD(NETWORKDAYS.INTL($Q$5,C$96,weekend,holidays)-1,LEN($B109))+1,1))))</f>
        <v/>
      </c>
      <c r="D109" s="29" t="str">
        <f>IF(OR(D$96="",D$96&lt;$Q$5,$A109=""),"",IF(NETWORKDAYS.INTL(D$96,D$96,weekend,holidays)=0,"nw",IFERROR(INDEX(daysoff_type,MATCH(D$96&amp;" "&amp;$A109,daysoff_lookup,0)),MID($B109,MOD(NETWORKDAYS.INTL($Q$5,D$96,weekend,holidays)-1,LEN($B109))+1,1))))</f>
        <v/>
      </c>
      <c r="E109" s="29" t="str">
        <f>IF(OR(E$96="",E$96&lt;$Q$5,$A109=""),"",IF(NETWORKDAYS.INTL(E$96,E$96,weekend,holidays)=0,"nw",IFERROR(INDEX(daysoff_type,MATCH(E$96&amp;" "&amp;$A109,daysoff_lookup,0)),MID($B109,MOD(NETWORKDAYS.INTL($Q$5,E$96,weekend,holidays)-1,LEN($B109))+1,1))))</f>
        <v/>
      </c>
      <c r="F109" s="29" t="str">
        <f>IF(OR(F$96="",F$96&lt;$Q$5,$A109=""),"",IF(NETWORKDAYS.INTL(F$96,F$96,weekend,holidays)=0,"nw",IFERROR(INDEX(daysoff_type,MATCH(F$96&amp;" "&amp;$A109,daysoff_lookup,0)),MID($B109,MOD(NETWORKDAYS.INTL($Q$5,F$96,weekend,holidays)-1,LEN($B109))+1,1))))</f>
        <v/>
      </c>
      <c r="G109" s="29" t="str">
        <f>IF(OR(G$96="",G$96&lt;$Q$5,$A109=""),"",IF(NETWORKDAYS.INTL(G$96,G$96,weekend,holidays)=0,"nw",IFERROR(INDEX(daysoff_type,MATCH(G$96&amp;" "&amp;$A109,daysoff_lookup,0)),MID($B109,MOD(NETWORKDAYS.INTL($Q$5,G$96,weekend,holidays)-1,LEN($B109))+1,1))))</f>
        <v/>
      </c>
      <c r="H109" s="29" t="str">
        <f>IF(OR(H$96="",H$96&lt;$Q$5,$A109=""),"",IF(NETWORKDAYS.INTL(H$96,H$96,weekend,holidays)=0,"nw",IFERROR(INDEX(daysoff_type,MATCH(H$96&amp;" "&amp;$A109,daysoff_lookup,0)),MID($B109,MOD(NETWORKDAYS.INTL($Q$5,H$96,weekend,holidays)-1,LEN($B109))+1,1))))</f>
        <v/>
      </c>
      <c r="I109" s="29" t="str">
        <f>IF(OR(I$96="",I$96&lt;$Q$5,$A109=""),"",IF(NETWORKDAYS.INTL(I$96,I$96,weekend,holidays)=0,"nw",IFERROR(INDEX(daysoff_type,MATCH(I$96&amp;" "&amp;$A109,daysoff_lookup,0)),MID($B109,MOD(NETWORKDAYS.INTL($Q$5,I$96,weekend,holidays)-1,LEN($B109))+1,1))))</f>
        <v/>
      </c>
      <c r="J109" s="29" t="str">
        <f>IF(OR(J$96="",J$96&lt;$Q$5,$A109=""),"",IF(NETWORKDAYS.INTL(J$96,J$96,weekend,holidays)=0,"nw",IFERROR(INDEX(daysoff_type,MATCH(J$96&amp;" "&amp;$A109,daysoff_lookup,0)),MID($B109,MOD(NETWORKDAYS.INTL($Q$5,J$96,weekend,holidays)-1,LEN($B109))+1,1))))</f>
        <v/>
      </c>
      <c r="K109" s="29" t="str">
        <f>IF(OR(K$96="",K$96&lt;$Q$5,$A109=""),"",IF(NETWORKDAYS.INTL(K$96,K$96,weekend,holidays)=0,"nw",IFERROR(INDEX(daysoff_type,MATCH(K$96&amp;" "&amp;$A109,daysoff_lookup,0)),MID($B109,MOD(NETWORKDAYS.INTL($Q$5,K$96,weekend,holidays)-1,LEN($B109))+1,1))))</f>
        <v/>
      </c>
      <c r="L109" s="29" t="str">
        <f>IF(OR(L$96="",L$96&lt;$Q$5,$A109=""),"",IF(NETWORKDAYS.INTL(L$96,L$96,weekend,holidays)=0,"nw",IFERROR(INDEX(daysoff_type,MATCH(L$96&amp;" "&amp;$A109,daysoff_lookup,0)),MID($B109,MOD(NETWORKDAYS.INTL($Q$5,L$96,weekend,holidays)-1,LEN($B109))+1,1))))</f>
        <v/>
      </c>
      <c r="M109" s="29" t="str">
        <f>IF(OR(M$96="",M$96&lt;$Q$5,$A109=""),"",IF(NETWORKDAYS.INTL(M$96,M$96,weekend,holidays)=0,"nw",IFERROR(INDEX(daysoff_type,MATCH(M$96&amp;" "&amp;$A109,daysoff_lookup,0)),MID($B109,MOD(NETWORKDAYS.INTL($Q$5,M$96,weekend,holidays)-1,LEN($B109))+1,1))))</f>
        <v/>
      </c>
      <c r="N109" s="29" t="str">
        <f>IF(OR(N$96="",N$96&lt;$Q$5,$A109=""),"",IF(NETWORKDAYS.INTL(N$96,N$96,weekend,holidays)=0,"nw",IFERROR(INDEX(daysoff_type,MATCH(N$96&amp;" "&amp;$A109,daysoff_lookup,0)),MID($B109,MOD(NETWORKDAYS.INTL($Q$5,N$96,weekend,holidays)-1,LEN($B109))+1,1))))</f>
        <v/>
      </c>
      <c r="O109" s="29" t="str">
        <f>IF(OR(O$96="",O$96&lt;$Q$5,$A109=""),"",IF(NETWORKDAYS.INTL(O$96,O$96,weekend,holidays)=0,"nw",IFERROR(INDEX(daysoff_type,MATCH(O$96&amp;" "&amp;$A109,daysoff_lookup,0)),MID($B109,MOD(NETWORKDAYS.INTL($Q$5,O$96,weekend,holidays)-1,LEN($B109))+1,1))))</f>
        <v/>
      </c>
      <c r="P109" s="29" t="str">
        <f>IF(OR(P$96="",P$96&lt;$Q$5,$A109=""),"",IF(NETWORKDAYS.INTL(P$96,P$96,weekend,holidays)=0,"nw",IFERROR(INDEX(daysoff_type,MATCH(P$96&amp;" "&amp;$A109,daysoff_lookup,0)),MID($B109,MOD(NETWORKDAYS.INTL($Q$5,P$96,weekend,holidays)-1,LEN($B109))+1,1))))</f>
        <v/>
      </c>
      <c r="Q109" s="29" t="str">
        <f>IF(OR(Q$96="",Q$96&lt;$Q$5,$A109=""),"",IF(NETWORKDAYS.INTL(Q$96,Q$96,weekend,holidays)=0,"nw",IFERROR(INDEX(daysoff_type,MATCH(Q$96&amp;" "&amp;$A109,daysoff_lookup,0)),MID($B109,MOD(NETWORKDAYS.INTL($Q$5,Q$96,weekend,holidays)-1,LEN($B109))+1,1))))</f>
        <v/>
      </c>
      <c r="R109" s="29" t="str">
        <f>IF(OR(R$96="",R$96&lt;$Q$5,$A109=""),"",IF(NETWORKDAYS.INTL(R$96,R$96,weekend,holidays)=0,"nw",IFERROR(INDEX(daysoff_type,MATCH(R$96&amp;" "&amp;$A109,daysoff_lookup,0)),MID($B109,MOD(NETWORKDAYS.INTL($Q$5,R$96,weekend,holidays)-1,LEN($B109))+1,1))))</f>
        <v/>
      </c>
      <c r="S109" s="29" t="str">
        <f>IF(OR(S$96="",S$96&lt;$Q$5,$A109=""),"",IF(NETWORKDAYS.INTL(S$96,S$96,weekend,holidays)=0,"nw",IFERROR(INDEX(daysoff_type,MATCH(S$96&amp;" "&amp;$A109,daysoff_lookup,0)),MID($B109,MOD(NETWORKDAYS.INTL($Q$5,S$96,weekend,holidays)-1,LEN($B109))+1,1))))</f>
        <v/>
      </c>
      <c r="T109" s="29" t="str">
        <f>IF(OR(T$96="",T$96&lt;$Q$5,$A109=""),"",IF(NETWORKDAYS.INTL(T$96,T$96,weekend,holidays)=0,"nw",IFERROR(INDEX(daysoff_type,MATCH(T$96&amp;" "&amp;$A109,daysoff_lookup,0)),MID($B109,MOD(NETWORKDAYS.INTL($Q$5,T$96,weekend,holidays)-1,LEN($B109))+1,1))))</f>
        <v/>
      </c>
      <c r="U109" s="29" t="str">
        <f>IF(OR(U$96="",U$96&lt;$Q$5,$A109=""),"",IF(NETWORKDAYS.INTL(U$96,U$96,weekend,holidays)=0,"nw",IFERROR(INDEX(daysoff_type,MATCH(U$96&amp;" "&amp;$A109,daysoff_lookup,0)),MID($B109,MOD(NETWORKDAYS.INTL($Q$5,U$96,weekend,holidays)-1,LEN($B109))+1,1))))</f>
        <v/>
      </c>
      <c r="V109" s="29" t="str">
        <f>IF(OR(V$96="",V$96&lt;$Q$5,$A109=""),"",IF(NETWORKDAYS.INTL(V$96,V$96,weekend,holidays)=0,"nw",IFERROR(INDEX(daysoff_type,MATCH(V$96&amp;" "&amp;$A109,daysoff_lookup,0)),MID($B109,MOD(NETWORKDAYS.INTL($Q$5,V$96,weekend,holidays)-1,LEN($B109))+1,1))))</f>
        <v/>
      </c>
      <c r="W109" s="29" t="str">
        <f>IF(OR(W$96="",W$96&lt;$Q$5,$A109=""),"",IF(NETWORKDAYS.INTL(W$96,W$96,weekend,holidays)=0,"nw",IFERROR(INDEX(daysoff_type,MATCH(W$96&amp;" "&amp;$A109,daysoff_lookup,0)),MID($B109,MOD(NETWORKDAYS.INTL($Q$5,W$96,weekend,holidays)-1,LEN($B109))+1,1))))</f>
        <v/>
      </c>
      <c r="X109" s="29" t="str">
        <f>IF(OR(X$96="",X$96&lt;$Q$5,$A109=""),"",IF(NETWORKDAYS.INTL(X$96,X$96,weekend,holidays)=0,"nw",IFERROR(INDEX(daysoff_type,MATCH(X$96&amp;" "&amp;$A109,daysoff_lookup,0)),MID($B109,MOD(NETWORKDAYS.INTL($Q$5,X$96,weekend,holidays)-1,LEN($B109))+1,1))))</f>
        <v/>
      </c>
      <c r="Y109" s="29" t="str">
        <f>IF(OR(Y$96="",Y$96&lt;$Q$5,$A109=""),"",IF(NETWORKDAYS.INTL(Y$96,Y$96,weekend,holidays)=0,"nw",IFERROR(INDEX(daysoff_type,MATCH(Y$96&amp;" "&amp;$A109,daysoff_lookup,0)),MID($B109,MOD(NETWORKDAYS.INTL($Q$5,Y$96,weekend,holidays)-1,LEN($B109))+1,1))))</f>
        <v/>
      </c>
      <c r="Z109" s="29" t="str">
        <f>IF(OR(Z$96="",Z$96&lt;$Q$5,$A109=""),"",IF(NETWORKDAYS.INTL(Z$96,Z$96,weekend,holidays)=0,"nw",IFERROR(INDEX(daysoff_type,MATCH(Z$96&amp;" "&amp;$A109,daysoff_lookup,0)),MID($B109,MOD(NETWORKDAYS.INTL($Q$5,Z$96,weekend,holidays)-1,LEN($B109))+1,1))))</f>
        <v/>
      </c>
      <c r="AA109" s="29" t="str">
        <f>IF(OR(AA$96="",AA$96&lt;$Q$5,$A109=""),"",IF(NETWORKDAYS.INTL(AA$96,AA$96,weekend,holidays)=0,"nw",IFERROR(INDEX(daysoff_type,MATCH(AA$96&amp;" "&amp;$A109,daysoff_lookup,0)),MID($B109,MOD(NETWORKDAYS.INTL($Q$5,AA$96,weekend,holidays)-1,LEN($B109))+1,1))))</f>
        <v/>
      </c>
      <c r="AB109" s="29" t="str">
        <f>IF(OR(AB$96="",AB$96&lt;$Q$5,$A109=""),"",IF(NETWORKDAYS.INTL(AB$96,AB$96,weekend,holidays)=0,"nw",IFERROR(INDEX(daysoff_type,MATCH(AB$96&amp;" "&amp;$A109,daysoff_lookup,0)),MID($B109,MOD(NETWORKDAYS.INTL($Q$5,AB$96,weekend,holidays)-1,LEN($B109))+1,1))))</f>
        <v/>
      </c>
      <c r="AC109" s="29" t="str">
        <f>IF(OR(AC$96="",AC$96&lt;$Q$5,$A109=""),"",IF(NETWORKDAYS.INTL(AC$96,AC$96,weekend,holidays)=0,"nw",IFERROR(INDEX(daysoff_type,MATCH(AC$96&amp;" "&amp;$A109,daysoff_lookup,0)),MID($B109,MOD(NETWORKDAYS.INTL($Q$5,AC$96,weekend,holidays)-1,LEN($B109))+1,1))))</f>
        <v/>
      </c>
      <c r="AD109" s="29" t="str">
        <f>IF(OR(AD$96="",AD$96&lt;$Q$5,$A109=""),"",IF(NETWORKDAYS.INTL(AD$96,AD$96,weekend,holidays)=0,"nw",IFERROR(INDEX(daysoff_type,MATCH(AD$96&amp;" "&amp;$A109,daysoff_lookup,0)),MID($B109,MOD(NETWORKDAYS.INTL($Q$5,AD$96,weekend,holidays)-1,LEN($B109))+1,1))))</f>
        <v/>
      </c>
      <c r="AE109" s="29" t="str">
        <f>IF(OR(AE$96="",AE$96&lt;$Q$5,$A109=""),"",IF(NETWORKDAYS.INTL(AE$96,AE$96,weekend,holidays)=0,"nw",IFERROR(INDEX(daysoff_type,MATCH(AE$96&amp;" "&amp;$A109,daysoff_lookup,0)),MID($B109,MOD(NETWORKDAYS.INTL($Q$5,AE$96,weekend,holidays)-1,LEN($B109))+1,1))))</f>
        <v/>
      </c>
      <c r="AF109" s="29" t="str">
        <f>IF(OR(AF$96="",AF$96&lt;$Q$5,$A109=""),"",IF(NETWORKDAYS.INTL(AF$96,AF$96,weekend,holidays)=0,"nw",IFERROR(INDEX(daysoff_type,MATCH(AF$96&amp;" "&amp;$A109,daysoff_lookup,0)),MID($B109,MOD(NETWORKDAYS.INTL($Q$5,AF$96,weekend,holidays)-1,LEN($B109))+1,1))))</f>
        <v/>
      </c>
      <c r="AG109" s="29" t="str">
        <f>IF(OR(AG$96="",AG$96&lt;$Q$5,$A109=""),"",IF(NETWORKDAYS.INTL(AG$96,AG$96,weekend,holidays)=0,"nw",IFERROR(INDEX(daysoff_type,MATCH(AG$96&amp;" "&amp;$A109,daysoff_lookup,0)),MID($B109,MOD(NETWORKDAYS.INTL($Q$5,AG$96,weekend,holidays)-1,LEN($B109))+1,1))))</f>
        <v/>
      </c>
      <c r="AH109" s="29" t="str">
        <f>IF(OR(AH$96="",AH$96&lt;$Q$5,$A109=""),"",IF(NETWORKDAYS.INTL(AH$96,AH$96,weekend,holidays)=0,"nw",IFERROR(INDEX(daysoff_type,MATCH(AH$96&amp;" "&amp;$A109,daysoff_lookup,0)),MID($B109,MOD(NETWORKDAYS.INTL($Q$5,AH$96,weekend,holidays)-1,LEN($B109))+1,1))))</f>
        <v/>
      </c>
      <c r="AI109" s="29" t="str">
        <f>IF(OR(AI$96="",AI$96&lt;$Q$5,$A109=""),"",IF(NETWORKDAYS.INTL(AI$96,AI$96,weekend,holidays)=0,"nw",IFERROR(INDEX(daysoff_type,MATCH(AI$96&amp;" "&amp;$A109,daysoff_lookup,0)),MID($B109,MOD(NETWORKDAYS.INTL($Q$5,AI$96,weekend,holidays)-1,LEN($B109))+1,1))))</f>
        <v/>
      </c>
      <c r="AJ109" s="29" t="str">
        <f>IF(OR(AJ$96="",AJ$96&lt;$Q$5,$A109=""),"",IF(NETWORKDAYS.INTL(AJ$96,AJ$96,weekend,holidays)=0,"nw",IFERROR(INDEX(daysoff_type,MATCH(AJ$96&amp;" "&amp;$A109,daysoff_lookup,0)),MID($B109,MOD(NETWORKDAYS.INTL($Q$5,AJ$96,weekend,holidays)-1,LEN($B109))+1,1))))</f>
        <v/>
      </c>
      <c r="AK109" s="29" t="str">
        <f>IF(OR(AK$96="",AK$96&lt;$Q$5,$A109=""),"",IF(NETWORKDAYS.INTL(AK$96,AK$96,weekend,holidays)=0,"nw",IFERROR(INDEX(daysoff_type,MATCH(AK$96&amp;" "&amp;$A109,daysoff_lookup,0)),MID($B109,MOD(NETWORKDAYS.INTL($Q$5,AK$96,weekend,holidays)-1,LEN($B109))+1,1))))</f>
        <v/>
      </c>
      <c r="AL109" s="29" t="str">
        <f>IF(OR(AL$96="",AL$96&lt;$Q$5,$A109=""),"",IF(NETWORKDAYS.INTL(AL$96,AL$96,weekend,holidays)=0,"nw",IFERROR(INDEX(daysoff_type,MATCH(AL$96&amp;" "&amp;$A109,daysoff_lookup,0)),MID($B109,MOD(NETWORKDAYS.INTL($Q$5,AL$96,weekend,holidays)-1,LEN($B109))+1,1))))</f>
        <v/>
      </c>
      <c r="AM109" s="29" t="str">
        <f>IF(OR(AM$96="",AM$96&lt;$Q$5,$A109=""),"",IF(NETWORKDAYS.INTL(AM$96,AM$96,weekend,holidays)=0,"nw",IFERROR(INDEX(daysoff_type,MATCH(AM$96&amp;" "&amp;$A109,daysoff_lookup,0)),MID($B109,MOD(NETWORKDAYS.INTL($Q$5,AM$96,weekend,holidays)-1,LEN($B109))+1,1))))</f>
        <v/>
      </c>
    </row>
    <row r="110" spans="1:41" x14ac:dyDescent="0.2">
      <c r="A110" s="28" t="str">
        <f t="shared" si="29"/>
        <v/>
      </c>
      <c r="B110" s="40" t="str">
        <f t="shared" si="29"/>
        <v/>
      </c>
      <c r="C110" s="29" t="str">
        <f>IF(OR(C$96="",C$96&lt;$Q$5,$A110=""),"",IF(NETWORKDAYS.INTL(C$96,C$96,weekend,holidays)=0,"nw",IFERROR(INDEX(daysoff_type,MATCH(C$96&amp;" "&amp;$A110,daysoff_lookup,0)),MID($B110,MOD(NETWORKDAYS.INTL($Q$5,C$96,weekend,holidays)-1,LEN($B110))+1,1))))</f>
        <v/>
      </c>
      <c r="D110" s="29" t="str">
        <f>IF(OR(D$96="",D$96&lt;$Q$5,$A110=""),"",IF(NETWORKDAYS.INTL(D$96,D$96,weekend,holidays)=0,"nw",IFERROR(INDEX(daysoff_type,MATCH(D$96&amp;" "&amp;$A110,daysoff_lookup,0)),MID($B110,MOD(NETWORKDAYS.INTL($Q$5,D$96,weekend,holidays)-1,LEN($B110))+1,1))))</f>
        <v/>
      </c>
      <c r="E110" s="29" t="str">
        <f>IF(OR(E$96="",E$96&lt;$Q$5,$A110=""),"",IF(NETWORKDAYS.INTL(E$96,E$96,weekend,holidays)=0,"nw",IFERROR(INDEX(daysoff_type,MATCH(E$96&amp;" "&amp;$A110,daysoff_lookup,0)),MID($B110,MOD(NETWORKDAYS.INTL($Q$5,E$96,weekend,holidays)-1,LEN($B110))+1,1))))</f>
        <v/>
      </c>
      <c r="F110" s="29" t="str">
        <f>IF(OR(F$96="",F$96&lt;$Q$5,$A110=""),"",IF(NETWORKDAYS.INTL(F$96,F$96,weekend,holidays)=0,"nw",IFERROR(INDEX(daysoff_type,MATCH(F$96&amp;" "&amp;$A110,daysoff_lookup,0)),MID($B110,MOD(NETWORKDAYS.INTL($Q$5,F$96,weekend,holidays)-1,LEN($B110))+1,1))))</f>
        <v/>
      </c>
      <c r="G110" s="29" t="str">
        <f>IF(OR(G$96="",G$96&lt;$Q$5,$A110=""),"",IF(NETWORKDAYS.INTL(G$96,G$96,weekend,holidays)=0,"nw",IFERROR(INDEX(daysoff_type,MATCH(G$96&amp;" "&amp;$A110,daysoff_lookup,0)),MID($B110,MOD(NETWORKDAYS.INTL($Q$5,G$96,weekend,holidays)-1,LEN($B110))+1,1))))</f>
        <v/>
      </c>
      <c r="H110" s="29" t="str">
        <f>IF(OR(H$96="",H$96&lt;$Q$5,$A110=""),"",IF(NETWORKDAYS.INTL(H$96,H$96,weekend,holidays)=0,"nw",IFERROR(INDEX(daysoff_type,MATCH(H$96&amp;" "&amp;$A110,daysoff_lookup,0)),MID($B110,MOD(NETWORKDAYS.INTL($Q$5,H$96,weekend,holidays)-1,LEN($B110))+1,1))))</f>
        <v/>
      </c>
      <c r="I110" s="29" t="str">
        <f>IF(OR(I$96="",I$96&lt;$Q$5,$A110=""),"",IF(NETWORKDAYS.INTL(I$96,I$96,weekend,holidays)=0,"nw",IFERROR(INDEX(daysoff_type,MATCH(I$96&amp;" "&amp;$A110,daysoff_lookup,0)),MID($B110,MOD(NETWORKDAYS.INTL($Q$5,I$96,weekend,holidays)-1,LEN($B110))+1,1))))</f>
        <v/>
      </c>
      <c r="J110" s="29" t="str">
        <f>IF(OR(J$96="",J$96&lt;$Q$5,$A110=""),"",IF(NETWORKDAYS.INTL(J$96,J$96,weekend,holidays)=0,"nw",IFERROR(INDEX(daysoff_type,MATCH(J$96&amp;" "&amp;$A110,daysoff_lookup,0)),MID($B110,MOD(NETWORKDAYS.INTL($Q$5,J$96,weekend,holidays)-1,LEN($B110))+1,1))))</f>
        <v/>
      </c>
      <c r="K110" s="29" t="str">
        <f>IF(OR(K$96="",K$96&lt;$Q$5,$A110=""),"",IF(NETWORKDAYS.INTL(K$96,K$96,weekend,holidays)=0,"nw",IFERROR(INDEX(daysoff_type,MATCH(K$96&amp;" "&amp;$A110,daysoff_lookup,0)),MID($B110,MOD(NETWORKDAYS.INTL($Q$5,K$96,weekend,holidays)-1,LEN($B110))+1,1))))</f>
        <v/>
      </c>
      <c r="L110" s="29" t="str">
        <f>IF(OR(L$96="",L$96&lt;$Q$5,$A110=""),"",IF(NETWORKDAYS.INTL(L$96,L$96,weekend,holidays)=0,"nw",IFERROR(INDEX(daysoff_type,MATCH(L$96&amp;" "&amp;$A110,daysoff_lookup,0)),MID($B110,MOD(NETWORKDAYS.INTL($Q$5,L$96,weekend,holidays)-1,LEN($B110))+1,1))))</f>
        <v/>
      </c>
      <c r="M110" s="29" t="str">
        <f>IF(OR(M$96="",M$96&lt;$Q$5,$A110=""),"",IF(NETWORKDAYS.INTL(M$96,M$96,weekend,holidays)=0,"nw",IFERROR(INDEX(daysoff_type,MATCH(M$96&amp;" "&amp;$A110,daysoff_lookup,0)),MID($B110,MOD(NETWORKDAYS.INTL($Q$5,M$96,weekend,holidays)-1,LEN($B110))+1,1))))</f>
        <v/>
      </c>
      <c r="N110" s="29" t="str">
        <f>IF(OR(N$96="",N$96&lt;$Q$5,$A110=""),"",IF(NETWORKDAYS.INTL(N$96,N$96,weekend,holidays)=0,"nw",IFERROR(INDEX(daysoff_type,MATCH(N$96&amp;" "&amp;$A110,daysoff_lookup,0)),MID($B110,MOD(NETWORKDAYS.INTL($Q$5,N$96,weekend,holidays)-1,LEN($B110))+1,1))))</f>
        <v/>
      </c>
      <c r="O110" s="29" t="str">
        <f>IF(OR(O$96="",O$96&lt;$Q$5,$A110=""),"",IF(NETWORKDAYS.INTL(O$96,O$96,weekend,holidays)=0,"nw",IFERROR(INDEX(daysoff_type,MATCH(O$96&amp;" "&amp;$A110,daysoff_lookup,0)),MID($B110,MOD(NETWORKDAYS.INTL($Q$5,O$96,weekend,holidays)-1,LEN($B110))+1,1))))</f>
        <v/>
      </c>
      <c r="P110" s="29" t="str">
        <f>IF(OR(P$96="",P$96&lt;$Q$5,$A110=""),"",IF(NETWORKDAYS.INTL(P$96,P$96,weekend,holidays)=0,"nw",IFERROR(INDEX(daysoff_type,MATCH(P$96&amp;" "&amp;$A110,daysoff_lookup,0)),MID($B110,MOD(NETWORKDAYS.INTL($Q$5,P$96,weekend,holidays)-1,LEN($B110))+1,1))))</f>
        <v/>
      </c>
      <c r="Q110" s="29" t="str">
        <f>IF(OR(Q$96="",Q$96&lt;$Q$5,$A110=""),"",IF(NETWORKDAYS.INTL(Q$96,Q$96,weekend,holidays)=0,"nw",IFERROR(INDEX(daysoff_type,MATCH(Q$96&amp;" "&amp;$A110,daysoff_lookup,0)),MID($B110,MOD(NETWORKDAYS.INTL($Q$5,Q$96,weekend,holidays)-1,LEN($B110))+1,1))))</f>
        <v/>
      </c>
      <c r="R110" s="29" t="str">
        <f>IF(OR(R$96="",R$96&lt;$Q$5,$A110=""),"",IF(NETWORKDAYS.INTL(R$96,R$96,weekend,holidays)=0,"nw",IFERROR(INDEX(daysoff_type,MATCH(R$96&amp;" "&amp;$A110,daysoff_lookup,0)),MID($B110,MOD(NETWORKDAYS.INTL($Q$5,R$96,weekend,holidays)-1,LEN($B110))+1,1))))</f>
        <v/>
      </c>
      <c r="S110" s="29" t="str">
        <f>IF(OR(S$96="",S$96&lt;$Q$5,$A110=""),"",IF(NETWORKDAYS.INTL(S$96,S$96,weekend,holidays)=0,"nw",IFERROR(INDEX(daysoff_type,MATCH(S$96&amp;" "&amp;$A110,daysoff_lookup,0)),MID($B110,MOD(NETWORKDAYS.INTL($Q$5,S$96,weekend,holidays)-1,LEN($B110))+1,1))))</f>
        <v/>
      </c>
      <c r="T110" s="29" t="str">
        <f>IF(OR(T$96="",T$96&lt;$Q$5,$A110=""),"",IF(NETWORKDAYS.INTL(T$96,T$96,weekend,holidays)=0,"nw",IFERROR(INDEX(daysoff_type,MATCH(T$96&amp;" "&amp;$A110,daysoff_lookup,0)),MID($B110,MOD(NETWORKDAYS.INTL($Q$5,T$96,weekend,holidays)-1,LEN($B110))+1,1))))</f>
        <v/>
      </c>
      <c r="U110" s="29" t="str">
        <f>IF(OR(U$96="",U$96&lt;$Q$5,$A110=""),"",IF(NETWORKDAYS.INTL(U$96,U$96,weekend,holidays)=0,"nw",IFERROR(INDEX(daysoff_type,MATCH(U$96&amp;" "&amp;$A110,daysoff_lookup,0)),MID($B110,MOD(NETWORKDAYS.INTL($Q$5,U$96,weekend,holidays)-1,LEN($B110))+1,1))))</f>
        <v/>
      </c>
      <c r="V110" s="29" t="str">
        <f>IF(OR(V$96="",V$96&lt;$Q$5,$A110=""),"",IF(NETWORKDAYS.INTL(V$96,V$96,weekend,holidays)=0,"nw",IFERROR(INDEX(daysoff_type,MATCH(V$96&amp;" "&amp;$A110,daysoff_lookup,0)),MID($B110,MOD(NETWORKDAYS.INTL($Q$5,V$96,weekend,holidays)-1,LEN($B110))+1,1))))</f>
        <v/>
      </c>
      <c r="W110" s="29" t="str">
        <f>IF(OR(W$96="",W$96&lt;$Q$5,$A110=""),"",IF(NETWORKDAYS.INTL(W$96,W$96,weekend,holidays)=0,"nw",IFERROR(INDEX(daysoff_type,MATCH(W$96&amp;" "&amp;$A110,daysoff_lookup,0)),MID($B110,MOD(NETWORKDAYS.INTL($Q$5,W$96,weekend,holidays)-1,LEN($B110))+1,1))))</f>
        <v/>
      </c>
      <c r="X110" s="29" t="str">
        <f>IF(OR(X$96="",X$96&lt;$Q$5,$A110=""),"",IF(NETWORKDAYS.INTL(X$96,X$96,weekend,holidays)=0,"nw",IFERROR(INDEX(daysoff_type,MATCH(X$96&amp;" "&amp;$A110,daysoff_lookup,0)),MID($B110,MOD(NETWORKDAYS.INTL($Q$5,X$96,weekend,holidays)-1,LEN($B110))+1,1))))</f>
        <v/>
      </c>
      <c r="Y110" s="29" t="str">
        <f>IF(OR(Y$96="",Y$96&lt;$Q$5,$A110=""),"",IF(NETWORKDAYS.INTL(Y$96,Y$96,weekend,holidays)=0,"nw",IFERROR(INDEX(daysoff_type,MATCH(Y$96&amp;" "&amp;$A110,daysoff_lookup,0)),MID($B110,MOD(NETWORKDAYS.INTL($Q$5,Y$96,weekend,holidays)-1,LEN($B110))+1,1))))</f>
        <v/>
      </c>
      <c r="Z110" s="29" t="str">
        <f>IF(OR(Z$96="",Z$96&lt;$Q$5,$A110=""),"",IF(NETWORKDAYS.INTL(Z$96,Z$96,weekend,holidays)=0,"nw",IFERROR(INDEX(daysoff_type,MATCH(Z$96&amp;" "&amp;$A110,daysoff_lookup,0)),MID($B110,MOD(NETWORKDAYS.INTL($Q$5,Z$96,weekend,holidays)-1,LEN($B110))+1,1))))</f>
        <v/>
      </c>
      <c r="AA110" s="29" t="str">
        <f>IF(OR(AA$96="",AA$96&lt;$Q$5,$A110=""),"",IF(NETWORKDAYS.INTL(AA$96,AA$96,weekend,holidays)=0,"nw",IFERROR(INDEX(daysoff_type,MATCH(AA$96&amp;" "&amp;$A110,daysoff_lookup,0)),MID($B110,MOD(NETWORKDAYS.INTL($Q$5,AA$96,weekend,holidays)-1,LEN($B110))+1,1))))</f>
        <v/>
      </c>
      <c r="AB110" s="29" t="str">
        <f>IF(OR(AB$96="",AB$96&lt;$Q$5,$A110=""),"",IF(NETWORKDAYS.INTL(AB$96,AB$96,weekend,holidays)=0,"nw",IFERROR(INDEX(daysoff_type,MATCH(AB$96&amp;" "&amp;$A110,daysoff_lookup,0)),MID($B110,MOD(NETWORKDAYS.INTL($Q$5,AB$96,weekend,holidays)-1,LEN($B110))+1,1))))</f>
        <v/>
      </c>
      <c r="AC110" s="29" t="str">
        <f>IF(OR(AC$96="",AC$96&lt;$Q$5,$A110=""),"",IF(NETWORKDAYS.INTL(AC$96,AC$96,weekend,holidays)=0,"nw",IFERROR(INDEX(daysoff_type,MATCH(AC$96&amp;" "&amp;$A110,daysoff_lookup,0)),MID($B110,MOD(NETWORKDAYS.INTL($Q$5,AC$96,weekend,holidays)-1,LEN($B110))+1,1))))</f>
        <v/>
      </c>
      <c r="AD110" s="29" t="str">
        <f>IF(OR(AD$96="",AD$96&lt;$Q$5,$A110=""),"",IF(NETWORKDAYS.INTL(AD$96,AD$96,weekend,holidays)=0,"nw",IFERROR(INDEX(daysoff_type,MATCH(AD$96&amp;" "&amp;$A110,daysoff_lookup,0)),MID($B110,MOD(NETWORKDAYS.INTL($Q$5,AD$96,weekend,holidays)-1,LEN($B110))+1,1))))</f>
        <v/>
      </c>
      <c r="AE110" s="29" t="str">
        <f>IF(OR(AE$96="",AE$96&lt;$Q$5,$A110=""),"",IF(NETWORKDAYS.INTL(AE$96,AE$96,weekend,holidays)=0,"nw",IFERROR(INDEX(daysoff_type,MATCH(AE$96&amp;" "&amp;$A110,daysoff_lookup,0)),MID($B110,MOD(NETWORKDAYS.INTL($Q$5,AE$96,weekend,holidays)-1,LEN($B110))+1,1))))</f>
        <v/>
      </c>
      <c r="AF110" s="29" t="str">
        <f>IF(OR(AF$96="",AF$96&lt;$Q$5,$A110=""),"",IF(NETWORKDAYS.INTL(AF$96,AF$96,weekend,holidays)=0,"nw",IFERROR(INDEX(daysoff_type,MATCH(AF$96&amp;" "&amp;$A110,daysoff_lookup,0)),MID($B110,MOD(NETWORKDAYS.INTL($Q$5,AF$96,weekend,holidays)-1,LEN($B110))+1,1))))</f>
        <v/>
      </c>
      <c r="AG110" s="29" t="str">
        <f>IF(OR(AG$96="",AG$96&lt;$Q$5,$A110=""),"",IF(NETWORKDAYS.INTL(AG$96,AG$96,weekend,holidays)=0,"nw",IFERROR(INDEX(daysoff_type,MATCH(AG$96&amp;" "&amp;$A110,daysoff_lookup,0)),MID($B110,MOD(NETWORKDAYS.INTL($Q$5,AG$96,weekend,holidays)-1,LEN($B110))+1,1))))</f>
        <v/>
      </c>
      <c r="AH110" s="29" t="str">
        <f>IF(OR(AH$96="",AH$96&lt;$Q$5,$A110=""),"",IF(NETWORKDAYS.INTL(AH$96,AH$96,weekend,holidays)=0,"nw",IFERROR(INDEX(daysoff_type,MATCH(AH$96&amp;" "&amp;$A110,daysoff_lookup,0)),MID($B110,MOD(NETWORKDAYS.INTL($Q$5,AH$96,weekend,holidays)-1,LEN($B110))+1,1))))</f>
        <v/>
      </c>
      <c r="AI110" s="29" t="str">
        <f>IF(OR(AI$96="",AI$96&lt;$Q$5,$A110=""),"",IF(NETWORKDAYS.INTL(AI$96,AI$96,weekend,holidays)=0,"nw",IFERROR(INDEX(daysoff_type,MATCH(AI$96&amp;" "&amp;$A110,daysoff_lookup,0)),MID($B110,MOD(NETWORKDAYS.INTL($Q$5,AI$96,weekend,holidays)-1,LEN($B110))+1,1))))</f>
        <v/>
      </c>
      <c r="AJ110" s="29" t="str">
        <f>IF(OR(AJ$96="",AJ$96&lt;$Q$5,$A110=""),"",IF(NETWORKDAYS.INTL(AJ$96,AJ$96,weekend,holidays)=0,"nw",IFERROR(INDEX(daysoff_type,MATCH(AJ$96&amp;" "&amp;$A110,daysoff_lookup,0)),MID($B110,MOD(NETWORKDAYS.INTL($Q$5,AJ$96,weekend,holidays)-1,LEN($B110))+1,1))))</f>
        <v/>
      </c>
      <c r="AK110" s="29" t="str">
        <f>IF(OR(AK$96="",AK$96&lt;$Q$5,$A110=""),"",IF(NETWORKDAYS.INTL(AK$96,AK$96,weekend,holidays)=0,"nw",IFERROR(INDEX(daysoff_type,MATCH(AK$96&amp;" "&amp;$A110,daysoff_lookup,0)),MID($B110,MOD(NETWORKDAYS.INTL($Q$5,AK$96,weekend,holidays)-1,LEN($B110))+1,1))))</f>
        <v/>
      </c>
      <c r="AL110" s="29" t="str">
        <f>IF(OR(AL$96="",AL$96&lt;$Q$5,$A110=""),"",IF(NETWORKDAYS.INTL(AL$96,AL$96,weekend,holidays)=0,"nw",IFERROR(INDEX(daysoff_type,MATCH(AL$96&amp;" "&amp;$A110,daysoff_lookup,0)),MID($B110,MOD(NETWORKDAYS.INTL($Q$5,AL$96,weekend,holidays)-1,LEN($B110))+1,1))))</f>
        <v/>
      </c>
      <c r="AM110" s="29" t="str">
        <f>IF(OR(AM$96="",AM$96&lt;$Q$5,$A110=""),"",IF(NETWORKDAYS.INTL(AM$96,AM$96,weekend,holidays)=0,"nw",IFERROR(INDEX(daysoff_type,MATCH(AM$96&amp;" "&amp;$A110,daysoff_lookup,0)),MID($B110,MOD(NETWORKDAYS.INTL($Q$5,AM$96,weekend,holidays)-1,LEN($B110))+1,1))))</f>
        <v/>
      </c>
    </row>
    <row r="111" spans="1:41" x14ac:dyDescent="0.2">
      <c r="A111" s="28" t="str">
        <f t="shared" si="29"/>
        <v/>
      </c>
      <c r="B111" s="40" t="str">
        <f t="shared" si="29"/>
        <v/>
      </c>
      <c r="C111" s="29" t="str">
        <f>IF(OR(C$96="",C$96&lt;$Q$5,$A111=""),"",IF(NETWORKDAYS.INTL(C$96,C$96,weekend,holidays)=0,"nw",IFERROR(INDEX(daysoff_type,MATCH(C$96&amp;" "&amp;$A111,daysoff_lookup,0)),MID($B111,MOD(NETWORKDAYS.INTL($Q$5,C$96,weekend,holidays)-1,LEN($B111))+1,1))))</f>
        <v/>
      </c>
      <c r="D111" s="29" t="str">
        <f>IF(OR(D$96="",D$96&lt;$Q$5,$A111=""),"",IF(NETWORKDAYS.INTL(D$96,D$96,weekend,holidays)=0,"nw",IFERROR(INDEX(daysoff_type,MATCH(D$96&amp;" "&amp;$A111,daysoff_lookup,0)),MID($B111,MOD(NETWORKDAYS.INTL($Q$5,D$96,weekend,holidays)-1,LEN($B111))+1,1))))</f>
        <v/>
      </c>
      <c r="E111" s="29" t="str">
        <f>IF(OR(E$96="",E$96&lt;$Q$5,$A111=""),"",IF(NETWORKDAYS.INTL(E$96,E$96,weekend,holidays)=0,"nw",IFERROR(INDEX(daysoff_type,MATCH(E$96&amp;" "&amp;$A111,daysoff_lookup,0)),MID($B111,MOD(NETWORKDAYS.INTL($Q$5,E$96,weekend,holidays)-1,LEN($B111))+1,1))))</f>
        <v/>
      </c>
      <c r="F111" s="29" t="str">
        <f>IF(OR(F$96="",F$96&lt;$Q$5,$A111=""),"",IF(NETWORKDAYS.INTL(F$96,F$96,weekend,holidays)=0,"nw",IFERROR(INDEX(daysoff_type,MATCH(F$96&amp;" "&amp;$A111,daysoff_lookup,0)),MID($B111,MOD(NETWORKDAYS.INTL($Q$5,F$96,weekend,holidays)-1,LEN($B111))+1,1))))</f>
        <v/>
      </c>
      <c r="G111" s="29" t="str">
        <f>IF(OR(G$96="",G$96&lt;$Q$5,$A111=""),"",IF(NETWORKDAYS.INTL(G$96,G$96,weekend,holidays)=0,"nw",IFERROR(INDEX(daysoff_type,MATCH(G$96&amp;" "&amp;$A111,daysoff_lookup,0)),MID($B111,MOD(NETWORKDAYS.INTL($Q$5,G$96,weekend,holidays)-1,LEN($B111))+1,1))))</f>
        <v/>
      </c>
      <c r="H111" s="29" t="str">
        <f>IF(OR(H$96="",H$96&lt;$Q$5,$A111=""),"",IF(NETWORKDAYS.INTL(H$96,H$96,weekend,holidays)=0,"nw",IFERROR(INDEX(daysoff_type,MATCH(H$96&amp;" "&amp;$A111,daysoff_lookup,0)),MID($B111,MOD(NETWORKDAYS.INTL($Q$5,H$96,weekend,holidays)-1,LEN($B111))+1,1))))</f>
        <v/>
      </c>
      <c r="I111" s="29" t="str">
        <f>IF(OR(I$96="",I$96&lt;$Q$5,$A111=""),"",IF(NETWORKDAYS.INTL(I$96,I$96,weekend,holidays)=0,"nw",IFERROR(INDEX(daysoff_type,MATCH(I$96&amp;" "&amp;$A111,daysoff_lookup,0)),MID($B111,MOD(NETWORKDAYS.INTL($Q$5,I$96,weekend,holidays)-1,LEN($B111))+1,1))))</f>
        <v/>
      </c>
      <c r="J111" s="29" t="str">
        <f>IF(OR(J$96="",J$96&lt;$Q$5,$A111=""),"",IF(NETWORKDAYS.INTL(J$96,J$96,weekend,holidays)=0,"nw",IFERROR(INDEX(daysoff_type,MATCH(J$96&amp;" "&amp;$A111,daysoff_lookup,0)),MID($B111,MOD(NETWORKDAYS.INTL($Q$5,J$96,weekend,holidays)-1,LEN($B111))+1,1))))</f>
        <v/>
      </c>
      <c r="K111" s="29" t="str">
        <f>IF(OR(K$96="",K$96&lt;$Q$5,$A111=""),"",IF(NETWORKDAYS.INTL(K$96,K$96,weekend,holidays)=0,"nw",IFERROR(INDEX(daysoff_type,MATCH(K$96&amp;" "&amp;$A111,daysoff_lookup,0)),MID($B111,MOD(NETWORKDAYS.INTL($Q$5,K$96,weekend,holidays)-1,LEN($B111))+1,1))))</f>
        <v/>
      </c>
      <c r="L111" s="29" t="str">
        <f>IF(OR(L$96="",L$96&lt;$Q$5,$A111=""),"",IF(NETWORKDAYS.INTL(L$96,L$96,weekend,holidays)=0,"nw",IFERROR(INDEX(daysoff_type,MATCH(L$96&amp;" "&amp;$A111,daysoff_lookup,0)),MID($B111,MOD(NETWORKDAYS.INTL($Q$5,L$96,weekend,holidays)-1,LEN($B111))+1,1))))</f>
        <v/>
      </c>
      <c r="M111" s="29" t="str">
        <f>IF(OR(M$96="",M$96&lt;$Q$5,$A111=""),"",IF(NETWORKDAYS.INTL(M$96,M$96,weekend,holidays)=0,"nw",IFERROR(INDEX(daysoff_type,MATCH(M$96&amp;" "&amp;$A111,daysoff_lookup,0)),MID($B111,MOD(NETWORKDAYS.INTL($Q$5,M$96,weekend,holidays)-1,LEN($B111))+1,1))))</f>
        <v/>
      </c>
      <c r="N111" s="29" t="str">
        <f>IF(OR(N$96="",N$96&lt;$Q$5,$A111=""),"",IF(NETWORKDAYS.INTL(N$96,N$96,weekend,holidays)=0,"nw",IFERROR(INDEX(daysoff_type,MATCH(N$96&amp;" "&amp;$A111,daysoff_lookup,0)),MID($B111,MOD(NETWORKDAYS.INTL($Q$5,N$96,weekend,holidays)-1,LEN($B111))+1,1))))</f>
        <v/>
      </c>
      <c r="O111" s="29" t="str">
        <f>IF(OR(O$96="",O$96&lt;$Q$5,$A111=""),"",IF(NETWORKDAYS.INTL(O$96,O$96,weekend,holidays)=0,"nw",IFERROR(INDEX(daysoff_type,MATCH(O$96&amp;" "&amp;$A111,daysoff_lookup,0)),MID($B111,MOD(NETWORKDAYS.INTL($Q$5,O$96,weekend,holidays)-1,LEN($B111))+1,1))))</f>
        <v/>
      </c>
      <c r="P111" s="29" t="str">
        <f>IF(OR(P$96="",P$96&lt;$Q$5,$A111=""),"",IF(NETWORKDAYS.INTL(P$96,P$96,weekend,holidays)=0,"nw",IFERROR(INDEX(daysoff_type,MATCH(P$96&amp;" "&amp;$A111,daysoff_lookup,0)),MID($B111,MOD(NETWORKDAYS.INTL($Q$5,P$96,weekend,holidays)-1,LEN($B111))+1,1))))</f>
        <v/>
      </c>
      <c r="Q111" s="29" t="str">
        <f>IF(OR(Q$96="",Q$96&lt;$Q$5,$A111=""),"",IF(NETWORKDAYS.INTL(Q$96,Q$96,weekend,holidays)=0,"nw",IFERROR(INDEX(daysoff_type,MATCH(Q$96&amp;" "&amp;$A111,daysoff_lookup,0)),MID($B111,MOD(NETWORKDAYS.INTL($Q$5,Q$96,weekend,holidays)-1,LEN($B111))+1,1))))</f>
        <v/>
      </c>
      <c r="R111" s="29" t="str">
        <f>IF(OR(R$96="",R$96&lt;$Q$5,$A111=""),"",IF(NETWORKDAYS.INTL(R$96,R$96,weekend,holidays)=0,"nw",IFERROR(INDEX(daysoff_type,MATCH(R$96&amp;" "&amp;$A111,daysoff_lookup,0)),MID($B111,MOD(NETWORKDAYS.INTL($Q$5,R$96,weekend,holidays)-1,LEN($B111))+1,1))))</f>
        <v/>
      </c>
      <c r="S111" s="29" t="str">
        <f>IF(OR(S$96="",S$96&lt;$Q$5,$A111=""),"",IF(NETWORKDAYS.INTL(S$96,S$96,weekend,holidays)=0,"nw",IFERROR(INDEX(daysoff_type,MATCH(S$96&amp;" "&amp;$A111,daysoff_lookup,0)),MID($B111,MOD(NETWORKDAYS.INTL($Q$5,S$96,weekend,holidays)-1,LEN($B111))+1,1))))</f>
        <v/>
      </c>
      <c r="T111" s="29" t="str">
        <f>IF(OR(T$96="",T$96&lt;$Q$5,$A111=""),"",IF(NETWORKDAYS.INTL(T$96,T$96,weekend,holidays)=0,"nw",IFERROR(INDEX(daysoff_type,MATCH(T$96&amp;" "&amp;$A111,daysoff_lookup,0)),MID($B111,MOD(NETWORKDAYS.INTL($Q$5,T$96,weekend,holidays)-1,LEN($B111))+1,1))))</f>
        <v/>
      </c>
      <c r="U111" s="29" t="str">
        <f>IF(OR(U$96="",U$96&lt;$Q$5,$A111=""),"",IF(NETWORKDAYS.INTL(U$96,U$96,weekend,holidays)=0,"nw",IFERROR(INDEX(daysoff_type,MATCH(U$96&amp;" "&amp;$A111,daysoff_lookup,0)),MID($B111,MOD(NETWORKDAYS.INTL($Q$5,U$96,weekend,holidays)-1,LEN($B111))+1,1))))</f>
        <v/>
      </c>
      <c r="V111" s="29" t="str">
        <f>IF(OR(V$96="",V$96&lt;$Q$5,$A111=""),"",IF(NETWORKDAYS.INTL(V$96,V$96,weekend,holidays)=0,"nw",IFERROR(INDEX(daysoff_type,MATCH(V$96&amp;" "&amp;$A111,daysoff_lookup,0)),MID($B111,MOD(NETWORKDAYS.INTL($Q$5,V$96,weekend,holidays)-1,LEN($B111))+1,1))))</f>
        <v/>
      </c>
      <c r="W111" s="29" t="str">
        <f>IF(OR(W$96="",W$96&lt;$Q$5,$A111=""),"",IF(NETWORKDAYS.INTL(W$96,W$96,weekend,holidays)=0,"nw",IFERROR(INDEX(daysoff_type,MATCH(W$96&amp;" "&amp;$A111,daysoff_lookup,0)),MID($B111,MOD(NETWORKDAYS.INTL($Q$5,W$96,weekend,holidays)-1,LEN($B111))+1,1))))</f>
        <v/>
      </c>
      <c r="X111" s="29" t="str">
        <f>IF(OR(X$96="",X$96&lt;$Q$5,$A111=""),"",IF(NETWORKDAYS.INTL(X$96,X$96,weekend,holidays)=0,"nw",IFERROR(INDEX(daysoff_type,MATCH(X$96&amp;" "&amp;$A111,daysoff_lookup,0)),MID($B111,MOD(NETWORKDAYS.INTL($Q$5,X$96,weekend,holidays)-1,LEN($B111))+1,1))))</f>
        <v/>
      </c>
      <c r="Y111" s="29" t="str">
        <f>IF(OR(Y$96="",Y$96&lt;$Q$5,$A111=""),"",IF(NETWORKDAYS.INTL(Y$96,Y$96,weekend,holidays)=0,"nw",IFERROR(INDEX(daysoff_type,MATCH(Y$96&amp;" "&amp;$A111,daysoff_lookup,0)),MID($B111,MOD(NETWORKDAYS.INTL($Q$5,Y$96,weekend,holidays)-1,LEN($B111))+1,1))))</f>
        <v/>
      </c>
      <c r="Z111" s="29" t="str">
        <f>IF(OR(Z$96="",Z$96&lt;$Q$5,$A111=""),"",IF(NETWORKDAYS.INTL(Z$96,Z$96,weekend,holidays)=0,"nw",IFERROR(INDEX(daysoff_type,MATCH(Z$96&amp;" "&amp;$A111,daysoff_lookup,0)),MID($B111,MOD(NETWORKDAYS.INTL($Q$5,Z$96,weekend,holidays)-1,LEN($B111))+1,1))))</f>
        <v/>
      </c>
      <c r="AA111" s="29" t="str">
        <f>IF(OR(AA$96="",AA$96&lt;$Q$5,$A111=""),"",IF(NETWORKDAYS.INTL(AA$96,AA$96,weekend,holidays)=0,"nw",IFERROR(INDEX(daysoff_type,MATCH(AA$96&amp;" "&amp;$A111,daysoff_lookup,0)),MID($B111,MOD(NETWORKDAYS.INTL($Q$5,AA$96,weekend,holidays)-1,LEN($B111))+1,1))))</f>
        <v/>
      </c>
      <c r="AB111" s="29" t="str">
        <f>IF(OR(AB$96="",AB$96&lt;$Q$5,$A111=""),"",IF(NETWORKDAYS.INTL(AB$96,AB$96,weekend,holidays)=0,"nw",IFERROR(INDEX(daysoff_type,MATCH(AB$96&amp;" "&amp;$A111,daysoff_lookup,0)),MID($B111,MOD(NETWORKDAYS.INTL($Q$5,AB$96,weekend,holidays)-1,LEN($B111))+1,1))))</f>
        <v/>
      </c>
      <c r="AC111" s="29" t="str">
        <f>IF(OR(AC$96="",AC$96&lt;$Q$5,$A111=""),"",IF(NETWORKDAYS.INTL(AC$96,AC$96,weekend,holidays)=0,"nw",IFERROR(INDEX(daysoff_type,MATCH(AC$96&amp;" "&amp;$A111,daysoff_lookup,0)),MID($B111,MOD(NETWORKDAYS.INTL($Q$5,AC$96,weekend,holidays)-1,LEN($B111))+1,1))))</f>
        <v/>
      </c>
      <c r="AD111" s="29" t="str">
        <f>IF(OR(AD$96="",AD$96&lt;$Q$5,$A111=""),"",IF(NETWORKDAYS.INTL(AD$96,AD$96,weekend,holidays)=0,"nw",IFERROR(INDEX(daysoff_type,MATCH(AD$96&amp;" "&amp;$A111,daysoff_lookup,0)),MID($B111,MOD(NETWORKDAYS.INTL($Q$5,AD$96,weekend,holidays)-1,LEN($B111))+1,1))))</f>
        <v/>
      </c>
      <c r="AE111" s="29" t="str">
        <f>IF(OR(AE$96="",AE$96&lt;$Q$5,$A111=""),"",IF(NETWORKDAYS.INTL(AE$96,AE$96,weekend,holidays)=0,"nw",IFERROR(INDEX(daysoff_type,MATCH(AE$96&amp;" "&amp;$A111,daysoff_lookup,0)),MID($B111,MOD(NETWORKDAYS.INTL($Q$5,AE$96,weekend,holidays)-1,LEN($B111))+1,1))))</f>
        <v/>
      </c>
      <c r="AF111" s="29" t="str">
        <f>IF(OR(AF$96="",AF$96&lt;$Q$5,$A111=""),"",IF(NETWORKDAYS.INTL(AF$96,AF$96,weekend,holidays)=0,"nw",IFERROR(INDEX(daysoff_type,MATCH(AF$96&amp;" "&amp;$A111,daysoff_lookup,0)),MID($B111,MOD(NETWORKDAYS.INTL($Q$5,AF$96,weekend,holidays)-1,LEN($B111))+1,1))))</f>
        <v/>
      </c>
      <c r="AG111" s="29" t="str">
        <f>IF(OR(AG$96="",AG$96&lt;$Q$5,$A111=""),"",IF(NETWORKDAYS.INTL(AG$96,AG$96,weekend,holidays)=0,"nw",IFERROR(INDEX(daysoff_type,MATCH(AG$96&amp;" "&amp;$A111,daysoff_lookup,0)),MID($B111,MOD(NETWORKDAYS.INTL($Q$5,AG$96,weekend,holidays)-1,LEN($B111))+1,1))))</f>
        <v/>
      </c>
      <c r="AH111" s="29" t="str">
        <f>IF(OR(AH$96="",AH$96&lt;$Q$5,$A111=""),"",IF(NETWORKDAYS.INTL(AH$96,AH$96,weekend,holidays)=0,"nw",IFERROR(INDEX(daysoff_type,MATCH(AH$96&amp;" "&amp;$A111,daysoff_lookup,0)),MID($B111,MOD(NETWORKDAYS.INTL($Q$5,AH$96,weekend,holidays)-1,LEN($B111))+1,1))))</f>
        <v/>
      </c>
      <c r="AI111" s="29" t="str">
        <f>IF(OR(AI$96="",AI$96&lt;$Q$5,$A111=""),"",IF(NETWORKDAYS.INTL(AI$96,AI$96,weekend,holidays)=0,"nw",IFERROR(INDEX(daysoff_type,MATCH(AI$96&amp;" "&amp;$A111,daysoff_lookup,0)),MID($B111,MOD(NETWORKDAYS.INTL($Q$5,AI$96,weekend,holidays)-1,LEN($B111))+1,1))))</f>
        <v/>
      </c>
      <c r="AJ111" s="29" t="str">
        <f>IF(OR(AJ$96="",AJ$96&lt;$Q$5,$A111=""),"",IF(NETWORKDAYS.INTL(AJ$96,AJ$96,weekend,holidays)=0,"nw",IFERROR(INDEX(daysoff_type,MATCH(AJ$96&amp;" "&amp;$A111,daysoff_lookup,0)),MID($B111,MOD(NETWORKDAYS.INTL($Q$5,AJ$96,weekend,holidays)-1,LEN($B111))+1,1))))</f>
        <v/>
      </c>
      <c r="AK111" s="29" t="str">
        <f>IF(OR(AK$96="",AK$96&lt;$Q$5,$A111=""),"",IF(NETWORKDAYS.INTL(AK$96,AK$96,weekend,holidays)=0,"nw",IFERROR(INDEX(daysoff_type,MATCH(AK$96&amp;" "&amp;$A111,daysoff_lookup,0)),MID($B111,MOD(NETWORKDAYS.INTL($Q$5,AK$96,weekend,holidays)-1,LEN($B111))+1,1))))</f>
        <v/>
      </c>
      <c r="AL111" s="29" t="str">
        <f>IF(OR(AL$96="",AL$96&lt;$Q$5,$A111=""),"",IF(NETWORKDAYS.INTL(AL$96,AL$96,weekend,holidays)=0,"nw",IFERROR(INDEX(daysoff_type,MATCH(AL$96&amp;" "&amp;$A111,daysoff_lookup,0)),MID($B111,MOD(NETWORKDAYS.INTL($Q$5,AL$96,weekend,holidays)-1,LEN($B111))+1,1))))</f>
        <v/>
      </c>
      <c r="AM111" s="29" t="str">
        <f>IF(OR(AM$96="",AM$96&lt;$Q$5,$A111=""),"",IF(NETWORKDAYS.INTL(AM$96,AM$96,weekend,holidays)=0,"nw",IFERROR(INDEX(daysoff_type,MATCH(AM$96&amp;" "&amp;$A111,daysoff_lookup,0)),MID($B111,MOD(NETWORKDAYS.INTL($Q$5,AM$96,weekend,holidays)-1,LEN($B111))+1,1))))</f>
        <v/>
      </c>
    </row>
    <row r="112" spans="1:41" x14ac:dyDescent="0.2">
      <c r="A112" s="28" t="str">
        <f t="shared" si="29"/>
        <v/>
      </c>
      <c r="B112" s="40" t="str">
        <f t="shared" si="29"/>
        <v/>
      </c>
      <c r="C112" s="29" t="str">
        <f>IF(OR(C$96="",C$96&lt;$Q$5,$A112=""),"",IF(NETWORKDAYS.INTL(C$96,C$96,weekend,holidays)=0,"nw",IFERROR(INDEX(daysoff_type,MATCH(C$96&amp;" "&amp;$A112,daysoff_lookup,0)),MID($B112,MOD(NETWORKDAYS.INTL($Q$5,C$96,weekend,holidays)-1,LEN($B112))+1,1))))</f>
        <v/>
      </c>
      <c r="D112" s="29" t="str">
        <f>IF(OR(D$96="",D$96&lt;$Q$5,$A112=""),"",IF(NETWORKDAYS.INTL(D$96,D$96,weekend,holidays)=0,"nw",IFERROR(INDEX(daysoff_type,MATCH(D$96&amp;" "&amp;$A112,daysoff_lookup,0)),MID($B112,MOD(NETWORKDAYS.INTL($Q$5,D$96,weekend,holidays)-1,LEN($B112))+1,1))))</f>
        <v/>
      </c>
      <c r="E112" s="29" t="str">
        <f>IF(OR(E$96="",E$96&lt;$Q$5,$A112=""),"",IF(NETWORKDAYS.INTL(E$96,E$96,weekend,holidays)=0,"nw",IFERROR(INDEX(daysoff_type,MATCH(E$96&amp;" "&amp;$A112,daysoff_lookup,0)),MID($B112,MOD(NETWORKDAYS.INTL($Q$5,E$96,weekend,holidays)-1,LEN($B112))+1,1))))</f>
        <v/>
      </c>
      <c r="F112" s="29" t="str">
        <f>IF(OR(F$96="",F$96&lt;$Q$5,$A112=""),"",IF(NETWORKDAYS.INTL(F$96,F$96,weekend,holidays)=0,"nw",IFERROR(INDEX(daysoff_type,MATCH(F$96&amp;" "&amp;$A112,daysoff_lookup,0)),MID($B112,MOD(NETWORKDAYS.INTL($Q$5,F$96,weekend,holidays)-1,LEN($B112))+1,1))))</f>
        <v/>
      </c>
      <c r="G112" s="29" t="str">
        <f>IF(OR(G$96="",G$96&lt;$Q$5,$A112=""),"",IF(NETWORKDAYS.INTL(G$96,G$96,weekend,holidays)=0,"nw",IFERROR(INDEX(daysoff_type,MATCH(G$96&amp;" "&amp;$A112,daysoff_lookup,0)),MID($B112,MOD(NETWORKDAYS.INTL($Q$5,G$96,weekend,holidays)-1,LEN($B112))+1,1))))</f>
        <v/>
      </c>
      <c r="H112" s="29" t="str">
        <f>IF(OR(H$96="",H$96&lt;$Q$5,$A112=""),"",IF(NETWORKDAYS.INTL(H$96,H$96,weekend,holidays)=0,"nw",IFERROR(INDEX(daysoff_type,MATCH(H$96&amp;" "&amp;$A112,daysoff_lookup,0)),MID($B112,MOD(NETWORKDAYS.INTL($Q$5,H$96,weekend,holidays)-1,LEN($B112))+1,1))))</f>
        <v/>
      </c>
      <c r="I112" s="29" t="str">
        <f>IF(OR(I$96="",I$96&lt;$Q$5,$A112=""),"",IF(NETWORKDAYS.INTL(I$96,I$96,weekend,holidays)=0,"nw",IFERROR(INDEX(daysoff_type,MATCH(I$96&amp;" "&amp;$A112,daysoff_lookup,0)),MID($B112,MOD(NETWORKDAYS.INTL($Q$5,I$96,weekend,holidays)-1,LEN($B112))+1,1))))</f>
        <v/>
      </c>
      <c r="J112" s="29" t="str">
        <f>IF(OR(J$96="",J$96&lt;$Q$5,$A112=""),"",IF(NETWORKDAYS.INTL(J$96,J$96,weekend,holidays)=0,"nw",IFERROR(INDEX(daysoff_type,MATCH(J$96&amp;" "&amp;$A112,daysoff_lookup,0)),MID($B112,MOD(NETWORKDAYS.INTL($Q$5,J$96,weekend,holidays)-1,LEN($B112))+1,1))))</f>
        <v/>
      </c>
      <c r="K112" s="29" t="str">
        <f>IF(OR(K$96="",K$96&lt;$Q$5,$A112=""),"",IF(NETWORKDAYS.INTL(K$96,K$96,weekend,holidays)=0,"nw",IFERROR(INDEX(daysoff_type,MATCH(K$96&amp;" "&amp;$A112,daysoff_lookup,0)),MID($B112,MOD(NETWORKDAYS.INTL($Q$5,K$96,weekend,holidays)-1,LEN($B112))+1,1))))</f>
        <v/>
      </c>
      <c r="L112" s="29" t="str">
        <f>IF(OR(L$96="",L$96&lt;$Q$5,$A112=""),"",IF(NETWORKDAYS.INTL(L$96,L$96,weekend,holidays)=0,"nw",IFERROR(INDEX(daysoff_type,MATCH(L$96&amp;" "&amp;$A112,daysoff_lookup,0)),MID($B112,MOD(NETWORKDAYS.INTL($Q$5,L$96,weekend,holidays)-1,LEN($B112))+1,1))))</f>
        <v/>
      </c>
      <c r="M112" s="29" t="str">
        <f>IF(OR(M$96="",M$96&lt;$Q$5,$A112=""),"",IF(NETWORKDAYS.INTL(M$96,M$96,weekend,holidays)=0,"nw",IFERROR(INDEX(daysoff_type,MATCH(M$96&amp;" "&amp;$A112,daysoff_lookup,0)),MID($B112,MOD(NETWORKDAYS.INTL($Q$5,M$96,weekend,holidays)-1,LEN($B112))+1,1))))</f>
        <v/>
      </c>
      <c r="N112" s="29" t="str">
        <f>IF(OR(N$96="",N$96&lt;$Q$5,$A112=""),"",IF(NETWORKDAYS.INTL(N$96,N$96,weekend,holidays)=0,"nw",IFERROR(INDEX(daysoff_type,MATCH(N$96&amp;" "&amp;$A112,daysoff_lookup,0)),MID($B112,MOD(NETWORKDAYS.INTL($Q$5,N$96,weekend,holidays)-1,LEN($B112))+1,1))))</f>
        <v/>
      </c>
      <c r="O112" s="29" t="str">
        <f>IF(OR(O$96="",O$96&lt;$Q$5,$A112=""),"",IF(NETWORKDAYS.INTL(O$96,O$96,weekend,holidays)=0,"nw",IFERROR(INDEX(daysoff_type,MATCH(O$96&amp;" "&amp;$A112,daysoff_lookup,0)),MID($B112,MOD(NETWORKDAYS.INTL($Q$5,O$96,weekend,holidays)-1,LEN($B112))+1,1))))</f>
        <v/>
      </c>
      <c r="P112" s="29" t="str">
        <f>IF(OR(P$96="",P$96&lt;$Q$5,$A112=""),"",IF(NETWORKDAYS.INTL(P$96,P$96,weekend,holidays)=0,"nw",IFERROR(INDEX(daysoff_type,MATCH(P$96&amp;" "&amp;$A112,daysoff_lookup,0)),MID($B112,MOD(NETWORKDAYS.INTL($Q$5,P$96,weekend,holidays)-1,LEN($B112))+1,1))))</f>
        <v/>
      </c>
      <c r="Q112" s="29" t="str">
        <f>IF(OR(Q$96="",Q$96&lt;$Q$5,$A112=""),"",IF(NETWORKDAYS.INTL(Q$96,Q$96,weekend,holidays)=0,"nw",IFERROR(INDEX(daysoff_type,MATCH(Q$96&amp;" "&amp;$A112,daysoff_lookup,0)),MID($B112,MOD(NETWORKDAYS.INTL($Q$5,Q$96,weekend,holidays)-1,LEN($B112))+1,1))))</f>
        <v/>
      </c>
      <c r="R112" s="29" t="str">
        <f>IF(OR(R$96="",R$96&lt;$Q$5,$A112=""),"",IF(NETWORKDAYS.INTL(R$96,R$96,weekend,holidays)=0,"nw",IFERROR(INDEX(daysoff_type,MATCH(R$96&amp;" "&amp;$A112,daysoff_lookup,0)),MID($B112,MOD(NETWORKDAYS.INTL($Q$5,R$96,weekend,holidays)-1,LEN($B112))+1,1))))</f>
        <v/>
      </c>
      <c r="S112" s="29" t="str">
        <f>IF(OR(S$96="",S$96&lt;$Q$5,$A112=""),"",IF(NETWORKDAYS.INTL(S$96,S$96,weekend,holidays)=0,"nw",IFERROR(INDEX(daysoff_type,MATCH(S$96&amp;" "&amp;$A112,daysoff_lookup,0)),MID($B112,MOD(NETWORKDAYS.INTL($Q$5,S$96,weekend,holidays)-1,LEN($B112))+1,1))))</f>
        <v/>
      </c>
      <c r="T112" s="29" t="str">
        <f>IF(OR(T$96="",T$96&lt;$Q$5,$A112=""),"",IF(NETWORKDAYS.INTL(T$96,T$96,weekend,holidays)=0,"nw",IFERROR(INDEX(daysoff_type,MATCH(T$96&amp;" "&amp;$A112,daysoff_lookup,0)),MID($B112,MOD(NETWORKDAYS.INTL($Q$5,T$96,weekend,holidays)-1,LEN($B112))+1,1))))</f>
        <v/>
      </c>
      <c r="U112" s="29" t="str">
        <f>IF(OR(U$96="",U$96&lt;$Q$5,$A112=""),"",IF(NETWORKDAYS.INTL(U$96,U$96,weekend,holidays)=0,"nw",IFERROR(INDEX(daysoff_type,MATCH(U$96&amp;" "&amp;$A112,daysoff_lookup,0)),MID($B112,MOD(NETWORKDAYS.INTL($Q$5,U$96,weekend,holidays)-1,LEN($B112))+1,1))))</f>
        <v/>
      </c>
      <c r="V112" s="29" t="str">
        <f>IF(OR(V$96="",V$96&lt;$Q$5,$A112=""),"",IF(NETWORKDAYS.INTL(V$96,V$96,weekend,holidays)=0,"nw",IFERROR(INDEX(daysoff_type,MATCH(V$96&amp;" "&amp;$A112,daysoff_lookup,0)),MID($B112,MOD(NETWORKDAYS.INTL($Q$5,V$96,weekend,holidays)-1,LEN($B112))+1,1))))</f>
        <v/>
      </c>
      <c r="W112" s="29" t="str">
        <f>IF(OR(W$96="",W$96&lt;$Q$5,$A112=""),"",IF(NETWORKDAYS.INTL(W$96,W$96,weekend,holidays)=0,"nw",IFERROR(INDEX(daysoff_type,MATCH(W$96&amp;" "&amp;$A112,daysoff_lookup,0)),MID($B112,MOD(NETWORKDAYS.INTL($Q$5,W$96,weekend,holidays)-1,LEN($B112))+1,1))))</f>
        <v/>
      </c>
      <c r="X112" s="29" t="str">
        <f>IF(OR(X$96="",X$96&lt;$Q$5,$A112=""),"",IF(NETWORKDAYS.INTL(X$96,X$96,weekend,holidays)=0,"nw",IFERROR(INDEX(daysoff_type,MATCH(X$96&amp;" "&amp;$A112,daysoff_lookup,0)),MID($B112,MOD(NETWORKDAYS.INTL($Q$5,X$96,weekend,holidays)-1,LEN($B112))+1,1))))</f>
        <v/>
      </c>
      <c r="Y112" s="29" t="str">
        <f>IF(OR(Y$96="",Y$96&lt;$Q$5,$A112=""),"",IF(NETWORKDAYS.INTL(Y$96,Y$96,weekend,holidays)=0,"nw",IFERROR(INDEX(daysoff_type,MATCH(Y$96&amp;" "&amp;$A112,daysoff_lookup,0)),MID($B112,MOD(NETWORKDAYS.INTL($Q$5,Y$96,weekend,holidays)-1,LEN($B112))+1,1))))</f>
        <v/>
      </c>
      <c r="Z112" s="29" t="str">
        <f>IF(OR(Z$96="",Z$96&lt;$Q$5,$A112=""),"",IF(NETWORKDAYS.INTL(Z$96,Z$96,weekend,holidays)=0,"nw",IFERROR(INDEX(daysoff_type,MATCH(Z$96&amp;" "&amp;$A112,daysoff_lookup,0)),MID($B112,MOD(NETWORKDAYS.INTL($Q$5,Z$96,weekend,holidays)-1,LEN($B112))+1,1))))</f>
        <v/>
      </c>
      <c r="AA112" s="29" t="str">
        <f>IF(OR(AA$96="",AA$96&lt;$Q$5,$A112=""),"",IF(NETWORKDAYS.INTL(AA$96,AA$96,weekend,holidays)=0,"nw",IFERROR(INDEX(daysoff_type,MATCH(AA$96&amp;" "&amp;$A112,daysoff_lookup,0)),MID($B112,MOD(NETWORKDAYS.INTL($Q$5,AA$96,weekend,holidays)-1,LEN($B112))+1,1))))</f>
        <v/>
      </c>
      <c r="AB112" s="29" t="str">
        <f>IF(OR(AB$96="",AB$96&lt;$Q$5,$A112=""),"",IF(NETWORKDAYS.INTL(AB$96,AB$96,weekend,holidays)=0,"nw",IFERROR(INDEX(daysoff_type,MATCH(AB$96&amp;" "&amp;$A112,daysoff_lookup,0)),MID($B112,MOD(NETWORKDAYS.INTL($Q$5,AB$96,weekend,holidays)-1,LEN($B112))+1,1))))</f>
        <v/>
      </c>
      <c r="AC112" s="29" t="str">
        <f>IF(OR(AC$96="",AC$96&lt;$Q$5,$A112=""),"",IF(NETWORKDAYS.INTL(AC$96,AC$96,weekend,holidays)=0,"nw",IFERROR(INDEX(daysoff_type,MATCH(AC$96&amp;" "&amp;$A112,daysoff_lookup,0)),MID($B112,MOD(NETWORKDAYS.INTL($Q$5,AC$96,weekend,holidays)-1,LEN($B112))+1,1))))</f>
        <v/>
      </c>
      <c r="AD112" s="29" t="str">
        <f>IF(OR(AD$96="",AD$96&lt;$Q$5,$A112=""),"",IF(NETWORKDAYS.INTL(AD$96,AD$96,weekend,holidays)=0,"nw",IFERROR(INDEX(daysoff_type,MATCH(AD$96&amp;" "&amp;$A112,daysoff_lookup,0)),MID($B112,MOD(NETWORKDAYS.INTL($Q$5,AD$96,weekend,holidays)-1,LEN($B112))+1,1))))</f>
        <v/>
      </c>
      <c r="AE112" s="29" t="str">
        <f>IF(OR(AE$96="",AE$96&lt;$Q$5,$A112=""),"",IF(NETWORKDAYS.INTL(AE$96,AE$96,weekend,holidays)=0,"nw",IFERROR(INDEX(daysoff_type,MATCH(AE$96&amp;" "&amp;$A112,daysoff_lookup,0)),MID($B112,MOD(NETWORKDAYS.INTL($Q$5,AE$96,weekend,holidays)-1,LEN($B112))+1,1))))</f>
        <v/>
      </c>
      <c r="AF112" s="29" t="str">
        <f>IF(OR(AF$96="",AF$96&lt;$Q$5,$A112=""),"",IF(NETWORKDAYS.INTL(AF$96,AF$96,weekend,holidays)=0,"nw",IFERROR(INDEX(daysoff_type,MATCH(AF$96&amp;" "&amp;$A112,daysoff_lookup,0)),MID($B112,MOD(NETWORKDAYS.INTL($Q$5,AF$96,weekend,holidays)-1,LEN($B112))+1,1))))</f>
        <v/>
      </c>
      <c r="AG112" s="29" t="str">
        <f>IF(OR(AG$96="",AG$96&lt;$Q$5,$A112=""),"",IF(NETWORKDAYS.INTL(AG$96,AG$96,weekend,holidays)=0,"nw",IFERROR(INDEX(daysoff_type,MATCH(AG$96&amp;" "&amp;$A112,daysoff_lookup,0)),MID($B112,MOD(NETWORKDAYS.INTL($Q$5,AG$96,weekend,holidays)-1,LEN($B112))+1,1))))</f>
        <v/>
      </c>
      <c r="AH112" s="29" t="str">
        <f>IF(OR(AH$96="",AH$96&lt;$Q$5,$A112=""),"",IF(NETWORKDAYS.INTL(AH$96,AH$96,weekend,holidays)=0,"nw",IFERROR(INDEX(daysoff_type,MATCH(AH$96&amp;" "&amp;$A112,daysoff_lookup,0)),MID($B112,MOD(NETWORKDAYS.INTL($Q$5,AH$96,weekend,holidays)-1,LEN($B112))+1,1))))</f>
        <v/>
      </c>
      <c r="AI112" s="29" t="str">
        <f>IF(OR(AI$96="",AI$96&lt;$Q$5,$A112=""),"",IF(NETWORKDAYS.INTL(AI$96,AI$96,weekend,holidays)=0,"nw",IFERROR(INDEX(daysoff_type,MATCH(AI$96&amp;" "&amp;$A112,daysoff_lookup,0)),MID($B112,MOD(NETWORKDAYS.INTL($Q$5,AI$96,weekend,holidays)-1,LEN($B112))+1,1))))</f>
        <v/>
      </c>
      <c r="AJ112" s="29" t="str">
        <f>IF(OR(AJ$96="",AJ$96&lt;$Q$5,$A112=""),"",IF(NETWORKDAYS.INTL(AJ$96,AJ$96,weekend,holidays)=0,"nw",IFERROR(INDEX(daysoff_type,MATCH(AJ$96&amp;" "&amp;$A112,daysoff_lookup,0)),MID($B112,MOD(NETWORKDAYS.INTL($Q$5,AJ$96,weekend,holidays)-1,LEN($B112))+1,1))))</f>
        <v/>
      </c>
      <c r="AK112" s="29" t="str">
        <f>IF(OR(AK$96="",AK$96&lt;$Q$5,$A112=""),"",IF(NETWORKDAYS.INTL(AK$96,AK$96,weekend,holidays)=0,"nw",IFERROR(INDEX(daysoff_type,MATCH(AK$96&amp;" "&amp;$A112,daysoff_lookup,0)),MID($B112,MOD(NETWORKDAYS.INTL($Q$5,AK$96,weekend,holidays)-1,LEN($B112))+1,1))))</f>
        <v/>
      </c>
      <c r="AL112" s="29" t="str">
        <f>IF(OR(AL$96="",AL$96&lt;$Q$5,$A112=""),"",IF(NETWORKDAYS.INTL(AL$96,AL$96,weekend,holidays)=0,"nw",IFERROR(INDEX(daysoff_type,MATCH(AL$96&amp;" "&amp;$A112,daysoff_lookup,0)),MID($B112,MOD(NETWORKDAYS.INTL($Q$5,AL$96,weekend,holidays)-1,LEN($B112))+1,1))))</f>
        <v/>
      </c>
      <c r="AM112" s="29" t="str">
        <f>IF(OR(AM$96="",AM$96&lt;$Q$5,$A112=""),"",IF(NETWORKDAYS.INTL(AM$96,AM$96,weekend,holidays)=0,"nw",IFERROR(INDEX(daysoff_type,MATCH(AM$96&amp;" "&amp;$A112,daysoff_lookup,0)),MID($B112,MOD(NETWORKDAYS.INTL($Q$5,AM$96,weekend,holidays)-1,LEN($B112))+1,1))))</f>
        <v/>
      </c>
    </row>
    <row r="113" spans="1:41" x14ac:dyDescent="0.2">
      <c r="A113" s="28" t="str">
        <f t="shared" si="29"/>
        <v/>
      </c>
      <c r="B113" s="40" t="str">
        <f t="shared" si="29"/>
        <v/>
      </c>
      <c r="C113" s="29" t="str">
        <f>IF(OR(C$96="",C$96&lt;$Q$5,$A113=""),"",IF(NETWORKDAYS.INTL(C$96,C$96,weekend,holidays)=0,"nw",IFERROR(INDEX(daysoff_type,MATCH(C$96&amp;" "&amp;$A113,daysoff_lookup,0)),MID($B113,MOD(NETWORKDAYS.INTL($Q$5,C$96,weekend,holidays)-1,LEN($B113))+1,1))))</f>
        <v/>
      </c>
      <c r="D113" s="29" t="str">
        <f>IF(OR(D$96="",D$96&lt;$Q$5,$A113=""),"",IF(NETWORKDAYS.INTL(D$96,D$96,weekend,holidays)=0,"nw",IFERROR(INDEX(daysoff_type,MATCH(D$96&amp;" "&amp;$A113,daysoff_lookup,0)),MID($B113,MOD(NETWORKDAYS.INTL($Q$5,D$96,weekend,holidays)-1,LEN($B113))+1,1))))</f>
        <v/>
      </c>
      <c r="E113" s="29" t="str">
        <f>IF(OR(E$96="",E$96&lt;$Q$5,$A113=""),"",IF(NETWORKDAYS.INTL(E$96,E$96,weekend,holidays)=0,"nw",IFERROR(INDEX(daysoff_type,MATCH(E$96&amp;" "&amp;$A113,daysoff_lookup,0)),MID($B113,MOD(NETWORKDAYS.INTL($Q$5,E$96,weekend,holidays)-1,LEN($B113))+1,1))))</f>
        <v/>
      </c>
      <c r="F113" s="29" t="str">
        <f>IF(OR(F$96="",F$96&lt;$Q$5,$A113=""),"",IF(NETWORKDAYS.INTL(F$96,F$96,weekend,holidays)=0,"nw",IFERROR(INDEX(daysoff_type,MATCH(F$96&amp;" "&amp;$A113,daysoff_lookup,0)),MID($B113,MOD(NETWORKDAYS.INTL($Q$5,F$96,weekend,holidays)-1,LEN($B113))+1,1))))</f>
        <v/>
      </c>
      <c r="G113" s="29" t="str">
        <f>IF(OR(G$96="",G$96&lt;$Q$5,$A113=""),"",IF(NETWORKDAYS.INTL(G$96,G$96,weekend,holidays)=0,"nw",IFERROR(INDEX(daysoff_type,MATCH(G$96&amp;" "&amp;$A113,daysoff_lookup,0)),MID($B113,MOD(NETWORKDAYS.INTL($Q$5,G$96,weekend,holidays)-1,LEN($B113))+1,1))))</f>
        <v/>
      </c>
      <c r="H113" s="29" t="str">
        <f>IF(OR(H$96="",H$96&lt;$Q$5,$A113=""),"",IF(NETWORKDAYS.INTL(H$96,H$96,weekend,holidays)=0,"nw",IFERROR(INDEX(daysoff_type,MATCH(H$96&amp;" "&amp;$A113,daysoff_lookup,0)),MID($B113,MOD(NETWORKDAYS.INTL($Q$5,H$96,weekend,holidays)-1,LEN($B113))+1,1))))</f>
        <v/>
      </c>
      <c r="I113" s="29" t="str">
        <f>IF(OR(I$96="",I$96&lt;$Q$5,$A113=""),"",IF(NETWORKDAYS.INTL(I$96,I$96,weekend,holidays)=0,"nw",IFERROR(INDEX(daysoff_type,MATCH(I$96&amp;" "&amp;$A113,daysoff_lookup,0)),MID($B113,MOD(NETWORKDAYS.INTL($Q$5,I$96,weekend,holidays)-1,LEN($B113))+1,1))))</f>
        <v/>
      </c>
      <c r="J113" s="29" t="str">
        <f>IF(OR(J$96="",J$96&lt;$Q$5,$A113=""),"",IF(NETWORKDAYS.INTL(J$96,J$96,weekend,holidays)=0,"nw",IFERROR(INDEX(daysoff_type,MATCH(J$96&amp;" "&amp;$A113,daysoff_lookup,0)),MID($B113,MOD(NETWORKDAYS.INTL($Q$5,J$96,weekend,holidays)-1,LEN($B113))+1,1))))</f>
        <v/>
      </c>
      <c r="K113" s="29" t="str">
        <f>IF(OR(K$96="",K$96&lt;$Q$5,$A113=""),"",IF(NETWORKDAYS.INTL(K$96,K$96,weekend,holidays)=0,"nw",IFERROR(INDEX(daysoff_type,MATCH(K$96&amp;" "&amp;$A113,daysoff_lookup,0)),MID($B113,MOD(NETWORKDAYS.INTL($Q$5,K$96,weekend,holidays)-1,LEN($B113))+1,1))))</f>
        <v/>
      </c>
      <c r="L113" s="29" t="str">
        <f>IF(OR(L$96="",L$96&lt;$Q$5,$A113=""),"",IF(NETWORKDAYS.INTL(L$96,L$96,weekend,holidays)=0,"nw",IFERROR(INDEX(daysoff_type,MATCH(L$96&amp;" "&amp;$A113,daysoff_lookup,0)),MID($B113,MOD(NETWORKDAYS.INTL($Q$5,L$96,weekend,holidays)-1,LEN($B113))+1,1))))</f>
        <v/>
      </c>
      <c r="M113" s="29" t="str">
        <f>IF(OR(M$96="",M$96&lt;$Q$5,$A113=""),"",IF(NETWORKDAYS.INTL(M$96,M$96,weekend,holidays)=0,"nw",IFERROR(INDEX(daysoff_type,MATCH(M$96&amp;" "&amp;$A113,daysoff_lookup,0)),MID($B113,MOD(NETWORKDAYS.INTL($Q$5,M$96,weekend,holidays)-1,LEN($B113))+1,1))))</f>
        <v/>
      </c>
      <c r="N113" s="29" t="str">
        <f>IF(OR(N$96="",N$96&lt;$Q$5,$A113=""),"",IF(NETWORKDAYS.INTL(N$96,N$96,weekend,holidays)=0,"nw",IFERROR(INDEX(daysoff_type,MATCH(N$96&amp;" "&amp;$A113,daysoff_lookup,0)),MID($B113,MOD(NETWORKDAYS.INTL($Q$5,N$96,weekend,holidays)-1,LEN($B113))+1,1))))</f>
        <v/>
      </c>
      <c r="O113" s="29" t="str">
        <f>IF(OR(O$96="",O$96&lt;$Q$5,$A113=""),"",IF(NETWORKDAYS.INTL(O$96,O$96,weekend,holidays)=0,"nw",IFERROR(INDEX(daysoff_type,MATCH(O$96&amp;" "&amp;$A113,daysoff_lookup,0)),MID($B113,MOD(NETWORKDAYS.INTL($Q$5,O$96,weekend,holidays)-1,LEN($B113))+1,1))))</f>
        <v/>
      </c>
      <c r="P113" s="29" t="str">
        <f>IF(OR(P$96="",P$96&lt;$Q$5,$A113=""),"",IF(NETWORKDAYS.INTL(P$96,P$96,weekend,holidays)=0,"nw",IFERROR(INDEX(daysoff_type,MATCH(P$96&amp;" "&amp;$A113,daysoff_lookup,0)),MID($B113,MOD(NETWORKDAYS.INTL($Q$5,P$96,weekend,holidays)-1,LEN($B113))+1,1))))</f>
        <v/>
      </c>
      <c r="Q113" s="29" t="str">
        <f>IF(OR(Q$96="",Q$96&lt;$Q$5,$A113=""),"",IF(NETWORKDAYS.INTL(Q$96,Q$96,weekend,holidays)=0,"nw",IFERROR(INDEX(daysoff_type,MATCH(Q$96&amp;" "&amp;$A113,daysoff_lookup,0)),MID($B113,MOD(NETWORKDAYS.INTL($Q$5,Q$96,weekend,holidays)-1,LEN($B113))+1,1))))</f>
        <v/>
      </c>
      <c r="R113" s="29" t="str">
        <f>IF(OR(R$96="",R$96&lt;$Q$5,$A113=""),"",IF(NETWORKDAYS.INTL(R$96,R$96,weekend,holidays)=0,"nw",IFERROR(INDEX(daysoff_type,MATCH(R$96&amp;" "&amp;$A113,daysoff_lookup,0)),MID($B113,MOD(NETWORKDAYS.INTL($Q$5,R$96,weekend,holidays)-1,LEN($B113))+1,1))))</f>
        <v/>
      </c>
      <c r="S113" s="29" t="str">
        <f>IF(OR(S$96="",S$96&lt;$Q$5,$A113=""),"",IF(NETWORKDAYS.INTL(S$96,S$96,weekend,holidays)=0,"nw",IFERROR(INDEX(daysoff_type,MATCH(S$96&amp;" "&amp;$A113,daysoff_lookup,0)),MID($B113,MOD(NETWORKDAYS.INTL($Q$5,S$96,weekend,holidays)-1,LEN($B113))+1,1))))</f>
        <v/>
      </c>
      <c r="T113" s="29" t="str">
        <f>IF(OR(T$96="",T$96&lt;$Q$5,$A113=""),"",IF(NETWORKDAYS.INTL(T$96,T$96,weekend,holidays)=0,"nw",IFERROR(INDEX(daysoff_type,MATCH(T$96&amp;" "&amp;$A113,daysoff_lookup,0)),MID($B113,MOD(NETWORKDAYS.INTL($Q$5,T$96,weekend,holidays)-1,LEN($B113))+1,1))))</f>
        <v/>
      </c>
      <c r="U113" s="29" t="str">
        <f>IF(OR(U$96="",U$96&lt;$Q$5,$A113=""),"",IF(NETWORKDAYS.INTL(U$96,U$96,weekend,holidays)=0,"nw",IFERROR(INDEX(daysoff_type,MATCH(U$96&amp;" "&amp;$A113,daysoff_lookup,0)),MID($B113,MOD(NETWORKDAYS.INTL($Q$5,U$96,weekend,holidays)-1,LEN($B113))+1,1))))</f>
        <v/>
      </c>
      <c r="V113" s="29" t="str">
        <f>IF(OR(V$96="",V$96&lt;$Q$5,$A113=""),"",IF(NETWORKDAYS.INTL(V$96,V$96,weekend,holidays)=0,"nw",IFERROR(INDEX(daysoff_type,MATCH(V$96&amp;" "&amp;$A113,daysoff_lookup,0)),MID($B113,MOD(NETWORKDAYS.INTL($Q$5,V$96,weekend,holidays)-1,LEN($B113))+1,1))))</f>
        <v/>
      </c>
      <c r="W113" s="29" t="str">
        <f>IF(OR(W$96="",W$96&lt;$Q$5,$A113=""),"",IF(NETWORKDAYS.INTL(W$96,W$96,weekend,holidays)=0,"nw",IFERROR(INDEX(daysoff_type,MATCH(W$96&amp;" "&amp;$A113,daysoff_lookup,0)),MID($B113,MOD(NETWORKDAYS.INTL($Q$5,W$96,weekend,holidays)-1,LEN($B113))+1,1))))</f>
        <v/>
      </c>
      <c r="X113" s="29" t="str">
        <f>IF(OR(X$96="",X$96&lt;$Q$5,$A113=""),"",IF(NETWORKDAYS.INTL(X$96,X$96,weekend,holidays)=0,"nw",IFERROR(INDEX(daysoff_type,MATCH(X$96&amp;" "&amp;$A113,daysoff_lookup,0)),MID($B113,MOD(NETWORKDAYS.INTL($Q$5,X$96,weekend,holidays)-1,LEN($B113))+1,1))))</f>
        <v/>
      </c>
      <c r="Y113" s="29" t="str">
        <f>IF(OR(Y$96="",Y$96&lt;$Q$5,$A113=""),"",IF(NETWORKDAYS.INTL(Y$96,Y$96,weekend,holidays)=0,"nw",IFERROR(INDEX(daysoff_type,MATCH(Y$96&amp;" "&amp;$A113,daysoff_lookup,0)),MID($B113,MOD(NETWORKDAYS.INTL($Q$5,Y$96,weekend,holidays)-1,LEN($B113))+1,1))))</f>
        <v/>
      </c>
      <c r="Z113" s="29" t="str">
        <f>IF(OR(Z$96="",Z$96&lt;$Q$5,$A113=""),"",IF(NETWORKDAYS.INTL(Z$96,Z$96,weekend,holidays)=0,"nw",IFERROR(INDEX(daysoff_type,MATCH(Z$96&amp;" "&amp;$A113,daysoff_lookup,0)),MID($B113,MOD(NETWORKDAYS.INTL($Q$5,Z$96,weekend,holidays)-1,LEN($B113))+1,1))))</f>
        <v/>
      </c>
      <c r="AA113" s="29" t="str">
        <f>IF(OR(AA$96="",AA$96&lt;$Q$5,$A113=""),"",IF(NETWORKDAYS.INTL(AA$96,AA$96,weekend,holidays)=0,"nw",IFERROR(INDEX(daysoff_type,MATCH(AA$96&amp;" "&amp;$A113,daysoff_lookup,0)),MID($B113,MOD(NETWORKDAYS.INTL($Q$5,AA$96,weekend,holidays)-1,LEN($B113))+1,1))))</f>
        <v/>
      </c>
      <c r="AB113" s="29" t="str">
        <f>IF(OR(AB$96="",AB$96&lt;$Q$5,$A113=""),"",IF(NETWORKDAYS.INTL(AB$96,AB$96,weekend,holidays)=0,"nw",IFERROR(INDEX(daysoff_type,MATCH(AB$96&amp;" "&amp;$A113,daysoff_lookup,0)),MID($B113,MOD(NETWORKDAYS.INTL($Q$5,AB$96,weekend,holidays)-1,LEN($B113))+1,1))))</f>
        <v/>
      </c>
      <c r="AC113" s="29" t="str">
        <f>IF(OR(AC$96="",AC$96&lt;$Q$5,$A113=""),"",IF(NETWORKDAYS.INTL(AC$96,AC$96,weekend,holidays)=0,"nw",IFERROR(INDEX(daysoff_type,MATCH(AC$96&amp;" "&amp;$A113,daysoff_lookup,0)),MID($B113,MOD(NETWORKDAYS.INTL($Q$5,AC$96,weekend,holidays)-1,LEN($B113))+1,1))))</f>
        <v/>
      </c>
      <c r="AD113" s="29" t="str">
        <f>IF(OR(AD$96="",AD$96&lt;$Q$5,$A113=""),"",IF(NETWORKDAYS.INTL(AD$96,AD$96,weekend,holidays)=0,"nw",IFERROR(INDEX(daysoff_type,MATCH(AD$96&amp;" "&amp;$A113,daysoff_lookup,0)),MID($B113,MOD(NETWORKDAYS.INTL($Q$5,AD$96,weekend,holidays)-1,LEN($B113))+1,1))))</f>
        <v/>
      </c>
      <c r="AE113" s="29" t="str">
        <f>IF(OR(AE$96="",AE$96&lt;$Q$5,$A113=""),"",IF(NETWORKDAYS.INTL(AE$96,AE$96,weekend,holidays)=0,"nw",IFERROR(INDEX(daysoff_type,MATCH(AE$96&amp;" "&amp;$A113,daysoff_lookup,0)),MID($B113,MOD(NETWORKDAYS.INTL($Q$5,AE$96,weekend,holidays)-1,LEN($B113))+1,1))))</f>
        <v/>
      </c>
      <c r="AF113" s="29" t="str">
        <f>IF(OR(AF$96="",AF$96&lt;$Q$5,$A113=""),"",IF(NETWORKDAYS.INTL(AF$96,AF$96,weekend,holidays)=0,"nw",IFERROR(INDEX(daysoff_type,MATCH(AF$96&amp;" "&amp;$A113,daysoff_lookup,0)),MID($B113,MOD(NETWORKDAYS.INTL($Q$5,AF$96,weekend,holidays)-1,LEN($B113))+1,1))))</f>
        <v/>
      </c>
      <c r="AG113" s="29" t="str">
        <f>IF(OR(AG$96="",AG$96&lt;$Q$5,$A113=""),"",IF(NETWORKDAYS.INTL(AG$96,AG$96,weekend,holidays)=0,"nw",IFERROR(INDEX(daysoff_type,MATCH(AG$96&amp;" "&amp;$A113,daysoff_lookup,0)),MID($B113,MOD(NETWORKDAYS.INTL($Q$5,AG$96,weekend,holidays)-1,LEN($B113))+1,1))))</f>
        <v/>
      </c>
      <c r="AH113" s="29" t="str">
        <f>IF(OR(AH$96="",AH$96&lt;$Q$5,$A113=""),"",IF(NETWORKDAYS.INTL(AH$96,AH$96,weekend,holidays)=0,"nw",IFERROR(INDEX(daysoff_type,MATCH(AH$96&amp;" "&amp;$A113,daysoff_lookup,0)),MID($B113,MOD(NETWORKDAYS.INTL($Q$5,AH$96,weekend,holidays)-1,LEN($B113))+1,1))))</f>
        <v/>
      </c>
      <c r="AI113" s="29" t="str">
        <f>IF(OR(AI$96="",AI$96&lt;$Q$5,$A113=""),"",IF(NETWORKDAYS.INTL(AI$96,AI$96,weekend,holidays)=0,"nw",IFERROR(INDEX(daysoff_type,MATCH(AI$96&amp;" "&amp;$A113,daysoff_lookup,0)),MID($B113,MOD(NETWORKDAYS.INTL($Q$5,AI$96,weekend,holidays)-1,LEN($B113))+1,1))))</f>
        <v/>
      </c>
      <c r="AJ113" s="29" t="str">
        <f>IF(OR(AJ$96="",AJ$96&lt;$Q$5,$A113=""),"",IF(NETWORKDAYS.INTL(AJ$96,AJ$96,weekend,holidays)=0,"nw",IFERROR(INDEX(daysoff_type,MATCH(AJ$96&amp;" "&amp;$A113,daysoff_lookup,0)),MID($B113,MOD(NETWORKDAYS.INTL($Q$5,AJ$96,weekend,holidays)-1,LEN($B113))+1,1))))</f>
        <v/>
      </c>
      <c r="AK113" s="29" t="str">
        <f>IF(OR(AK$96="",AK$96&lt;$Q$5,$A113=""),"",IF(NETWORKDAYS.INTL(AK$96,AK$96,weekend,holidays)=0,"nw",IFERROR(INDEX(daysoff_type,MATCH(AK$96&amp;" "&amp;$A113,daysoff_lookup,0)),MID($B113,MOD(NETWORKDAYS.INTL($Q$5,AK$96,weekend,holidays)-1,LEN($B113))+1,1))))</f>
        <v/>
      </c>
      <c r="AL113" s="29" t="str">
        <f>IF(OR(AL$96="",AL$96&lt;$Q$5,$A113=""),"",IF(NETWORKDAYS.INTL(AL$96,AL$96,weekend,holidays)=0,"nw",IFERROR(INDEX(daysoff_type,MATCH(AL$96&amp;" "&amp;$A113,daysoff_lookup,0)),MID($B113,MOD(NETWORKDAYS.INTL($Q$5,AL$96,weekend,holidays)-1,LEN($B113))+1,1))))</f>
        <v/>
      </c>
      <c r="AM113" s="29" t="str">
        <f>IF(OR(AM$96="",AM$96&lt;$Q$5,$A113=""),"",IF(NETWORKDAYS.INTL(AM$96,AM$96,weekend,holidays)=0,"nw",IFERROR(INDEX(daysoff_type,MATCH(AM$96&amp;" "&amp;$A113,daysoff_lookup,0)),MID($B113,MOD(NETWORKDAYS.INTL($Q$5,AM$96,weekend,holidays)-1,LEN($B113))+1,1))))</f>
        <v/>
      </c>
    </row>
    <row r="114" spans="1:41" x14ac:dyDescent="0.2">
      <c r="A114" s="74"/>
      <c r="B114" s="75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O114" s="32"/>
    </row>
    <row r="116" spans="1:41" x14ac:dyDescent="0.2">
      <c r="A116" s="19"/>
      <c r="B116" s="19"/>
      <c r="C116" s="18" t="str">
        <f>IF($D$6=2,"M","Su")</f>
        <v>Su</v>
      </c>
      <c r="D116" s="18" t="str">
        <f>IF($D$6=2,"Tu","M")</f>
        <v>M</v>
      </c>
      <c r="E116" s="18" t="str">
        <f>IF($D$6=2,"W","Tu")</f>
        <v>Tu</v>
      </c>
      <c r="F116" s="18" t="str">
        <f>IF($D$6=2,"Th","W")</f>
        <v>W</v>
      </c>
      <c r="G116" s="18" t="str">
        <f>IF($D$6=2,"F","Th")</f>
        <v>Th</v>
      </c>
      <c r="H116" s="18" t="str">
        <f>IF($D$6=2,"Sa","F")</f>
        <v>F</v>
      </c>
      <c r="I116" s="20" t="str">
        <f>IF($D$6=2,"Su","Sa")</f>
        <v>Sa</v>
      </c>
      <c r="J116" s="18" t="str">
        <f>IF($D$6=2,"M","Su")</f>
        <v>Su</v>
      </c>
      <c r="K116" s="18" t="str">
        <f>IF($D$6=2,"Tu","M")</f>
        <v>M</v>
      </c>
      <c r="L116" s="18" t="str">
        <f>IF($D$6=2,"W","Tu")</f>
        <v>Tu</v>
      </c>
      <c r="M116" s="18" t="str">
        <f>IF($D$6=2,"Th","W")</f>
        <v>W</v>
      </c>
      <c r="N116" s="18" t="str">
        <f>IF($D$6=2,"F","Th")</f>
        <v>Th</v>
      </c>
      <c r="O116" s="18" t="str">
        <f>IF($D$6=2,"Sa","F")</f>
        <v>F</v>
      </c>
      <c r="P116" s="20" t="str">
        <f>IF($D$6=2,"Su","Sa")</f>
        <v>Sa</v>
      </c>
      <c r="Q116" s="18" t="str">
        <f>IF($D$6=2,"M","Su")</f>
        <v>Su</v>
      </c>
      <c r="R116" s="18" t="str">
        <f>IF($D$6=2,"Tu","M")</f>
        <v>M</v>
      </c>
      <c r="S116" s="18" t="str">
        <f>IF($D$6=2,"W","Tu")</f>
        <v>Tu</v>
      </c>
      <c r="T116" s="18" t="str">
        <f>IF($D$6=2,"Th","W")</f>
        <v>W</v>
      </c>
      <c r="U116" s="18" t="str">
        <f>IF($D$6=2,"F","Th")</f>
        <v>Th</v>
      </c>
      <c r="V116" s="18" t="str">
        <f>IF($D$6=2,"Sa","F")</f>
        <v>F</v>
      </c>
      <c r="W116" s="20" t="str">
        <f>IF($D$6=2,"Su","Sa")</f>
        <v>Sa</v>
      </c>
      <c r="X116" s="18" t="str">
        <f>IF($D$6=2,"M","Su")</f>
        <v>Su</v>
      </c>
      <c r="Y116" s="18" t="str">
        <f>IF($D$6=2,"Tu","M")</f>
        <v>M</v>
      </c>
      <c r="Z116" s="18" t="str">
        <f>IF($D$6=2,"W","Tu")</f>
        <v>Tu</v>
      </c>
      <c r="AA116" s="18" t="str">
        <f>IF($D$6=2,"Th","W")</f>
        <v>W</v>
      </c>
      <c r="AB116" s="18" t="str">
        <f>IF($D$6=2,"F","Th")</f>
        <v>Th</v>
      </c>
      <c r="AC116" s="18" t="str">
        <f>IF($D$6=2,"Sa","F")</f>
        <v>F</v>
      </c>
      <c r="AD116" s="20" t="str">
        <f>IF($D$6=2,"Su","Sa")</f>
        <v>Sa</v>
      </c>
      <c r="AE116" s="18" t="str">
        <f>IF($D$6=2,"M","Su")</f>
        <v>Su</v>
      </c>
      <c r="AF116" s="18" t="str">
        <f>IF($D$6=2,"Tu","M")</f>
        <v>M</v>
      </c>
      <c r="AG116" s="18" t="str">
        <f>IF($D$6=2,"W","Tu")</f>
        <v>Tu</v>
      </c>
      <c r="AH116" s="18" t="str">
        <f>IF($D$6=2,"Th","W")</f>
        <v>W</v>
      </c>
      <c r="AI116" s="18" t="str">
        <f>IF($D$6=2,"F","Th")</f>
        <v>Th</v>
      </c>
      <c r="AJ116" s="18" t="str">
        <f>IF($D$6=2,"Sa","F")</f>
        <v>F</v>
      </c>
      <c r="AK116" s="20" t="str">
        <f>IF($D$6=2,"Su","Sa")</f>
        <v>Sa</v>
      </c>
      <c r="AL116" s="18" t="str">
        <f>IF($D$6=2,"M","Su")</f>
        <v>Su</v>
      </c>
      <c r="AM116" s="18" t="str">
        <f>IF($D$6=2,"Tu","M")</f>
        <v>M</v>
      </c>
    </row>
    <row r="117" spans="1:41" ht="15.75" x14ac:dyDescent="0.2">
      <c r="A117" s="30">
        <f>DATE($A$4,$D$4+5,1)</f>
        <v>44713</v>
      </c>
      <c r="B117" s="31"/>
      <c r="C117" s="23" t="str">
        <f t="shared" ref="C117:AM117" si="30">IF(MONTH($A117)&lt;&gt;MONTH($A117-WEEKDAY($A117,$D$6)+(COLUMN(C117)-COLUMN($C117)+1)),"",$A117-WEEKDAY($A117,$D$6)+(COLUMN(C117)-COLUMN($C117)+1))</f>
        <v/>
      </c>
      <c r="D117" s="23" t="str">
        <f t="shared" si="30"/>
        <v/>
      </c>
      <c r="E117" s="23" t="str">
        <f t="shared" si="30"/>
        <v/>
      </c>
      <c r="F117" s="23">
        <f t="shared" si="30"/>
        <v>44713</v>
      </c>
      <c r="G117" s="23">
        <f t="shared" si="30"/>
        <v>44714</v>
      </c>
      <c r="H117" s="23">
        <f t="shared" si="30"/>
        <v>44715</v>
      </c>
      <c r="I117" s="23">
        <f t="shared" si="30"/>
        <v>44716</v>
      </c>
      <c r="J117" s="23">
        <f t="shared" si="30"/>
        <v>44717</v>
      </c>
      <c r="K117" s="23">
        <f t="shared" si="30"/>
        <v>44718</v>
      </c>
      <c r="L117" s="23">
        <f t="shared" si="30"/>
        <v>44719</v>
      </c>
      <c r="M117" s="23">
        <f t="shared" si="30"/>
        <v>44720</v>
      </c>
      <c r="N117" s="23">
        <f t="shared" si="30"/>
        <v>44721</v>
      </c>
      <c r="O117" s="23">
        <f t="shared" si="30"/>
        <v>44722</v>
      </c>
      <c r="P117" s="23">
        <f t="shared" si="30"/>
        <v>44723</v>
      </c>
      <c r="Q117" s="23">
        <f t="shared" si="30"/>
        <v>44724</v>
      </c>
      <c r="R117" s="23">
        <f t="shared" si="30"/>
        <v>44725</v>
      </c>
      <c r="S117" s="23">
        <f t="shared" si="30"/>
        <v>44726</v>
      </c>
      <c r="T117" s="23">
        <f t="shared" si="30"/>
        <v>44727</v>
      </c>
      <c r="U117" s="23">
        <f t="shared" si="30"/>
        <v>44728</v>
      </c>
      <c r="V117" s="23">
        <f t="shared" si="30"/>
        <v>44729</v>
      </c>
      <c r="W117" s="23">
        <f t="shared" si="30"/>
        <v>44730</v>
      </c>
      <c r="X117" s="23">
        <f t="shared" si="30"/>
        <v>44731</v>
      </c>
      <c r="Y117" s="23">
        <f t="shared" si="30"/>
        <v>44732</v>
      </c>
      <c r="Z117" s="23">
        <f t="shared" si="30"/>
        <v>44733</v>
      </c>
      <c r="AA117" s="23">
        <f t="shared" si="30"/>
        <v>44734</v>
      </c>
      <c r="AB117" s="23">
        <f t="shared" si="30"/>
        <v>44735</v>
      </c>
      <c r="AC117" s="23">
        <f t="shared" si="30"/>
        <v>44736</v>
      </c>
      <c r="AD117" s="23">
        <f t="shared" si="30"/>
        <v>44737</v>
      </c>
      <c r="AE117" s="23">
        <f t="shared" si="30"/>
        <v>44738</v>
      </c>
      <c r="AF117" s="23">
        <f t="shared" si="30"/>
        <v>44739</v>
      </c>
      <c r="AG117" s="23">
        <f t="shared" si="30"/>
        <v>44740</v>
      </c>
      <c r="AH117" s="23">
        <f t="shared" si="30"/>
        <v>44741</v>
      </c>
      <c r="AI117" s="23">
        <f t="shared" si="30"/>
        <v>44742</v>
      </c>
      <c r="AJ117" s="23" t="str">
        <f t="shared" si="30"/>
        <v/>
      </c>
      <c r="AK117" s="23" t="str">
        <f t="shared" si="30"/>
        <v/>
      </c>
      <c r="AL117" s="23" t="str">
        <f t="shared" si="30"/>
        <v/>
      </c>
      <c r="AM117" s="23" t="str">
        <f t="shared" si="30"/>
        <v/>
      </c>
    </row>
    <row r="118" spans="1:41" x14ac:dyDescent="0.2">
      <c r="A118" s="39" t="str">
        <f>"Total Shift "&amp;$U$3</f>
        <v>Total Shift D</v>
      </c>
      <c r="B118" s="42"/>
      <c r="C118" s="77" t="str">
        <f>IF(C117="","",COUNTIF(C122:C135,$U$3))</f>
        <v/>
      </c>
      <c r="D118" s="77" t="str">
        <f t="shared" ref="D118:AM118" si="31">IF(D117="","",COUNTIF(D122:D135,$U$3))</f>
        <v/>
      </c>
      <c r="E118" s="77" t="str">
        <f t="shared" si="31"/>
        <v/>
      </c>
      <c r="F118" s="77">
        <f t="shared" si="31"/>
        <v>1</v>
      </c>
      <c r="G118" s="77">
        <f t="shared" si="31"/>
        <v>1</v>
      </c>
      <c r="H118" s="77">
        <f t="shared" si="31"/>
        <v>1</v>
      </c>
      <c r="I118" s="77">
        <f t="shared" si="31"/>
        <v>1</v>
      </c>
      <c r="J118" s="77">
        <f t="shared" si="31"/>
        <v>1</v>
      </c>
      <c r="K118" s="77">
        <f t="shared" si="31"/>
        <v>1</v>
      </c>
      <c r="L118" s="77">
        <f t="shared" si="31"/>
        <v>1</v>
      </c>
      <c r="M118" s="77">
        <f t="shared" si="31"/>
        <v>1</v>
      </c>
      <c r="N118" s="77">
        <f t="shared" si="31"/>
        <v>1</v>
      </c>
      <c r="O118" s="77">
        <f t="shared" si="31"/>
        <v>1</v>
      </c>
      <c r="P118" s="77">
        <f t="shared" si="31"/>
        <v>1</v>
      </c>
      <c r="Q118" s="77">
        <f t="shared" si="31"/>
        <v>1</v>
      </c>
      <c r="R118" s="77">
        <f t="shared" si="31"/>
        <v>1</v>
      </c>
      <c r="S118" s="77">
        <f t="shared" si="31"/>
        <v>1</v>
      </c>
      <c r="T118" s="77">
        <f t="shared" si="31"/>
        <v>1</v>
      </c>
      <c r="U118" s="77">
        <f t="shared" si="31"/>
        <v>1</v>
      </c>
      <c r="V118" s="77">
        <f t="shared" si="31"/>
        <v>1</v>
      </c>
      <c r="W118" s="77">
        <f t="shared" si="31"/>
        <v>1</v>
      </c>
      <c r="X118" s="77">
        <f t="shared" si="31"/>
        <v>1</v>
      </c>
      <c r="Y118" s="77">
        <f t="shared" si="31"/>
        <v>1</v>
      </c>
      <c r="Z118" s="77">
        <f t="shared" si="31"/>
        <v>1</v>
      </c>
      <c r="AA118" s="77">
        <f t="shared" si="31"/>
        <v>1</v>
      </c>
      <c r="AB118" s="77">
        <f t="shared" si="31"/>
        <v>1</v>
      </c>
      <c r="AC118" s="77">
        <f t="shared" si="31"/>
        <v>1</v>
      </c>
      <c r="AD118" s="77">
        <f t="shared" si="31"/>
        <v>1</v>
      </c>
      <c r="AE118" s="77">
        <f t="shared" si="31"/>
        <v>1</v>
      </c>
      <c r="AF118" s="77">
        <f t="shared" si="31"/>
        <v>1</v>
      </c>
      <c r="AG118" s="77">
        <f t="shared" si="31"/>
        <v>1</v>
      </c>
      <c r="AH118" s="77">
        <f t="shared" si="31"/>
        <v>1</v>
      </c>
      <c r="AI118" s="77">
        <f t="shared" si="31"/>
        <v>1</v>
      </c>
      <c r="AJ118" s="77" t="str">
        <f t="shared" si="31"/>
        <v/>
      </c>
      <c r="AK118" s="77" t="str">
        <f t="shared" si="31"/>
        <v/>
      </c>
      <c r="AL118" s="77" t="str">
        <f t="shared" si="31"/>
        <v/>
      </c>
      <c r="AM118" s="77" t="str">
        <f t="shared" si="31"/>
        <v/>
      </c>
    </row>
    <row r="119" spans="1:41" x14ac:dyDescent="0.2">
      <c r="A119" s="39" t="str">
        <f>"Total Shift "&amp;$V$3</f>
        <v>Total Shift N</v>
      </c>
      <c r="B119" s="42"/>
      <c r="C119" s="77" t="str">
        <f>IF(C117="","",COUNTIF(C122:C135,$V$3))</f>
        <v/>
      </c>
      <c r="D119" s="77" t="str">
        <f t="shared" ref="D119:AM119" si="32">IF(D117="","",COUNTIF(D122:D135,$V$3))</f>
        <v/>
      </c>
      <c r="E119" s="77" t="str">
        <f t="shared" si="32"/>
        <v/>
      </c>
      <c r="F119" s="77">
        <f t="shared" si="32"/>
        <v>1</v>
      </c>
      <c r="G119" s="77">
        <f t="shared" si="32"/>
        <v>1</v>
      </c>
      <c r="H119" s="77">
        <f t="shared" si="32"/>
        <v>1</v>
      </c>
      <c r="I119" s="77">
        <f t="shared" si="32"/>
        <v>1</v>
      </c>
      <c r="J119" s="77">
        <f t="shared" si="32"/>
        <v>1</v>
      </c>
      <c r="K119" s="77">
        <f t="shared" si="32"/>
        <v>1</v>
      </c>
      <c r="L119" s="77">
        <f t="shared" si="32"/>
        <v>1</v>
      </c>
      <c r="M119" s="77">
        <f t="shared" si="32"/>
        <v>1</v>
      </c>
      <c r="N119" s="77">
        <f t="shared" si="32"/>
        <v>1</v>
      </c>
      <c r="O119" s="77">
        <f t="shared" si="32"/>
        <v>1</v>
      </c>
      <c r="P119" s="77">
        <f t="shared" si="32"/>
        <v>1</v>
      </c>
      <c r="Q119" s="77">
        <f t="shared" si="32"/>
        <v>1</v>
      </c>
      <c r="R119" s="77">
        <f t="shared" si="32"/>
        <v>1</v>
      </c>
      <c r="S119" s="77">
        <f t="shared" si="32"/>
        <v>1</v>
      </c>
      <c r="T119" s="77">
        <f t="shared" si="32"/>
        <v>1</v>
      </c>
      <c r="U119" s="77">
        <f t="shared" si="32"/>
        <v>1</v>
      </c>
      <c r="V119" s="77">
        <f t="shared" si="32"/>
        <v>1</v>
      </c>
      <c r="W119" s="77">
        <f t="shared" si="32"/>
        <v>1</v>
      </c>
      <c r="X119" s="77">
        <f t="shared" si="32"/>
        <v>1</v>
      </c>
      <c r="Y119" s="77">
        <f t="shared" si="32"/>
        <v>1</v>
      </c>
      <c r="Z119" s="77">
        <f t="shared" si="32"/>
        <v>1</v>
      </c>
      <c r="AA119" s="77">
        <f t="shared" si="32"/>
        <v>1</v>
      </c>
      <c r="AB119" s="77">
        <f t="shared" si="32"/>
        <v>1</v>
      </c>
      <c r="AC119" s="77">
        <f t="shared" si="32"/>
        <v>1</v>
      </c>
      <c r="AD119" s="77">
        <f t="shared" si="32"/>
        <v>1</v>
      </c>
      <c r="AE119" s="77">
        <f t="shared" si="32"/>
        <v>1</v>
      </c>
      <c r="AF119" s="77">
        <f t="shared" si="32"/>
        <v>1</v>
      </c>
      <c r="AG119" s="77">
        <f t="shared" si="32"/>
        <v>1</v>
      </c>
      <c r="AH119" s="77">
        <f t="shared" si="32"/>
        <v>1</v>
      </c>
      <c r="AI119" s="77">
        <f t="shared" si="32"/>
        <v>1</v>
      </c>
      <c r="AJ119" s="77" t="str">
        <f t="shared" si="32"/>
        <v/>
      </c>
      <c r="AK119" s="77" t="str">
        <f t="shared" si="32"/>
        <v/>
      </c>
      <c r="AL119" s="77" t="str">
        <f t="shared" si="32"/>
        <v/>
      </c>
      <c r="AM119" s="77" t="str">
        <f t="shared" si="32"/>
        <v/>
      </c>
    </row>
    <row r="120" spans="1:41" x14ac:dyDescent="0.2">
      <c r="A120" s="39" t="str">
        <f>"Total Shift "&amp;$W$3</f>
        <v>Total Shift A</v>
      </c>
      <c r="B120" s="42"/>
      <c r="C120" s="77" t="str">
        <f>IF(C118="","",COUNTIF(C122:C135,$W$3))</f>
        <v/>
      </c>
      <c r="D120" s="77" t="str">
        <f t="shared" ref="D120:AM120" si="33">IF(D118="","",COUNTIF(D122:D135,$W$3))</f>
        <v/>
      </c>
      <c r="E120" s="77" t="str">
        <f t="shared" si="33"/>
        <v/>
      </c>
      <c r="F120" s="77">
        <f t="shared" si="33"/>
        <v>0</v>
      </c>
      <c r="G120" s="77">
        <f t="shared" si="33"/>
        <v>0</v>
      </c>
      <c r="H120" s="77">
        <f t="shared" si="33"/>
        <v>0</v>
      </c>
      <c r="I120" s="77">
        <f t="shared" si="33"/>
        <v>0</v>
      </c>
      <c r="J120" s="77">
        <f t="shared" si="33"/>
        <v>0</v>
      </c>
      <c r="K120" s="77">
        <f t="shared" si="33"/>
        <v>0</v>
      </c>
      <c r="L120" s="77">
        <f t="shared" si="33"/>
        <v>0</v>
      </c>
      <c r="M120" s="77">
        <f t="shared" si="33"/>
        <v>0</v>
      </c>
      <c r="N120" s="77">
        <f t="shared" si="33"/>
        <v>0</v>
      </c>
      <c r="O120" s="77">
        <f t="shared" si="33"/>
        <v>0</v>
      </c>
      <c r="P120" s="77">
        <f t="shared" si="33"/>
        <v>0</v>
      </c>
      <c r="Q120" s="77">
        <f t="shared" si="33"/>
        <v>0</v>
      </c>
      <c r="R120" s="77">
        <f t="shared" si="33"/>
        <v>0</v>
      </c>
      <c r="S120" s="77">
        <f t="shared" si="33"/>
        <v>0</v>
      </c>
      <c r="T120" s="77">
        <f t="shared" si="33"/>
        <v>0</v>
      </c>
      <c r="U120" s="77">
        <f t="shared" si="33"/>
        <v>0</v>
      </c>
      <c r="V120" s="77">
        <f t="shared" si="33"/>
        <v>0</v>
      </c>
      <c r="W120" s="77">
        <f t="shared" si="33"/>
        <v>0</v>
      </c>
      <c r="X120" s="77">
        <f t="shared" si="33"/>
        <v>0</v>
      </c>
      <c r="Y120" s="77">
        <f t="shared" si="33"/>
        <v>0</v>
      </c>
      <c r="Z120" s="77">
        <f t="shared" si="33"/>
        <v>0</v>
      </c>
      <c r="AA120" s="77">
        <f t="shared" si="33"/>
        <v>0</v>
      </c>
      <c r="AB120" s="77">
        <f t="shared" si="33"/>
        <v>0</v>
      </c>
      <c r="AC120" s="77">
        <f t="shared" si="33"/>
        <v>0</v>
      </c>
      <c r="AD120" s="77">
        <f t="shared" si="33"/>
        <v>0</v>
      </c>
      <c r="AE120" s="77">
        <f t="shared" si="33"/>
        <v>0</v>
      </c>
      <c r="AF120" s="77">
        <f t="shared" si="33"/>
        <v>0</v>
      </c>
      <c r="AG120" s="77">
        <f t="shared" si="33"/>
        <v>0</v>
      </c>
      <c r="AH120" s="77">
        <f t="shared" si="33"/>
        <v>0</v>
      </c>
      <c r="AI120" s="77">
        <f t="shared" si="33"/>
        <v>0</v>
      </c>
      <c r="AJ120" s="77" t="str">
        <f t="shared" si="33"/>
        <v/>
      </c>
      <c r="AK120" s="77" t="str">
        <f t="shared" si="33"/>
        <v/>
      </c>
      <c r="AL120" s="77" t="str">
        <f t="shared" si="33"/>
        <v/>
      </c>
      <c r="AM120" s="77" t="str">
        <f t="shared" si="33"/>
        <v/>
      </c>
    </row>
    <row r="121" spans="1:41" x14ac:dyDescent="0.2">
      <c r="A121" s="39" t="str">
        <f>"Total Shift "&amp;$X$3</f>
        <v>Total Shift B</v>
      </c>
      <c r="B121" s="42"/>
      <c r="C121" s="77" t="str">
        <f>IF(C117="","",COUNTIF(C122:C135,$X$3))</f>
        <v/>
      </c>
      <c r="D121" s="77" t="str">
        <f t="shared" ref="D121:AM121" si="34">IF(D117="","",COUNTIF(D122:D135,$X$3))</f>
        <v/>
      </c>
      <c r="E121" s="77" t="str">
        <f t="shared" si="34"/>
        <v/>
      </c>
      <c r="F121" s="77">
        <f t="shared" si="34"/>
        <v>0</v>
      </c>
      <c r="G121" s="77">
        <f t="shared" si="34"/>
        <v>0</v>
      </c>
      <c r="H121" s="77">
        <f t="shared" si="34"/>
        <v>0</v>
      </c>
      <c r="I121" s="77">
        <f t="shared" si="34"/>
        <v>0</v>
      </c>
      <c r="J121" s="77">
        <f t="shared" si="34"/>
        <v>0</v>
      </c>
      <c r="K121" s="77">
        <f t="shared" si="34"/>
        <v>0</v>
      </c>
      <c r="L121" s="77">
        <f t="shared" si="34"/>
        <v>0</v>
      </c>
      <c r="M121" s="77">
        <f t="shared" si="34"/>
        <v>0</v>
      </c>
      <c r="N121" s="77">
        <f t="shared" si="34"/>
        <v>0</v>
      </c>
      <c r="O121" s="77">
        <f t="shared" si="34"/>
        <v>0</v>
      </c>
      <c r="P121" s="77">
        <f t="shared" si="34"/>
        <v>0</v>
      </c>
      <c r="Q121" s="77">
        <f t="shared" si="34"/>
        <v>0</v>
      </c>
      <c r="R121" s="77">
        <f t="shared" si="34"/>
        <v>0</v>
      </c>
      <c r="S121" s="77">
        <f t="shared" si="34"/>
        <v>0</v>
      </c>
      <c r="T121" s="77">
        <f t="shared" si="34"/>
        <v>0</v>
      </c>
      <c r="U121" s="77">
        <f t="shared" si="34"/>
        <v>0</v>
      </c>
      <c r="V121" s="77">
        <f t="shared" si="34"/>
        <v>0</v>
      </c>
      <c r="W121" s="77">
        <f t="shared" si="34"/>
        <v>0</v>
      </c>
      <c r="X121" s="77">
        <f t="shared" si="34"/>
        <v>0</v>
      </c>
      <c r="Y121" s="77">
        <f t="shared" si="34"/>
        <v>0</v>
      </c>
      <c r="Z121" s="77">
        <f t="shared" si="34"/>
        <v>0</v>
      </c>
      <c r="AA121" s="77">
        <f t="shared" si="34"/>
        <v>0</v>
      </c>
      <c r="AB121" s="77">
        <f t="shared" si="34"/>
        <v>0</v>
      </c>
      <c r="AC121" s="77">
        <f t="shared" si="34"/>
        <v>0</v>
      </c>
      <c r="AD121" s="77">
        <f t="shared" si="34"/>
        <v>0</v>
      </c>
      <c r="AE121" s="77">
        <f t="shared" si="34"/>
        <v>0</v>
      </c>
      <c r="AF121" s="77">
        <f t="shared" si="34"/>
        <v>0</v>
      </c>
      <c r="AG121" s="77">
        <f t="shared" si="34"/>
        <v>0</v>
      </c>
      <c r="AH121" s="77">
        <f t="shared" si="34"/>
        <v>0</v>
      </c>
      <c r="AI121" s="77">
        <f t="shared" si="34"/>
        <v>0</v>
      </c>
      <c r="AJ121" s="77" t="str">
        <f t="shared" si="34"/>
        <v/>
      </c>
      <c r="AK121" s="77" t="str">
        <f t="shared" si="34"/>
        <v/>
      </c>
      <c r="AL121" s="77" t="str">
        <f t="shared" si="34"/>
        <v/>
      </c>
      <c r="AM121" s="77" t="str">
        <f t="shared" si="34"/>
        <v/>
      </c>
      <c r="AO121" s="32"/>
    </row>
    <row r="122" spans="1:41" x14ac:dyDescent="0.2">
      <c r="A122" s="27"/>
      <c r="B122" s="41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  <c r="AA122" s="24"/>
      <c r="AB122" s="24"/>
      <c r="AC122" s="24"/>
      <c r="AD122" s="24"/>
      <c r="AE122" s="24"/>
      <c r="AF122" s="24"/>
      <c r="AG122" s="24"/>
      <c r="AH122" s="24"/>
      <c r="AI122" s="24"/>
      <c r="AJ122" s="24"/>
      <c r="AK122" s="24"/>
      <c r="AL122" s="24"/>
      <c r="AM122" s="24"/>
      <c r="AO122" s="32"/>
    </row>
    <row r="123" spans="1:41" x14ac:dyDescent="0.2">
      <c r="A123" s="28" t="str">
        <f t="shared" ref="A123:B134" si="35">IF(ISBLANK(A18),"",A18)</f>
        <v>Employee 1</v>
      </c>
      <c r="B123" s="40" t="str">
        <f t="shared" si="35"/>
        <v>xDDDDxxxxNNNNxxx</v>
      </c>
      <c r="C123" s="29" t="str">
        <f>IF(OR(C$117="",C$117&lt;$Q$5,$A123=""),"",IF(NETWORKDAYS.INTL(C$117,C$117,weekend,holidays)=0,"nw",IFERROR(INDEX(daysoff_type,MATCH(C$117&amp;" "&amp;$A123,daysoff_lookup,0)),MID($B123,MOD(NETWORKDAYS.INTL($Q$5,C$117,weekend,holidays)-1,LEN($B123))+1,1))))</f>
        <v/>
      </c>
      <c r="D123" s="29" t="str">
        <f>IF(OR(D$117="",D$117&lt;$Q$5,$A123=""),"",IF(NETWORKDAYS.INTL(D$117,D$117,weekend,holidays)=0,"nw",IFERROR(INDEX(daysoff_type,MATCH(D$117&amp;" "&amp;$A123,daysoff_lookup,0)),MID($B123,MOD(NETWORKDAYS.INTL($Q$5,D$117,weekend,holidays)-1,LEN($B123))+1,1))))</f>
        <v/>
      </c>
      <c r="E123" s="29" t="str">
        <f>IF(OR(E$117="",E$117&lt;$Q$5,$A123=""),"",IF(NETWORKDAYS.INTL(E$117,E$117,weekend,holidays)=0,"nw",IFERROR(INDEX(daysoff_type,MATCH(E$117&amp;" "&amp;$A123,daysoff_lookup,0)),MID($B123,MOD(NETWORKDAYS.INTL($Q$5,E$117,weekend,holidays)-1,LEN($B123))+1,1))))</f>
        <v/>
      </c>
      <c r="F123" s="29" t="str">
        <f>IF(OR(F$117="",F$117&lt;$Q$5,$A123=""),"",IF(NETWORKDAYS.INTL(F$117,F$117,weekend,holidays)=0,"nw",IFERROR(INDEX(daysoff_type,MATCH(F$117&amp;" "&amp;$A123,daysoff_lookup,0)),MID($B123,MOD(NETWORKDAYS.INTL($Q$5,F$117,weekend,holidays)-1,LEN($B123))+1,1))))</f>
        <v>D</v>
      </c>
      <c r="G123" s="29" t="str">
        <f>IF(OR(G$117="",G$117&lt;$Q$5,$A123=""),"",IF(NETWORKDAYS.INTL(G$117,G$117,weekend,holidays)=0,"nw",IFERROR(INDEX(daysoff_type,MATCH(G$117&amp;" "&amp;$A123,daysoff_lookup,0)),MID($B123,MOD(NETWORKDAYS.INTL($Q$5,G$117,weekend,holidays)-1,LEN($B123))+1,1))))</f>
        <v>D</v>
      </c>
      <c r="H123" s="29" t="str">
        <f>IF(OR(H$117="",H$117&lt;$Q$5,$A123=""),"",IF(NETWORKDAYS.INTL(H$117,H$117,weekend,holidays)=0,"nw",IFERROR(INDEX(daysoff_type,MATCH(H$117&amp;" "&amp;$A123,daysoff_lookup,0)),MID($B123,MOD(NETWORKDAYS.INTL($Q$5,H$117,weekend,holidays)-1,LEN($B123))+1,1))))</f>
        <v>x</v>
      </c>
      <c r="I123" s="29" t="str">
        <f>IF(OR(I$117="",I$117&lt;$Q$5,$A123=""),"",IF(NETWORKDAYS.INTL(I$117,I$117,weekend,holidays)=0,"nw",IFERROR(INDEX(daysoff_type,MATCH(I$117&amp;" "&amp;$A123,daysoff_lookup,0)),MID($B123,MOD(NETWORKDAYS.INTL($Q$5,I$117,weekend,holidays)-1,LEN($B123))+1,1))))</f>
        <v>x</v>
      </c>
      <c r="J123" s="29" t="str">
        <f>IF(OR(J$117="",J$117&lt;$Q$5,$A123=""),"",IF(NETWORKDAYS.INTL(J$117,J$117,weekend,holidays)=0,"nw",IFERROR(INDEX(daysoff_type,MATCH(J$117&amp;" "&amp;$A123,daysoff_lookup,0)),MID($B123,MOD(NETWORKDAYS.INTL($Q$5,J$117,weekend,holidays)-1,LEN($B123))+1,1))))</f>
        <v>x</v>
      </c>
      <c r="K123" s="29" t="str">
        <f>IF(OR(K$117="",K$117&lt;$Q$5,$A123=""),"",IF(NETWORKDAYS.INTL(K$117,K$117,weekend,holidays)=0,"nw",IFERROR(INDEX(daysoff_type,MATCH(K$117&amp;" "&amp;$A123,daysoff_lookup,0)),MID($B123,MOD(NETWORKDAYS.INTL($Q$5,K$117,weekend,holidays)-1,LEN($B123))+1,1))))</f>
        <v>x</v>
      </c>
      <c r="L123" s="29" t="str">
        <f>IF(OR(L$117="",L$117&lt;$Q$5,$A123=""),"",IF(NETWORKDAYS.INTL(L$117,L$117,weekend,holidays)=0,"nw",IFERROR(INDEX(daysoff_type,MATCH(L$117&amp;" "&amp;$A123,daysoff_lookup,0)),MID($B123,MOD(NETWORKDAYS.INTL($Q$5,L$117,weekend,holidays)-1,LEN($B123))+1,1))))</f>
        <v>N</v>
      </c>
      <c r="M123" s="29" t="str">
        <f>IF(OR(M$117="",M$117&lt;$Q$5,$A123=""),"",IF(NETWORKDAYS.INTL(M$117,M$117,weekend,holidays)=0,"nw",IFERROR(INDEX(daysoff_type,MATCH(M$117&amp;" "&amp;$A123,daysoff_lookup,0)),MID($B123,MOD(NETWORKDAYS.INTL($Q$5,M$117,weekend,holidays)-1,LEN($B123))+1,1))))</f>
        <v>N</v>
      </c>
      <c r="N123" s="29" t="str">
        <f>IF(OR(N$117="",N$117&lt;$Q$5,$A123=""),"",IF(NETWORKDAYS.INTL(N$117,N$117,weekend,holidays)=0,"nw",IFERROR(INDEX(daysoff_type,MATCH(N$117&amp;" "&amp;$A123,daysoff_lookup,0)),MID($B123,MOD(NETWORKDAYS.INTL($Q$5,N$117,weekend,holidays)-1,LEN($B123))+1,1))))</f>
        <v>N</v>
      </c>
      <c r="O123" s="29" t="str">
        <f>IF(OR(O$117="",O$117&lt;$Q$5,$A123=""),"",IF(NETWORKDAYS.INTL(O$117,O$117,weekend,holidays)=0,"nw",IFERROR(INDEX(daysoff_type,MATCH(O$117&amp;" "&amp;$A123,daysoff_lookup,0)),MID($B123,MOD(NETWORKDAYS.INTL($Q$5,O$117,weekend,holidays)-1,LEN($B123))+1,1))))</f>
        <v>N</v>
      </c>
      <c r="P123" s="29" t="str">
        <f>IF(OR(P$117="",P$117&lt;$Q$5,$A123=""),"",IF(NETWORKDAYS.INTL(P$117,P$117,weekend,holidays)=0,"nw",IFERROR(INDEX(daysoff_type,MATCH(P$117&amp;" "&amp;$A123,daysoff_lookup,0)),MID($B123,MOD(NETWORKDAYS.INTL($Q$5,P$117,weekend,holidays)-1,LEN($B123))+1,1))))</f>
        <v>x</v>
      </c>
      <c r="Q123" s="29" t="str">
        <f>IF(OR(Q$117="",Q$117&lt;$Q$5,$A123=""),"",IF(NETWORKDAYS.INTL(Q$117,Q$117,weekend,holidays)=0,"nw",IFERROR(INDEX(daysoff_type,MATCH(Q$117&amp;" "&amp;$A123,daysoff_lookup,0)),MID($B123,MOD(NETWORKDAYS.INTL($Q$5,Q$117,weekend,holidays)-1,LEN($B123))+1,1))))</f>
        <v>x</v>
      </c>
      <c r="R123" s="29" t="str">
        <f>IF(OR(R$117="",R$117&lt;$Q$5,$A123=""),"",IF(NETWORKDAYS.INTL(R$117,R$117,weekend,holidays)=0,"nw",IFERROR(INDEX(daysoff_type,MATCH(R$117&amp;" "&amp;$A123,daysoff_lookup,0)),MID($B123,MOD(NETWORKDAYS.INTL($Q$5,R$117,weekend,holidays)-1,LEN($B123))+1,1))))</f>
        <v>x</v>
      </c>
      <c r="S123" s="29" t="str">
        <f>IF(OR(S$117="",S$117&lt;$Q$5,$A123=""),"",IF(NETWORKDAYS.INTL(S$117,S$117,weekend,holidays)=0,"nw",IFERROR(INDEX(daysoff_type,MATCH(S$117&amp;" "&amp;$A123,daysoff_lookup,0)),MID($B123,MOD(NETWORKDAYS.INTL($Q$5,S$117,weekend,holidays)-1,LEN($B123))+1,1))))</f>
        <v>x</v>
      </c>
      <c r="T123" s="29" t="str">
        <f>IF(OR(T$117="",T$117&lt;$Q$5,$A123=""),"",IF(NETWORKDAYS.INTL(T$117,T$117,weekend,holidays)=0,"nw",IFERROR(INDEX(daysoff_type,MATCH(T$117&amp;" "&amp;$A123,daysoff_lookup,0)),MID($B123,MOD(NETWORKDAYS.INTL($Q$5,T$117,weekend,holidays)-1,LEN($B123))+1,1))))</f>
        <v>D</v>
      </c>
      <c r="U123" s="29" t="str">
        <f>IF(OR(U$117="",U$117&lt;$Q$5,$A123=""),"",IF(NETWORKDAYS.INTL(U$117,U$117,weekend,holidays)=0,"nw",IFERROR(INDEX(daysoff_type,MATCH(U$117&amp;" "&amp;$A123,daysoff_lookup,0)),MID($B123,MOD(NETWORKDAYS.INTL($Q$5,U$117,weekend,holidays)-1,LEN($B123))+1,1))))</f>
        <v>D</v>
      </c>
      <c r="V123" s="29" t="str">
        <f>IF(OR(V$117="",V$117&lt;$Q$5,$A123=""),"",IF(NETWORKDAYS.INTL(V$117,V$117,weekend,holidays)=0,"nw",IFERROR(INDEX(daysoff_type,MATCH(V$117&amp;" "&amp;$A123,daysoff_lookup,0)),MID($B123,MOD(NETWORKDAYS.INTL($Q$5,V$117,weekend,holidays)-1,LEN($B123))+1,1))))</f>
        <v>D</v>
      </c>
      <c r="W123" s="29" t="str">
        <f>IF(OR(W$117="",W$117&lt;$Q$5,$A123=""),"",IF(NETWORKDAYS.INTL(W$117,W$117,weekend,holidays)=0,"nw",IFERROR(INDEX(daysoff_type,MATCH(W$117&amp;" "&amp;$A123,daysoff_lookup,0)),MID($B123,MOD(NETWORKDAYS.INTL($Q$5,W$117,weekend,holidays)-1,LEN($B123))+1,1))))</f>
        <v>D</v>
      </c>
      <c r="X123" s="29" t="str">
        <f>IF(OR(X$117="",X$117&lt;$Q$5,$A123=""),"",IF(NETWORKDAYS.INTL(X$117,X$117,weekend,holidays)=0,"nw",IFERROR(INDEX(daysoff_type,MATCH(X$117&amp;" "&amp;$A123,daysoff_lookup,0)),MID($B123,MOD(NETWORKDAYS.INTL($Q$5,X$117,weekend,holidays)-1,LEN($B123))+1,1))))</f>
        <v>x</v>
      </c>
      <c r="Y123" s="29" t="str">
        <f>IF(OR(Y$117="",Y$117&lt;$Q$5,$A123=""),"",IF(NETWORKDAYS.INTL(Y$117,Y$117,weekend,holidays)=0,"nw",IFERROR(INDEX(daysoff_type,MATCH(Y$117&amp;" "&amp;$A123,daysoff_lookup,0)),MID($B123,MOD(NETWORKDAYS.INTL($Q$5,Y$117,weekend,holidays)-1,LEN($B123))+1,1))))</f>
        <v>x</v>
      </c>
      <c r="Z123" s="29" t="str">
        <f>IF(OR(Z$117="",Z$117&lt;$Q$5,$A123=""),"",IF(NETWORKDAYS.INTL(Z$117,Z$117,weekend,holidays)=0,"nw",IFERROR(INDEX(daysoff_type,MATCH(Z$117&amp;" "&amp;$A123,daysoff_lookup,0)),MID($B123,MOD(NETWORKDAYS.INTL($Q$5,Z$117,weekend,holidays)-1,LEN($B123))+1,1))))</f>
        <v>x</v>
      </c>
      <c r="AA123" s="29" t="str">
        <f>IF(OR(AA$117="",AA$117&lt;$Q$5,$A123=""),"",IF(NETWORKDAYS.INTL(AA$117,AA$117,weekend,holidays)=0,"nw",IFERROR(INDEX(daysoff_type,MATCH(AA$117&amp;" "&amp;$A123,daysoff_lookup,0)),MID($B123,MOD(NETWORKDAYS.INTL($Q$5,AA$117,weekend,holidays)-1,LEN($B123))+1,1))))</f>
        <v>x</v>
      </c>
      <c r="AB123" s="29" t="str">
        <f>IF(OR(AB$117="",AB$117&lt;$Q$5,$A123=""),"",IF(NETWORKDAYS.INTL(AB$117,AB$117,weekend,holidays)=0,"nw",IFERROR(INDEX(daysoff_type,MATCH(AB$117&amp;" "&amp;$A123,daysoff_lookup,0)),MID($B123,MOD(NETWORKDAYS.INTL($Q$5,AB$117,weekend,holidays)-1,LEN($B123))+1,1))))</f>
        <v>N</v>
      </c>
      <c r="AC123" s="29" t="str">
        <f>IF(OR(AC$117="",AC$117&lt;$Q$5,$A123=""),"",IF(NETWORKDAYS.INTL(AC$117,AC$117,weekend,holidays)=0,"nw",IFERROR(INDEX(daysoff_type,MATCH(AC$117&amp;" "&amp;$A123,daysoff_lookup,0)),MID($B123,MOD(NETWORKDAYS.INTL($Q$5,AC$117,weekend,holidays)-1,LEN($B123))+1,1))))</f>
        <v>N</v>
      </c>
      <c r="AD123" s="29" t="str">
        <f>IF(OR(AD$117="",AD$117&lt;$Q$5,$A123=""),"",IF(NETWORKDAYS.INTL(AD$117,AD$117,weekend,holidays)=0,"nw",IFERROR(INDEX(daysoff_type,MATCH(AD$117&amp;" "&amp;$A123,daysoff_lookup,0)),MID($B123,MOD(NETWORKDAYS.INTL($Q$5,AD$117,weekend,holidays)-1,LEN($B123))+1,1))))</f>
        <v>N</v>
      </c>
      <c r="AE123" s="29" t="str">
        <f>IF(OR(AE$117="",AE$117&lt;$Q$5,$A123=""),"",IF(NETWORKDAYS.INTL(AE$117,AE$117,weekend,holidays)=0,"nw",IFERROR(INDEX(daysoff_type,MATCH(AE$117&amp;" "&amp;$A123,daysoff_lookup,0)),MID($B123,MOD(NETWORKDAYS.INTL($Q$5,AE$117,weekend,holidays)-1,LEN($B123))+1,1))))</f>
        <v>N</v>
      </c>
      <c r="AF123" s="29" t="str">
        <f>IF(OR(AF$117="",AF$117&lt;$Q$5,$A123=""),"",IF(NETWORKDAYS.INTL(AF$117,AF$117,weekend,holidays)=0,"nw",IFERROR(INDEX(daysoff_type,MATCH(AF$117&amp;" "&amp;$A123,daysoff_lookup,0)),MID($B123,MOD(NETWORKDAYS.INTL($Q$5,AF$117,weekend,holidays)-1,LEN($B123))+1,1))))</f>
        <v>x</v>
      </c>
      <c r="AG123" s="29" t="str">
        <f>IF(OR(AG$117="",AG$117&lt;$Q$5,$A123=""),"",IF(NETWORKDAYS.INTL(AG$117,AG$117,weekend,holidays)=0,"nw",IFERROR(INDEX(daysoff_type,MATCH(AG$117&amp;" "&amp;$A123,daysoff_lookup,0)),MID($B123,MOD(NETWORKDAYS.INTL($Q$5,AG$117,weekend,holidays)-1,LEN($B123))+1,1))))</f>
        <v>x</v>
      </c>
      <c r="AH123" s="29" t="str">
        <f>IF(OR(AH$117="",AH$117&lt;$Q$5,$A123=""),"",IF(NETWORKDAYS.INTL(AH$117,AH$117,weekend,holidays)=0,"nw",IFERROR(INDEX(daysoff_type,MATCH(AH$117&amp;" "&amp;$A123,daysoff_lookup,0)),MID($B123,MOD(NETWORKDAYS.INTL($Q$5,AH$117,weekend,holidays)-1,LEN($B123))+1,1))))</f>
        <v>x</v>
      </c>
      <c r="AI123" s="29" t="str">
        <f>IF(OR(AI$117="",AI$117&lt;$Q$5,$A123=""),"",IF(NETWORKDAYS.INTL(AI$117,AI$117,weekend,holidays)=0,"nw",IFERROR(INDEX(daysoff_type,MATCH(AI$117&amp;" "&amp;$A123,daysoff_lookup,0)),MID($B123,MOD(NETWORKDAYS.INTL($Q$5,AI$117,weekend,holidays)-1,LEN($B123))+1,1))))</f>
        <v>x</v>
      </c>
      <c r="AJ123" s="29" t="str">
        <f>IF(OR(AJ$117="",AJ$117&lt;$Q$5,$A123=""),"",IF(NETWORKDAYS.INTL(AJ$117,AJ$117,weekend,holidays)=0,"nw",IFERROR(INDEX(daysoff_type,MATCH(AJ$117&amp;" "&amp;$A123,daysoff_lookup,0)),MID($B123,MOD(NETWORKDAYS.INTL($Q$5,AJ$117,weekend,holidays)-1,LEN($B123))+1,1))))</f>
        <v/>
      </c>
      <c r="AK123" s="29" t="str">
        <f>IF(OR(AK$117="",AK$117&lt;$Q$5,$A123=""),"",IF(NETWORKDAYS.INTL(AK$117,AK$117,weekend,holidays)=0,"nw",IFERROR(INDEX(daysoff_type,MATCH(AK$117&amp;" "&amp;$A123,daysoff_lookup,0)),MID($B123,MOD(NETWORKDAYS.INTL($Q$5,AK$117,weekend,holidays)-1,LEN($B123))+1,1))))</f>
        <v/>
      </c>
      <c r="AL123" s="29" t="str">
        <f>IF(OR(AL$117="",AL$117&lt;$Q$5,$A123=""),"",IF(NETWORKDAYS.INTL(AL$117,AL$117,weekend,holidays)=0,"nw",IFERROR(INDEX(daysoff_type,MATCH(AL$117&amp;" "&amp;$A123,daysoff_lookup,0)),MID($B123,MOD(NETWORKDAYS.INTL($Q$5,AL$117,weekend,holidays)-1,LEN($B123))+1,1))))</f>
        <v/>
      </c>
      <c r="AM123" s="29" t="str">
        <f>IF(OR(AM$117="",AM$117&lt;$Q$5,$A123=""),"",IF(NETWORKDAYS.INTL(AM$117,AM$117,weekend,holidays)=0,"nw",IFERROR(INDEX(daysoff_type,MATCH(AM$117&amp;" "&amp;$A123,daysoff_lookup,0)),MID($B123,MOD(NETWORKDAYS.INTL($Q$5,AM$117,weekend,holidays)-1,LEN($B123))+1,1))))</f>
        <v/>
      </c>
    </row>
    <row r="124" spans="1:41" x14ac:dyDescent="0.2">
      <c r="A124" s="28" t="str">
        <f t="shared" si="35"/>
        <v>Employee 2</v>
      </c>
      <c r="B124" s="40" t="str">
        <f t="shared" si="35"/>
        <v>xNNNNxxxxDDDDxxx</v>
      </c>
      <c r="C124" s="29" t="str">
        <f>IF(OR(C$117="",C$117&lt;$Q$5,$A124=""),"",IF(NETWORKDAYS.INTL(C$117,C$117,weekend,holidays)=0,"nw",IFERROR(INDEX(daysoff_type,MATCH(C$117&amp;" "&amp;$A124,daysoff_lookup,0)),MID($B124,MOD(NETWORKDAYS.INTL($Q$5,C$117,weekend,holidays)-1,LEN($B124))+1,1))))</f>
        <v/>
      </c>
      <c r="D124" s="29" t="str">
        <f>IF(OR(D$117="",D$117&lt;$Q$5,$A124=""),"",IF(NETWORKDAYS.INTL(D$117,D$117,weekend,holidays)=0,"nw",IFERROR(INDEX(daysoff_type,MATCH(D$117&amp;" "&amp;$A124,daysoff_lookup,0)),MID($B124,MOD(NETWORKDAYS.INTL($Q$5,D$117,weekend,holidays)-1,LEN($B124))+1,1))))</f>
        <v/>
      </c>
      <c r="E124" s="29" t="str">
        <f>IF(OR(E$117="",E$117&lt;$Q$5,$A124=""),"",IF(NETWORKDAYS.INTL(E$117,E$117,weekend,holidays)=0,"nw",IFERROR(INDEX(daysoff_type,MATCH(E$117&amp;" "&amp;$A124,daysoff_lookup,0)),MID($B124,MOD(NETWORKDAYS.INTL($Q$5,E$117,weekend,holidays)-1,LEN($B124))+1,1))))</f>
        <v/>
      </c>
      <c r="F124" s="29" t="str">
        <f>IF(OR(F$117="",F$117&lt;$Q$5,$A124=""),"",IF(NETWORKDAYS.INTL(F$117,F$117,weekend,holidays)=0,"nw",IFERROR(INDEX(daysoff_type,MATCH(F$117&amp;" "&amp;$A124,daysoff_lookup,0)),MID($B124,MOD(NETWORKDAYS.INTL($Q$5,F$117,weekend,holidays)-1,LEN($B124))+1,1))))</f>
        <v>N</v>
      </c>
      <c r="G124" s="29" t="str">
        <f>IF(OR(G$117="",G$117&lt;$Q$5,$A124=""),"",IF(NETWORKDAYS.INTL(G$117,G$117,weekend,holidays)=0,"nw",IFERROR(INDEX(daysoff_type,MATCH(G$117&amp;" "&amp;$A124,daysoff_lookup,0)),MID($B124,MOD(NETWORKDAYS.INTL($Q$5,G$117,weekend,holidays)-1,LEN($B124))+1,1))))</f>
        <v>N</v>
      </c>
      <c r="H124" s="29" t="str">
        <f>IF(OR(H$117="",H$117&lt;$Q$5,$A124=""),"",IF(NETWORKDAYS.INTL(H$117,H$117,weekend,holidays)=0,"nw",IFERROR(INDEX(daysoff_type,MATCH(H$117&amp;" "&amp;$A124,daysoff_lookup,0)),MID($B124,MOD(NETWORKDAYS.INTL($Q$5,H$117,weekend,holidays)-1,LEN($B124))+1,1))))</f>
        <v>x</v>
      </c>
      <c r="I124" s="29" t="str">
        <f>IF(OR(I$117="",I$117&lt;$Q$5,$A124=""),"",IF(NETWORKDAYS.INTL(I$117,I$117,weekend,holidays)=0,"nw",IFERROR(INDEX(daysoff_type,MATCH(I$117&amp;" "&amp;$A124,daysoff_lookup,0)),MID($B124,MOD(NETWORKDAYS.INTL($Q$5,I$117,weekend,holidays)-1,LEN($B124))+1,1))))</f>
        <v>x</v>
      </c>
      <c r="J124" s="29" t="str">
        <f>IF(OR(J$117="",J$117&lt;$Q$5,$A124=""),"",IF(NETWORKDAYS.INTL(J$117,J$117,weekend,holidays)=0,"nw",IFERROR(INDEX(daysoff_type,MATCH(J$117&amp;" "&amp;$A124,daysoff_lookup,0)),MID($B124,MOD(NETWORKDAYS.INTL($Q$5,J$117,weekend,holidays)-1,LEN($B124))+1,1))))</f>
        <v>x</v>
      </c>
      <c r="K124" s="29" t="str">
        <f>IF(OR(K$117="",K$117&lt;$Q$5,$A124=""),"",IF(NETWORKDAYS.INTL(K$117,K$117,weekend,holidays)=0,"nw",IFERROR(INDEX(daysoff_type,MATCH(K$117&amp;" "&amp;$A124,daysoff_lookup,0)),MID($B124,MOD(NETWORKDAYS.INTL($Q$5,K$117,weekend,holidays)-1,LEN($B124))+1,1))))</f>
        <v>x</v>
      </c>
      <c r="L124" s="29" t="str">
        <f>IF(OR(L$117="",L$117&lt;$Q$5,$A124=""),"",IF(NETWORKDAYS.INTL(L$117,L$117,weekend,holidays)=0,"nw",IFERROR(INDEX(daysoff_type,MATCH(L$117&amp;" "&amp;$A124,daysoff_lookup,0)),MID($B124,MOD(NETWORKDAYS.INTL($Q$5,L$117,weekend,holidays)-1,LEN($B124))+1,1))))</f>
        <v>D</v>
      </c>
      <c r="M124" s="29" t="str">
        <f>IF(OR(M$117="",M$117&lt;$Q$5,$A124=""),"",IF(NETWORKDAYS.INTL(M$117,M$117,weekend,holidays)=0,"nw",IFERROR(INDEX(daysoff_type,MATCH(M$117&amp;" "&amp;$A124,daysoff_lookup,0)),MID($B124,MOD(NETWORKDAYS.INTL($Q$5,M$117,weekend,holidays)-1,LEN($B124))+1,1))))</f>
        <v>D</v>
      </c>
      <c r="N124" s="29" t="str">
        <f>IF(OR(N$117="",N$117&lt;$Q$5,$A124=""),"",IF(NETWORKDAYS.INTL(N$117,N$117,weekend,holidays)=0,"nw",IFERROR(INDEX(daysoff_type,MATCH(N$117&amp;" "&amp;$A124,daysoff_lookup,0)),MID($B124,MOD(NETWORKDAYS.INTL($Q$5,N$117,weekend,holidays)-1,LEN($B124))+1,1))))</f>
        <v>D</v>
      </c>
      <c r="O124" s="29" t="str">
        <f>IF(OR(O$117="",O$117&lt;$Q$5,$A124=""),"",IF(NETWORKDAYS.INTL(O$117,O$117,weekend,holidays)=0,"nw",IFERROR(INDEX(daysoff_type,MATCH(O$117&amp;" "&amp;$A124,daysoff_lookup,0)),MID($B124,MOD(NETWORKDAYS.INTL($Q$5,O$117,weekend,holidays)-1,LEN($B124))+1,1))))</f>
        <v>D</v>
      </c>
      <c r="P124" s="29" t="str">
        <f>IF(OR(P$117="",P$117&lt;$Q$5,$A124=""),"",IF(NETWORKDAYS.INTL(P$117,P$117,weekend,holidays)=0,"nw",IFERROR(INDEX(daysoff_type,MATCH(P$117&amp;" "&amp;$A124,daysoff_lookup,0)),MID($B124,MOD(NETWORKDAYS.INTL($Q$5,P$117,weekend,holidays)-1,LEN($B124))+1,1))))</f>
        <v>x</v>
      </c>
      <c r="Q124" s="29" t="str">
        <f>IF(OR(Q$117="",Q$117&lt;$Q$5,$A124=""),"",IF(NETWORKDAYS.INTL(Q$117,Q$117,weekend,holidays)=0,"nw",IFERROR(INDEX(daysoff_type,MATCH(Q$117&amp;" "&amp;$A124,daysoff_lookup,0)),MID($B124,MOD(NETWORKDAYS.INTL($Q$5,Q$117,weekend,holidays)-1,LEN($B124))+1,1))))</f>
        <v>x</v>
      </c>
      <c r="R124" s="29" t="str">
        <f>IF(OR(R$117="",R$117&lt;$Q$5,$A124=""),"",IF(NETWORKDAYS.INTL(R$117,R$117,weekend,holidays)=0,"nw",IFERROR(INDEX(daysoff_type,MATCH(R$117&amp;" "&amp;$A124,daysoff_lookup,0)),MID($B124,MOD(NETWORKDAYS.INTL($Q$5,R$117,weekend,holidays)-1,LEN($B124))+1,1))))</f>
        <v>x</v>
      </c>
      <c r="S124" s="29" t="str">
        <f>IF(OR(S$117="",S$117&lt;$Q$5,$A124=""),"",IF(NETWORKDAYS.INTL(S$117,S$117,weekend,holidays)=0,"nw",IFERROR(INDEX(daysoff_type,MATCH(S$117&amp;" "&amp;$A124,daysoff_lookup,0)),MID($B124,MOD(NETWORKDAYS.INTL($Q$5,S$117,weekend,holidays)-1,LEN($B124))+1,1))))</f>
        <v>x</v>
      </c>
      <c r="T124" s="29" t="str">
        <f>IF(OR(T$117="",T$117&lt;$Q$5,$A124=""),"",IF(NETWORKDAYS.INTL(T$117,T$117,weekend,holidays)=0,"nw",IFERROR(INDEX(daysoff_type,MATCH(T$117&amp;" "&amp;$A124,daysoff_lookup,0)),MID($B124,MOD(NETWORKDAYS.INTL($Q$5,T$117,weekend,holidays)-1,LEN($B124))+1,1))))</f>
        <v>N</v>
      </c>
      <c r="U124" s="29" t="str">
        <f>IF(OR(U$117="",U$117&lt;$Q$5,$A124=""),"",IF(NETWORKDAYS.INTL(U$117,U$117,weekend,holidays)=0,"nw",IFERROR(INDEX(daysoff_type,MATCH(U$117&amp;" "&amp;$A124,daysoff_lookup,0)),MID($B124,MOD(NETWORKDAYS.INTL($Q$5,U$117,weekend,holidays)-1,LEN($B124))+1,1))))</f>
        <v>N</v>
      </c>
      <c r="V124" s="29" t="str">
        <f>IF(OR(V$117="",V$117&lt;$Q$5,$A124=""),"",IF(NETWORKDAYS.INTL(V$117,V$117,weekend,holidays)=0,"nw",IFERROR(INDEX(daysoff_type,MATCH(V$117&amp;" "&amp;$A124,daysoff_lookup,0)),MID($B124,MOD(NETWORKDAYS.INTL($Q$5,V$117,weekend,holidays)-1,LEN($B124))+1,1))))</f>
        <v>N</v>
      </c>
      <c r="W124" s="29" t="str">
        <f>IF(OR(W$117="",W$117&lt;$Q$5,$A124=""),"",IF(NETWORKDAYS.INTL(W$117,W$117,weekend,holidays)=0,"nw",IFERROR(INDEX(daysoff_type,MATCH(W$117&amp;" "&amp;$A124,daysoff_lookup,0)),MID($B124,MOD(NETWORKDAYS.INTL($Q$5,W$117,weekend,holidays)-1,LEN($B124))+1,1))))</f>
        <v>N</v>
      </c>
      <c r="X124" s="29" t="str">
        <f>IF(OR(X$117="",X$117&lt;$Q$5,$A124=""),"",IF(NETWORKDAYS.INTL(X$117,X$117,weekend,holidays)=0,"nw",IFERROR(INDEX(daysoff_type,MATCH(X$117&amp;" "&amp;$A124,daysoff_lookup,0)),MID($B124,MOD(NETWORKDAYS.INTL($Q$5,X$117,weekend,holidays)-1,LEN($B124))+1,1))))</f>
        <v>x</v>
      </c>
      <c r="Y124" s="29" t="str">
        <f>IF(OR(Y$117="",Y$117&lt;$Q$5,$A124=""),"",IF(NETWORKDAYS.INTL(Y$117,Y$117,weekend,holidays)=0,"nw",IFERROR(INDEX(daysoff_type,MATCH(Y$117&amp;" "&amp;$A124,daysoff_lookup,0)),MID($B124,MOD(NETWORKDAYS.INTL($Q$5,Y$117,weekend,holidays)-1,LEN($B124))+1,1))))</f>
        <v>x</v>
      </c>
      <c r="Z124" s="29" t="str">
        <f>IF(OR(Z$117="",Z$117&lt;$Q$5,$A124=""),"",IF(NETWORKDAYS.INTL(Z$117,Z$117,weekend,holidays)=0,"nw",IFERROR(INDEX(daysoff_type,MATCH(Z$117&amp;" "&amp;$A124,daysoff_lookup,0)),MID($B124,MOD(NETWORKDAYS.INTL($Q$5,Z$117,weekend,holidays)-1,LEN($B124))+1,1))))</f>
        <v>x</v>
      </c>
      <c r="AA124" s="29" t="str">
        <f>IF(OR(AA$117="",AA$117&lt;$Q$5,$A124=""),"",IF(NETWORKDAYS.INTL(AA$117,AA$117,weekend,holidays)=0,"nw",IFERROR(INDEX(daysoff_type,MATCH(AA$117&amp;" "&amp;$A124,daysoff_lookup,0)),MID($B124,MOD(NETWORKDAYS.INTL($Q$5,AA$117,weekend,holidays)-1,LEN($B124))+1,1))))</f>
        <v>x</v>
      </c>
      <c r="AB124" s="29" t="str">
        <f>IF(OR(AB$117="",AB$117&lt;$Q$5,$A124=""),"",IF(NETWORKDAYS.INTL(AB$117,AB$117,weekend,holidays)=0,"nw",IFERROR(INDEX(daysoff_type,MATCH(AB$117&amp;" "&amp;$A124,daysoff_lookup,0)),MID($B124,MOD(NETWORKDAYS.INTL($Q$5,AB$117,weekend,holidays)-1,LEN($B124))+1,1))))</f>
        <v>D</v>
      </c>
      <c r="AC124" s="29" t="str">
        <f>IF(OR(AC$117="",AC$117&lt;$Q$5,$A124=""),"",IF(NETWORKDAYS.INTL(AC$117,AC$117,weekend,holidays)=0,"nw",IFERROR(INDEX(daysoff_type,MATCH(AC$117&amp;" "&amp;$A124,daysoff_lookup,0)),MID($B124,MOD(NETWORKDAYS.INTL($Q$5,AC$117,weekend,holidays)-1,LEN($B124))+1,1))))</f>
        <v>D</v>
      </c>
      <c r="AD124" s="29" t="str">
        <f>IF(OR(AD$117="",AD$117&lt;$Q$5,$A124=""),"",IF(NETWORKDAYS.INTL(AD$117,AD$117,weekend,holidays)=0,"nw",IFERROR(INDEX(daysoff_type,MATCH(AD$117&amp;" "&amp;$A124,daysoff_lookup,0)),MID($B124,MOD(NETWORKDAYS.INTL($Q$5,AD$117,weekend,holidays)-1,LEN($B124))+1,1))))</f>
        <v>D</v>
      </c>
      <c r="AE124" s="29" t="str">
        <f>IF(OR(AE$117="",AE$117&lt;$Q$5,$A124=""),"",IF(NETWORKDAYS.INTL(AE$117,AE$117,weekend,holidays)=0,"nw",IFERROR(INDEX(daysoff_type,MATCH(AE$117&amp;" "&amp;$A124,daysoff_lookup,0)),MID($B124,MOD(NETWORKDAYS.INTL($Q$5,AE$117,weekend,holidays)-1,LEN($B124))+1,1))))</f>
        <v>D</v>
      </c>
      <c r="AF124" s="29" t="str">
        <f>IF(OR(AF$117="",AF$117&lt;$Q$5,$A124=""),"",IF(NETWORKDAYS.INTL(AF$117,AF$117,weekend,holidays)=0,"nw",IFERROR(INDEX(daysoff_type,MATCH(AF$117&amp;" "&amp;$A124,daysoff_lookup,0)),MID($B124,MOD(NETWORKDAYS.INTL($Q$5,AF$117,weekend,holidays)-1,LEN($B124))+1,1))))</f>
        <v>x</v>
      </c>
      <c r="AG124" s="29" t="str">
        <f>IF(OR(AG$117="",AG$117&lt;$Q$5,$A124=""),"",IF(NETWORKDAYS.INTL(AG$117,AG$117,weekend,holidays)=0,"nw",IFERROR(INDEX(daysoff_type,MATCH(AG$117&amp;" "&amp;$A124,daysoff_lookup,0)),MID($B124,MOD(NETWORKDAYS.INTL($Q$5,AG$117,weekend,holidays)-1,LEN($B124))+1,1))))</f>
        <v>x</v>
      </c>
      <c r="AH124" s="29" t="str">
        <f>IF(OR(AH$117="",AH$117&lt;$Q$5,$A124=""),"",IF(NETWORKDAYS.INTL(AH$117,AH$117,weekend,holidays)=0,"nw",IFERROR(INDEX(daysoff_type,MATCH(AH$117&amp;" "&amp;$A124,daysoff_lookup,0)),MID($B124,MOD(NETWORKDAYS.INTL($Q$5,AH$117,weekend,holidays)-1,LEN($B124))+1,1))))</f>
        <v>x</v>
      </c>
      <c r="AI124" s="29" t="str">
        <f>IF(OR(AI$117="",AI$117&lt;$Q$5,$A124=""),"",IF(NETWORKDAYS.INTL(AI$117,AI$117,weekend,holidays)=0,"nw",IFERROR(INDEX(daysoff_type,MATCH(AI$117&amp;" "&amp;$A124,daysoff_lookup,0)),MID($B124,MOD(NETWORKDAYS.INTL($Q$5,AI$117,weekend,holidays)-1,LEN($B124))+1,1))))</f>
        <v>x</v>
      </c>
      <c r="AJ124" s="29" t="str">
        <f>IF(OR(AJ$117="",AJ$117&lt;$Q$5,$A124=""),"",IF(NETWORKDAYS.INTL(AJ$117,AJ$117,weekend,holidays)=0,"nw",IFERROR(INDEX(daysoff_type,MATCH(AJ$117&amp;" "&amp;$A124,daysoff_lookup,0)),MID($B124,MOD(NETWORKDAYS.INTL($Q$5,AJ$117,weekend,holidays)-1,LEN($B124))+1,1))))</f>
        <v/>
      </c>
      <c r="AK124" s="29" t="str">
        <f>IF(OR(AK$117="",AK$117&lt;$Q$5,$A124=""),"",IF(NETWORKDAYS.INTL(AK$117,AK$117,weekend,holidays)=0,"nw",IFERROR(INDEX(daysoff_type,MATCH(AK$117&amp;" "&amp;$A124,daysoff_lookup,0)),MID($B124,MOD(NETWORKDAYS.INTL($Q$5,AK$117,weekend,holidays)-1,LEN($B124))+1,1))))</f>
        <v/>
      </c>
      <c r="AL124" s="29" t="str">
        <f>IF(OR(AL$117="",AL$117&lt;$Q$5,$A124=""),"",IF(NETWORKDAYS.INTL(AL$117,AL$117,weekend,holidays)=0,"nw",IFERROR(INDEX(daysoff_type,MATCH(AL$117&amp;" "&amp;$A124,daysoff_lookup,0)),MID($B124,MOD(NETWORKDAYS.INTL($Q$5,AL$117,weekend,holidays)-1,LEN($B124))+1,1))))</f>
        <v/>
      </c>
      <c r="AM124" s="29" t="str">
        <f>IF(OR(AM$117="",AM$117&lt;$Q$5,$A124=""),"",IF(NETWORKDAYS.INTL(AM$117,AM$117,weekend,holidays)=0,"nw",IFERROR(INDEX(daysoff_type,MATCH(AM$117&amp;" "&amp;$A124,daysoff_lookup,0)),MID($B124,MOD(NETWORKDAYS.INTL($Q$5,AM$117,weekend,holidays)-1,LEN($B124))+1,1))))</f>
        <v/>
      </c>
    </row>
    <row r="125" spans="1:41" x14ac:dyDescent="0.2">
      <c r="A125" s="28" t="str">
        <f t="shared" si="35"/>
        <v>Employee 3</v>
      </c>
      <c r="B125" s="40" t="str">
        <f t="shared" si="35"/>
        <v>NxxxxDDDDxxxxNNN</v>
      </c>
      <c r="C125" s="29" t="str">
        <f>IF(OR(C$117="",C$117&lt;$Q$5,$A125=""),"",IF(NETWORKDAYS.INTL(C$117,C$117,weekend,holidays)=0,"nw",IFERROR(INDEX(daysoff_type,MATCH(C$117&amp;" "&amp;$A125,daysoff_lookup,0)),MID($B125,MOD(NETWORKDAYS.INTL($Q$5,C$117,weekend,holidays)-1,LEN($B125))+1,1))))</f>
        <v/>
      </c>
      <c r="D125" s="29" t="str">
        <f>IF(OR(D$117="",D$117&lt;$Q$5,$A125=""),"",IF(NETWORKDAYS.INTL(D$117,D$117,weekend,holidays)=0,"nw",IFERROR(INDEX(daysoff_type,MATCH(D$117&amp;" "&amp;$A125,daysoff_lookup,0)),MID($B125,MOD(NETWORKDAYS.INTL($Q$5,D$117,weekend,holidays)-1,LEN($B125))+1,1))))</f>
        <v/>
      </c>
      <c r="E125" s="29" t="str">
        <f>IF(OR(E$117="",E$117&lt;$Q$5,$A125=""),"",IF(NETWORKDAYS.INTL(E$117,E$117,weekend,holidays)=0,"nw",IFERROR(INDEX(daysoff_type,MATCH(E$117&amp;" "&amp;$A125,daysoff_lookup,0)),MID($B125,MOD(NETWORKDAYS.INTL($Q$5,E$117,weekend,holidays)-1,LEN($B125))+1,1))))</f>
        <v/>
      </c>
      <c r="F125" s="29" t="str">
        <f>IF(OR(F$117="",F$117&lt;$Q$5,$A125=""),"",IF(NETWORKDAYS.INTL(F$117,F$117,weekend,holidays)=0,"nw",IFERROR(INDEX(daysoff_type,MATCH(F$117&amp;" "&amp;$A125,daysoff_lookup,0)),MID($B125,MOD(NETWORKDAYS.INTL($Q$5,F$117,weekend,holidays)-1,LEN($B125))+1,1))))</f>
        <v>x</v>
      </c>
      <c r="G125" s="29" t="str">
        <f>IF(OR(G$117="",G$117&lt;$Q$5,$A125=""),"",IF(NETWORKDAYS.INTL(G$117,G$117,weekend,holidays)=0,"nw",IFERROR(INDEX(daysoff_type,MATCH(G$117&amp;" "&amp;$A125,daysoff_lookup,0)),MID($B125,MOD(NETWORKDAYS.INTL($Q$5,G$117,weekend,holidays)-1,LEN($B125))+1,1))))</f>
        <v>x</v>
      </c>
      <c r="H125" s="29" t="str">
        <f>IF(OR(H$117="",H$117&lt;$Q$5,$A125=""),"",IF(NETWORKDAYS.INTL(H$117,H$117,weekend,holidays)=0,"nw",IFERROR(INDEX(daysoff_type,MATCH(H$117&amp;" "&amp;$A125,daysoff_lookup,0)),MID($B125,MOD(NETWORKDAYS.INTL($Q$5,H$117,weekend,holidays)-1,LEN($B125))+1,1))))</f>
        <v>D</v>
      </c>
      <c r="I125" s="29" t="str">
        <f>IF(OR(I$117="",I$117&lt;$Q$5,$A125=""),"",IF(NETWORKDAYS.INTL(I$117,I$117,weekend,holidays)=0,"nw",IFERROR(INDEX(daysoff_type,MATCH(I$117&amp;" "&amp;$A125,daysoff_lookup,0)),MID($B125,MOD(NETWORKDAYS.INTL($Q$5,I$117,weekend,holidays)-1,LEN($B125))+1,1))))</f>
        <v>D</v>
      </c>
      <c r="J125" s="29" t="str">
        <f>IF(OR(J$117="",J$117&lt;$Q$5,$A125=""),"",IF(NETWORKDAYS.INTL(J$117,J$117,weekend,holidays)=0,"nw",IFERROR(INDEX(daysoff_type,MATCH(J$117&amp;" "&amp;$A125,daysoff_lookup,0)),MID($B125,MOD(NETWORKDAYS.INTL($Q$5,J$117,weekend,holidays)-1,LEN($B125))+1,1))))</f>
        <v>D</v>
      </c>
      <c r="K125" s="29" t="str">
        <f>IF(OR(K$117="",K$117&lt;$Q$5,$A125=""),"",IF(NETWORKDAYS.INTL(K$117,K$117,weekend,holidays)=0,"nw",IFERROR(INDEX(daysoff_type,MATCH(K$117&amp;" "&amp;$A125,daysoff_lookup,0)),MID($B125,MOD(NETWORKDAYS.INTL($Q$5,K$117,weekend,holidays)-1,LEN($B125))+1,1))))</f>
        <v>D</v>
      </c>
      <c r="L125" s="29" t="str">
        <f>IF(OR(L$117="",L$117&lt;$Q$5,$A125=""),"",IF(NETWORKDAYS.INTL(L$117,L$117,weekend,holidays)=0,"nw",IFERROR(INDEX(daysoff_type,MATCH(L$117&amp;" "&amp;$A125,daysoff_lookup,0)),MID($B125,MOD(NETWORKDAYS.INTL($Q$5,L$117,weekend,holidays)-1,LEN($B125))+1,1))))</f>
        <v>x</v>
      </c>
      <c r="M125" s="29" t="str">
        <f>IF(OR(M$117="",M$117&lt;$Q$5,$A125=""),"",IF(NETWORKDAYS.INTL(M$117,M$117,weekend,holidays)=0,"nw",IFERROR(INDEX(daysoff_type,MATCH(M$117&amp;" "&amp;$A125,daysoff_lookup,0)),MID($B125,MOD(NETWORKDAYS.INTL($Q$5,M$117,weekend,holidays)-1,LEN($B125))+1,1))))</f>
        <v>x</v>
      </c>
      <c r="N125" s="29" t="str">
        <f>IF(OR(N$117="",N$117&lt;$Q$5,$A125=""),"",IF(NETWORKDAYS.INTL(N$117,N$117,weekend,holidays)=0,"nw",IFERROR(INDEX(daysoff_type,MATCH(N$117&amp;" "&amp;$A125,daysoff_lookup,0)),MID($B125,MOD(NETWORKDAYS.INTL($Q$5,N$117,weekend,holidays)-1,LEN($B125))+1,1))))</f>
        <v>x</v>
      </c>
      <c r="O125" s="29" t="str">
        <f>IF(OR(O$117="",O$117&lt;$Q$5,$A125=""),"",IF(NETWORKDAYS.INTL(O$117,O$117,weekend,holidays)=0,"nw",IFERROR(INDEX(daysoff_type,MATCH(O$117&amp;" "&amp;$A125,daysoff_lookup,0)),MID($B125,MOD(NETWORKDAYS.INTL($Q$5,O$117,weekend,holidays)-1,LEN($B125))+1,1))))</f>
        <v>x</v>
      </c>
      <c r="P125" s="29" t="str">
        <f>IF(OR(P$117="",P$117&lt;$Q$5,$A125=""),"",IF(NETWORKDAYS.INTL(P$117,P$117,weekend,holidays)=0,"nw",IFERROR(INDEX(daysoff_type,MATCH(P$117&amp;" "&amp;$A125,daysoff_lookup,0)),MID($B125,MOD(NETWORKDAYS.INTL($Q$5,P$117,weekend,holidays)-1,LEN($B125))+1,1))))</f>
        <v>N</v>
      </c>
      <c r="Q125" s="29" t="str">
        <f>IF(OR(Q$117="",Q$117&lt;$Q$5,$A125=""),"",IF(NETWORKDAYS.INTL(Q$117,Q$117,weekend,holidays)=0,"nw",IFERROR(INDEX(daysoff_type,MATCH(Q$117&amp;" "&amp;$A125,daysoff_lookup,0)),MID($B125,MOD(NETWORKDAYS.INTL($Q$5,Q$117,weekend,holidays)-1,LEN($B125))+1,1))))</f>
        <v>N</v>
      </c>
      <c r="R125" s="29" t="str">
        <f>IF(OR(R$117="",R$117&lt;$Q$5,$A125=""),"",IF(NETWORKDAYS.INTL(R$117,R$117,weekend,holidays)=0,"nw",IFERROR(INDEX(daysoff_type,MATCH(R$117&amp;" "&amp;$A125,daysoff_lookup,0)),MID($B125,MOD(NETWORKDAYS.INTL($Q$5,R$117,weekend,holidays)-1,LEN($B125))+1,1))))</f>
        <v>N</v>
      </c>
      <c r="S125" s="29" t="str">
        <f>IF(OR(S$117="",S$117&lt;$Q$5,$A125=""),"",IF(NETWORKDAYS.INTL(S$117,S$117,weekend,holidays)=0,"nw",IFERROR(INDEX(daysoff_type,MATCH(S$117&amp;" "&amp;$A125,daysoff_lookup,0)),MID($B125,MOD(NETWORKDAYS.INTL($Q$5,S$117,weekend,holidays)-1,LEN($B125))+1,1))))</f>
        <v>N</v>
      </c>
      <c r="T125" s="29" t="str">
        <f>IF(OR(T$117="",T$117&lt;$Q$5,$A125=""),"",IF(NETWORKDAYS.INTL(T$117,T$117,weekend,holidays)=0,"nw",IFERROR(INDEX(daysoff_type,MATCH(T$117&amp;" "&amp;$A125,daysoff_lookup,0)),MID($B125,MOD(NETWORKDAYS.INTL($Q$5,T$117,weekend,holidays)-1,LEN($B125))+1,1))))</f>
        <v>x</v>
      </c>
      <c r="U125" s="29" t="str">
        <f>IF(OR(U$117="",U$117&lt;$Q$5,$A125=""),"",IF(NETWORKDAYS.INTL(U$117,U$117,weekend,holidays)=0,"nw",IFERROR(INDEX(daysoff_type,MATCH(U$117&amp;" "&amp;$A125,daysoff_lookup,0)),MID($B125,MOD(NETWORKDAYS.INTL($Q$5,U$117,weekend,holidays)-1,LEN($B125))+1,1))))</f>
        <v>x</v>
      </c>
      <c r="V125" s="29" t="str">
        <f>IF(OR(V$117="",V$117&lt;$Q$5,$A125=""),"",IF(NETWORKDAYS.INTL(V$117,V$117,weekend,holidays)=0,"nw",IFERROR(INDEX(daysoff_type,MATCH(V$117&amp;" "&amp;$A125,daysoff_lookup,0)),MID($B125,MOD(NETWORKDAYS.INTL($Q$5,V$117,weekend,holidays)-1,LEN($B125))+1,1))))</f>
        <v>x</v>
      </c>
      <c r="W125" s="29" t="str">
        <f>IF(OR(W$117="",W$117&lt;$Q$5,$A125=""),"",IF(NETWORKDAYS.INTL(W$117,W$117,weekend,holidays)=0,"nw",IFERROR(INDEX(daysoff_type,MATCH(W$117&amp;" "&amp;$A125,daysoff_lookup,0)),MID($B125,MOD(NETWORKDAYS.INTL($Q$5,W$117,weekend,holidays)-1,LEN($B125))+1,1))))</f>
        <v>x</v>
      </c>
      <c r="X125" s="29" t="str">
        <f>IF(OR(X$117="",X$117&lt;$Q$5,$A125=""),"",IF(NETWORKDAYS.INTL(X$117,X$117,weekend,holidays)=0,"nw",IFERROR(INDEX(daysoff_type,MATCH(X$117&amp;" "&amp;$A125,daysoff_lookup,0)),MID($B125,MOD(NETWORKDAYS.INTL($Q$5,X$117,weekend,holidays)-1,LEN($B125))+1,1))))</f>
        <v>D</v>
      </c>
      <c r="Y125" s="29" t="str">
        <f>IF(OR(Y$117="",Y$117&lt;$Q$5,$A125=""),"",IF(NETWORKDAYS.INTL(Y$117,Y$117,weekend,holidays)=0,"nw",IFERROR(INDEX(daysoff_type,MATCH(Y$117&amp;" "&amp;$A125,daysoff_lookup,0)),MID($B125,MOD(NETWORKDAYS.INTL($Q$5,Y$117,weekend,holidays)-1,LEN($B125))+1,1))))</f>
        <v>D</v>
      </c>
      <c r="Z125" s="29" t="str">
        <f>IF(OR(Z$117="",Z$117&lt;$Q$5,$A125=""),"",IF(NETWORKDAYS.INTL(Z$117,Z$117,weekend,holidays)=0,"nw",IFERROR(INDEX(daysoff_type,MATCH(Z$117&amp;" "&amp;$A125,daysoff_lookup,0)),MID($B125,MOD(NETWORKDAYS.INTL($Q$5,Z$117,weekend,holidays)-1,LEN($B125))+1,1))))</f>
        <v>D</v>
      </c>
      <c r="AA125" s="29" t="str">
        <f>IF(OR(AA$117="",AA$117&lt;$Q$5,$A125=""),"",IF(NETWORKDAYS.INTL(AA$117,AA$117,weekend,holidays)=0,"nw",IFERROR(INDEX(daysoff_type,MATCH(AA$117&amp;" "&amp;$A125,daysoff_lookup,0)),MID($B125,MOD(NETWORKDAYS.INTL($Q$5,AA$117,weekend,holidays)-1,LEN($B125))+1,1))))</f>
        <v>D</v>
      </c>
      <c r="AB125" s="29" t="str">
        <f>IF(OR(AB$117="",AB$117&lt;$Q$5,$A125=""),"",IF(NETWORKDAYS.INTL(AB$117,AB$117,weekend,holidays)=0,"nw",IFERROR(INDEX(daysoff_type,MATCH(AB$117&amp;" "&amp;$A125,daysoff_lookup,0)),MID($B125,MOD(NETWORKDAYS.INTL($Q$5,AB$117,weekend,holidays)-1,LEN($B125))+1,1))))</f>
        <v>x</v>
      </c>
      <c r="AC125" s="29" t="str">
        <f>IF(OR(AC$117="",AC$117&lt;$Q$5,$A125=""),"",IF(NETWORKDAYS.INTL(AC$117,AC$117,weekend,holidays)=0,"nw",IFERROR(INDEX(daysoff_type,MATCH(AC$117&amp;" "&amp;$A125,daysoff_lookup,0)),MID($B125,MOD(NETWORKDAYS.INTL($Q$5,AC$117,weekend,holidays)-1,LEN($B125))+1,1))))</f>
        <v>x</v>
      </c>
      <c r="AD125" s="29" t="str">
        <f>IF(OR(AD$117="",AD$117&lt;$Q$5,$A125=""),"",IF(NETWORKDAYS.INTL(AD$117,AD$117,weekend,holidays)=0,"nw",IFERROR(INDEX(daysoff_type,MATCH(AD$117&amp;" "&amp;$A125,daysoff_lookup,0)),MID($B125,MOD(NETWORKDAYS.INTL($Q$5,AD$117,weekend,holidays)-1,LEN($B125))+1,1))))</f>
        <v>x</v>
      </c>
      <c r="AE125" s="29" t="str">
        <f>IF(OR(AE$117="",AE$117&lt;$Q$5,$A125=""),"",IF(NETWORKDAYS.INTL(AE$117,AE$117,weekend,holidays)=0,"nw",IFERROR(INDEX(daysoff_type,MATCH(AE$117&amp;" "&amp;$A125,daysoff_lookup,0)),MID($B125,MOD(NETWORKDAYS.INTL($Q$5,AE$117,weekend,holidays)-1,LEN($B125))+1,1))))</f>
        <v>x</v>
      </c>
      <c r="AF125" s="29" t="str">
        <f>IF(OR(AF$117="",AF$117&lt;$Q$5,$A125=""),"",IF(NETWORKDAYS.INTL(AF$117,AF$117,weekend,holidays)=0,"nw",IFERROR(INDEX(daysoff_type,MATCH(AF$117&amp;" "&amp;$A125,daysoff_lookup,0)),MID($B125,MOD(NETWORKDAYS.INTL($Q$5,AF$117,weekend,holidays)-1,LEN($B125))+1,1))))</f>
        <v>N</v>
      </c>
      <c r="AG125" s="29" t="str">
        <f>IF(OR(AG$117="",AG$117&lt;$Q$5,$A125=""),"",IF(NETWORKDAYS.INTL(AG$117,AG$117,weekend,holidays)=0,"nw",IFERROR(INDEX(daysoff_type,MATCH(AG$117&amp;" "&amp;$A125,daysoff_lookup,0)),MID($B125,MOD(NETWORKDAYS.INTL($Q$5,AG$117,weekend,holidays)-1,LEN($B125))+1,1))))</f>
        <v>N</v>
      </c>
      <c r="AH125" s="29" t="str">
        <f>IF(OR(AH$117="",AH$117&lt;$Q$5,$A125=""),"",IF(NETWORKDAYS.INTL(AH$117,AH$117,weekend,holidays)=0,"nw",IFERROR(INDEX(daysoff_type,MATCH(AH$117&amp;" "&amp;$A125,daysoff_lookup,0)),MID($B125,MOD(NETWORKDAYS.INTL($Q$5,AH$117,weekend,holidays)-1,LEN($B125))+1,1))))</f>
        <v>N</v>
      </c>
      <c r="AI125" s="29" t="str">
        <f>IF(OR(AI$117="",AI$117&lt;$Q$5,$A125=""),"",IF(NETWORKDAYS.INTL(AI$117,AI$117,weekend,holidays)=0,"nw",IFERROR(INDEX(daysoff_type,MATCH(AI$117&amp;" "&amp;$A125,daysoff_lookup,0)),MID($B125,MOD(NETWORKDAYS.INTL($Q$5,AI$117,weekend,holidays)-1,LEN($B125))+1,1))))</f>
        <v>N</v>
      </c>
      <c r="AJ125" s="29" t="str">
        <f>IF(OR(AJ$117="",AJ$117&lt;$Q$5,$A125=""),"",IF(NETWORKDAYS.INTL(AJ$117,AJ$117,weekend,holidays)=0,"nw",IFERROR(INDEX(daysoff_type,MATCH(AJ$117&amp;" "&amp;$A125,daysoff_lookup,0)),MID($B125,MOD(NETWORKDAYS.INTL($Q$5,AJ$117,weekend,holidays)-1,LEN($B125))+1,1))))</f>
        <v/>
      </c>
      <c r="AK125" s="29" t="str">
        <f>IF(OR(AK$117="",AK$117&lt;$Q$5,$A125=""),"",IF(NETWORKDAYS.INTL(AK$117,AK$117,weekend,holidays)=0,"nw",IFERROR(INDEX(daysoff_type,MATCH(AK$117&amp;" "&amp;$A125,daysoff_lookup,0)),MID($B125,MOD(NETWORKDAYS.INTL($Q$5,AK$117,weekend,holidays)-1,LEN($B125))+1,1))))</f>
        <v/>
      </c>
      <c r="AL125" s="29" t="str">
        <f>IF(OR(AL$117="",AL$117&lt;$Q$5,$A125=""),"",IF(NETWORKDAYS.INTL(AL$117,AL$117,weekend,holidays)=0,"nw",IFERROR(INDEX(daysoff_type,MATCH(AL$117&amp;" "&amp;$A125,daysoff_lookup,0)),MID($B125,MOD(NETWORKDAYS.INTL($Q$5,AL$117,weekend,holidays)-1,LEN($B125))+1,1))))</f>
        <v/>
      </c>
      <c r="AM125" s="29" t="str">
        <f>IF(OR(AM$117="",AM$117&lt;$Q$5,$A125=""),"",IF(NETWORKDAYS.INTL(AM$117,AM$117,weekend,holidays)=0,"nw",IFERROR(INDEX(daysoff_type,MATCH(AM$117&amp;" "&amp;$A125,daysoff_lookup,0)),MID($B125,MOD(NETWORKDAYS.INTL($Q$5,AM$117,weekend,holidays)-1,LEN($B125))+1,1))))</f>
        <v/>
      </c>
    </row>
    <row r="126" spans="1:41" x14ac:dyDescent="0.2">
      <c r="A126" s="28" t="str">
        <f t="shared" si="35"/>
        <v>Employee 4</v>
      </c>
      <c r="B126" s="40" t="str">
        <f t="shared" si="35"/>
        <v>DxxxxNNNNxxxxDDD</v>
      </c>
      <c r="C126" s="29" t="str">
        <f>IF(OR(C$117="",C$117&lt;$Q$5,$A126=""),"",IF(NETWORKDAYS.INTL(C$117,C$117,weekend,holidays)=0,"nw",IFERROR(INDEX(daysoff_type,MATCH(C$117&amp;" "&amp;$A126,daysoff_lookup,0)),MID($B126,MOD(NETWORKDAYS.INTL($Q$5,C$117,weekend,holidays)-1,LEN($B126))+1,1))))</f>
        <v/>
      </c>
      <c r="D126" s="29" t="str">
        <f>IF(OR(D$117="",D$117&lt;$Q$5,$A126=""),"",IF(NETWORKDAYS.INTL(D$117,D$117,weekend,holidays)=0,"nw",IFERROR(INDEX(daysoff_type,MATCH(D$117&amp;" "&amp;$A126,daysoff_lookup,0)),MID($B126,MOD(NETWORKDAYS.INTL($Q$5,D$117,weekend,holidays)-1,LEN($B126))+1,1))))</f>
        <v/>
      </c>
      <c r="E126" s="29" t="str">
        <f>IF(OR(E$117="",E$117&lt;$Q$5,$A126=""),"",IF(NETWORKDAYS.INTL(E$117,E$117,weekend,holidays)=0,"nw",IFERROR(INDEX(daysoff_type,MATCH(E$117&amp;" "&amp;$A126,daysoff_lookup,0)),MID($B126,MOD(NETWORKDAYS.INTL($Q$5,E$117,weekend,holidays)-1,LEN($B126))+1,1))))</f>
        <v/>
      </c>
      <c r="F126" s="29" t="str">
        <f>IF(OR(F$117="",F$117&lt;$Q$5,$A126=""),"",IF(NETWORKDAYS.INTL(F$117,F$117,weekend,holidays)=0,"nw",IFERROR(INDEX(daysoff_type,MATCH(F$117&amp;" "&amp;$A126,daysoff_lookup,0)),MID($B126,MOD(NETWORKDAYS.INTL($Q$5,F$117,weekend,holidays)-1,LEN($B126))+1,1))))</f>
        <v>x</v>
      </c>
      <c r="G126" s="29" t="str">
        <f>IF(OR(G$117="",G$117&lt;$Q$5,$A126=""),"",IF(NETWORKDAYS.INTL(G$117,G$117,weekend,holidays)=0,"nw",IFERROR(INDEX(daysoff_type,MATCH(G$117&amp;" "&amp;$A126,daysoff_lookup,0)),MID($B126,MOD(NETWORKDAYS.INTL($Q$5,G$117,weekend,holidays)-1,LEN($B126))+1,1))))</f>
        <v>x</v>
      </c>
      <c r="H126" s="29" t="str">
        <f>IF(OR(H$117="",H$117&lt;$Q$5,$A126=""),"",IF(NETWORKDAYS.INTL(H$117,H$117,weekend,holidays)=0,"nw",IFERROR(INDEX(daysoff_type,MATCH(H$117&amp;" "&amp;$A126,daysoff_lookup,0)),MID($B126,MOD(NETWORKDAYS.INTL($Q$5,H$117,weekend,holidays)-1,LEN($B126))+1,1))))</f>
        <v>N</v>
      </c>
      <c r="I126" s="29" t="str">
        <f>IF(OR(I$117="",I$117&lt;$Q$5,$A126=""),"",IF(NETWORKDAYS.INTL(I$117,I$117,weekend,holidays)=0,"nw",IFERROR(INDEX(daysoff_type,MATCH(I$117&amp;" "&amp;$A126,daysoff_lookup,0)),MID($B126,MOD(NETWORKDAYS.INTL($Q$5,I$117,weekend,holidays)-1,LEN($B126))+1,1))))</f>
        <v>N</v>
      </c>
      <c r="J126" s="29" t="str">
        <f>IF(OR(J$117="",J$117&lt;$Q$5,$A126=""),"",IF(NETWORKDAYS.INTL(J$117,J$117,weekend,holidays)=0,"nw",IFERROR(INDEX(daysoff_type,MATCH(J$117&amp;" "&amp;$A126,daysoff_lookup,0)),MID($B126,MOD(NETWORKDAYS.INTL($Q$5,J$117,weekend,holidays)-1,LEN($B126))+1,1))))</f>
        <v>N</v>
      </c>
      <c r="K126" s="29" t="str">
        <f>IF(OR(K$117="",K$117&lt;$Q$5,$A126=""),"",IF(NETWORKDAYS.INTL(K$117,K$117,weekend,holidays)=0,"nw",IFERROR(INDEX(daysoff_type,MATCH(K$117&amp;" "&amp;$A126,daysoff_lookup,0)),MID($B126,MOD(NETWORKDAYS.INTL($Q$5,K$117,weekend,holidays)-1,LEN($B126))+1,1))))</f>
        <v>N</v>
      </c>
      <c r="L126" s="29" t="str">
        <f>IF(OR(L$117="",L$117&lt;$Q$5,$A126=""),"",IF(NETWORKDAYS.INTL(L$117,L$117,weekend,holidays)=0,"nw",IFERROR(INDEX(daysoff_type,MATCH(L$117&amp;" "&amp;$A126,daysoff_lookup,0)),MID($B126,MOD(NETWORKDAYS.INTL($Q$5,L$117,weekend,holidays)-1,LEN($B126))+1,1))))</f>
        <v>x</v>
      </c>
      <c r="M126" s="29" t="str">
        <f>IF(OR(M$117="",M$117&lt;$Q$5,$A126=""),"",IF(NETWORKDAYS.INTL(M$117,M$117,weekend,holidays)=0,"nw",IFERROR(INDEX(daysoff_type,MATCH(M$117&amp;" "&amp;$A126,daysoff_lookup,0)),MID($B126,MOD(NETWORKDAYS.INTL($Q$5,M$117,weekend,holidays)-1,LEN($B126))+1,1))))</f>
        <v>x</v>
      </c>
      <c r="N126" s="29" t="str">
        <f>IF(OR(N$117="",N$117&lt;$Q$5,$A126=""),"",IF(NETWORKDAYS.INTL(N$117,N$117,weekend,holidays)=0,"nw",IFERROR(INDEX(daysoff_type,MATCH(N$117&amp;" "&amp;$A126,daysoff_lookup,0)),MID($B126,MOD(NETWORKDAYS.INTL($Q$5,N$117,weekend,holidays)-1,LEN($B126))+1,1))))</f>
        <v>x</v>
      </c>
      <c r="O126" s="29" t="str">
        <f>IF(OR(O$117="",O$117&lt;$Q$5,$A126=""),"",IF(NETWORKDAYS.INTL(O$117,O$117,weekend,holidays)=0,"nw",IFERROR(INDEX(daysoff_type,MATCH(O$117&amp;" "&amp;$A126,daysoff_lookup,0)),MID($B126,MOD(NETWORKDAYS.INTL($Q$5,O$117,weekend,holidays)-1,LEN($B126))+1,1))))</f>
        <v>x</v>
      </c>
      <c r="P126" s="29" t="str">
        <f>IF(OR(P$117="",P$117&lt;$Q$5,$A126=""),"",IF(NETWORKDAYS.INTL(P$117,P$117,weekend,holidays)=0,"nw",IFERROR(INDEX(daysoff_type,MATCH(P$117&amp;" "&amp;$A126,daysoff_lookup,0)),MID($B126,MOD(NETWORKDAYS.INTL($Q$5,P$117,weekend,holidays)-1,LEN($B126))+1,1))))</f>
        <v>D</v>
      </c>
      <c r="Q126" s="29" t="str">
        <f>IF(OR(Q$117="",Q$117&lt;$Q$5,$A126=""),"",IF(NETWORKDAYS.INTL(Q$117,Q$117,weekend,holidays)=0,"nw",IFERROR(INDEX(daysoff_type,MATCH(Q$117&amp;" "&amp;$A126,daysoff_lookup,0)),MID($B126,MOD(NETWORKDAYS.INTL($Q$5,Q$117,weekend,holidays)-1,LEN($B126))+1,1))))</f>
        <v>D</v>
      </c>
      <c r="R126" s="29" t="str">
        <f>IF(OR(R$117="",R$117&lt;$Q$5,$A126=""),"",IF(NETWORKDAYS.INTL(R$117,R$117,weekend,holidays)=0,"nw",IFERROR(INDEX(daysoff_type,MATCH(R$117&amp;" "&amp;$A126,daysoff_lookup,0)),MID($B126,MOD(NETWORKDAYS.INTL($Q$5,R$117,weekend,holidays)-1,LEN($B126))+1,1))))</f>
        <v>D</v>
      </c>
      <c r="S126" s="29" t="str">
        <f>IF(OR(S$117="",S$117&lt;$Q$5,$A126=""),"",IF(NETWORKDAYS.INTL(S$117,S$117,weekend,holidays)=0,"nw",IFERROR(INDEX(daysoff_type,MATCH(S$117&amp;" "&amp;$A126,daysoff_lookup,0)),MID($B126,MOD(NETWORKDAYS.INTL($Q$5,S$117,weekend,holidays)-1,LEN($B126))+1,1))))</f>
        <v>D</v>
      </c>
      <c r="T126" s="29" t="str">
        <f>IF(OR(T$117="",T$117&lt;$Q$5,$A126=""),"",IF(NETWORKDAYS.INTL(T$117,T$117,weekend,holidays)=0,"nw",IFERROR(INDEX(daysoff_type,MATCH(T$117&amp;" "&amp;$A126,daysoff_lookup,0)),MID($B126,MOD(NETWORKDAYS.INTL($Q$5,T$117,weekend,holidays)-1,LEN($B126))+1,1))))</f>
        <v>x</v>
      </c>
      <c r="U126" s="29" t="str">
        <f>IF(OR(U$117="",U$117&lt;$Q$5,$A126=""),"",IF(NETWORKDAYS.INTL(U$117,U$117,weekend,holidays)=0,"nw",IFERROR(INDEX(daysoff_type,MATCH(U$117&amp;" "&amp;$A126,daysoff_lookup,0)),MID($B126,MOD(NETWORKDAYS.INTL($Q$5,U$117,weekend,holidays)-1,LEN($B126))+1,1))))</f>
        <v>x</v>
      </c>
      <c r="V126" s="29" t="str">
        <f>IF(OR(V$117="",V$117&lt;$Q$5,$A126=""),"",IF(NETWORKDAYS.INTL(V$117,V$117,weekend,holidays)=0,"nw",IFERROR(INDEX(daysoff_type,MATCH(V$117&amp;" "&amp;$A126,daysoff_lookup,0)),MID($B126,MOD(NETWORKDAYS.INTL($Q$5,V$117,weekend,holidays)-1,LEN($B126))+1,1))))</f>
        <v>x</v>
      </c>
      <c r="W126" s="29" t="str">
        <f>IF(OR(W$117="",W$117&lt;$Q$5,$A126=""),"",IF(NETWORKDAYS.INTL(W$117,W$117,weekend,holidays)=0,"nw",IFERROR(INDEX(daysoff_type,MATCH(W$117&amp;" "&amp;$A126,daysoff_lookup,0)),MID($B126,MOD(NETWORKDAYS.INTL($Q$5,W$117,weekend,holidays)-1,LEN($B126))+1,1))))</f>
        <v>x</v>
      </c>
      <c r="X126" s="29" t="str">
        <f>IF(OR(X$117="",X$117&lt;$Q$5,$A126=""),"",IF(NETWORKDAYS.INTL(X$117,X$117,weekend,holidays)=0,"nw",IFERROR(INDEX(daysoff_type,MATCH(X$117&amp;" "&amp;$A126,daysoff_lookup,0)),MID($B126,MOD(NETWORKDAYS.INTL($Q$5,X$117,weekend,holidays)-1,LEN($B126))+1,1))))</f>
        <v>N</v>
      </c>
      <c r="Y126" s="29" t="str">
        <f>IF(OR(Y$117="",Y$117&lt;$Q$5,$A126=""),"",IF(NETWORKDAYS.INTL(Y$117,Y$117,weekend,holidays)=0,"nw",IFERROR(INDEX(daysoff_type,MATCH(Y$117&amp;" "&amp;$A126,daysoff_lookup,0)),MID($B126,MOD(NETWORKDAYS.INTL($Q$5,Y$117,weekend,holidays)-1,LEN($B126))+1,1))))</f>
        <v>N</v>
      </c>
      <c r="Z126" s="29" t="str">
        <f>IF(OR(Z$117="",Z$117&lt;$Q$5,$A126=""),"",IF(NETWORKDAYS.INTL(Z$117,Z$117,weekend,holidays)=0,"nw",IFERROR(INDEX(daysoff_type,MATCH(Z$117&amp;" "&amp;$A126,daysoff_lookup,0)),MID($B126,MOD(NETWORKDAYS.INTL($Q$5,Z$117,weekend,holidays)-1,LEN($B126))+1,1))))</f>
        <v>N</v>
      </c>
      <c r="AA126" s="29" t="str">
        <f>IF(OR(AA$117="",AA$117&lt;$Q$5,$A126=""),"",IF(NETWORKDAYS.INTL(AA$117,AA$117,weekend,holidays)=0,"nw",IFERROR(INDEX(daysoff_type,MATCH(AA$117&amp;" "&amp;$A126,daysoff_lookup,0)),MID($B126,MOD(NETWORKDAYS.INTL($Q$5,AA$117,weekend,holidays)-1,LEN($B126))+1,1))))</f>
        <v>N</v>
      </c>
      <c r="AB126" s="29" t="str">
        <f>IF(OR(AB$117="",AB$117&lt;$Q$5,$A126=""),"",IF(NETWORKDAYS.INTL(AB$117,AB$117,weekend,holidays)=0,"nw",IFERROR(INDEX(daysoff_type,MATCH(AB$117&amp;" "&amp;$A126,daysoff_lookup,0)),MID($B126,MOD(NETWORKDAYS.INTL($Q$5,AB$117,weekend,holidays)-1,LEN($B126))+1,1))))</f>
        <v>x</v>
      </c>
      <c r="AC126" s="29" t="str">
        <f>IF(OR(AC$117="",AC$117&lt;$Q$5,$A126=""),"",IF(NETWORKDAYS.INTL(AC$117,AC$117,weekend,holidays)=0,"nw",IFERROR(INDEX(daysoff_type,MATCH(AC$117&amp;" "&amp;$A126,daysoff_lookup,0)),MID($B126,MOD(NETWORKDAYS.INTL($Q$5,AC$117,weekend,holidays)-1,LEN($B126))+1,1))))</f>
        <v>x</v>
      </c>
      <c r="AD126" s="29" t="str">
        <f>IF(OR(AD$117="",AD$117&lt;$Q$5,$A126=""),"",IF(NETWORKDAYS.INTL(AD$117,AD$117,weekend,holidays)=0,"nw",IFERROR(INDEX(daysoff_type,MATCH(AD$117&amp;" "&amp;$A126,daysoff_lookup,0)),MID($B126,MOD(NETWORKDAYS.INTL($Q$5,AD$117,weekend,holidays)-1,LEN($B126))+1,1))))</f>
        <v>x</v>
      </c>
      <c r="AE126" s="29" t="str">
        <f>IF(OR(AE$117="",AE$117&lt;$Q$5,$A126=""),"",IF(NETWORKDAYS.INTL(AE$117,AE$117,weekend,holidays)=0,"nw",IFERROR(INDEX(daysoff_type,MATCH(AE$117&amp;" "&amp;$A126,daysoff_lookup,0)),MID($B126,MOD(NETWORKDAYS.INTL($Q$5,AE$117,weekend,holidays)-1,LEN($B126))+1,1))))</f>
        <v>x</v>
      </c>
      <c r="AF126" s="29" t="str">
        <f>IF(OR(AF$117="",AF$117&lt;$Q$5,$A126=""),"",IF(NETWORKDAYS.INTL(AF$117,AF$117,weekend,holidays)=0,"nw",IFERROR(INDEX(daysoff_type,MATCH(AF$117&amp;" "&amp;$A126,daysoff_lookup,0)),MID($B126,MOD(NETWORKDAYS.INTL($Q$5,AF$117,weekend,holidays)-1,LEN($B126))+1,1))))</f>
        <v>D</v>
      </c>
      <c r="AG126" s="29" t="str">
        <f>IF(OR(AG$117="",AG$117&lt;$Q$5,$A126=""),"",IF(NETWORKDAYS.INTL(AG$117,AG$117,weekend,holidays)=0,"nw",IFERROR(INDEX(daysoff_type,MATCH(AG$117&amp;" "&amp;$A126,daysoff_lookup,0)),MID($B126,MOD(NETWORKDAYS.INTL($Q$5,AG$117,weekend,holidays)-1,LEN($B126))+1,1))))</f>
        <v>D</v>
      </c>
      <c r="AH126" s="29" t="str">
        <f>IF(OR(AH$117="",AH$117&lt;$Q$5,$A126=""),"",IF(NETWORKDAYS.INTL(AH$117,AH$117,weekend,holidays)=0,"nw",IFERROR(INDEX(daysoff_type,MATCH(AH$117&amp;" "&amp;$A126,daysoff_lookup,0)),MID($B126,MOD(NETWORKDAYS.INTL($Q$5,AH$117,weekend,holidays)-1,LEN($B126))+1,1))))</f>
        <v>D</v>
      </c>
      <c r="AI126" s="29" t="str">
        <f>IF(OR(AI$117="",AI$117&lt;$Q$5,$A126=""),"",IF(NETWORKDAYS.INTL(AI$117,AI$117,weekend,holidays)=0,"nw",IFERROR(INDEX(daysoff_type,MATCH(AI$117&amp;" "&amp;$A126,daysoff_lookup,0)),MID($B126,MOD(NETWORKDAYS.INTL($Q$5,AI$117,weekend,holidays)-1,LEN($B126))+1,1))))</f>
        <v>D</v>
      </c>
      <c r="AJ126" s="29" t="str">
        <f>IF(OR(AJ$117="",AJ$117&lt;$Q$5,$A126=""),"",IF(NETWORKDAYS.INTL(AJ$117,AJ$117,weekend,holidays)=0,"nw",IFERROR(INDEX(daysoff_type,MATCH(AJ$117&amp;" "&amp;$A126,daysoff_lookup,0)),MID($B126,MOD(NETWORKDAYS.INTL($Q$5,AJ$117,weekend,holidays)-1,LEN($B126))+1,1))))</f>
        <v/>
      </c>
      <c r="AK126" s="29" t="str">
        <f>IF(OR(AK$117="",AK$117&lt;$Q$5,$A126=""),"",IF(NETWORKDAYS.INTL(AK$117,AK$117,weekend,holidays)=0,"nw",IFERROR(INDEX(daysoff_type,MATCH(AK$117&amp;" "&amp;$A126,daysoff_lookup,0)),MID($B126,MOD(NETWORKDAYS.INTL($Q$5,AK$117,weekend,holidays)-1,LEN($B126))+1,1))))</f>
        <v/>
      </c>
      <c r="AL126" s="29" t="str">
        <f>IF(OR(AL$117="",AL$117&lt;$Q$5,$A126=""),"",IF(NETWORKDAYS.INTL(AL$117,AL$117,weekend,holidays)=0,"nw",IFERROR(INDEX(daysoff_type,MATCH(AL$117&amp;" "&amp;$A126,daysoff_lookup,0)),MID($B126,MOD(NETWORKDAYS.INTL($Q$5,AL$117,weekend,holidays)-1,LEN($B126))+1,1))))</f>
        <v/>
      </c>
      <c r="AM126" s="29" t="str">
        <f>IF(OR(AM$117="",AM$117&lt;$Q$5,$A126=""),"",IF(NETWORKDAYS.INTL(AM$117,AM$117,weekend,holidays)=0,"nw",IFERROR(INDEX(daysoff_type,MATCH(AM$117&amp;" "&amp;$A126,daysoff_lookup,0)),MID($B126,MOD(NETWORKDAYS.INTL($Q$5,AM$117,weekend,holidays)-1,LEN($B126))+1,1))))</f>
        <v/>
      </c>
    </row>
    <row r="127" spans="1:41" x14ac:dyDescent="0.2">
      <c r="A127" s="28" t="str">
        <f t="shared" si="35"/>
        <v/>
      </c>
      <c r="B127" s="40" t="str">
        <f t="shared" si="35"/>
        <v/>
      </c>
      <c r="C127" s="29" t="str">
        <f>IF(OR(C$117="",C$117&lt;$Q$5,$A127=""),"",IF(NETWORKDAYS.INTL(C$117,C$117,weekend,holidays)=0,"nw",IFERROR(INDEX(daysoff_type,MATCH(C$117&amp;" "&amp;$A127,daysoff_lookup,0)),MID($B127,MOD(NETWORKDAYS.INTL($Q$5,C$117,weekend,holidays)-1,LEN($B127))+1,1))))</f>
        <v/>
      </c>
      <c r="D127" s="29" t="str">
        <f>IF(OR(D$117="",D$117&lt;$Q$5,$A127=""),"",IF(NETWORKDAYS.INTL(D$117,D$117,weekend,holidays)=0,"nw",IFERROR(INDEX(daysoff_type,MATCH(D$117&amp;" "&amp;$A127,daysoff_lookup,0)),MID($B127,MOD(NETWORKDAYS.INTL($Q$5,D$117,weekend,holidays)-1,LEN($B127))+1,1))))</f>
        <v/>
      </c>
      <c r="E127" s="29" t="str">
        <f>IF(OR(E$117="",E$117&lt;$Q$5,$A127=""),"",IF(NETWORKDAYS.INTL(E$117,E$117,weekend,holidays)=0,"nw",IFERROR(INDEX(daysoff_type,MATCH(E$117&amp;" "&amp;$A127,daysoff_lookup,0)),MID($B127,MOD(NETWORKDAYS.INTL($Q$5,E$117,weekend,holidays)-1,LEN($B127))+1,1))))</f>
        <v/>
      </c>
      <c r="F127" s="29" t="str">
        <f>IF(OR(F$117="",F$117&lt;$Q$5,$A127=""),"",IF(NETWORKDAYS.INTL(F$117,F$117,weekend,holidays)=0,"nw",IFERROR(INDEX(daysoff_type,MATCH(F$117&amp;" "&amp;$A127,daysoff_lookup,0)),MID($B127,MOD(NETWORKDAYS.INTL($Q$5,F$117,weekend,holidays)-1,LEN($B127))+1,1))))</f>
        <v/>
      </c>
      <c r="G127" s="29" t="str">
        <f>IF(OR(G$117="",G$117&lt;$Q$5,$A127=""),"",IF(NETWORKDAYS.INTL(G$117,G$117,weekend,holidays)=0,"nw",IFERROR(INDEX(daysoff_type,MATCH(G$117&amp;" "&amp;$A127,daysoff_lookup,0)),MID($B127,MOD(NETWORKDAYS.INTL($Q$5,G$117,weekend,holidays)-1,LEN($B127))+1,1))))</f>
        <v/>
      </c>
      <c r="H127" s="29" t="str">
        <f>IF(OR(H$117="",H$117&lt;$Q$5,$A127=""),"",IF(NETWORKDAYS.INTL(H$117,H$117,weekend,holidays)=0,"nw",IFERROR(INDEX(daysoff_type,MATCH(H$117&amp;" "&amp;$A127,daysoff_lookup,0)),MID($B127,MOD(NETWORKDAYS.INTL($Q$5,H$117,weekend,holidays)-1,LEN($B127))+1,1))))</f>
        <v/>
      </c>
      <c r="I127" s="29" t="str">
        <f>IF(OR(I$117="",I$117&lt;$Q$5,$A127=""),"",IF(NETWORKDAYS.INTL(I$117,I$117,weekend,holidays)=0,"nw",IFERROR(INDEX(daysoff_type,MATCH(I$117&amp;" "&amp;$A127,daysoff_lookup,0)),MID($B127,MOD(NETWORKDAYS.INTL($Q$5,I$117,weekend,holidays)-1,LEN($B127))+1,1))))</f>
        <v/>
      </c>
      <c r="J127" s="29" t="str">
        <f>IF(OR(J$117="",J$117&lt;$Q$5,$A127=""),"",IF(NETWORKDAYS.INTL(J$117,J$117,weekend,holidays)=0,"nw",IFERROR(INDEX(daysoff_type,MATCH(J$117&amp;" "&amp;$A127,daysoff_lookup,0)),MID($B127,MOD(NETWORKDAYS.INTL($Q$5,J$117,weekend,holidays)-1,LEN($B127))+1,1))))</f>
        <v/>
      </c>
      <c r="K127" s="29" t="str">
        <f>IF(OR(K$117="",K$117&lt;$Q$5,$A127=""),"",IF(NETWORKDAYS.INTL(K$117,K$117,weekend,holidays)=0,"nw",IFERROR(INDEX(daysoff_type,MATCH(K$117&amp;" "&amp;$A127,daysoff_lookup,0)),MID($B127,MOD(NETWORKDAYS.INTL($Q$5,K$117,weekend,holidays)-1,LEN($B127))+1,1))))</f>
        <v/>
      </c>
      <c r="L127" s="29" t="str">
        <f>IF(OR(L$117="",L$117&lt;$Q$5,$A127=""),"",IF(NETWORKDAYS.INTL(L$117,L$117,weekend,holidays)=0,"nw",IFERROR(INDEX(daysoff_type,MATCH(L$117&amp;" "&amp;$A127,daysoff_lookup,0)),MID($B127,MOD(NETWORKDAYS.INTL($Q$5,L$117,weekend,holidays)-1,LEN($B127))+1,1))))</f>
        <v/>
      </c>
      <c r="M127" s="29" t="str">
        <f>IF(OR(M$117="",M$117&lt;$Q$5,$A127=""),"",IF(NETWORKDAYS.INTL(M$117,M$117,weekend,holidays)=0,"nw",IFERROR(INDEX(daysoff_type,MATCH(M$117&amp;" "&amp;$A127,daysoff_lookup,0)),MID($B127,MOD(NETWORKDAYS.INTL($Q$5,M$117,weekend,holidays)-1,LEN($B127))+1,1))))</f>
        <v/>
      </c>
      <c r="N127" s="29" t="str">
        <f>IF(OR(N$117="",N$117&lt;$Q$5,$A127=""),"",IF(NETWORKDAYS.INTL(N$117,N$117,weekend,holidays)=0,"nw",IFERROR(INDEX(daysoff_type,MATCH(N$117&amp;" "&amp;$A127,daysoff_lookup,0)),MID($B127,MOD(NETWORKDAYS.INTL($Q$5,N$117,weekend,holidays)-1,LEN($B127))+1,1))))</f>
        <v/>
      </c>
      <c r="O127" s="29" t="str">
        <f>IF(OR(O$117="",O$117&lt;$Q$5,$A127=""),"",IF(NETWORKDAYS.INTL(O$117,O$117,weekend,holidays)=0,"nw",IFERROR(INDEX(daysoff_type,MATCH(O$117&amp;" "&amp;$A127,daysoff_lookup,0)),MID($B127,MOD(NETWORKDAYS.INTL($Q$5,O$117,weekend,holidays)-1,LEN($B127))+1,1))))</f>
        <v/>
      </c>
      <c r="P127" s="29" t="str">
        <f>IF(OR(P$117="",P$117&lt;$Q$5,$A127=""),"",IF(NETWORKDAYS.INTL(P$117,P$117,weekend,holidays)=0,"nw",IFERROR(INDEX(daysoff_type,MATCH(P$117&amp;" "&amp;$A127,daysoff_lookup,0)),MID($B127,MOD(NETWORKDAYS.INTL($Q$5,P$117,weekend,holidays)-1,LEN($B127))+1,1))))</f>
        <v/>
      </c>
      <c r="Q127" s="29" t="str">
        <f>IF(OR(Q$117="",Q$117&lt;$Q$5,$A127=""),"",IF(NETWORKDAYS.INTL(Q$117,Q$117,weekend,holidays)=0,"nw",IFERROR(INDEX(daysoff_type,MATCH(Q$117&amp;" "&amp;$A127,daysoff_lookup,0)),MID($B127,MOD(NETWORKDAYS.INTL($Q$5,Q$117,weekend,holidays)-1,LEN($B127))+1,1))))</f>
        <v/>
      </c>
      <c r="R127" s="29" t="str">
        <f>IF(OR(R$117="",R$117&lt;$Q$5,$A127=""),"",IF(NETWORKDAYS.INTL(R$117,R$117,weekend,holidays)=0,"nw",IFERROR(INDEX(daysoff_type,MATCH(R$117&amp;" "&amp;$A127,daysoff_lookup,0)),MID($B127,MOD(NETWORKDAYS.INTL($Q$5,R$117,weekend,holidays)-1,LEN($B127))+1,1))))</f>
        <v/>
      </c>
      <c r="S127" s="29" t="str">
        <f>IF(OR(S$117="",S$117&lt;$Q$5,$A127=""),"",IF(NETWORKDAYS.INTL(S$117,S$117,weekend,holidays)=0,"nw",IFERROR(INDEX(daysoff_type,MATCH(S$117&amp;" "&amp;$A127,daysoff_lookup,0)),MID($B127,MOD(NETWORKDAYS.INTL($Q$5,S$117,weekend,holidays)-1,LEN($B127))+1,1))))</f>
        <v/>
      </c>
      <c r="T127" s="29" t="str">
        <f>IF(OR(T$117="",T$117&lt;$Q$5,$A127=""),"",IF(NETWORKDAYS.INTL(T$117,T$117,weekend,holidays)=0,"nw",IFERROR(INDEX(daysoff_type,MATCH(T$117&amp;" "&amp;$A127,daysoff_lookup,0)),MID($B127,MOD(NETWORKDAYS.INTL($Q$5,T$117,weekend,holidays)-1,LEN($B127))+1,1))))</f>
        <v/>
      </c>
      <c r="U127" s="29" t="str">
        <f>IF(OR(U$117="",U$117&lt;$Q$5,$A127=""),"",IF(NETWORKDAYS.INTL(U$117,U$117,weekend,holidays)=0,"nw",IFERROR(INDEX(daysoff_type,MATCH(U$117&amp;" "&amp;$A127,daysoff_lookup,0)),MID($B127,MOD(NETWORKDAYS.INTL($Q$5,U$117,weekend,holidays)-1,LEN($B127))+1,1))))</f>
        <v/>
      </c>
      <c r="V127" s="29" t="str">
        <f>IF(OR(V$117="",V$117&lt;$Q$5,$A127=""),"",IF(NETWORKDAYS.INTL(V$117,V$117,weekend,holidays)=0,"nw",IFERROR(INDEX(daysoff_type,MATCH(V$117&amp;" "&amp;$A127,daysoff_lookup,0)),MID($B127,MOD(NETWORKDAYS.INTL($Q$5,V$117,weekend,holidays)-1,LEN($B127))+1,1))))</f>
        <v/>
      </c>
      <c r="W127" s="29" t="str">
        <f>IF(OR(W$117="",W$117&lt;$Q$5,$A127=""),"",IF(NETWORKDAYS.INTL(W$117,W$117,weekend,holidays)=0,"nw",IFERROR(INDEX(daysoff_type,MATCH(W$117&amp;" "&amp;$A127,daysoff_lookup,0)),MID($B127,MOD(NETWORKDAYS.INTL($Q$5,W$117,weekend,holidays)-1,LEN($B127))+1,1))))</f>
        <v/>
      </c>
      <c r="X127" s="29" t="str">
        <f>IF(OR(X$117="",X$117&lt;$Q$5,$A127=""),"",IF(NETWORKDAYS.INTL(X$117,X$117,weekend,holidays)=0,"nw",IFERROR(INDEX(daysoff_type,MATCH(X$117&amp;" "&amp;$A127,daysoff_lookup,0)),MID($B127,MOD(NETWORKDAYS.INTL($Q$5,X$117,weekend,holidays)-1,LEN($B127))+1,1))))</f>
        <v/>
      </c>
      <c r="Y127" s="29" t="str">
        <f>IF(OR(Y$117="",Y$117&lt;$Q$5,$A127=""),"",IF(NETWORKDAYS.INTL(Y$117,Y$117,weekend,holidays)=0,"nw",IFERROR(INDEX(daysoff_type,MATCH(Y$117&amp;" "&amp;$A127,daysoff_lookup,0)),MID($B127,MOD(NETWORKDAYS.INTL($Q$5,Y$117,weekend,holidays)-1,LEN($B127))+1,1))))</f>
        <v/>
      </c>
      <c r="Z127" s="29" t="str">
        <f>IF(OR(Z$117="",Z$117&lt;$Q$5,$A127=""),"",IF(NETWORKDAYS.INTL(Z$117,Z$117,weekend,holidays)=0,"nw",IFERROR(INDEX(daysoff_type,MATCH(Z$117&amp;" "&amp;$A127,daysoff_lookup,0)),MID($B127,MOD(NETWORKDAYS.INTL($Q$5,Z$117,weekend,holidays)-1,LEN($B127))+1,1))))</f>
        <v/>
      </c>
      <c r="AA127" s="29" t="str">
        <f>IF(OR(AA$117="",AA$117&lt;$Q$5,$A127=""),"",IF(NETWORKDAYS.INTL(AA$117,AA$117,weekend,holidays)=0,"nw",IFERROR(INDEX(daysoff_type,MATCH(AA$117&amp;" "&amp;$A127,daysoff_lookup,0)),MID($B127,MOD(NETWORKDAYS.INTL($Q$5,AA$117,weekend,holidays)-1,LEN($B127))+1,1))))</f>
        <v/>
      </c>
      <c r="AB127" s="29" t="str">
        <f>IF(OR(AB$117="",AB$117&lt;$Q$5,$A127=""),"",IF(NETWORKDAYS.INTL(AB$117,AB$117,weekend,holidays)=0,"nw",IFERROR(INDEX(daysoff_type,MATCH(AB$117&amp;" "&amp;$A127,daysoff_lookup,0)),MID($B127,MOD(NETWORKDAYS.INTL($Q$5,AB$117,weekend,holidays)-1,LEN($B127))+1,1))))</f>
        <v/>
      </c>
      <c r="AC127" s="29" t="str">
        <f>IF(OR(AC$117="",AC$117&lt;$Q$5,$A127=""),"",IF(NETWORKDAYS.INTL(AC$117,AC$117,weekend,holidays)=0,"nw",IFERROR(INDEX(daysoff_type,MATCH(AC$117&amp;" "&amp;$A127,daysoff_lookup,0)),MID($B127,MOD(NETWORKDAYS.INTL($Q$5,AC$117,weekend,holidays)-1,LEN($B127))+1,1))))</f>
        <v/>
      </c>
      <c r="AD127" s="29" t="str">
        <f>IF(OR(AD$117="",AD$117&lt;$Q$5,$A127=""),"",IF(NETWORKDAYS.INTL(AD$117,AD$117,weekend,holidays)=0,"nw",IFERROR(INDEX(daysoff_type,MATCH(AD$117&amp;" "&amp;$A127,daysoff_lookup,0)),MID($B127,MOD(NETWORKDAYS.INTL($Q$5,AD$117,weekend,holidays)-1,LEN($B127))+1,1))))</f>
        <v/>
      </c>
      <c r="AE127" s="29" t="str">
        <f>IF(OR(AE$117="",AE$117&lt;$Q$5,$A127=""),"",IF(NETWORKDAYS.INTL(AE$117,AE$117,weekend,holidays)=0,"nw",IFERROR(INDEX(daysoff_type,MATCH(AE$117&amp;" "&amp;$A127,daysoff_lookup,0)),MID($B127,MOD(NETWORKDAYS.INTL($Q$5,AE$117,weekend,holidays)-1,LEN($B127))+1,1))))</f>
        <v/>
      </c>
      <c r="AF127" s="29" t="str">
        <f>IF(OR(AF$117="",AF$117&lt;$Q$5,$A127=""),"",IF(NETWORKDAYS.INTL(AF$117,AF$117,weekend,holidays)=0,"nw",IFERROR(INDEX(daysoff_type,MATCH(AF$117&amp;" "&amp;$A127,daysoff_lookup,0)),MID($B127,MOD(NETWORKDAYS.INTL($Q$5,AF$117,weekend,holidays)-1,LEN($B127))+1,1))))</f>
        <v/>
      </c>
      <c r="AG127" s="29" t="str">
        <f>IF(OR(AG$117="",AG$117&lt;$Q$5,$A127=""),"",IF(NETWORKDAYS.INTL(AG$117,AG$117,weekend,holidays)=0,"nw",IFERROR(INDEX(daysoff_type,MATCH(AG$117&amp;" "&amp;$A127,daysoff_lookup,0)),MID($B127,MOD(NETWORKDAYS.INTL($Q$5,AG$117,weekend,holidays)-1,LEN($B127))+1,1))))</f>
        <v/>
      </c>
      <c r="AH127" s="29" t="str">
        <f>IF(OR(AH$117="",AH$117&lt;$Q$5,$A127=""),"",IF(NETWORKDAYS.INTL(AH$117,AH$117,weekend,holidays)=0,"nw",IFERROR(INDEX(daysoff_type,MATCH(AH$117&amp;" "&amp;$A127,daysoff_lookup,0)),MID($B127,MOD(NETWORKDAYS.INTL($Q$5,AH$117,weekend,holidays)-1,LEN($B127))+1,1))))</f>
        <v/>
      </c>
      <c r="AI127" s="29" t="str">
        <f>IF(OR(AI$117="",AI$117&lt;$Q$5,$A127=""),"",IF(NETWORKDAYS.INTL(AI$117,AI$117,weekend,holidays)=0,"nw",IFERROR(INDEX(daysoff_type,MATCH(AI$117&amp;" "&amp;$A127,daysoff_lookup,0)),MID($B127,MOD(NETWORKDAYS.INTL($Q$5,AI$117,weekend,holidays)-1,LEN($B127))+1,1))))</f>
        <v/>
      </c>
      <c r="AJ127" s="29" t="str">
        <f>IF(OR(AJ$117="",AJ$117&lt;$Q$5,$A127=""),"",IF(NETWORKDAYS.INTL(AJ$117,AJ$117,weekend,holidays)=0,"nw",IFERROR(INDEX(daysoff_type,MATCH(AJ$117&amp;" "&amp;$A127,daysoff_lookup,0)),MID($B127,MOD(NETWORKDAYS.INTL($Q$5,AJ$117,weekend,holidays)-1,LEN($B127))+1,1))))</f>
        <v/>
      </c>
      <c r="AK127" s="29" t="str">
        <f>IF(OR(AK$117="",AK$117&lt;$Q$5,$A127=""),"",IF(NETWORKDAYS.INTL(AK$117,AK$117,weekend,holidays)=0,"nw",IFERROR(INDEX(daysoff_type,MATCH(AK$117&amp;" "&amp;$A127,daysoff_lookup,0)),MID($B127,MOD(NETWORKDAYS.INTL($Q$5,AK$117,weekend,holidays)-1,LEN($B127))+1,1))))</f>
        <v/>
      </c>
      <c r="AL127" s="29" t="str">
        <f>IF(OR(AL$117="",AL$117&lt;$Q$5,$A127=""),"",IF(NETWORKDAYS.INTL(AL$117,AL$117,weekend,holidays)=0,"nw",IFERROR(INDEX(daysoff_type,MATCH(AL$117&amp;" "&amp;$A127,daysoff_lookup,0)),MID($B127,MOD(NETWORKDAYS.INTL($Q$5,AL$117,weekend,holidays)-1,LEN($B127))+1,1))))</f>
        <v/>
      </c>
      <c r="AM127" s="29" t="str">
        <f>IF(OR(AM$117="",AM$117&lt;$Q$5,$A127=""),"",IF(NETWORKDAYS.INTL(AM$117,AM$117,weekend,holidays)=0,"nw",IFERROR(INDEX(daysoff_type,MATCH(AM$117&amp;" "&amp;$A127,daysoff_lookup,0)),MID($B127,MOD(NETWORKDAYS.INTL($Q$5,AM$117,weekend,holidays)-1,LEN($B127))+1,1))))</f>
        <v/>
      </c>
    </row>
    <row r="128" spans="1:41" x14ac:dyDescent="0.2">
      <c r="A128" s="28" t="str">
        <f t="shared" si="35"/>
        <v/>
      </c>
      <c r="B128" s="40" t="str">
        <f t="shared" si="35"/>
        <v/>
      </c>
      <c r="C128" s="29" t="str">
        <f>IF(OR(C$117="",C$117&lt;$Q$5,$A128=""),"",IF(NETWORKDAYS.INTL(C$117,C$117,weekend,holidays)=0,"nw",IFERROR(INDEX(daysoff_type,MATCH(C$117&amp;" "&amp;$A128,daysoff_lookup,0)),MID($B128,MOD(NETWORKDAYS.INTL($Q$5,C$117,weekend,holidays)-1,LEN($B128))+1,1))))</f>
        <v/>
      </c>
      <c r="D128" s="29" t="str">
        <f>IF(OR(D$117="",D$117&lt;$Q$5,$A128=""),"",IF(NETWORKDAYS.INTL(D$117,D$117,weekend,holidays)=0,"nw",IFERROR(INDEX(daysoff_type,MATCH(D$117&amp;" "&amp;$A128,daysoff_lookup,0)),MID($B128,MOD(NETWORKDAYS.INTL($Q$5,D$117,weekend,holidays)-1,LEN($B128))+1,1))))</f>
        <v/>
      </c>
      <c r="E128" s="29" t="str">
        <f>IF(OR(E$117="",E$117&lt;$Q$5,$A128=""),"",IF(NETWORKDAYS.INTL(E$117,E$117,weekend,holidays)=0,"nw",IFERROR(INDEX(daysoff_type,MATCH(E$117&amp;" "&amp;$A128,daysoff_lookup,0)),MID($B128,MOD(NETWORKDAYS.INTL($Q$5,E$117,weekend,holidays)-1,LEN($B128))+1,1))))</f>
        <v/>
      </c>
      <c r="F128" s="29" t="str">
        <f>IF(OR(F$117="",F$117&lt;$Q$5,$A128=""),"",IF(NETWORKDAYS.INTL(F$117,F$117,weekend,holidays)=0,"nw",IFERROR(INDEX(daysoff_type,MATCH(F$117&amp;" "&amp;$A128,daysoff_lookup,0)),MID($B128,MOD(NETWORKDAYS.INTL($Q$5,F$117,weekend,holidays)-1,LEN($B128))+1,1))))</f>
        <v/>
      </c>
      <c r="G128" s="29" t="str">
        <f>IF(OR(G$117="",G$117&lt;$Q$5,$A128=""),"",IF(NETWORKDAYS.INTL(G$117,G$117,weekend,holidays)=0,"nw",IFERROR(INDEX(daysoff_type,MATCH(G$117&amp;" "&amp;$A128,daysoff_lookup,0)),MID($B128,MOD(NETWORKDAYS.INTL($Q$5,G$117,weekend,holidays)-1,LEN($B128))+1,1))))</f>
        <v/>
      </c>
      <c r="H128" s="29" t="str">
        <f>IF(OR(H$117="",H$117&lt;$Q$5,$A128=""),"",IF(NETWORKDAYS.INTL(H$117,H$117,weekend,holidays)=0,"nw",IFERROR(INDEX(daysoff_type,MATCH(H$117&amp;" "&amp;$A128,daysoff_lookup,0)),MID($B128,MOD(NETWORKDAYS.INTL($Q$5,H$117,weekend,holidays)-1,LEN($B128))+1,1))))</f>
        <v/>
      </c>
      <c r="I128" s="29" t="str">
        <f>IF(OR(I$117="",I$117&lt;$Q$5,$A128=""),"",IF(NETWORKDAYS.INTL(I$117,I$117,weekend,holidays)=0,"nw",IFERROR(INDEX(daysoff_type,MATCH(I$117&amp;" "&amp;$A128,daysoff_lookup,0)),MID($B128,MOD(NETWORKDAYS.INTL($Q$5,I$117,weekend,holidays)-1,LEN($B128))+1,1))))</f>
        <v/>
      </c>
      <c r="J128" s="29" t="str">
        <f>IF(OR(J$117="",J$117&lt;$Q$5,$A128=""),"",IF(NETWORKDAYS.INTL(J$117,J$117,weekend,holidays)=0,"nw",IFERROR(INDEX(daysoff_type,MATCH(J$117&amp;" "&amp;$A128,daysoff_lookup,0)),MID($B128,MOD(NETWORKDAYS.INTL($Q$5,J$117,weekend,holidays)-1,LEN($B128))+1,1))))</f>
        <v/>
      </c>
      <c r="K128" s="29" t="str">
        <f>IF(OR(K$117="",K$117&lt;$Q$5,$A128=""),"",IF(NETWORKDAYS.INTL(K$117,K$117,weekend,holidays)=0,"nw",IFERROR(INDEX(daysoff_type,MATCH(K$117&amp;" "&amp;$A128,daysoff_lookup,0)),MID($B128,MOD(NETWORKDAYS.INTL($Q$5,K$117,weekend,holidays)-1,LEN($B128))+1,1))))</f>
        <v/>
      </c>
      <c r="L128" s="29" t="str">
        <f>IF(OR(L$117="",L$117&lt;$Q$5,$A128=""),"",IF(NETWORKDAYS.INTL(L$117,L$117,weekend,holidays)=0,"nw",IFERROR(INDEX(daysoff_type,MATCH(L$117&amp;" "&amp;$A128,daysoff_lookup,0)),MID($B128,MOD(NETWORKDAYS.INTL($Q$5,L$117,weekend,holidays)-1,LEN($B128))+1,1))))</f>
        <v/>
      </c>
      <c r="M128" s="29" t="str">
        <f>IF(OR(M$117="",M$117&lt;$Q$5,$A128=""),"",IF(NETWORKDAYS.INTL(M$117,M$117,weekend,holidays)=0,"nw",IFERROR(INDEX(daysoff_type,MATCH(M$117&amp;" "&amp;$A128,daysoff_lookup,0)),MID($B128,MOD(NETWORKDAYS.INTL($Q$5,M$117,weekend,holidays)-1,LEN($B128))+1,1))))</f>
        <v/>
      </c>
      <c r="N128" s="29" t="str">
        <f>IF(OR(N$117="",N$117&lt;$Q$5,$A128=""),"",IF(NETWORKDAYS.INTL(N$117,N$117,weekend,holidays)=0,"nw",IFERROR(INDEX(daysoff_type,MATCH(N$117&amp;" "&amp;$A128,daysoff_lookup,0)),MID($B128,MOD(NETWORKDAYS.INTL($Q$5,N$117,weekend,holidays)-1,LEN($B128))+1,1))))</f>
        <v/>
      </c>
      <c r="O128" s="29" t="str">
        <f>IF(OR(O$117="",O$117&lt;$Q$5,$A128=""),"",IF(NETWORKDAYS.INTL(O$117,O$117,weekend,holidays)=0,"nw",IFERROR(INDEX(daysoff_type,MATCH(O$117&amp;" "&amp;$A128,daysoff_lookup,0)),MID($B128,MOD(NETWORKDAYS.INTL($Q$5,O$117,weekend,holidays)-1,LEN($B128))+1,1))))</f>
        <v/>
      </c>
      <c r="P128" s="29" t="str">
        <f>IF(OR(P$117="",P$117&lt;$Q$5,$A128=""),"",IF(NETWORKDAYS.INTL(P$117,P$117,weekend,holidays)=0,"nw",IFERROR(INDEX(daysoff_type,MATCH(P$117&amp;" "&amp;$A128,daysoff_lookup,0)),MID($B128,MOD(NETWORKDAYS.INTL($Q$5,P$117,weekend,holidays)-1,LEN($B128))+1,1))))</f>
        <v/>
      </c>
      <c r="Q128" s="29" t="str">
        <f>IF(OR(Q$117="",Q$117&lt;$Q$5,$A128=""),"",IF(NETWORKDAYS.INTL(Q$117,Q$117,weekend,holidays)=0,"nw",IFERROR(INDEX(daysoff_type,MATCH(Q$117&amp;" "&amp;$A128,daysoff_lookup,0)),MID($B128,MOD(NETWORKDAYS.INTL($Q$5,Q$117,weekend,holidays)-1,LEN($B128))+1,1))))</f>
        <v/>
      </c>
      <c r="R128" s="29" t="str">
        <f>IF(OR(R$117="",R$117&lt;$Q$5,$A128=""),"",IF(NETWORKDAYS.INTL(R$117,R$117,weekend,holidays)=0,"nw",IFERROR(INDEX(daysoff_type,MATCH(R$117&amp;" "&amp;$A128,daysoff_lookup,0)),MID($B128,MOD(NETWORKDAYS.INTL($Q$5,R$117,weekend,holidays)-1,LEN($B128))+1,1))))</f>
        <v/>
      </c>
      <c r="S128" s="29" t="str">
        <f>IF(OR(S$117="",S$117&lt;$Q$5,$A128=""),"",IF(NETWORKDAYS.INTL(S$117,S$117,weekend,holidays)=0,"nw",IFERROR(INDEX(daysoff_type,MATCH(S$117&amp;" "&amp;$A128,daysoff_lookup,0)),MID($B128,MOD(NETWORKDAYS.INTL($Q$5,S$117,weekend,holidays)-1,LEN($B128))+1,1))))</f>
        <v/>
      </c>
      <c r="T128" s="29" t="str">
        <f>IF(OR(T$117="",T$117&lt;$Q$5,$A128=""),"",IF(NETWORKDAYS.INTL(T$117,T$117,weekend,holidays)=0,"nw",IFERROR(INDEX(daysoff_type,MATCH(T$117&amp;" "&amp;$A128,daysoff_lookup,0)),MID($B128,MOD(NETWORKDAYS.INTL($Q$5,T$117,weekend,holidays)-1,LEN($B128))+1,1))))</f>
        <v/>
      </c>
      <c r="U128" s="29" t="str">
        <f>IF(OR(U$117="",U$117&lt;$Q$5,$A128=""),"",IF(NETWORKDAYS.INTL(U$117,U$117,weekend,holidays)=0,"nw",IFERROR(INDEX(daysoff_type,MATCH(U$117&amp;" "&amp;$A128,daysoff_lookup,0)),MID($B128,MOD(NETWORKDAYS.INTL($Q$5,U$117,weekend,holidays)-1,LEN($B128))+1,1))))</f>
        <v/>
      </c>
      <c r="V128" s="29" t="str">
        <f>IF(OR(V$117="",V$117&lt;$Q$5,$A128=""),"",IF(NETWORKDAYS.INTL(V$117,V$117,weekend,holidays)=0,"nw",IFERROR(INDEX(daysoff_type,MATCH(V$117&amp;" "&amp;$A128,daysoff_lookup,0)),MID($B128,MOD(NETWORKDAYS.INTL($Q$5,V$117,weekend,holidays)-1,LEN($B128))+1,1))))</f>
        <v/>
      </c>
      <c r="W128" s="29" t="str">
        <f>IF(OR(W$117="",W$117&lt;$Q$5,$A128=""),"",IF(NETWORKDAYS.INTL(W$117,W$117,weekend,holidays)=0,"nw",IFERROR(INDEX(daysoff_type,MATCH(W$117&amp;" "&amp;$A128,daysoff_lookup,0)),MID($B128,MOD(NETWORKDAYS.INTL($Q$5,W$117,weekend,holidays)-1,LEN($B128))+1,1))))</f>
        <v/>
      </c>
      <c r="X128" s="29" t="str">
        <f>IF(OR(X$117="",X$117&lt;$Q$5,$A128=""),"",IF(NETWORKDAYS.INTL(X$117,X$117,weekend,holidays)=0,"nw",IFERROR(INDEX(daysoff_type,MATCH(X$117&amp;" "&amp;$A128,daysoff_lookup,0)),MID($B128,MOD(NETWORKDAYS.INTL($Q$5,X$117,weekend,holidays)-1,LEN($B128))+1,1))))</f>
        <v/>
      </c>
      <c r="Y128" s="29" t="str">
        <f>IF(OR(Y$117="",Y$117&lt;$Q$5,$A128=""),"",IF(NETWORKDAYS.INTL(Y$117,Y$117,weekend,holidays)=0,"nw",IFERROR(INDEX(daysoff_type,MATCH(Y$117&amp;" "&amp;$A128,daysoff_lookup,0)),MID($B128,MOD(NETWORKDAYS.INTL($Q$5,Y$117,weekend,holidays)-1,LEN($B128))+1,1))))</f>
        <v/>
      </c>
      <c r="Z128" s="29" t="str">
        <f>IF(OR(Z$117="",Z$117&lt;$Q$5,$A128=""),"",IF(NETWORKDAYS.INTL(Z$117,Z$117,weekend,holidays)=0,"nw",IFERROR(INDEX(daysoff_type,MATCH(Z$117&amp;" "&amp;$A128,daysoff_lookup,0)),MID($B128,MOD(NETWORKDAYS.INTL($Q$5,Z$117,weekend,holidays)-1,LEN($B128))+1,1))))</f>
        <v/>
      </c>
      <c r="AA128" s="29" t="str">
        <f>IF(OR(AA$117="",AA$117&lt;$Q$5,$A128=""),"",IF(NETWORKDAYS.INTL(AA$117,AA$117,weekend,holidays)=0,"nw",IFERROR(INDEX(daysoff_type,MATCH(AA$117&amp;" "&amp;$A128,daysoff_lookup,0)),MID($B128,MOD(NETWORKDAYS.INTL($Q$5,AA$117,weekend,holidays)-1,LEN($B128))+1,1))))</f>
        <v/>
      </c>
      <c r="AB128" s="29" t="str">
        <f>IF(OR(AB$117="",AB$117&lt;$Q$5,$A128=""),"",IF(NETWORKDAYS.INTL(AB$117,AB$117,weekend,holidays)=0,"nw",IFERROR(INDEX(daysoff_type,MATCH(AB$117&amp;" "&amp;$A128,daysoff_lookup,0)),MID($B128,MOD(NETWORKDAYS.INTL($Q$5,AB$117,weekend,holidays)-1,LEN($B128))+1,1))))</f>
        <v/>
      </c>
      <c r="AC128" s="29" t="str">
        <f>IF(OR(AC$117="",AC$117&lt;$Q$5,$A128=""),"",IF(NETWORKDAYS.INTL(AC$117,AC$117,weekend,holidays)=0,"nw",IFERROR(INDEX(daysoff_type,MATCH(AC$117&amp;" "&amp;$A128,daysoff_lookup,0)),MID($B128,MOD(NETWORKDAYS.INTL($Q$5,AC$117,weekend,holidays)-1,LEN($B128))+1,1))))</f>
        <v/>
      </c>
      <c r="AD128" s="29" t="str">
        <f>IF(OR(AD$117="",AD$117&lt;$Q$5,$A128=""),"",IF(NETWORKDAYS.INTL(AD$117,AD$117,weekend,holidays)=0,"nw",IFERROR(INDEX(daysoff_type,MATCH(AD$117&amp;" "&amp;$A128,daysoff_lookup,0)),MID($B128,MOD(NETWORKDAYS.INTL($Q$5,AD$117,weekend,holidays)-1,LEN($B128))+1,1))))</f>
        <v/>
      </c>
      <c r="AE128" s="29" t="str">
        <f>IF(OR(AE$117="",AE$117&lt;$Q$5,$A128=""),"",IF(NETWORKDAYS.INTL(AE$117,AE$117,weekend,holidays)=0,"nw",IFERROR(INDEX(daysoff_type,MATCH(AE$117&amp;" "&amp;$A128,daysoff_lookup,0)),MID($B128,MOD(NETWORKDAYS.INTL($Q$5,AE$117,weekend,holidays)-1,LEN($B128))+1,1))))</f>
        <v/>
      </c>
      <c r="AF128" s="29" t="str">
        <f>IF(OR(AF$117="",AF$117&lt;$Q$5,$A128=""),"",IF(NETWORKDAYS.INTL(AF$117,AF$117,weekend,holidays)=0,"nw",IFERROR(INDEX(daysoff_type,MATCH(AF$117&amp;" "&amp;$A128,daysoff_lookup,0)),MID($B128,MOD(NETWORKDAYS.INTL($Q$5,AF$117,weekend,holidays)-1,LEN($B128))+1,1))))</f>
        <v/>
      </c>
      <c r="AG128" s="29" t="str">
        <f>IF(OR(AG$117="",AG$117&lt;$Q$5,$A128=""),"",IF(NETWORKDAYS.INTL(AG$117,AG$117,weekend,holidays)=0,"nw",IFERROR(INDEX(daysoff_type,MATCH(AG$117&amp;" "&amp;$A128,daysoff_lookup,0)),MID($B128,MOD(NETWORKDAYS.INTL($Q$5,AG$117,weekend,holidays)-1,LEN($B128))+1,1))))</f>
        <v/>
      </c>
      <c r="AH128" s="29" t="str">
        <f>IF(OR(AH$117="",AH$117&lt;$Q$5,$A128=""),"",IF(NETWORKDAYS.INTL(AH$117,AH$117,weekend,holidays)=0,"nw",IFERROR(INDEX(daysoff_type,MATCH(AH$117&amp;" "&amp;$A128,daysoff_lookup,0)),MID($B128,MOD(NETWORKDAYS.INTL($Q$5,AH$117,weekend,holidays)-1,LEN($B128))+1,1))))</f>
        <v/>
      </c>
      <c r="AI128" s="29" t="str">
        <f>IF(OR(AI$117="",AI$117&lt;$Q$5,$A128=""),"",IF(NETWORKDAYS.INTL(AI$117,AI$117,weekend,holidays)=0,"nw",IFERROR(INDEX(daysoff_type,MATCH(AI$117&amp;" "&amp;$A128,daysoff_lookup,0)),MID($B128,MOD(NETWORKDAYS.INTL($Q$5,AI$117,weekend,holidays)-1,LEN($B128))+1,1))))</f>
        <v/>
      </c>
      <c r="AJ128" s="29" t="str">
        <f>IF(OR(AJ$117="",AJ$117&lt;$Q$5,$A128=""),"",IF(NETWORKDAYS.INTL(AJ$117,AJ$117,weekend,holidays)=0,"nw",IFERROR(INDEX(daysoff_type,MATCH(AJ$117&amp;" "&amp;$A128,daysoff_lookup,0)),MID($B128,MOD(NETWORKDAYS.INTL($Q$5,AJ$117,weekend,holidays)-1,LEN($B128))+1,1))))</f>
        <v/>
      </c>
      <c r="AK128" s="29" t="str">
        <f>IF(OR(AK$117="",AK$117&lt;$Q$5,$A128=""),"",IF(NETWORKDAYS.INTL(AK$117,AK$117,weekend,holidays)=0,"nw",IFERROR(INDEX(daysoff_type,MATCH(AK$117&amp;" "&amp;$A128,daysoff_lookup,0)),MID($B128,MOD(NETWORKDAYS.INTL($Q$5,AK$117,weekend,holidays)-1,LEN($B128))+1,1))))</f>
        <v/>
      </c>
      <c r="AL128" s="29" t="str">
        <f>IF(OR(AL$117="",AL$117&lt;$Q$5,$A128=""),"",IF(NETWORKDAYS.INTL(AL$117,AL$117,weekend,holidays)=0,"nw",IFERROR(INDEX(daysoff_type,MATCH(AL$117&amp;" "&amp;$A128,daysoff_lookup,0)),MID($B128,MOD(NETWORKDAYS.INTL($Q$5,AL$117,weekend,holidays)-1,LEN($B128))+1,1))))</f>
        <v/>
      </c>
      <c r="AM128" s="29" t="str">
        <f>IF(OR(AM$117="",AM$117&lt;$Q$5,$A128=""),"",IF(NETWORKDAYS.INTL(AM$117,AM$117,weekend,holidays)=0,"nw",IFERROR(INDEX(daysoff_type,MATCH(AM$117&amp;" "&amp;$A128,daysoff_lookup,0)),MID($B128,MOD(NETWORKDAYS.INTL($Q$5,AM$117,weekend,holidays)-1,LEN($B128))+1,1))))</f>
        <v/>
      </c>
    </row>
    <row r="129" spans="1:41" x14ac:dyDescent="0.2">
      <c r="A129" s="28" t="str">
        <f t="shared" si="35"/>
        <v/>
      </c>
      <c r="B129" s="40" t="str">
        <f t="shared" si="35"/>
        <v/>
      </c>
      <c r="C129" s="29" t="str">
        <f>IF(OR(C$117="",C$117&lt;$Q$5,$A129=""),"",IF(NETWORKDAYS.INTL(C$117,C$117,weekend,holidays)=0,"nw",IFERROR(INDEX(daysoff_type,MATCH(C$117&amp;" "&amp;$A129,daysoff_lookup,0)),MID($B129,MOD(NETWORKDAYS.INTL($Q$5,C$117,weekend,holidays)-1,LEN($B129))+1,1))))</f>
        <v/>
      </c>
      <c r="D129" s="29" t="str">
        <f>IF(OR(D$117="",D$117&lt;$Q$5,$A129=""),"",IF(NETWORKDAYS.INTL(D$117,D$117,weekend,holidays)=0,"nw",IFERROR(INDEX(daysoff_type,MATCH(D$117&amp;" "&amp;$A129,daysoff_lookup,0)),MID($B129,MOD(NETWORKDAYS.INTL($Q$5,D$117,weekend,holidays)-1,LEN($B129))+1,1))))</f>
        <v/>
      </c>
      <c r="E129" s="29" t="str">
        <f>IF(OR(E$117="",E$117&lt;$Q$5,$A129=""),"",IF(NETWORKDAYS.INTL(E$117,E$117,weekend,holidays)=0,"nw",IFERROR(INDEX(daysoff_type,MATCH(E$117&amp;" "&amp;$A129,daysoff_lookup,0)),MID($B129,MOD(NETWORKDAYS.INTL($Q$5,E$117,weekend,holidays)-1,LEN($B129))+1,1))))</f>
        <v/>
      </c>
      <c r="F129" s="29" t="str">
        <f>IF(OR(F$117="",F$117&lt;$Q$5,$A129=""),"",IF(NETWORKDAYS.INTL(F$117,F$117,weekend,holidays)=0,"nw",IFERROR(INDEX(daysoff_type,MATCH(F$117&amp;" "&amp;$A129,daysoff_lookup,0)),MID($B129,MOD(NETWORKDAYS.INTL($Q$5,F$117,weekend,holidays)-1,LEN($B129))+1,1))))</f>
        <v/>
      </c>
      <c r="G129" s="29" t="str">
        <f>IF(OR(G$117="",G$117&lt;$Q$5,$A129=""),"",IF(NETWORKDAYS.INTL(G$117,G$117,weekend,holidays)=0,"nw",IFERROR(INDEX(daysoff_type,MATCH(G$117&amp;" "&amp;$A129,daysoff_lookup,0)),MID($B129,MOD(NETWORKDAYS.INTL($Q$5,G$117,weekend,holidays)-1,LEN($B129))+1,1))))</f>
        <v/>
      </c>
      <c r="H129" s="29" t="str">
        <f>IF(OR(H$117="",H$117&lt;$Q$5,$A129=""),"",IF(NETWORKDAYS.INTL(H$117,H$117,weekend,holidays)=0,"nw",IFERROR(INDEX(daysoff_type,MATCH(H$117&amp;" "&amp;$A129,daysoff_lookup,0)),MID($B129,MOD(NETWORKDAYS.INTL($Q$5,H$117,weekend,holidays)-1,LEN($B129))+1,1))))</f>
        <v/>
      </c>
      <c r="I129" s="29" t="str">
        <f>IF(OR(I$117="",I$117&lt;$Q$5,$A129=""),"",IF(NETWORKDAYS.INTL(I$117,I$117,weekend,holidays)=0,"nw",IFERROR(INDEX(daysoff_type,MATCH(I$117&amp;" "&amp;$A129,daysoff_lookup,0)),MID($B129,MOD(NETWORKDAYS.INTL($Q$5,I$117,weekend,holidays)-1,LEN($B129))+1,1))))</f>
        <v/>
      </c>
      <c r="J129" s="29" t="str">
        <f>IF(OR(J$117="",J$117&lt;$Q$5,$A129=""),"",IF(NETWORKDAYS.INTL(J$117,J$117,weekend,holidays)=0,"nw",IFERROR(INDEX(daysoff_type,MATCH(J$117&amp;" "&amp;$A129,daysoff_lookup,0)),MID($B129,MOD(NETWORKDAYS.INTL($Q$5,J$117,weekend,holidays)-1,LEN($B129))+1,1))))</f>
        <v/>
      </c>
      <c r="K129" s="29" t="str">
        <f>IF(OR(K$117="",K$117&lt;$Q$5,$A129=""),"",IF(NETWORKDAYS.INTL(K$117,K$117,weekend,holidays)=0,"nw",IFERROR(INDEX(daysoff_type,MATCH(K$117&amp;" "&amp;$A129,daysoff_lookup,0)),MID($B129,MOD(NETWORKDAYS.INTL($Q$5,K$117,weekend,holidays)-1,LEN($B129))+1,1))))</f>
        <v/>
      </c>
      <c r="L129" s="29" t="str">
        <f>IF(OR(L$117="",L$117&lt;$Q$5,$A129=""),"",IF(NETWORKDAYS.INTL(L$117,L$117,weekend,holidays)=0,"nw",IFERROR(INDEX(daysoff_type,MATCH(L$117&amp;" "&amp;$A129,daysoff_lookup,0)),MID($B129,MOD(NETWORKDAYS.INTL($Q$5,L$117,weekend,holidays)-1,LEN($B129))+1,1))))</f>
        <v/>
      </c>
      <c r="M129" s="29" t="str">
        <f>IF(OR(M$117="",M$117&lt;$Q$5,$A129=""),"",IF(NETWORKDAYS.INTL(M$117,M$117,weekend,holidays)=0,"nw",IFERROR(INDEX(daysoff_type,MATCH(M$117&amp;" "&amp;$A129,daysoff_lookup,0)),MID($B129,MOD(NETWORKDAYS.INTL($Q$5,M$117,weekend,holidays)-1,LEN($B129))+1,1))))</f>
        <v/>
      </c>
      <c r="N129" s="29" t="str">
        <f>IF(OR(N$117="",N$117&lt;$Q$5,$A129=""),"",IF(NETWORKDAYS.INTL(N$117,N$117,weekend,holidays)=0,"nw",IFERROR(INDEX(daysoff_type,MATCH(N$117&amp;" "&amp;$A129,daysoff_lookup,0)),MID($B129,MOD(NETWORKDAYS.INTL($Q$5,N$117,weekend,holidays)-1,LEN($B129))+1,1))))</f>
        <v/>
      </c>
      <c r="O129" s="29" t="str">
        <f>IF(OR(O$117="",O$117&lt;$Q$5,$A129=""),"",IF(NETWORKDAYS.INTL(O$117,O$117,weekend,holidays)=0,"nw",IFERROR(INDEX(daysoff_type,MATCH(O$117&amp;" "&amp;$A129,daysoff_lookup,0)),MID($B129,MOD(NETWORKDAYS.INTL($Q$5,O$117,weekend,holidays)-1,LEN($B129))+1,1))))</f>
        <v/>
      </c>
      <c r="P129" s="29" t="str">
        <f>IF(OR(P$117="",P$117&lt;$Q$5,$A129=""),"",IF(NETWORKDAYS.INTL(P$117,P$117,weekend,holidays)=0,"nw",IFERROR(INDEX(daysoff_type,MATCH(P$117&amp;" "&amp;$A129,daysoff_lookup,0)),MID($B129,MOD(NETWORKDAYS.INTL($Q$5,P$117,weekend,holidays)-1,LEN($B129))+1,1))))</f>
        <v/>
      </c>
      <c r="Q129" s="29" t="str">
        <f>IF(OR(Q$117="",Q$117&lt;$Q$5,$A129=""),"",IF(NETWORKDAYS.INTL(Q$117,Q$117,weekend,holidays)=0,"nw",IFERROR(INDEX(daysoff_type,MATCH(Q$117&amp;" "&amp;$A129,daysoff_lookup,0)),MID($B129,MOD(NETWORKDAYS.INTL($Q$5,Q$117,weekend,holidays)-1,LEN($B129))+1,1))))</f>
        <v/>
      </c>
      <c r="R129" s="29" t="str">
        <f>IF(OR(R$117="",R$117&lt;$Q$5,$A129=""),"",IF(NETWORKDAYS.INTL(R$117,R$117,weekend,holidays)=0,"nw",IFERROR(INDEX(daysoff_type,MATCH(R$117&amp;" "&amp;$A129,daysoff_lookup,0)),MID($B129,MOD(NETWORKDAYS.INTL($Q$5,R$117,weekend,holidays)-1,LEN($B129))+1,1))))</f>
        <v/>
      </c>
      <c r="S129" s="29" t="str">
        <f>IF(OR(S$117="",S$117&lt;$Q$5,$A129=""),"",IF(NETWORKDAYS.INTL(S$117,S$117,weekend,holidays)=0,"nw",IFERROR(INDEX(daysoff_type,MATCH(S$117&amp;" "&amp;$A129,daysoff_lookup,0)),MID($B129,MOD(NETWORKDAYS.INTL($Q$5,S$117,weekend,holidays)-1,LEN($B129))+1,1))))</f>
        <v/>
      </c>
      <c r="T129" s="29" t="str">
        <f>IF(OR(T$117="",T$117&lt;$Q$5,$A129=""),"",IF(NETWORKDAYS.INTL(T$117,T$117,weekend,holidays)=0,"nw",IFERROR(INDEX(daysoff_type,MATCH(T$117&amp;" "&amp;$A129,daysoff_lookup,0)),MID($B129,MOD(NETWORKDAYS.INTL($Q$5,T$117,weekend,holidays)-1,LEN($B129))+1,1))))</f>
        <v/>
      </c>
      <c r="U129" s="29" t="str">
        <f>IF(OR(U$117="",U$117&lt;$Q$5,$A129=""),"",IF(NETWORKDAYS.INTL(U$117,U$117,weekend,holidays)=0,"nw",IFERROR(INDEX(daysoff_type,MATCH(U$117&amp;" "&amp;$A129,daysoff_lookup,0)),MID($B129,MOD(NETWORKDAYS.INTL($Q$5,U$117,weekend,holidays)-1,LEN($B129))+1,1))))</f>
        <v/>
      </c>
      <c r="V129" s="29" t="str">
        <f>IF(OR(V$117="",V$117&lt;$Q$5,$A129=""),"",IF(NETWORKDAYS.INTL(V$117,V$117,weekend,holidays)=0,"nw",IFERROR(INDEX(daysoff_type,MATCH(V$117&amp;" "&amp;$A129,daysoff_lookup,0)),MID($B129,MOD(NETWORKDAYS.INTL($Q$5,V$117,weekend,holidays)-1,LEN($B129))+1,1))))</f>
        <v/>
      </c>
      <c r="W129" s="29" t="str">
        <f>IF(OR(W$117="",W$117&lt;$Q$5,$A129=""),"",IF(NETWORKDAYS.INTL(W$117,W$117,weekend,holidays)=0,"nw",IFERROR(INDEX(daysoff_type,MATCH(W$117&amp;" "&amp;$A129,daysoff_lookup,0)),MID($B129,MOD(NETWORKDAYS.INTL($Q$5,W$117,weekend,holidays)-1,LEN($B129))+1,1))))</f>
        <v/>
      </c>
      <c r="X129" s="29" t="str">
        <f>IF(OR(X$117="",X$117&lt;$Q$5,$A129=""),"",IF(NETWORKDAYS.INTL(X$117,X$117,weekend,holidays)=0,"nw",IFERROR(INDEX(daysoff_type,MATCH(X$117&amp;" "&amp;$A129,daysoff_lookup,0)),MID($B129,MOD(NETWORKDAYS.INTL($Q$5,X$117,weekend,holidays)-1,LEN($B129))+1,1))))</f>
        <v/>
      </c>
      <c r="Y129" s="29" t="str">
        <f>IF(OR(Y$117="",Y$117&lt;$Q$5,$A129=""),"",IF(NETWORKDAYS.INTL(Y$117,Y$117,weekend,holidays)=0,"nw",IFERROR(INDEX(daysoff_type,MATCH(Y$117&amp;" "&amp;$A129,daysoff_lookup,0)),MID($B129,MOD(NETWORKDAYS.INTL($Q$5,Y$117,weekend,holidays)-1,LEN($B129))+1,1))))</f>
        <v/>
      </c>
      <c r="Z129" s="29" t="str">
        <f>IF(OR(Z$117="",Z$117&lt;$Q$5,$A129=""),"",IF(NETWORKDAYS.INTL(Z$117,Z$117,weekend,holidays)=0,"nw",IFERROR(INDEX(daysoff_type,MATCH(Z$117&amp;" "&amp;$A129,daysoff_lookup,0)),MID($B129,MOD(NETWORKDAYS.INTL($Q$5,Z$117,weekend,holidays)-1,LEN($B129))+1,1))))</f>
        <v/>
      </c>
      <c r="AA129" s="29" t="str">
        <f>IF(OR(AA$117="",AA$117&lt;$Q$5,$A129=""),"",IF(NETWORKDAYS.INTL(AA$117,AA$117,weekend,holidays)=0,"nw",IFERROR(INDEX(daysoff_type,MATCH(AA$117&amp;" "&amp;$A129,daysoff_lookup,0)),MID($B129,MOD(NETWORKDAYS.INTL($Q$5,AA$117,weekend,holidays)-1,LEN($B129))+1,1))))</f>
        <v/>
      </c>
      <c r="AB129" s="29" t="str">
        <f>IF(OR(AB$117="",AB$117&lt;$Q$5,$A129=""),"",IF(NETWORKDAYS.INTL(AB$117,AB$117,weekend,holidays)=0,"nw",IFERROR(INDEX(daysoff_type,MATCH(AB$117&amp;" "&amp;$A129,daysoff_lookup,0)),MID($B129,MOD(NETWORKDAYS.INTL($Q$5,AB$117,weekend,holidays)-1,LEN($B129))+1,1))))</f>
        <v/>
      </c>
      <c r="AC129" s="29" t="str">
        <f>IF(OR(AC$117="",AC$117&lt;$Q$5,$A129=""),"",IF(NETWORKDAYS.INTL(AC$117,AC$117,weekend,holidays)=0,"nw",IFERROR(INDEX(daysoff_type,MATCH(AC$117&amp;" "&amp;$A129,daysoff_lookup,0)),MID($B129,MOD(NETWORKDAYS.INTL($Q$5,AC$117,weekend,holidays)-1,LEN($B129))+1,1))))</f>
        <v/>
      </c>
      <c r="AD129" s="29" t="str">
        <f>IF(OR(AD$117="",AD$117&lt;$Q$5,$A129=""),"",IF(NETWORKDAYS.INTL(AD$117,AD$117,weekend,holidays)=0,"nw",IFERROR(INDEX(daysoff_type,MATCH(AD$117&amp;" "&amp;$A129,daysoff_lookup,0)),MID($B129,MOD(NETWORKDAYS.INTL($Q$5,AD$117,weekend,holidays)-1,LEN($B129))+1,1))))</f>
        <v/>
      </c>
      <c r="AE129" s="29" t="str">
        <f>IF(OR(AE$117="",AE$117&lt;$Q$5,$A129=""),"",IF(NETWORKDAYS.INTL(AE$117,AE$117,weekend,holidays)=0,"nw",IFERROR(INDEX(daysoff_type,MATCH(AE$117&amp;" "&amp;$A129,daysoff_lookup,0)),MID($B129,MOD(NETWORKDAYS.INTL($Q$5,AE$117,weekend,holidays)-1,LEN($B129))+1,1))))</f>
        <v/>
      </c>
      <c r="AF129" s="29" t="str">
        <f>IF(OR(AF$117="",AF$117&lt;$Q$5,$A129=""),"",IF(NETWORKDAYS.INTL(AF$117,AF$117,weekend,holidays)=0,"nw",IFERROR(INDEX(daysoff_type,MATCH(AF$117&amp;" "&amp;$A129,daysoff_lookup,0)),MID($B129,MOD(NETWORKDAYS.INTL($Q$5,AF$117,weekend,holidays)-1,LEN($B129))+1,1))))</f>
        <v/>
      </c>
      <c r="AG129" s="29" t="str">
        <f>IF(OR(AG$117="",AG$117&lt;$Q$5,$A129=""),"",IF(NETWORKDAYS.INTL(AG$117,AG$117,weekend,holidays)=0,"nw",IFERROR(INDEX(daysoff_type,MATCH(AG$117&amp;" "&amp;$A129,daysoff_lookup,0)),MID($B129,MOD(NETWORKDAYS.INTL($Q$5,AG$117,weekend,holidays)-1,LEN($B129))+1,1))))</f>
        <v/>
      </c>
      <c r="AH129" s="29" t="str">
        <f>IF(OR(AH$117="",AH$117&lt;$Q$5,$A129=""),"",IF(NETWORKDAYS.INTL(AH$117,AH$117,weekend,holidays)=0,"nw",IFERROR(INDEX(daysoff_type,MATCH(AH$117&amp;" "&amp;$A129,daysoff_lookup,0)),MID($B129,MOD(NETWORKDAYS.INTL($Q$5,AH$117,weekend,holidays)-1,LEN($B129))+1,1))))</f>
        <v/>
      </c>
      <c r="AI129" s="29" t="str">
        <f>IF(OR(AI$117="",AI$117&lt;$Q$5,$A129=""),"",IF(NETWORKDAYS.INTL(AI$117,AI$117,weekend,holidays)=0,"nw",IFERROR(INDEX(daysoff_type,MATCH(AI$117&amp;" "&amp;$A129,daysoff_lookup,0)),MID($B129,MOD(NETWORKDAYS.INTL($Q$5,AI$117,weekend,holidays)-1,LEN($B129))+1,1))))</f>
        <v/>
      </c>
      <c r="AJ129" s="29" t="str">
        <f>IF(OR(AJ$117="",AJ$117&lt;$Q$5,$A129=""),"",IF(NETWORKDAYS.INTL(AJ$117,AJ$117,weekend,holidays)=0,"nw",IFERROR(INDEX(daysoff_type,MATCH(AJ$117&amp;" "&amp;$A129,daysoff_lookup,0)),MID($B129,MOD(NETWORKDAYS.INTL($Q$5,AJ$117,weekend,holidays)-1,LEN($B129))+1,1))))</f>
        <v/>
      </c>
      <c r="AK129" s="29" t="str">
        <f>IF(OR(AK$117="",AK$117&lt;$Q$5,$A129=""),"",IF(NETWORKDAYS.INTL(AK$117,AK$117,weekend,holidays)=0,"nw",IFERROR(INDEX(daysoff_type,MATCH(AK$117&amp;" "&amp;$A129,daysoff_lookup,0)),MID($B129,MOD(NETWORKDAYS.INTL($Q$5,AK$117,weekend,holidays)-1,LEN($B129))+1,1))))</f>
        <v/>
      </c>
      <c r="AL129" s="29" t="str">
        <f>IF(OR(AL$117="",AL$117&lt;$Q$5,$A129=""),"",IF(NETWORKDAYS.INTL(AL$117,AL$117,weekend,holidays)=0,"nw",IFERROR(INDEX(daysoff_type,MATCH(AL$117&amp;" "&amp;$A129,daysoff_lookup,0)),MID($B129,MOD(NETWORKDAYS.INTL($Q$5,AL$117,weekend,holidays)-1,LEN($B129))+1,1))))</f>
        <v/>
      </c>
      <c r="AM129" s="29" t="str">
        <f>IF(OR(AM$117="",AM$117&lt;$Q$5,$A129=""),"",IF(NETWORKDAYS.INTL(AM$117,AM$117,weekend,holidays)=0,"nw",IFERROR(INDEX(daysoff_type,MATCH(AM$117&amp;" "&amp;$A129,daysoff_lookup,0)),MID($B129,MOD(NETWORKDAYS.INTL($Q$5,AM$117,weekend,holidays)-1,LEN($B129))+1,1))))</f>
        <v/>
      </c>
    </row>
    <row r="130" spans="1:41" x14ac:dyDescent="0.2">
      <c r="A130" s="28" t="str">
        <f t="shared" si="35"/>
        <v/>
      </c>
      <c r="B130" s="40" t="str">
        <f t="shared" si="35"/>
        <v/>
      </c>
      <c r="C130" s="29" t="str">
        <f>IF(OR(C$117="",C$117&lt;$Q$5,$A130=""),"",IF(NETWORKDAYS.INTL(C$117,C$117,weekend,holidays)=0,"nw",IFERROR(INDEX(daysoff_type,MATCH(C$117&amp;" "&amp;$A130,daysoff_lookup,0)),MID($B130,MOD(NETWORKDAYS.INTL($Q$5,C$117,weekend,holidays)-1,LEN($B130))+1,1))))</f>
        <v/>
      </c>
      <c r="D130" s="29" t="str">
        <f>IF(OR(D$117="",D$117&lt;$Q$5,$A130=""),"",IF(NETWORKDAYS.INTL(D$117,D$117,weekend,holidays)=0,"nw",IFERROR(INDEX(daysoff_type,MATCH(D$117&amp;" "&amp;$A130,daysoff_lookup,0)),MID($B130,MOD(NETWORKDAYS.INTL($Q$5,D$117,weekend,holidays)-1,LEN($B130))+1,1))))</f>
        <v/>
      </c>
      <c r="E130" s="29" t="str">
        <f>IF(OR(E$117="",E$117&lt;$Q$5,$A130=""),"",IF(NETWORKDAYS.INTL(E$117,E$117,weekend,holidays)=0,"nw",IFERROR(INDEX(daysoff_type,MATCH(E$117&amp;" "&amp;$A130,daysoff_lookup,0)),MID($B130,MOD(NETWORKDAYS.INTL($Q$5,E$117,weekend,holidays)-1,LEN($B130))+1,1))))</f>
        <v/>
      </c>
      <c r="F130" s="29" t="str">
        <f>IF(OR(F$117="",F$117&lt;$Q$5,$A130=""),"",IF(NETWORKDAYS.INTL(F$117,F$117,weekend,holidays)=0,"nw",IFERROR(INDEX(daysoff_type,MATCH(F$117&amp;" "&amp;$A130,daysoff_lookup,0)),MID($B130,MOD(NETWORKDAYS.INTL($Q$5,F$117,weekend,holidays)-1,LEN($B130))+1,1))))</f>
        <v/>
      </c>
      <c r="G130" s="29" t="str">
        <f>IF(OR(G$117="",G$117&lt;$Q$5,$A130=""),"",IF(NETWORKDAYS.INTL(G$117,G$117,weekend,holidays)=0,"nw",IFERROR(INDEX(daysoff_type,MATCH(G$117&amp;" "&amp;$A130,daysoff_lookup,0)),MID($B130,MOD(NETWORKDAYS.INTL($Q$5,G$117,weekend,holidays)-1,LEN($B130))+1,1))))</f>
        <v/>
      </c>
      <c r="H130" s="29" t="str">
        <f>IF(OR(H$117="",H$117&lt;$Q$5,$A130=""),"",IF(NETWORKDAYS.INTL(H$117,H$117,weekend,holidays)=0,"nw",IFERROR(INDEX(daysoff_type,MATCH(H$117&amp;" "&amp;$A130,daysoff_lookup,0)),MID($B130,MOD(NETWORKDAYS.INTL($Q$5,H$117,weekend,holidays)-1,LEN($B130))+1,1))))</f>
        <v/>
      </c>
      <c r="I130" s="29" t="str">
        <f>IF(OR(I$117="",I$117&lt;$Q$5,$A130=""),"",IF(NETWORKDAYS.INTL(I$117,I$117,weekend,holidays)=0,"nw",IFERROR(INDEX(daysoff_type,MATCH(I$117&amp;" "&amp;$A130,daysoff_lookup,0)),MID($B130,MOD(NETWORKDAYS.INTL($Q$5,I$117,weekend,holidays)-1,LEN($B130))+1,1))))</f>
        <v/>
      </c>
      <c r="J130" s="29" t="str">
        <f>IF(OR(J$117="",J$117&lt;$Q$5,$A130=""),"",IF(NETWORKDAYS.INTL(J$117,J$117,weekend,holidays)=0,"nw",IFERROR(INDEX(daysoff_type,MATCH(J$117&amp;" "&amp;$A130,daysoff_lookup,0)),MID($B130,MOD(NETWORKDAYS.INTL($Q$5,J$117,weekend,holidays)-1,LEN($B130))+1,1))))</f>
        <v/>
      </c>
      <c r="K130" s="29" t="str">
        <f>IF(OR(K$117="",K$117&lt;$Q$5,$A130=""),"",IF(NETWORKDAYS.INTL(K$117,K$117,weekend,holidays)=0,"nw",IFERROR(INDEX(daysoff_type,MATCH(K$117&amp;" "&amp;$A130,daysoff_lookup,0)),MID($B130,MOD(NETWORKDAYS.INTL($Q$5,K$117,weekend,holidays)-1,LEN($B130))+1,1))))</f>
        <v/>
      </c>
      <c r="L130" s="29" t="str">
        <f>IF(OR(L$117="",L$117&lt;$Q$5,$A130=""),"",IF(NETWORKDAYS.INTL(L$117,L$117,weekend,holidays)=0,"nw",IFERROR(INDEX(daysoff_type,MATCH(L$117&amp;" "&amp;$A130,daysoff_lookup,0)),MID($B130,MOD(NETWORKDAYS.INTL($Q$5,L$117,weekend,holidays)-1,LEN($B130))+1,1))))</f>
        <v/>
      </c>
      <c r="M130" s="29" t="str">
        <f>IF(OR(M$117="",M$117&lt;$Q$5,$A130=""),"",IF(NETWORKDAYS.INTL(M$117,M$117,weekend,holidays)=0,"nw",IFERROR(INDEX(daysoff_type,MATCH(M$117&amp;" "&amp;$A130,daysoff_lookup,0)),MID($B130,MOD(NETWORKDAYS.INTL($Q$5,M$117,weekend,holidays)-1,LEN($B130))+1,1))))</f>
        <v/>
      </c>
      <c r="N130" s="29" t="str">
        <f>IF(OR(N$117="",N$117&lt;$Q$5,$A130=""),"",IF(NETWORKDAYS.INTL(N$117,N$117,weekend,holidays)=0,"nw",IFERROR(INDEX(daysoff_type,MATCH(N$117&amp;" "&amp;$A130,daysoff_lookup,0)),MID($B130,MOD(NETWORKDAYS.INTL($Q$5,N$117,weekend,holidays)-1,LEN($B130))+1,1))))</f>
        <v/>
      </c>
      <c r="O130" s="29" t="str">
        <f>IF(OR(O$117="",O$117&lt;$Q$5,$A130=""),"",IF(NETWORKDAYS.INTL(O$117,O$117,weekend,holidays)=0,"nw",IFERROR(INDEX(daysoff_type,MATCH(O$117&amp;" "&amp;$A130,daysoff_lookup,0)),MID($B130,MOD(NETWORKDAYS.INTL($Q$5,O$117,weekend,holidays)-1,LEN($B130))+1,1))))</f>
        <v/>
      </c>
      <c r="P130" s="29" t="str">
        <f>IF(OR(P$117="",P$117&lt;$Q$5,$A130=""),"",IF(NETWORKDAYS.INTL(P$117,P$117,weekend,holidays)=0,"nw",IFERROR(INDEX(daysoff_type,MATCH(P$117&amp;" "&amp;$A130,daysoff_lookup,0)),MID($B130,MOD(NETWORKDAYS.INTL($Q$5,P$117,weekend,holidays)-1,LEN($B130))+1,1))))</f>
        <v/>
      </c>
      <c r="Q130" s="29" t="str">
        <f>IF(OR(Q$117="",Q$117&lt;$Q$5,$A130=""),"",IF(NETWORKDAYS.INTL(Q$117,Q$117,weekend,holidays)=0,"nw",IFERROR(INDEX(daysoff_type,MATCH(Q$117&amp;" "&amp;$A130,daysoff_lookup,0)),MID($B130,MOD(NETWORKDAYS.INTL($Q$5,Q$117,weekend,holidays)-1,LEN($B130))+1,1))))</f>
        <v/>
      </c>
      <c r="R130" s="29" t="str">
        <f>IF(OR(R$117="",R$117&lt;$Q$5,$A130=""),"",IF(NETWORKDAYS.INTL(R$117,R$117,weekend,holidays)=0,"nw",IFERROR(INDEX(daysoff_type,MATCH(R$117&amp;" "&amp;$A130,daysoff_lookup,0)),MID($B130,MOD(NETWORKDAYS.INTL($Q$5,R$117,weekend,holidays)-1,LEN($B130))+1,1))))</f>
        <v/>
      </c>
      <c r="S130" s="29" t="str">
        <f>IF(OR(S$117="",S$117&lt;$Q$5,$A130=""),"",IF(NETWORKDAYS.INTL(S$117,S$117,weekend,holidays)=0,"nw",IFERROR(INDEX(daysoff_type,MATCH(S$117&amp;" "&amp;$A130,daysoff_lookup,0)),MID($B130,MOD(NETWORKDAYS.INTL($Q$5,S$117,weekend,holidays)-1,LEN($B130))+1,1))))</f>
        <v/>
      </c>
      <c r="T130" s="29" t="str">
        <f>IF(OR(T$117="",T$117&lt;$Q$5,$A130=""),"",IF(NETWORKDAYS.INTL(T$117,T$117,weekend,holidays)=0,"nw",IFERROR(INDEX(daysoff_type,MATCH(T$117&amp;" "&amp;$A130,daysoff_lookup,0)),MID($B130,MOD(NETWORKDAYS.INTL($Q$5,T$117,weekend,holidays)-1,LEN($B130))+1,1))))</f>
        <v/>
      </c>
      <c r="U130" s="29" t="str">
        <f>IF(OR(U$117="",U$117&lt;$Q$5,$A130=""),"",IF(NETWORKDAYS.INTL(U$117,U$117,weekend,holidays)=0,"nw",IFERROR(INDEX(daysoff_type,MATCH(U$117&amp;" "&amp;$A130,daysoff_lookup,0)),MID($B130,MOD(NETWORKDAYS.INTL($Q$5,U$117,weekend,holidays)-1,LEN($B130))+1,1))))</f>
        <v/>
      </c>
      <c r="V130" s="29" t="str">
        <f>IF(OR(V$117="",V$117&lt;$Q$5,$A130=""),"",IF(NETWORKDAYS.INTL(V$117,V$117,weekend,holidays)=0,"nw",IFERROR(INDEX(daysoff_type,MATCH(V$117&amp;" "&amp;$A130,daysoff_lookup,0)),MID($B130,MOD(NETWORKDAYS.INTL($Q$5,V$117,weekend,holidays)-1,LEN($B130))+1,1))))</f>
        <v/>
      </c>
      <c r="W130" s="29" t="str">
        <f>IF(OR(W$117="",W$117&lt;$Q$5,$A130=""),"",IF(NETWORKDAYS.INTL(W$117,W$117,weekend,holidays)=0,"nw",IFERROR(INDEX(daysoff_type,MATCH(W$117&amp;" "&amp;$A130,daysoff_lookup,0)),MID($B130,MOD(NETWORKDAYS.INTL($Q$5,W$117,weekend,holidays)-1,LEN($B130))+1,1))))</f>
        <v/>
      </c>
      <c r="X130" s="29" t="str">
        <f>IF(OR(X$117="",X$117&lt;$Q$5,$A130=""),"",IF(NETWORKDAYS.INTL(X$117,X$117,weekend,holidays)=0,"nw",IFERROR(INDEX(daysoff_type,MATCH(X$117&amp;" "&amp;$A130,daysoff_lookup,0)),MID($B130,MOD(NETWORKDAYS.INTL($Q$5,X$117,weekend,holidays)-1,LEN($B130))+1,1))))</f>
        <v/>
      </c>
      <c r="Y130" s="29" t="str">
        <f>IF(OR(Y$117="",Y$117&lt;$Q$5,$A130=""),"",IF(NETWORKDAYS.INTL(Y$117,Y$117,weekend,holidays)=0,"nw",IFERROR(INDEX(daysoff_type,MATCH(Y$117&amp;" "&amp;$A130,daysoff_lookup,0)),MID($B130,MOD(NETWORKDAYS.INTL($Q$5,Y$117,weekend,holidays)-1,LEN($B130))+1,1))))</f>
        <v/>
      </c>
      <c r="Z130" s="29" t="str">
        <f>IF(OR(Z$117="",Z$117&lt;$Q$5,$A130=""),"",IF(NETWORKDAYS.INTL(Z$117,Z$117,weekend,holidays)=0,"nw",IFERROR(INDEX(daysoff_type,MATCH(Z$117&amp;" "&amp;$A130,daysoff_lookup,0)),MID($B130,MOD(NETWORKDAYS.INTL($Q$5,Z$117,weekend,holidays)-1,LEN($B130))+1,1))))</f>
        <v/>
      </c>
      <c r="AA130" s="29" t="str">
        <f>IF(OR(AA$117="",AA$117&lt;$Q$5,$A130=""),"",IF(NETWORKDAYS.INTL(AA$117,AA$117,weekend,holidays)=0,"nw",IFERROR(INDEX(daysoff_type,MATCH(AA$117&amp;" "&amp;$A130,daysoff_lookup,0)),MID($B130,MOD(NETWORKDAYS.INTL($Q$5,AA$117,weekend,holidays)-1,LEN($B130))+1,1))))</f>
        <v/>
      </c>
      <c r="AB130" s="29" t="str">
        <f>IF(OR(AB$117="",AB$117&lt;$Q$5,$A130=""),"",IF(NETWORKDAYS.INTL(AB$117,AB$117,weekend,holidays)=0,"nw",IFERROR(INDEX(daysoff_type,MATCH(AB$117&amp;" "&amp;$A130,daysoff_lookup,0)),MID($B130,MOD(NETWORKDAYS.INTL($Q$5,AB$117,weekend,holidays)-1,LEN($B130))+1,1))))</f>
        <v/>
      </c>
      <c r="AC130" s="29" t="str">
        <f>IF(OR(AC$117="",AC$117&lt;$Q$5,$A130=""),"",IF(NETWORKDAYS.INTL(AC$117,AC$117,weekend,holidays)=0,"nw",IFERROR(INDEX(daysoff_type,MATCH(AC$117&amp;" "&amp;$A130,daysoff_lookup,0)),MID($B130,MOD(NETWORKDAYS.INTL($Q$5,AC$117,weekend,holidays)-1,LEN($B130))+1,1))))</f>
        <v/>
      </c>
      <c r="AD130" s="29" t="str">
        <f>IF(OR(AD$117="",AD$117&lt;$Q$5,$A130=""),"",IF(NETWORKDAYS.INTL(AD$117,AD$117,weekend,holidays)=0,"nw",IFERROR(INDEX(daysoff_type,MATCH(AD$117&amp;" "&amp;$A130,daysoff_lookup,0)),MID($B130,MOD(NETWORKDAYS.INTL($Q$5,AD$117,weekend,holidays)-1,LEN($B130))+1,1))))</f>
        <v/>
      </c>
      <c r="AE130" s="29" t="str">
        <f>IF(OR(AE$117="",AE$117&lt;$Q$5,$A130=""),"",IF(NETWORKDAYS.INTL(AE$117,AE$117,weekend,holidays)=0,"nw",IFERROR(INDEX(daysoff_type,MATCH(AE$117&amp;" "&amp;$A130,daysoff_lookup,0)),MID($B130,MOD(NETWORKDAYS.INTL($Q$5,AE$117,weekend,holidays)-1,LEN($B130))+1,1))))</f>
        <v/>
      </c>
      <c r="AF130" s="29" t="str">
        <f>IF(OR(AF$117="",AF$117&lt;$Q$5,$A130=""),"",IF(NETWORKDAYS.INTL(AF$117,AF$117,weekend,holidays)=0,"nw",IFERROR(INDEX(daysoff_type,MATCH(AF$117&amp;" "&amp;$A130,daysoff_lookup,0)),MID($B130,MOD(NETWORKDAYS.INTL($Q$5,AF$117,weekend,holidays)-1,LEN($B130))+1,1))))</f>
        <v/>
      </c>
      <c r="AG130" s="29" t="str">
        <f>IF(OR(AG$117="",AG$117&lt;$Q$5,$A130=""),"",IF(NETWORKDAYS.INTL(AG$117,AG$117,weekend,holidays)=0,"nw",IFERROR(INDEX(daysoff_type,MATCH(AG$117&amp;" "&amp;$A130,daysoff_lookup,0)),MID($B130,MOD(NETWORKDAYS.INTL($Q$5,AG$117,weekend,holidays)-1,LEN($B130))+1,1))))</f>
        <v/>
      </c>
      <c r="AH130" s="29" t="str">
        <f>IF(OR(AH$117="",AH$117&lt;$Q$5,$A130=""),"",IF(NETWORKDAYS.INTL(AH$117,AH$117,weekend,holidays)=0,"nw",IFERROR(INDEX(daysoff_type,MATCH(AH$117&amp;" "&amp;$A130,daysoff_lookup,0)),MID($B130,MOD(NETWORKDAYS.INTL($Q$5,AH$117,weekend,holidays)-1,LEN($B130))+1,1))))</f>
        <v/>
      </c>
      <c r="AI130" s="29" t="str">
        <f>IF(OR(AI$117="",AI$117&lt;$Q$5,$A130=""),"",IF(NETWORKDAYS.INTL(AI$117,AI$117,weekend,holidays)=0,"nw",IFERROR(INDEX(daysoff_type,MATCH(AI$117&amp;" "&amp;$A130,daysoff_lookup,0)),MID($B130,MOD(NETWORKDAYS.INTL($Q$5,AI$117,weekend,holidays)-1,LEN($B130))+1,1))))</f>
        <v/>
      </c>
      <c r="AJ130" s="29" t="str">
        <f>IF(OR(AJ$117="",AJ$117&lt;$Q$5,$A130=""),"",IF(NETWORKDAYS.INTL(AJ$117,AJ$117,weekend,holidays)=0,"nw",IFERROR(INDEX(daysoff_type,MATCH(AJ$117&amp;" "&amp;$A130,daysoff_lookup,0)),MID($B130,MOD(NETWORKDAYS.INTL($Q$5,AJ$117,weekend,holidays)-1,LEN($B130))+1,1))))</f>
        <v/>
      </c>
      <c r="AK130" s="29" t="str">
        <f>IF(OR(AK$117="",AK$117&lt;$Q$5,$A130=""),"",IF(NETWORKDAYS.INTL(AK$117,AK$117,weekend,holidays)=0,"nw",IFERROR(INDEX(daysoff_type,MATCH(AK$117&amp;" "&amp;$A130,daysoff_lookup,0)),MID($B130,MOD(NETWORKDAYS.INTL($Q$5,AK$117,weekend,holidays)-1,LEN($B130))+1,1))))</f>
        <v/>
      </c>
      <c r="AL130" s="29" t="str">
        <f>IF(OR(AL$117="",AL$117&lt;$Q$5,$A130=""),"",IF(NETWORKDAYS.INTL(AL$117,AL$117,weekend,holidays)=0,"nw",IFERROR(INDEX(daysoff_type,MATCH(AL$117&amp;" "&amp;$A130,daysoff_lookup,0)),MID($B130,MOD(NETWORKDAYS.INTL($Q$5,AL$117,weekend,holidays)-1,LEN($B130))+1,1))))</f>
        <v/>
      </c>
      <c r="AM130" s="29" t="str">
        <f>IF(OR(AM$117="",AM$117&lt;$Q$5,$A130=""),"",IF(NETWORKDAYS.INTL(AM$117,AM$117,weekend,holidays)=0,"nw",IFERROR(INDEX(daysoff_type,MATCH(AM$117&amp;" "&amp;$A130,daysoff_lookup,0)),MID($B130,MOD(NETWORKDAYS.INTL($Q$5,AM$117,weekend,holidays)-1,LEN($B130))+1,1))))</f>
        <v/>
      </c>
    </row>
    <row r="131" spans="1:41" x14ac:dyDescent="0.2">
      <c r="A131" s="28" t="str">
        <f t="shared" si="35"/>
        <v/>
      </c>
      <c r="B131" s="40" t="str">
        <f t="shared" si="35"/>
        <v/>
      </c>
      <c r="C131" s="29" t="str">
        <f>IF(OR(C$117="",C$117&lt;$Q$5,$A131=""),"",IF(NETWORKDAYS.INTL(C$117,C$117,weekend,holidays)=0,"nw",IFERROR(INDEX(daysoff_type,MATCH(C$117&amp;" "&amp;$A131,daysoff_lookup,0)),MID($B131,MOD(NETWORKDAYS.INTL($Q$5,C$117,weekend,holidays)-1,LEN($B131))+1,1))))</f>
        <v/>
      </c>
      <c r="D131" s="29" t="str">
        <f>IF(OR(D$117="",D$117&lt;$Q$5,$A131=""),"",IF(NETWORKDAYS.INTL(D$117,D$117,weekend,holidays)=0,"nw",IFERROR(INDEX(daysoff_type,MATCH(D$117&amp;" "&amp;$A131,daysoff_lookup,0)),MID($B131,MOD(NETWORKDAYS.INTL($Q$5,D$117,weekend,holidays)-1,LEN($B131))+1,1))))</f>
        <v/>
      </c>
      <c r="E131" s="29" t="str">
        <f>IF(OR(E$117="",E$117&lt;$Q$5,$A131=""),"",IF(NETWORKDAYS.INTL(E$117,E$117,weekend,holidays)=0,"nw",IFERROR(INDEX(daysoff_type,MATCH(E$117&amp;" "&amp;$A131,daysoff_lookup,0)),MID($B131,MOD(NETWORKDAYS.INTL($Q$5,E$117,weekend,holidays)-1,LEN($B131))+1,1))))</f>
        <v/>
      </c>
      <c r="F131" s="29" t="str">
        <f>IF(OR(F$117="",F$117&lt;$Q$5,$A131=""),"",IF(NETWORKDAYS.INTL(F$117,F$117,weekend,holidays)=0,"nw",IFERROR(INDEX(daysoff_type,MATCH(F$117&amp;" "&amp;$A131,daysoff_lookup,0)),MID($B131,MOD(NETWORKDAYS.INTL($Q$5,F$117,weekend,holidays)-1,LEN($B131))+1,1))))</f>
        <v/>
      </c>
      <c r="G131" s="29" t="str">
        <f>IF(OR(G$117="",G$117&lt;$Q$5,$A131=""),"",IF(NETWORKDAYS.INTL(G$117,G$117,weekend,holidays)=0,"nw",IFERROR(INDEX(daysoff_type,MATCH(G$117&amp;" "&amp;$A131,daysoff_lookup,0)),MID($B131,MOD(NETWORKDAYS.INTL($Q$5,G$117,weekend,holidays)-1,LEN($B131))+1,1))))</f>
        <v/>
      </c>
      <c r="H131" s="29" t="str">
        <f>IF(OR(H$117="",H$117&lt;$Q$5,$A131=""),"",IF(NETWORKDAYS.INTL(H$117,H$117,weekend,holidays)=0,"nw",IFERROR(INDEX(daysoff_type,MATCH(H$117&amp;" "&amp;$A131,daysoff_lookup,0)),MID($B131,MOD(NETWORKDAYS.INTL($Q$5,H$117,weekend,holidays)-1,LEN($B131))+1,1))))</f>
        <v/>
      </c>
      <c r="I131" s="29" t="str">
        <f>IF(OR(I$117="",I$117&lt;$Q$5,$A131=""),"",IF(NETWORKDAYS.INTL(I$117,I$117,weekend,holidays)=0,"nw",IFERROR(INDEX(daysoff_type,MATCH(I$117&amp;" "&amp;$A131,daysoff_lookup,0)),MID($B131,MOD(NETWORKDAYS.INTL($Q$5,I$117,weekend,holidays)-1,LEN($B131))+1,1))))</f>
        <v/>
      </c>
      <c r="J131" s="29" t="str">
        <f>IF(OR(J$117="",J$117&lt;$Q$5,$A131=""),"",IF(NETWORKDAYS.INTL(J$117,J$117,weekend,holidays)=0,"nw",IFERROR(INDEX(daysoff_type,MATCH(J$117&amp;" "&amp;$A131,daysoff_lookup,0)),MID($B131,MOD(NETWORKDAYS.INTL($Q$5,J$117,weekend,holidays)-1,LEN($B131))+1,1))))</f>
        <v/>
      </c>
      <c r="K131" s="29" t="str">
        <f>IF(OR(K$117="",K$117&lt;$Q$5,$A131=""),"",IF(NETWORKDAYS.INTL(K$117,K$117,weekend,holidays)=0,"nw",IFERROR(INDEX(daysoff_type,MATCH(K$117&amp;" "&amp;$A131,daysoff_lookup,0)),MID($B131,MOD(NETWORKDAYS.INTL($Q$5,K$117,weekend,holidays)-1,LEN($B131))+1,1))))</f>
        <v/>
      </c>
      <c r="L131" s="29" t="str">
        <f>IF(OR(L$117="",L$117&lt;$Q$5,$A131=""),"",IF(NETWORKDAYS.INTL(L$117,L$117,weekend,holidays)=0,"nw",IFERROR(INDEX(daysoff_type,MATCH(L$117&amp;" "&amp;$A131,daysoff_lookup,0)),MID($B131,MOD(NETWORKDAYS.INTL($Q$5,L$117,weekend,holidays)-1,LEN($B131))+1,1))))</f>
        <v/>
      </c>
      <c r="M131" s="29" t="str">
        <f>IF(OR(M$117="",M$117&lt;$Q$5,$A131=""),"",IF(NETWORKDAYS.INTL(M$117,M$117,weekend,holidays)=0,"nw",IFERROR(INDEX(daysoff_type,MATCH(M$117&amp;" "&amp;$A131,daysoff_lookup,0)),MID($B131,MOD(NETWORKDAYS.INTL($Q$5,M$117,weekend,holidays)-1,LEN($B131))+1,1))))</f>
        <v/>
      </c>
      <c r="N131" s="29" t="str">
        <f>IF(OR(N$117="",N$117&lt;$Q$5,$A131=""),"",IF(NETWORKDAYS.INTL(N$117,N$117,weekend,holidays)=0,"nw",IFERROR(INDEX(daysoff_type,MATCH(N$117&amp;" "&amp;$A131,daysoff_lookup,0)),MID($B131,MOD(NETWORKDAYS.INTL($Q$5,N$117,weekend,holidays)-1,LEN($B131))+1,1))))</f>
        <v/>
      </c>
      <c r="O131" s="29" t="str">
        <f>IF(OR(O$117="",O$117&lt;$Q$5,$A131=""),"",IF(NETWORKDAYS.INTL(O$117,O$117,weekend,holidays)=0,"nw",IFERROR(INDEX(daysoff_type,MATCH(O$117&amp;" "&amp;$A131,daysoff_lookup,0)),MID($B131,MOD(NETWORKDAYS.INTL($Q$5,O$117,weekend,holidays)-1,LEN($B131))+1,1))))</f>
        <v/>
      </c>
      <c r="P131" s="29" t="str">
        <f>IF(OR(P$117="",P$117&lt;$Q$5,$A131=""),"",IF(NETWORKDAYS.INTL(P$117,P$117,weekend,holidays)=0,"nw",IFERROR(INDEX(daysoff_type,MATCH(P$117&amp;" "&amp;$A131,daysoff_lookup,0)),MID($B131,MOD(NETWORKDAYS.INTL($Q$5,P$117,weekend,holidays)-1,LEN($B131))+1,1))))</f>
        <v/>
      </c>
      <c r="Q131" s="29" t="str">
        <f>IF(OR(Q$117="",Q$117&lt;$Q$5,$A131=""),"",IF(NETWORKDAYS.INTL(Q$117,Q$117,weekend,holidays)=0,"nw",IFERROR(INDEX(daysoff_type,MATCH(Q$117&amp;" "&amp;$A131,daysoff_lookup,0)),MID($B131,MOD(NETWORKDAYS.INTL($Q$5,Q$117,weekend,holidays)-1,LEN($B131))+1,1))))</f>
        <v/>
      </c>
      <c r="R131" s="29" t="str">
        <f>IF(OR(R$117="",R$117&lt;$Q$5,$A131=""),"",IF(NETWORKDAYS.INTL(R$117,R$117,weekend,holidays)=0,"nw",IFERROR(INDEX(daysoff_type,MATCH(R$117&amp;" "&amp;$A131,daysoff_lookup,0)),MID($B131,MOD(NETWORKDAYS.INTL($Q$5,R$117,weekend,holidays)-1,LEN($B131))+1,1))))</f>
        <v/>
      </c>
      <c r="S131" s="29" t="str">
        <f>IF(OR(S$117="",S$117&lt;$Q$5,$A131=""),"",IF(NETWORKDAYS.INTL(S$117,S$117,weekend,holidays)=0,"nw",IFERROR(INDEX(daysoff_type,MATCH(S$117&amp;" "&amp;$A131,daysoff_lookup,0)),MID($B131,MOD(NETWORKDAYS.INTL($Q$5,S$117,weekend,holidays)-1,LEN($B131))+1,1))))</f>
        <v/>
      </c>
      <c r="T131" s="29" t="str">
        <f>IF(OR(T$117="",T$117&lt;$Q$5,$A131=""),"",IF(NETWORKDAYS.INTL(T$117,T$117,weekend,holidays)=0,"nw",IFERROR(INDEX(daysoff_type,MATCH(T$117&amp;" "&amp;$A131,daysoff_lookup,0)),MID($B131,MOD(NETWORKDAYS.INTL($Q$5,T$117,weekend,holidays)-1,LEN($B131))+1,1))))</f>
        <v/>
      </c>
      <c r="U131" s="29" t="str">
        <f>IF(OR(U$117="",U$117&lt;$Q$5,$A131=""),"",IF(NETWORKDAYS.INTL(U$117,U$117,weekend,holidays)=0,"nw",IFERROR(INDEX(daysoff_type,MATCH(U$117&amp;" "&amp;$A131,daysoff_lookup,0)),MID($B131,MOD(NETWORKDAYS.INTL($Q$5,U$117,weekend,holidays)-1,LEN($B131))+1,1))))</f>
        <v/>
      </c>
      <c r="V131" s="29" t="str">
        <f>IF(OR(V$117="",V$117&lt;$Q$5,$A131=""),"",IF(NETWORKDAYS.INTL(V$117,V$117,weekend,holidays)=0,"nw",IFERROR(INDEX(daysoff_type,MATCH(V$117&amp;" "&amp;$A131,daysoff_lookup,0)),MID($B131,MOD(NETWORKDAYS.INTL($Q$5,V$117,weekend,holidays)-1,LEN($B131))+1,1))))</f>
        <v/>
      </c>
      <c r="W131" s="29" t="str">
        <f>IF(OR(W$117="",W$117&lt;$Q$5,$A131=""),"",IF(NETWORKDAYS.INTL(W$117,W$117,weekend,holidays)=0,"nw",IFERROR(INDEX(daysoff_type,MATCH(W$117&amp;" "&amp;$A131,daysoff_lookup,0)),MID($B131,MOD(NETWORKDAYS.INTL($Q$5,W$117,weekend,holidays)-1,LEN($B131))+1,1))))</f>
        <v/>
      </c>
      <c r="X131" s="29" t="str">
        <f>IF(OR(X$117="",X$117&lt;$Q$5,$A131=""),"",IF(NETWORKDAYS.INTL(X$117,X$117,weekend,holidays)=0,"nw",IFERROR(INDEX(daysoff_type,MATCH(X$117&amp;" "&amp;$A131,daysoff_lookup,0)),MID($B131,MOD(NETWORKDAYS.INTL($Q$5,X$117,weekend,holidays)-1,LEN($B131))+1,1))))</f>
        <v/>
      </c>
      <c r="Y131" s="29" t="str">
        <f>IF(OR(Y$117="",Y$117&lt;$Q$5,$A131=""),"",IF(NETWORKDAYS.INTL(Y$117,Y$117,weekend,holidays)=0,"nw",IFERROR(INDEX(daysoff_type,MATCH(Y$117&amp;" "&amp;$A131,daysoff_lookup,0)),MID($B131,MOD(NETWORKDAYS.INTL($Q$5,Y$117,weekend,holidays)-1,LEN($B131))+1,1))))</f>
        <v/>
      </c>
      <c r="Z131" s="29" t="str">
        <f>IF(OR(Z$117="",Z$117&lt;$Q$5,$A131=""),"",IF(NETWORKDAYS.INTL(Z$117,Z$117,weekend,holidays)=0,"nw",IFERROR(INDEX(daysoff_type,MATCH(Z$117&amp;" "&amp;$A131,daysoff_lookup,0)),MID($B131,MOD(NETWORKDAYS.INTL($Q$5,Z$117,weekend,holidays)-1,LEN($B131))+1,1))))</f>
        <v/>
      </c>
      <c r="AA131" s="29" t="str">
        <f>IF(OR(AA$117="",AA$117&lt;$Q$5,$A131=""),"",IF(NETWORKDAYS.INTL(AA$117,AA$117,weekend,holidays)=0,"nw",IFERROR(INDEX(daysoff_type,MATCH(AA$117&amp;" "&amp;$A131,daysoff_lookup,0)),MID($B131,MOD(NETWORKDAYS.INTL($Q$5,AA$117,weekend,holidays)-1,LEN($B131))+1,1))))</f>
        <v/>
      </c>
      <c r="AB131" s="29" t="str">
        <f>IF(OR(AB$117="",AB$117&lt;$Q$5,$A131=""),"",IF(NETWORKDAYS.INTL(AB$117,AB$117,weekend,holidays)=0,"nw",IFERROR(INDEX(daysoff_type,MATCH(AB$117&amp;" "&amp;$A131,daysoff_lookup,0)),MID($B131,MOD(NETWORKDAYS.INTL($Q$5,AB$117,weekend,holidays)-1,LEN($B131))+1,1))))</f>
        <v/>
      </c>
      <c r="AC131" s="29" t="str">
        <f>IF(OR(AC$117="",AC$117&lt;$Q$5,$A131=""),"",IF(NETWORKDAYS.INTL(AC$117,AC$117,weekend,holidays)=0,"nw",IFERROR(INDEX(daysoff_type,MATCH(AC$117&amp;" "&amp;$A131,daysoff_lookup,0)),MID($B131,MOD(NETWORKDAYS.INTL($Q$5,AC$117,weekend,holidays)-1,LEN($B131))+1,1))))</f>
        <v/>
      </c>
      <c r="AD131" s="29" t="str">
        <f>IF(OR(AD$117="",AD$117&lt;$Q$5,$A131=""),"",IF(NETWORKDAYS.INTL(AD$117,AD$117,weekend,holidays)=0,"nw",IFERROR(INDEX(daysoff_type,MATCH(AD$117&amp;" "&amp;$A131,daysoff_lookup,0)),MID($B131,MOD(NETWORKDAYS.INTL($Q$5,AD$117,weekend,holidays)-1,LEN($B131))+1,1))))</f>
        <v/>
      </c>
      <c r="AE131" s="29" t="str">
        <f>IF(OR(AE$117="",AE$117&lt;$Q$5,$A131=""),"",IF(NETWORKDAYS.INTL(AE$117,AE$117,weekend,holidays)=0,"nw",IFERROR(INDEX(daysoff_type,MATCH(AE$117&amp;" "&amp;$A131,daysoff_lookup,0)),MID($B131,MOD(NETWORKDAYS.INTL($Q$5,AE$117,weekend,holidays)-1,LEN($B131))+1,1))))</f>
        <v/>
      </c>
      <c r="AF131" s="29" t="str">
        <f>IF(OR(AF$117="",AF$117&lt;$Q$5,$A131=""),"",IF(NETWORKDAYS.INTL(AF$117,AF$117,weekend,holidays)=0,"nw",IFERROR(INDEX(daysoff_type,MATCH(AF$117&amp;" "&amp;$A131,daysoff_lookup,0)),MID($B131,MOD(NETWORKDAYS.INTL($Q$5,AF$117,weekend,holidays)-1,LEN($B131))+1,1))))</f>
        <v/>
      </c>
      <c r="AG131" s="29" t="str">
        <f>IF(OR(AG$117="",AG$117&lt;$Q$5,$A131=""),"",IF(NETWORKDAYS.INTL(AG$117,AG$117,weekend,holidays)=0,"nw",IFERROR(INDEX(daysoff_type,MATCH(AG$117&amp;" "&amp;$A131,daysoff_lookup,0)),MID($B131,MOD(NETWORKDAYS.INTL($Q$5,AG$117,weekend,holidays)-1,LEN($B131))+1,1))))</f>
        <v/>
      </c>
      <c r="AH131" s="29" t="str">
        <f>IF(OR(AH$117="",AH$117&lt;$Q$5,$A131=""),"",IF(NETWORKDAYS.INTL(AH$117,AH$117,weekend,holidays)=0,"nw",IFERROR(INDEX(daysoff_type,MATCH(AH$117&amp;" "&amp;$A131,daysoff_lookup,0)),MID($B131,MOD(NETWORKDAYS.INTL($Q$5,AH$117,weekend,holidays)-1,LEN($B131))+1,1))))</f>
        <v/>
      </c>
      <c r="AI131" s="29" t="str">
        <f>IF(OR(AI$117="",AI$117&lt;$Q$5,$A131=""),"",IF(NETWORKDAYS.INTL(AI$117,AI$117,weekend,holidays)=0,"nw",IFERROR(INDEX(daysoff_type,MATCH(AI$117&amp;" "&amp;$A131,daysoff_lookup,0)),MID($B131,MOD(NETWORKDAYS.INTL($Q$5,AI$117,weekend,holidays)-1,LEN($B131))+1,1))))</f>
        <v/>
      </c>
      <c r="AJ131" s="29" t="str">
        <f>IF(OR(AJ$117="",AJ$117&lt;$Q$5,$A131=""),"",IF(NETWORKDAYS.INTL(AJ$117,AJ$117,weekend,holidays)=0,"nw",IFERROR(INDEX(daysoff_type,MATCH(AJ$117&amp;" "&amp;$A131,daysoff_lookup,0)),MID($B131,MOD(NETWORKDAYS.INTL($Q$5,AJ$117,weekend,holidays)-1,LEN($B131))+1,1))))</f>
        <v/>
      </c>
      <c r="AK131" s="29" t="str">
        <f>IF(OR(AK$117="",AK$117&lt;$Q$5,$A131=""),"",IF(NETWORKDAYS.INTL(AK$117,AK$117,weekend,holidays)=0,"nw",IFERROR(INDEX(daysoff_type,MATCH(AK$117&amp;" "&amp;$A131,daysoff_lookup,0)),MID($B131,MOD(NETWORKDAYS.INTL($Q$5,AK$117,weekend,holidays)-1,LEN($B131))+1,1))))</f>
        <v/>
      </c>
      <c r="AL131" s="29" t="str">
        <f>IF(OR(AL$117="",AL$117&lt;$Q$5,$A131=""),"",IF(NETWORKDAYS.INTL(AL$117,AL$117,weekend,holidays)=0,"nw",IFERROR(INDEX(daysoff_type,MATCH(AL$117&amp;" "&amp;$A131,daysoff_lookup,0)),MID($B131,MOD(NETWORKDAYS.INTL($Q$5,AL$117,weekend,holidays)-1,LEN($B131))+1,1))))</f>
        <v/>
      </c>
      <c r="AM131" s="29" t="str">
        <f>IF(OR(AM$117="",AM$117&lt;$Q$5,$A131=""),"",IF(NETWORKDAYS.INTL(AM$117,AM$117,weekend,holidays)=0,"nw",IFERROR(INDEX(daysoff_type,MATCH(AM$117&amp;" "&amp;$A131,daysoff_lookup,0)),MID($B131,MOD(NETWORKDAYS.INTL($Q$5,AM$117,weekend,holidays)-1,LEN($B131))+1,1))))</f>
        <v/>
      </c>
    </row>
    <row r="132" spans="1:41" x14ac:dyDescent="0.2">
      <c r="A132" s="28" t="str">
        <f t="shared" si="35"/>
        <v/>
      </c>
      <c r="B132" s="40" t="str">
        <f t="shared" si="35"/>
        <v/>
      </c>
      <c r="C132" s="29" t="str">
        <f>IF(OR(C$117="",C$117&lt;$Q$5,$A132=""),"",IF(NETWORKDAYS.INTL(C$117,C$117,weekend,holidays)=0,"nw",IFERROR(INDEX(daysoff_type,MATCH(C$117&amp;" "&amp;$A132,daysoff_lookup,0)),MID($B132,MOD(NETWORKDAYS.INTL($Q$5,C$117,weekend,holidays)-1,LEN($B132))+1,1))))</f>
        <v/>
      </c>
      <c r="D132" s="29" t="str">
        <f>IF(OR(D$117="",D$117&lt;$Q$5,$A132=""),"",IF(NETWORKDAYS.INTL(D$117,D$117,weekend,holidays)=0,"nw",IFERROR(INDEX(daysoff_type,MATCH(D$117&amp;" "&amp;$A132,daysoff_lookup,0)),MID($B132,MOD(NETWORKDAYS.INTL($Q$5,D$117,weekend,holidays)-1,LEN($B132))+1,1))))</f>
        <v/>
      </c>
      <c r="E132" s="29" t="str">
        <f>IF(OR(E$117="",E$117&lt;$Q$5,$A132=""),"",IF(NETWORKDAYS.INTL(E$117,E$117,weekend,holidays)=0,"nw",IFERROR(INDEX(daysoff_type,MATCH(E$117&amp;" "&amp;$A132,daysoff_lookup,0)),MID($B132,MOD(NETWORKDAYS.INTL($Q$5,E$117,weekend,holidays)-1,LEN($B132))+1,1))))</f>
        <v/>
      </c>
      <c r="F132" s="29" t="str">
        <f>IF(OR(F$117="",F$117&lt;$Q$5,$A132=""),"",IF(NETWORKDAYS.INTL(F$117,F$117,weekend,holidays)=0,"nw",IFERROR(INDEX(daysoff_type,MATCH(F$117&amp;" "&amp;$A132,daysoff_lookup,0)),MID($B132,MOD(NETWORKDAYS.INTL($Q$5,F$117,weekend,holidays)-1,LEN($B132))+1,1))))</f>
        <v/>
      </c>
      <c r="G132" s="29" t="str">
        <f>IF(OR(G$117="",G$117&lt;$Q$5,$A132=""),"",IF(NETWORKDAYS.INTL(G$117,G$117,weekend,holidays)=0,"nw",IFERROR(INDEX(daysoff_type,MATCH(G$117&amp;" "&amp;$A132,daysoff_lookup,0)),MID($B132,MOD(NETWORKDAYS.INTL($Q$5,G$117,weekend,holidays)-1,LEN($B132))+1,1))))</f>
        <v/>
      </c>
      <c r="H132" s="29" t="str">
        <f>IF(OR(H$117="",H$117&lt;$Q$5,$A132=""),"",IF(NETWORKDAYS.INTL(H$117,H$117,weekend,holidays)=0,"nw",IFERROR(INDEX(daysoff_type,MATCH(H$117&amp;" "&amp;$A132,daysoff_lookup,0)),MID($B132,MOD(NETWORKDAYS.INTL($Q$5,H$117,weekend,holidays)-1,LEN($B132))+1,1))))</f>
        <v/>
      </c>
      <c r="I132" s="29" t="str">
        <f>IF(OR(I$117="",I$117&lt;$Q$5,$A132=""),"",IF(NETWORKDAYS.INTL(I$117,I$117,weekend,holidays)=0,"nw",IFERROR(INDEX(daysoff_type,MATCH(I$117&amp;" "&amp;$A132,daysoff_lookup,0)),MID($B132,MOD(NETWORKDAYS.INTL($Q$5,I$117,weekend,holidays)-1,LEN($B132))+1,1))))</f>
        <v/>
      </c>
      <c r="J132" s="29" t="str">
        <f>IF(OR(J$117="",J$117&lt;$Q$5,$A132=""),"",IF(NETWORKDAYS.INTL(J$117,J$117,weekend,holidays)=0,"nw",IFERROR(INDEX(daysoff_type,MATCH(J$117&amp;" "&amp;$A132,daysoff_lookup,0)),MID($B132,MOD(NETWORKDAYS.INTL($Q$5,J$117,weekend,holidays)-1,LEN($B132))+1,1))))</f>
        <v/>
      </c>
      <c r="K132" s="29" t="str">
        <f>IF(OR(K$117="",K$117&lt;$Q$5,$A132=""),"",IF(NETWORKDAYS.INTL(K$117,K$117,weekend,holidays)=0,"nw",IFERROR(INDEX(daysoff_type,MATCH(K$117&amp;" "&amp;$A132,daysoff_lookup,0)),MID($B132,MOD(NETWORKDAYS.INTL($Q$5,K$117,weekend,holidays)-1,LEN($B132))+1,1))))</f>
        <v/>
      </c>
      <c r="L132" s="29" t="str">
        <f>IF(OR(L$117="",L$117&lt;$Q$5,$A132=""),"",IF(NETWORKDAYS.INTL(L$117,L$117,weekend,holidays)=0,"nw",IFERROR(INDEX(daysoff_type,MATCH(L$117&amp;" "&amp;$A132,daysoff_lookup,0)),MID($B132,MOD(NETWORKDAYS.INTL($Q$5,L$117,weekend,holidays)-1,LEN($B132))+1,1))))</f>
        <v/>
      </c>
      <c r="M132" s="29" t="str">
        <f>IF(OR(M$117="",M$117&lt;$Q$5,$A132=""),"",IF(NETWORKDAYS.INTL(M$117,M$117,weekend,holidays)=0,"nw",IFERROR(INDEX(daysoff_type,MATCH(M$117&amp;" "&amp;$A132,daysoff_lookup,0)),MID($B132,MOD(NETWORKDAYS.INTL($Q$5,M$117,weekend,holidays)-1,LEN($B132))+1,1))))</f>
        <v/>
      </c>
      <c r="N132" s="29" t="str">
        <f>IF(OR(N$117="",N$117&lt;$Q$5,$A132=""),"",IF(NETWORKDAYS.INTL(N$117,N$117,weekend,holidays)=0,"nw",IFERROR(INDEX(daysoff_type,MATCH(N$117&amp;" "&amp;$A132,daysoff_lookup,0)),MID($B132,MOD(NETWORKDAYS.INTL($Q$5,N$117,weekend,holidays)-1,LEN($B132))+1,1))))</f>
        <v/>
      </c>
      <c r="O132" s="29" t="str">
        <f>IF(OR(O$117="",O$117&lt;$Q$5,$A132=""),"",IF(NETWORKDAYS.INTL(O$117,O$117,weekend,holidays)=0,"nw",IFERROR(INDEX(daysoff_type,MATCH(O$117&amp;" "&amp;$A132,daysoff_lookup,0)),MID($B132,MOD(NETWORKDAYS.INTL($Q$5,O$117,weekend,holidays)-1,LEN($B132))+1,1))))</f>
        <v/>
      </c>
      <c r="P132" s="29" t="str">
        <f>IF(OR(P$117="",P$117&lt;$Q$5,$A132=""),"",IF(NETWORKDAYS.INTL(P$117,P$117,weekend,holidays)=0,"nw",IFERROR(INDEX(daysoff_type,MATCH(P$117&amp;" "&amp;$A132,daysoff_lookup,0)),MID($B132,MOD(NETWORKDAYS.INTL($Q$5,P$117,weekend,holidays)-1,LEN($B132))+1,1))))</f>
        <v/>
      </c>
      <c r="Q132" s="29" t="str">
        <f>IF(OR(Q$117="",Q$117&lt;$Q$5,$A132=""),"",IF(NETWORKDAYS.INTL(Q$117,Q$117,weekend,holidays)=0,"nw",IFERROR(INDEX(daysoff_type,MATCH(Q$117&amp;" "&amp;$A132,daysoff_lookup,0)),MID($B132,MOD(NETWORKDAYS.INTL($Q$5,Q$117,weekend,holidays)-1,LEN($B132))+1,1))))</f>
        <v/>
      </c>
      <c r="R132" s="29" t="str">
        <f>IF(OR(R$117="",R$117&lt;$Q$5,$A132=""),"",IF(NETWORKDAYS.INTL(R$117,R$117,weekend,holidays)=0,"nw",IFERROR(INDEX(daysoff_type,MATCH(R$117&amp;" "&amp;$A132,daysoff_lookup,0)),MID($B132,MOD(NETWORKDAYS.INTL($Q$5,R$117,weekend,holidays)-1,LEN($B132))+1,1))))</f>
        <v/>
      </c>
      <c r="S132" s="29" t="str">
        <f>IF(OR(S$117="",S$117&lt;$Q$5,$A132=""),"",IF(NETWORKDAYS.INTL(S$117,S$117,weekend,holidays)=0,"nw",IFERROR(INDEX(daysoff_type,MATCH(S$117&amp;" "&amp;$A132,daysoff_lookup,0)),MID($B132,MOD(NETWORKDAYS.INTL($Q$5,S$117,weekend,holidays)-1,LEN($B132))+1,1))))</f>
        <v/>
      </c>
      <c r="T132" s="29" t="str">
        <f>IF(OR(T$117="",T$117&lt;$Q$5,$A132=""),"",IF(NETWORKDAYS.INTL(T$117,T$117,weekend,holidays)=0,"nw",IFERROR(INDEX(daysoff_type,MATCH(T$117&amp;" "&amp;$A132,daysoff_lookup,0)),MID($B132,MOD(NETWORKDAYS.INTL($Q$5,T$117,weekend,holidays)-1,LEN($B132))+1,1))))</f>
        <v/>
      </c>
      <c r="U132" s="29" t="str">
        <f>IF(OR(U$117="",U$117&lt;$Q$5,$A132=""),"",IF(NETWORKDAYS.INTL(U$117,U$117,weekend,holidays)=0,"nw",IFERROR(INDEX(daysoff_type,MATCH(U$117&amp;" "&amp;$A132,daysoff_lookup,0)),MID($B132,MOD(NETWORKDAYS.INTL($Q$5,U$117,weekend,holidays)-1,LEN($B132))+1,1))))</f>
        <v/>
      </c>
      <c r="V132" s="29" t="str">
        <f>IF(OR(V$117="",V$117&lt;$Q$5,$A132=""),"",IF(NETWORKDAYS.INTL(V$117,V$117,weekend,holidays)=0,"nw",IFERROR(INDEX(daysoff_type,MATCH(V$117&amp;" "&amp;$A132,daysoff_lookup,0)),MID($B132,MOD(NETWORKDAYS.INTL($Q$5,V$117,weekend,holidays)-1,LEN($B132))+1,1))))</f>
        <v/>
      </c>
      <c r="W132" s="29" t="str">
        <f>IF(OR(W$117="",W$117&lt;$Q$5,$A132=""),"",IF(NETWORKDAYS.INTL(W$117,W$117,weekend,holidays)=0,"nw",IFERROR(INDEX(daysoff_type,MATCH(W$117&amp;" "&amp;$A132,daysoff_lookup,0)),MID($B132,MOD(NETWORKDAYS.INTL($Q$5,W$117,weekend,holidays)-1,LEN($B132))+1,1))))</f>
        <v/>
      </c>
      <c r="X132" s="29" t="str">
        <f>IF(OR(X$117="",X$117&lt;$Q$5,$A132=""),"",IF(NETWORKDAYS.INTL(X$117,X$117,weekend,holidays)=0,"nw",IFERROR(INDEX(daysoff_type,MATCH(X$117&amp;" "&amp;$A132,daysoff_lookup,0)),MID($B132,MOD(NETWORKDAYS.INTL($Q$5,X$117,weekend,holidays)-1,LEN($B132))+1,1))))</f>
        <v/>
      </c>
      <c r="Y132" s="29" t="str">
        <f>IF(OR(Y$117="",Y$117&lt;$Q$5,$A132=""),"",IF(NETWORKDAYS.INTL(Y$117,Y$117,weekend,holidays)=0,"nw",IFERROR(INDEX(daysoff_type,MATCH(Y$117&amp;" "&amp;$A132,daysoff_lookup,0)),MID($B132,MOD(NETWORKDAYS.INTL($Q$5,Y$117,weekend,holidays)-1,LEN($B132))+1,1))))</f>
        <v/>
      </c>
      <c r="Z132" s="29" t="str">
        <f>IF(OR(Z$117="",Z$117&lt;$Q$5,$A132=""),"",IF(NETWORKDAYS.INTL(Z$117,Z$117,weekend,holidays)=0,"nw",IFERROR(INDEX(daysoff_type,MATCH(Z$117&amp;" "&amp;$A132,daysoff_lookup,0)),MID($B132,MOD(NETWORKDAYS.INTL($Q$5,Z$117,weekend,holidays)-1,LEN($B132))+1,1))))</f>
        <v/>
      </c>
      <c r="AA132" s="29" t="str">
        <f>IF(OR(AA$117="",AA$117&lt;$Q$5,$A132=""),"",IF(NETWORKDAYS.INTL(AA$117,AA$117,weekend,holidays)=0,"nw",IFERROR(INDEX(daysoff_type,MATCH(AA$117&amp;" "&amp;$A132,daysoff_lookup,0)),MID($B132,MOD(NETWORKDAYS.INTL($Q$5,AA$117,weekend,holidays)-1,LEN($B132))+1,1))))</f>
        <v/>
      </c>
      <c r="AB132" s="29" t="str">
        <f>IF(OR(AB$117="",AB$117&lt;$Q$5,$A132=""),"",IF(NETWORKDAYS.INTL(AB$117,AB$117,weekend,holidays)=0,"nw",IFERROR(INDEX(daysoff_type,MATCH(AB$117&amp;" "&amp;$A132,daysoff_lookup,0)),MID($B132,MOD(NETWORKDAYS.INTL($Q$5,AB$117,weekend,holidays)-1,LEN($B132))+1,1))))</f>
        <v/>
      </c>
      <c r="AC132" s="29" t="str">
        <f>IF(OR(AC$117="",AC$117&lt;$Q$5,$A132=""),"",IF(NETWORKDAYS.INTL(AC$117,AC$117,weekend,holidays)=0,"nw",IFERROR(INDEX(daysoff_type,MATCH(AC$117&amp;" "&amp;$A132,daysoff_lookup,0)),MID($B132,MOD(NETWORKDAYS.INTL($Q$5,AC$117,weekend,holidays)-1,LEN($B132))+1,1))))</f>
        <v/>
      </c>
      <c r="AD132" s="29" t="str">
        <f>IF(OR(AD$117="",AD$117&lt;$Q$5,$A132=""),"",IF(NETWORKDAYS.INTL(AD$117,AD$117,weekend,holidays)=0,"nw",IFERROR(INDEX(daysoff_type,MATCH(AD$117&amp;" "&amp;$A132,daysoff_lookup,0)),MID($B132,MOD(NETWORKDAYS.INTL($Q$5,AD$117,weekend,holidays)-1,LEN($B132))+1,1))))</f>
        <v/>
      </c>
      <c r="AE132" s="29" t="str">
        <f>IF(OR(AE$117="",AE$117&lt;$Q$5,$A132=""),"",IF(NETWORKDAYS.INTL(AE$117,AE$117,weekend,holidays)=0,"nw",IFERROR(INDEX(daysoff_type,MATCH(AE$117&amp;" "&amp;$A132,daysoff_lookup,0)),MID($B132,MOD(NETWORKDAYS.INTL($Q$5,AE$117,weekend,holidays)-1,LEN($B132))+1,1))))</f>
        <v/>
      </c>
      <c r="AF132" s="29" t="str">
        <f>IF(OR(AF$117="",AF$117&lt;$Q$5,$A132=""),"",IF(NETWORKDAYS.INTL(AF$117,AF$117,weekend,holidays)=0,"nw",IFERROR(INDEX(daysoff_type,MATCH(AF$117&amp;" "&amp;$A132,daysoff_lookup,0)),MID($B132,MOD(NETWORKDAYS.INTL($Q$5,AF$117,weekend,holidays)-1,LEN($B132))+1,1))))</f>
        <v/>
      </c>
      <c r="AG132" s="29" t="str">
        <f>IF(OR(AG$117="",AG$117&lt;$Q$5,$A132=""),"",IF(NETWORKDAYS.INTL(AG$117,AG$117,weekend,holidays)=0,"nw",IFERROR(INDEX(daysoff_type,MATCH(AG$117&amp;" "&amp;$A132,daysoff_lookup,0)),MID($B132,MOD(NETWORKDAYS.INTL($Q$5,AG$117,weekend,holidays)-1,LEN($B132))+1,1))))</f>
        <v/>
      </c>
      <c r="AH132" s="29" t="str">
        <f>IF(OR(AH$117="",AH$117&lt;$Q$5,$A132=""),"",IF(NETWORKDAYS.INTL(AH$117,AH$117,weekend,holidays)=0,"nw",IFERROR(INDEX(daysoff_type,MATCH(AH$117&amp;" "&amp;$A132,daysoff_lookup,0)),MID($B132,MOD(NETWORKDAYS.INTL($Q$5,AH$117,weekend,holidays)-1,LEN($B132))+1,1))))</f>
        <v/>
      </c>
      <c r="AI132" s="29" t="str">
        <f>IF(OR(AI$117="",AI$117&lt;$Q$5,$A132=""),"",IF(NETWORKDAYS.INTL(AI$117,AI$117,weekend,holidays)=0,"nw",IFERROR(INDEX(daysoff_type,MATCH(AI$117&amp;" "&amp;$A132,daysoff_lookup,0)),MID($B132,MOD(NETWORKDAYS.INTL($Q$5,AI$117,weekend,holidays)-1,LEN($B132))+1,1))))</f>
        <v/>
      </c>
      <c r="AJ132" s="29" t="str">
        <f>IF(OR(AJ$117="",AJ$117&lt;$Q$5,$A132=""),"",IF(NETWORKDAYS.INTL(AJ$117,AJ$117,weekend,holidays)=0,"nw",IFERROR(INDEX(daysoff_type,MATCH(AJ$117&amp;" "&amp;$A132,daysoff_lookup,0)),MID($B132,MOD(NETWORKDAYS.INTL($Q$5,AJ$117,weekend,holidays)-1,LEN($B132))+1,1))))</f>
        <v/>
      </c>
      <c r="AK132" s="29" t="str">
        <f>IF(OR(AK$117="",AK$117&lt;$Q$5,$A132=""),"",IF(NETWORKDAYS.INTL(AK$117,AK$117,weekend,holidays)=0,"nw",IFERROR(INDEX(daysoff_type,MATCH(AK$117&amp;" "&amp;$A132,daysoff_lookup,0)),MID($B132,MOD(NETWORKDAYS.INTL($Q$5,AK$117,weekend,holidays)-1,LEN($B132))+1,1))))</f>
        <v/>
      </c>
      <c r="AL132" s="29" t="str">
        <f>IF(OR(AL$117="",AL$117&lt;$Q$5,$A132=""),"",IF(NETWORKDAYS.INTL(AL$117,AL$117,weekend,holidays)=0,"nw",IFERROR(INDEX(daysoff_type,MATCH(AL$117&amp;" "&amp;$A132,daysoff_lookup,0)),MID($B132,MOD(NETWORKDAYS.INTL($Q$5,AL$117,weekend,holidays)-1,LEN($B132))+1,1))))</f>
        <v/>
      </c>
      <c r="AM132" s="29" t="str">
        <f>IF(OR(AM$117="",AM$117&lt;$Q$5,$A132=""),"",IF(NETWORKDAYS.INTL(AM$117,AM$117,weekend,holidays)=0,"nw",IFERROR(INDEX(daysoff_type,MATCH(AM$117&amp;" "&amp;$A132,daysoff_lookup,0)),MID($B132,MOD(NETWORKDAYS.INTL($Q$5,AM$117,weekend,holidays)-1,LEN($B132))+1,1))))</f>
        <v/>
      </c>
    </row>
    <row r="133" spans="1:41" x14ac:dyDescent="0.2">
      <c r="A133" s="28" t="str">
        <f t="shared" si="35"/>
        <v/>
      </c>
      <c r="B133" s="40" t="str">
        <f t="shared" si="35"/>
        <v/>
      </c>
      <c r="C133" s="29" t="str">
        <f>IF(OR(C$117="",C$117&lt;$Q$5,$A133=""),"",IF(NETWORKDAYS.INTL(C$117,C$117,weekend,holidays)=0,"nw",IFERROR(INDEX(daysoff_type,MATCH(C$117&amp;" "&amp;$A133,daysoff_lookup,0)),MID($B133,MOD(NETWORKDAYS.INTL($Q$5,C$117,weekend,holidays)-1,LEN($B133))+1,1))))</f>
        <v/>
      </c>
      <c r="D133" s="29" t="str">
        <f>IF(OR(D$117="",D$117&lt;$Q$5,$A133=""),"",IF(NETWORKDAYS.INTL(D$117,D$117,weekend,holidays)=0,"nw",IFERROR(INDEX(daysoff_type,MATCH(D$117&amp;" "&amp;$A133,daysoff_lookup,0)),MID($B133,MOD(NETWORKDAYS.INTL($Q$5,D$117,weekend,holidays)-1,LEN($B133))+1,1))))</f>
        <v/>
      </c>
      <c r="E133" s="29" t="str">
        <f>IF(OR(E$117="",E$117&lt;$Q$5,$A133=""),"",IF(NETWORKDAYS.INTL(E$117,E$117,weekend,holidays)=0,"nw",IFERROR(INDEX(daysoff_type,MATCH(E$117&amp;" "&amp;$A133,daysoff_lookup,0)),MID($B133,MOD(NETWORKDAYS.INTL($Q$5,E$117,weekend,holidays)-1,LEN($B133))+1,1))))</f>
        <v/>
      </c>
      <c r="F133" s="29" t="str">
        <f>IF(OR(F$117="",F$117&lt;$Q$5,$A133=""),"",IF(NETWORKDAYS.INTL(F$117,F$117,weekend,holidays)=0,"nw",IFERROR(INDEX(daysoff_type,MATCH(F$117&amp;" "&amp;$A133,daysoff_lookup,0)),MID($B133,MOD(NETWORKDAYS.INTL($Q$5,F$117,weekend,holidays)-1,LEN($B133))+1,1))))</f>
        <v/>
      </c>
      <c r="G133" s="29" t="str">
        <f>IF(OR(G$117="",G$117&lt;$Q$5,$A133=""),"",IF(NETWORKDAYS.INTL(G$117,G$117,weekend,holidays)=0,"nw",IFERROR(INDEX(daysoff_type,MATCH(G$117&amp;" "&amp;$A133,daysoff_lookup,0)),MID($B133,MOD(NETWORKDAYS.INTL($Q$5,G$117,weekend,holidays)-1,LEN($B133))+1,1))))</f>
        <v/>
      </c>
      <c r="H133" s="29" t="str">
        <f>IF(OR(H$117="",H$117&lt;$Q$5,$A133=""),"",IF(NETWORKDAYS.INTL(H$117,H$117,weekend,holidays)=0,"nw",IFERROR(INDEX(daysoff_type,MATCH(H$117&amp;" "&amp;$A133,daysoff_lookup,0)),MID($B133,MOD(NETWORKDAYS.INTL($Q$5,H$117,weekend,holidays)-1,LEN($B133))+1,1))))</f>
        <v/>
      </c>
      <c r="I133" s="29" t="str">
        <f>IF(OR(I$117="",I$117&lt;$Q$5,$A133=""),"",IF(NETWORKDAYS.INTL(I$117,I$117,weekend,holidays)=0,"nw",IFERROR(INDEX(daysoff_type,MATCH(I$117&amp;" "&amp;$A133,daysoff_lookup,0)),MID($B133,MOD(NETWORKDAYS.INTL($Q$5,I$117,weekend,holidays)-1,LEN($B133))+1,1))))</f>
        <v/>
      </c>
      <c r="J133" s="29" t="str">
        <f>IF(OR(J$117="",J$117&lt;$Q$5,$A133=""),"",IF(NETWORKDAYS.INTL(J$117,J$117,weekend,holidays)=0,"nw",IFERROR(INDEX(daysoff_type,MATCH(J$117&amp;" "&amp;$A133,daysoff_lookup,0)),MID($B133,MOD(NETWORKDAYS.INTL($Q$5,J$117,weekend,holidays)-1,LEN($B133))+1,1))))</f>
        <v/>
      </c>
      <c r="K133" s="29" t="str">
        <f>IF(OR(K$117="",K$117&lt;$Q$5,$A133=""),"",IF(NETWORKDAYS.INTL(K$117,K$117,weekend,holidays)=0,"nw",IFERROR(INDEX(daysoff_type,MATCH(K$117&amp;" "&amp;$A133,daysoff_lookup,0)),MID($B133,MOD(NETWORKDAYS.INTL($Q$5,K$117,weekend,holidays)-1,LEN($B133))+1,1))))</f>
        <v/>
      </c>
      <c r="L133" s="29" t="str">
        <f>IF(OR(L$117="",L$117&lt;$Q$5,$A133=""),"",IF(NETWORKDAYS.INTL(L$117,L$117,weekend,holidays)=0,"nw",IFERROR(INDEX(daysoff_type,MATCH(L$117&amp;" "&amp;$A133,daysoff_lookup,0)),MID($B133,MOD(NETWORKDAYS.INTL($Q$5,L$117,weekend,holidays)-1,LEN($B133))+1,1))))</f>
        <v/>
      </c>
      <c r="M133" s="29" t="str">
        <f>IF(OR(M$117="",M$117&lt;$Q$5,$A133=""),"",IF(NETWORKDAYS.INTL(M$117,M$117,weekend,holidays)=0,"nw",IFERROR(INDEX(daysoff_type,MATCH(M$117&amp;" "&amp;$A133,daysoff_lookup,0)),MID($B133,MOD(NETWORKDAYS.INTL($Q$5,M$117,weekend,holidays)-1,LEN($B133))+1,1))))</f>
        <v/>
      </c>
      <c r="N133" s="29" t="str">
        <f>IF(OR(N$117="",N$117&lt;$Q$5,$A133=""),"",IF(NETWORKDAYS.INTL(N$117,N$117,weekend,holidays)=0,"nw",IFERROR(INDEX(daysoff_type,MATCH(N$117&amp;" "&amp;$A133,daysoff_lookup,0)),MID($B133,MOD(NETWORKDAYS.INTL($Q$5,N$117,weekend,holidays)-1,LEN($B133))+1,1))))</f>
        <v/>
      </c>
      <c r="O133" s="29" t="str">
        <f>IF(OR(O$117="",O$117&lt;$Q$5,$A133=""),"",IF(NETWORKDAYS.INTL(O$117,O$117,weekend,holidays)=0,"nw",IFERROR(INDEX(daysoff_type,MATCH(O$117&amp;" "&amp;$A133,daysoff_lookup,0)),MID($B133,MOD(NETWORKDAYS.INTL($Q$5,O$117,weekend,holidays)-1,LEN($B133))+1,1))))</f>
        <v/>
      </c>
      <c r="P133" s="29" t="str">
        <f>IF(OR(P$117="",P$117&lt;$Q$5,$A133=""),"",IF(NETWORKDAYS.INTL(P$117,P$117,weekend,holidays)=0,"nw",IFERROR(INDEX(daysoff_type,MATCH(P$117&amp;" "&amp;$A133,daysoff_lookup,0)),MID($B133,MOD(NETWORKDAYS.INTL($Q$5,P$117,weekend,holidays)-1,LEN($B133))+1,1))))</f>
        <v/>
      </c>
      <c r="Q133" s="29" t="str">
        <f>IF(OR(Q$117="",Q$117&lt;$Q$5,$A133=""),"",IF(NETWORKDAYS.INTL(Q$117,Q$117,weekend,holidays)=0,"nw",IFERROR(INDEX(daysoff_type,MATCH(Q$117&amp;" "&amp;$A133,daysoff_lookup,0)),MID($B133,MOD(NETWORKDAYS.INTL($Q$5,Q$117,weekend,holidays)-1,LEN($B133))+1,1))))</f>
        <v/>
      </c>
      <c r="R133" s="29" t="str">
        <f>IF(OR(R$117="",R$117&lt;$Q$5,$A133=""),"",IF(NETWORKDAYS.INTL(R$117,R$117,weekend,holidays)=0,"nw",IFERROR(INDEX(daysoff_type,MATCH(R$117&amp;" "&amp;$A133,daysoff_lookup,0)),MID($B133,MOD(NETWORKDAYS.INTL($Q$5,R$117,weekend,holidays)-1,LEN($B133))+1,1))))</f>
        <v/>
      </c>
      <c r="S133" s="29" t="str">
        <f>IF(OR(S$117="",S$117&lt;$Q$5,$A133=""),"",IF(NETWORKDAYS.INTL(S$117,S$117,weekend,holidays)=0,"nw",IFERROR(INDEX(daysoff_type,MATCH(S$117&amp;" "&amp;$A133,daysoff_lookup,0)),MID($B133,MOD(NETWORKDAYS.INTL($Q$5,S$117,weekend,holidays)-1,LEN($B133))+1,1))))</f>
        <v/>
      </c>
      <c r="T133" s="29" t="str">
        <f>IF(OR(T$117="",T$117&lt;$Q$5,$A133=""),"",IF(NETWORKDAYS.INTL(T$117,T$117,weekend,holidays)=0,"nw",IFERROR(INDEX(daysoff_type,MATCH(T$117&amp;" "&amp;$A133,daysoff_lookup,0)),MID($B133,MOD(NETWORKDAYS.INTL($Q$5,T$117,weekend,holidays)-1,LEN($B133))+1,1))))</f>
        <v/>
      </c>
      <c r="U133" s="29" t="str">
        <f>IF(OR(U$117="",U$117&lt;$Q$5,$A133=""),"",IF(NETWORKDAYS.INTL(U$117,U$117,weekend,holidays)=0,"nw",IFERROR(INDEX(daysoff_type,MATCH(U$117&amp;" "&amp;$A133,daysoff_lookup,0)),MID($B133,MOD(NETWORKDAYS.INTL($Q$5,U$117,weekend,holidays)-1,LEN($B133))+1,1))))</f>
        <v/>
      </c>
      <c r="V133" s="29" t="str">
        <f>IF(OR(V$117="",V$117&lt;$Q$5,$A133=""),"",IF(NETWORKDAYS.INTL(V$117,V$117,weekend,holidays)=0,"nw",IFERROR(INDEX(daysoff_type,MATCH(V$117&amp;" "&amp;$A133,daysoff_lookup,0)),MID($B133,MOD(NETWORKDAYS.INTL($Q$5,V$117,weekend,holidays)-1,LEN($B133))+1,1))))</f>
        <v/>
      </c>
      <c r="W133" s="29" t="str">
        <f>IF(OR(W$117="",W$117&lt;$Q$5,$A133=""),"",IF(NETWORKDAYS.INTL(W$117,W$117,weekend,holidays)=0,"nw",IFERROR(INDEX(daysoff_type,MATCH(W$117&amp;" "&amp;$A133,daysoff_lookup,0)),MID($B133,MOD(NETWORKDAYS.INTL($Q$5,W$117,weekend,holidays)-1,LEN($B133))+1,1))))</f>
        <v/>
      </c>
      <c r="X133" s="29" t="str">
        <f>IF(OR(X$117="",X$117&lt;$Q$5,$A133=""),"",IF(NETWORKDAYS.INTL(X$117,X$117,weekend,holidays)=0,"nw",IFERROR(INDEX(daysoff_type,MATCH(X$117&amp;" "&amp;$A133,daysoff_lookup,0)),MID($B133,MOD(NETWORKDAYS.INTL($Q$5,X$117,weekend,holidays)-1,LEN($B133))+1,1))))</f>
        <v/>
      </c>
      <c r="Y133" s="29" t="str">
        <f>IF(OR(Y$117="",Y$117&lt;$Q$5,$A133=""),"",IF(NETWORKDAYS.INTL(Y$117,Y$117,weekend,holidays)=0,"nw",IFERROR(INDEX(daysoff_type,MATCH(Y$117&amp;" "&amp;$A133,daysoff_lookup,0)),MID($B133,MOD(NETWORKDAYS.INTL($Q$5,Y$117,weekend,holidays)-1,LEN($B133))+1,1))))</f>
        <v/>
      </c>
      <c r="Z133" s="29" t="str">
        <f>IF(OR(Z$117="",Z$117&lt;$Q$5,$A133=""),"",IF(NETWORKDAYS.INTL(Z$117,Z$117,weekend,holidays)=0,"nw",IFERROR(INDEX(daysoff_type,MATCH(Z$117&amp;" "&amp;$A133,daysoff_lookup,0)),MID($B133,MOD(NETWORKDAYS.INTL($Q$5,Z$117,weekend,holidays)-1,LEN($B133))+1,1))))</f>
        <v/>
      </c>
      <c r="AA133" s="29" t="str">
        <f>IF(OR(AA$117="",AA$117&lt;$Q$5,$A133=""),"",IF(NETWORKDAYS.INTL(AA$117,AA$117,weekend,holidays)=0,"nw",IFERROR(INDEX(daysoff_type,MATCH(AA$117&amp;" "&amp;$A133,daysoff_lookup,0)),MID($B133,MOD(NETWORKDAYS.INTL($Q$5,AA$117,weekend,holidays)-1,LEN($B133))+1,1))))</f>
        <v/>
      </c>
      <c r="AB133" s="29" t="str">
        <f>IF(OR(AB$117="",AB$117&lt;$Q$5,$A133=""),"",IF(NETWORKDAYS.INTL(AB$117,AB$117,weekend,holidays)=0,"nw",IFERROR(INDEX(daysoff_type,MATCH(AB$117&amp;" "&amp;$A133,daysoff_lookup,0)),MID($B133,MOD(NETWORKDAYS.INTL($Q$5,AB$117,weekend,holidays)-1,LEN($B133))+1,1))))</f>
        <v/>
      </c>
      <c r="AC133" s="29" t="str">
        <f>IF(OR(AC$117="",AC$117&lt;$Q$5,$A133=""),"",IF(NETWORKDAYS.INTL(AC$117,AC$117,weekend,holidays)=0,"nw",IFERROR(INDEX(daysoff_type,MATCH(AC$117&amp;" "&amp;$A133,daysoff_lookup,0)),MID($B133,MOD(NETWORKDAYS.INTL($Q$5,AC$117,weekend,holidays)-1,LEN($B133))+1,1))))</f>
        <v/>
      </c>
      <c r="AD133" s="29" t="str">
        <f>IF(OR(AD$117="",AD$117&lt;$Q$5,$A133=""),"",IF(NETWORKDAYS.INTL(AD$117,AD$117,weekend,holidays)=0,"nw",IFERROR(INDEX(daysoff_type,MATCH(AD$117&amp;" "&amp;$A133,daysoff_lookup,0)),MID($B133,MOD(NETWORKDAYS.INTL($Q$5,AD$117,weekend,holidays)-1,LEN($B133))+1,1))))</f>
        <v/>
      </c>
      <c r="AE133" s="29" t="str">
        <f>IF(OR(AE$117="",AE$117&lt;$Q$5,$A133=""),"",IF(NETWORKDAYS.INTL(AE$117,AE$117,weekend,holidays)=0,"nw",IFERROR(INDEX(daysoff_type,MATCH(AE$117&amp;" "&amp;$A133,daysoff_lookup,0)),MID($B133,MOD(NETWORKDAYS.INTL($Q$5,AE$117,weekend,holidays)-1,LEN($B133))+1,1))))</f>
        <v/>
      </c>
      <c r="AF133" s="29" t="str">
        <f>IF(OR(AF$117="",AF$117&lt;$Q$5,$A133=""),"",IF(NETWORKDAYS.INTL(AF$117,AF$117,weekend,holidays)=0,"nw",IFERROR(INDEX(daysoff_type,MATCH(AF$117&amp;" "&amp;$A133,daysoff_lookup,0)),MID($B133,MOD(NETWORKDAYS.INTL($Q$5,AF$117,weekend,holidays)-1,LEN($B133))+1,1))))</f>
        <v/>
      </c>
      <c r="AG133" s="29" t="str">
        <f>IF(OR(AG$117="",AG$117&lt;$Q$5,$A133=""),"",IF(NETWORKDAYS.INTL(AG$117,AG$117,weekend,holidays)=0,"nw",IFERROR(INDEX(daysoff_type,MATCH(AG$117&amp;" "&amp;$A133,daysoff_lookup,0)),MID($B133,MOD(NETWORKDAYS.INTL($Q$5,AG$117,weekend,holidays)-1,LEN($B133))+1,1))))</f>
        <v/>
      </c>
      <c r="AH133" s="29" t="str">
        <f>IF(OR(AH$117="",AH$117&lt;$Q$5,$A133=""),"",IF(NETWORKDAYS.INTL(AH$117,AH$117,weekend,holidays)=0,"nw",IFERROR(INDEX(daysoff_type,MATCH(AH$117&amp;" "&amp;$A133,daysoff_lookup,0)),MID($B133,MOD(NETWORKDAYS.INTL($Q$5,AH$117,weekend,holidays)-1,LEN($B133))+1,1))))</f>
        <v/>
      </c>
      <c r="AI133" s="29" t="str">
        <f>IF(OR(AI$117="",AI$117&lt;$Q$5,$A133=""),"",IF(NETWORKDAYS.INTL(AI$117,AI$117,weekend,holidays)=0,"nw",IFERROR(INDEX(daysoff_type,MATCH(AI$117&amp;" "&amp;$A133,daysoff_lookup,0)),MID($B133,MOD(NETWORKDAYS.INTL($Q$5,AI$117,weekend,holidays)-1,LEN($B133))+1,1))))</f>
        <v/>
      </c>
      <c r="AJ133" s="29" t="str">
        <f>IF(OR(AJ$117="",AJ$117&lt;$Q$5,$A133=""),"",IF(NETWORKDAYS.INTL(AJ$117,AJ$117,weekend,holidays)=0,"nw",IFERROR(INDEX(daysoff_type,MATCH(AJ$117&amp;" "&amp;$A133,daysoff_lookup,0)),MID($B133,MOD(NETWORKDAYS.INTL($Q$5,AJ$117,weekend,holidays)-1,LEN($B133))+1,1))))</f>
        <v/>
      </c>
      <c r="AK133" s="29" t="str">
        <f>IF(OR(AK$117="",AK$117&lt;$Q$5,$A133=""),"",IF(NETWORKDAYS.INTL(AK$117,AK$117,weekend,holidays)=0,"nw",IFERROR(INDEX(daysoff_type,MATCH(AK$117&amp;" "&amp;$A133,daysoff_lookup,0)),MID($B133,MOD(NETWORKDAYS.INTL($Q$5,AK$117,weekend,holidays)-1,LEN($B133))+1,1))))</f>
        <v/>
      </c>
      <c r="AL133" s="29" t="str">
        <f>IF(OR(AL$117="",AL$117&lt;$Q$5,$A133=""),"",IF(NETWORKDAYS.INTL(AL$117,AL$117,weekend,holidays)=0,"nw",IFERROR(INDEX(daysoff_type,MATCH(AL$117&amp;" "&amp;$A133,daysoff_lookup,0)),MID($B133,MOD(NETWORKDAYS.INTL($Q$5,AL$117,weekend,holidays)-1,LEN($B133))+1,1))))</f>
        <v/>
      </c>
      <c r="AM133" s="29" t="str">
        <f>IF(OR(AM$117="",AM$117&lt;$Q$5,$A133=""),"",IF(NETWORKDAYS.INTL(AM$117,AM$117,weekend,holidays)=0,"nw",IFERROR(INDEX(daysoff_type,MATCH(AM$117&amp;" "&amp;$A133,daysoff_lookup,0)),MID($B133,MOD(NETWORKDAYS.INTL($Q$5,AM$117,weekend,holidays)-1,LEN($B133))+1,1))))</f>
        <v/>
      </c>
    </row>
    <row r="134" spans="1:41" x14ac:dyDescent="0.2">
      <c r="A134" s="28" t="str">
        <f t="shared" si="35"/>
        <v/>
      </c>
      <c r="B134" s="40" t="str">
        <f t="shared" si="35"/>
        <v/>
      </c>
      <c r="C134" s="29" t="str">
        <f>IF(OR(C$117="",C$117&lt;$Q$5,$A134=""),"",IF(NETWORKDAYS.INTL(C$117,C$117,weekend,holidays)=0,"nw",IFERROR(INDEX(daysoff_type,MATCH(C$117&amp;" "&amp;$A134,daysoff_lookup,0)),MID($B134,MOD(NETWORKDAYS.INTL($Q$5,C$117,weekend,holidays)-1,LEN($B134))+1,1))))</f>
        <v/>
      </c>
      <c r="D134" s="29" t="str">
        <f>IF(OR(D$117="",D$117&lt;$Q$5,$A134=""),"",IF(NETWORKDAYS.INTL(D$117,D$117,weekend,holidays)=0,"nw",IFERROR(INDEX(daysoff_type,MATCH(D$117&amp;" "&amp;$A134,daysoff_lookup,0)),MID($B134,MOD(NETWORKDAYS.INTL($Q$5,D$117,weekend,holidays)-1,LEN($B134))+1,1))))</f>
        <v/>
      </c>
      <c r="E134" s="29" t="str">
        <f>IF(OR(E$117="",E$117&lt;$Q$5,$A134=""),"",IF(NETWORKDAYS.INTL(E$117,E$117,weekend,holidays)=0,"nw",IFERROR(INDEX(daysoff_type,MATCH(E$117&amp;" "&amp;$A134,daysoff_lookup,0)),MID($B134,MOD(NETWORKDAYS.INTL($Q$5,E$117,weekend,holidays)-1,LEN($B134))+1,1))))</f>
        <v/>
      </c>
      <c r="F134" s="29" t="str">
        <f>IF(OR(F$117="",F$117&lt;$Q$5,$A134=""),"",IF(NETWORKDAYS.INTL(F$117,F$117,weekend,holidays)=0,"nw",IFERROR(INDEX(daysoff_type,MATCH(F$117&amp;" "&amp;$A134,daysoff_lookup,0)),MID($B134,MOD(NETWORKDAYS.INTL($Q$5,F$117,weekend,holidays)-1,LEN($B134))+1,1))))</f>
        <v/>
      </c>
      <c r="G134" s="29" t="str">
        <f>IF(OR(G$117="",G$117&lt;$Q$5,$A134=""),"",IF(NETWORKDAYS.INTL(G$117,G$117,weekend,holidays)=0,"nw",IFERROR(INDEX(daysoff_type,MATCH(G$117&amp;" "&amp;$A134,daysoff_lookup,0)),MID($B134,MOD(NETWORKDAYS.INTL($Q$5,G$117,weekend,holidays)-1,LEN($B134))+1,1))))</f>
        <v/>
      </c>
      <c r="H134" s="29" t="str">
        <f>IF(OR(H$117="",H$117&lt;$Q$5,$A134=""),"",IF(NETWORKDAYS.INTL(H$117,H$117,weekend,holidays)=0,"nw",IFERROR(INDEX(daysoff_type,MATCH(H$117&amp;" "&amp;$A134,daysoff_lookup,0)),MID($B134,MOD(NETWORKDAYS.INTL($Q$5,H$117,weekend,holidays)-1,LEN($B134))+1,1))))</f>
        <v/>
      </c>
      <c r="I134" s="29" t="str">
        <f>IF(OR(I$117="",I$117&lt;$Q$5,$A134=""),"",IF(NETWORKDAYS.INTL(I$117,I$117,weekend,holidays)=0,"nw",IFERROR(INDEX(daysoff_type,MATCH(I$117&amp;" "&amp;$A134,daysoff_lookup,0)),MID($B134,MOD(NETWORKDAYS.INTL($Q$5,I$117,weekend,holidays)-1,LEN($B134))+1,1))))</f>
        <v/>
      </c>
      <c r="J134" s="29" t="str">
        <f>IF(OR(J$117="",J$117&lt;$Q$5,$A134=""),"",IF(NETWORKDAYS.INTL(J$117,J$117,weekend,holidays)=0,"nw",IFERROR(INDEX(daysoff_type,MATCH(J$117&amp;" "&amp;$A134,daysoff_lookup,0)),MID($B134,MOD(NETWORKDAYS.INTL($Q$5,J$117,weekend,holidays)-1,LEN($B134))+1,1))))</f>
        <v/>
      </c>
      <c r="K134" s="29" t="str">
        <f>IF(OR(K$117="",K$117&lt;$Q$5,$A134=""),"",IF(NETWORKDAYS.INTL(K$117,K$117,weekend,holidays)=0,"nw",IFERROR(INDEX(daysoff_type,MATCH(K$117&amp;" "&amp;$A134,daysoff_lookup,0)),MID($B134,MOD(NETWORKDAYS.INTL($Q$5,K$117,weekend,holidays)-1,LEN($B134))+1,1))))</f>
        <v/>
      </c>
      <c r="L134" s="29" t="str">
        <f>IF(OR(L$117="",L$117&lt;$Q$5,$A134=""),"",IF(NETWORKDAYS.INTL(L$117,L$117,weekend,holidays)=0,"nw",IFERROR(INDEX(daysoff_type,MATCH(L$117&amp;" "&amp;$A134,daysoff_lookup,0)),MID($B134,MOD(NETWORKDAYS.INTL($Q$5,L$117,weekend,holidays)-1,LEN($B134))+1,1))))</f>
        <v/>
      </c>
      <c r="M134" s="29" t="str">
        <f>IF(OR(M$117="",M$117&lt;$Q$5,$A134=""),"",IF(NETWORKDAYS.INTL(M$117,M$117,weekend,holidays)=0,"nw",IFERROR(INDEX(daysoff_type,MATCH(M$117&amp;" "&amp;$A134,daysoff_lookup,0)),MID($B134,MOD(NETWORKDAYS.INTL($Q$5,M$117,weekend,holidays)-1,LEN($B134))+1,1))))</f>
        <v/>
      </c>
      <c r="N134" s="29" t="str">
        <f>IF(OR(N$117="",N$117&lt;$Q$5,$A134=""),"",IF(NETWORKDAYS.INTL(N$117,N$117,weekend,holidays)=0,"nw",IFERROR(INDEX(daysoff_type,MATCH(N$117&amp;" "&amp;$A134,daysoff_lookup,0)),MID($B134,MOD(NETWORKDAYS.INTL($Q$5,N$117,weekend,holidays)-1,LEN($B134))+1,1))))</f>
        <v/>
      </c>
      <c r="O134" s="29" t="str">
        <f>IF(OR(O$117="",O$117&lt;$Q$5,$A134=""),"",IF(NETWORKDAYS.INTL(O$117,O$117,weekend,holidays)=0,"nw",IFERROR(INDEX(daysoff_type,MATCH(O$117&amp;" "&amp;$A134,daysoff_lookup,0)),MID($B134,MOD(NETWORKDAYS.INTL($Q$5,O$117,weekend,holidays)-1,LEN($B134))+1,1))))</f>
        <v/>
      </c>
      <c r="P134" s="29" t="str">
        <f>IF(OR(P$117="",P$117&lt;$Q$5,$A134=""),"",IF(NETWORKDAYS.INTL(P$117,P$117,weekend,holidays)=0,"nw",IFERROR(INDEX(daysoff_type,MATCH(P$117&amp;" "&amp;$A134,daysoff_lookup,0)),MID($B134,MOD(NETWORKDAYS.INTL($Q$5,P$117,weekend,holidays)-1,LEN($B134))+1,1))))</f>
        <v/>
      </c>
      <c r="Q134" s="29" t="str">
        <f>IF(OR(Q$117="",Q$117&lt;$Q$5,$A134=""),"",IF(NETWORKDAYS.INTL(Q$117,Q$117,weekend,holidays)=0,"nw",IFERROR(INDEX(daysoff_type,MATCH(Q$117&amp;" "&amp;$A134,daysoff_lookup,0)),MID($B134,MOD(NETWORKDAYS.INTL($Q$5,Q$117,weekend,holidays)-1,LEN($B134))+1,1))))</f>
        <v/>
      </c>
      <c r="R134" s="29" t="str">
        <f>IF(OR(R$117="",R$117&lt;$Q$5,$A134=""),"",IF(NETWORKDAYS.INTL(R$117,R$117,weekend,holidays)=0,"nw",IFERROR(INDEX(daysoff_type,MATCH(R$117&amp;" "&amp;$A134,daysoff_lookup,0)),MID($B134,MOD(NETWORKDAYS.INTL($Q$5,R$117,weekend,holidays)-1,LEN($B134))+1,1))))</f>
        <v/>
      </c>
      <c r="S134" s="29" t="str">
        <f>IF(OR(S$117="",S$117&lt;$Q$5,$A134=""),"",IF(NETWORKDAYS.INTL(S$117,S$117,weekend,holidays)=0,"nw",IFERROR(INDEX(daysoff_type,MATCH(S$117&amp;" "&amp;$A134,daysoff_lookup,0)),MID($B134,MOD(NETWORKDAYS.INTL($Q$5,S$117,weekend,holidays)-1,LEN($B134))+1,1))))</f>
        <v/>
      </c>
      <c r="T134" s="29" t="str">
        <f>IF(OR(T$117="",T$117&lt;$Q$5,$A134=""),"",IF(NETWORKDAYS.INTL(T$117,T$117,weekend,holidays)=0,"nw",IFERROR(INDEX(daysoff_type,MATCH(T$117&amp;" "&amp;$A134,daysoff_lookup,0)),MID($B134,MOD(NETWORKDAYS.INTL($Q$5,T$117,weekend,holidays)-1,LEN($B134))+1,1))))</f>
        <v/>
      </c>
      <c r="U134" s="29" t="str">
        <f>IF(OR(U$117="",U$117&lt;$Q$5,$A134=""),"",IF(NETWORKDAYS.INTL(U$117,U$117,weekend,holidays)=0,"nw",IFERROR(INDEX(daysoff_type,MATCH(U$117&amp;" "&amp;$A134,daysoff_lookup,0)),MID($B134,MOD(NETWORKDAYS.INTL($Q$5,U$117,weekend,holidays)-1,LEN($B134))+1,1))))</f>
        <v/>
      </c>
      <c r="V134" s="29" t="str">
        <f>IF(OR(V$117="",V$117&lt;$Q$5,$A134=""),"",IF(NETWORKDAYS.INTL(V$117,V$117,weekend,holidays)=0,"nw",IFERROR(INDEX(daysoff_type,MATCH(V$117&amp;" "&amp;$A134,daysoff_lookup,0)),MID($B134,MOD(NETWORKDAYS.INTL($Q$5,V$117,weekend,holidays)-1,LEN($B134))+1,1))))</f>
        <v/>
      </c>
      <c r="W134" s="29" t="str">
        <f>IF(OR(W$117="",W$117&lt;$Q$5,$A134=""),"",IF(NETWORKDAYS.INTL(W$117,W$117,weekend,holidays)=0,"nw",IFERROR(INDEX(daysoff_type,MATCH(W$117&amp;" "&amp;$A134,daysoff_lookup,0)),MID($B134,MOD(NETWORKDAYS.INTL($Q$5,W$117,weekend,holidays)-1,LEN($B134))+1,1))))</f>
        <v/>
      </c>
      <c r="X134" s="29" t="str">
        <f>IF(OR(X$117="",X$117&lt;$Q$5,$A134=""),"",IF(NETWORKDAYS.INTL(X$117,X$117,weekend,holidays)=0,"nw",IFERROR(INDEX(daysoff_type,MATCH(X$117&amp;" "&amp;$A134,daysoff_lookup,0)),MID($B134,MOD(NETWORKDAYS.INTL($Q$5,X$117,weekend,holidays)-1,LEN($B134))+1,1))))</f>
        <v/>
      </c>
      <c r="Y134" s="29" t="str">
        <f>IF(OR(Y$117="",Y$117&lt;$Q$5,$A134=""),"",IF(NETWORKDAYS.INTL(Y$117,Y$117,weekend,holidays)=0,"nw",IFERROR(INDEX(daysoff_type,MATCH(Y$117&amp;" "&amp;$A134,daysoff_lookup,0)),MID($B134,MOD(NETWORKDAYS.INTL($Q$5,Y$117,weekend,holidays)-1,LEN($B134))+1,1))))</f>
        <v/>
      </c>
      <c r="Z134" s="29" t="str">
        <f>IF(OR(Z$117="",Z$117&lt;$Q$5,$A134=""),"",IF(NETWORKDAYS.INTL(Z$117,Z$117,weekend,holidays)=0,"nw",IFERROR(INDEX(daysoff_type,MATCH(Z$117&amp;" "&amp;$A134,daysoff_lookup,0)),MID($B134,MOD(NETWORKDAYS.INTL($Q$5,Z$117,weekend,holidays)-1,LEN($B134))+1,1))))</f>
        <v/>
      </c>
      <c r="AA134" s="29" t="str">
        <f>IF(OR(AA$117="",AA$117&lt;$Q$5,$A134=""),"",IF(NETWORKDAYS.INTL(AA$117,AA$117,weekend,holidays)=0,"nw",IFERROR(INDEX(daysoff_type,MATCH(AA$117&amp;" "&amp;$A134,daysoff_lookup,0)),MID($B134,MOD(NETWORKDAYS.INTL($Q$5,AA$117,weekend,holidays)-1,LEN($B134))+1,1))))</f>
        <v/>
      </c>
      <c r="AB134" s="29" t="str">
        <f>IF(OR(AB$117="",AB$117&lt;$Q$5,$A134=""),"",IF(NETWORKDAYS.INTL(AB$117,AB$117,weekend,holidays)=0,"nw",IFERROR(INDEX(daysoff_type,MATCH(AB$117&amp;" "&amp;$A134,daysoff_lookup,0)),MID($B134,MOD(NETWORKDAYS.INTL($Q$5,AB$117,weekend,holidays)-1,LEN($B134))+1,1))))</f>
        <v/>
      </c>
      <c r="AC134" s="29" t="str">
        <f>IF(OR(AC$117="",AC$117&lt;$Q$5,$A134=""),"",IF(NETWORKDAYS.INTL(AC$117,AC$117,weekend,holidays)=0,"nw",IFERROR(INDEX(daysoff_type,MATCH(AC$117&amp;" "&amp;$A134,daysoff_lookup,0)),MID($B134,MOD(NETWORKDAYS.INTL($Q$5,AC$117,weekend,holidays)-1,LEN($B134))+1,1))))</f>
        <v/>
      </c>
      <c r="AD134" s="29" t="str">
        <f>IF(OR(AD$117="",AD$117&lt;$Q$5,$A134=""),"",IF(NETWORKDAYS.INTL(AD$117,AD$117,weekend,holidays)=0,"nw",IFERROR(INDEX(daysoff_type,MATCH(AD$117&amp;" "&amp;$A134,daysoff_lookup,0)),MID($B134,MOD(NETWORKDAYS.INTL($Q$5,AD$117,weekend,holidays)-1,LEN($B134))+1,1))))</f>
        <v/>
      </c>
      <c r="AE134" s="29" t="str">
        <f>IF(OR(AE$117="",AE$117&lt;$Q$5,$A134=""),"",IF(NETWORKDAYS.INTL(AE$117,AE$117,weekend,holidays)=0,"nw",IFERROR(INDEX(daysoff_type,MATCH(AE$117&amp;" "&amp;$A134,daysoff_lookup,0)),MID($B134,MOD(NETWORKDAYS.INTL($Q$5,AE$117,weekend,holidays)-1,LEN($B134))+1,1))))</f>
        <v/>
      </c>
      <c r="AF134" s="29" t="str">
        <f>IF(OR(AF$117="",AF$117&lt;$Q$5,$A134=""),"",IF(NETWORKDAYS.INTL(AF$117,AF$117,weekend,holidays)=0,"nw",IFERROR(INDEX(daysoff_type,MATCH(AF$117&amp;" "&amp;$A134,daysoff_lookup,0)),MID($B134,MOD(NETWORKDAYS.INTL($Q$5,AF$117,weekend,holidays)-1,LEN($B134))+1,1))))</f>
        <v/>
      </c>
      <c r="AG134" s="29" t="str">
        <f>IF(OR(AG$117="",AG$117&lt;$Q$5,$A134=""),"",IF(NETWORKDAYS.INTL(AG$117,AG$117,weekend,holidays)=0,"nw",IFERROR(INDEX(daysoff_type,MATCH(AG$117&amp;" "&amp;$A134,daysoff_lookup,0)),MID($B134,MOD(NETWORKDAYS.INTL($Q$5,AG$117,weekend,holidays)-1,LEN($B134))+1,1))))</f>
        <v/>
      </c>
      <c r="AH134" s="29" t="str">
        <f>IF(OR(AH$117="",AH$117&lt;$Q$5,$A134=""),"",IF(NETWORKDAYS.INTL(AH$117,AH$117,weekend,holidays)=0,"nw",IFERROR(INDEX(daysoff_type,MATCH(AH$117&amp;" "&amp;$A134,daysoff_lookup,0)),MID($B134,MOD(NETWORKDAYS.INTL($Q$5,AH$117,weekend,holidays)-1,LEN($B134))+1,1))))</f>
        <v/>
      </c>
      <c r="AI134" s="29" t="str">
        <f>IF(OR(AI$117="",AI$117&lt;$Q$5,$A134=""),"",IF(NETWORKDAYS.INTL(AI$117,AI$117,weekend,holidays)=0,"nw",IFERROR(INDEX(daysoff_type,MATCH(AI$117&amp;" "&amp;$A134,daysoff_lookup,0)),MID($B134,MOD(NETWORKDAYS.INTL($Q$5,AI$117,weekend,holidays)-1,LEN($B134))+1,1))))</f>
        <v/>
      </c>
      <c r="AJ134" s="29" t="str">
        <f>IF(OR(AJ$117="",AJ$117&lt;$Q$5,$A134=""),"",IF(NETWORKDAYS.INTL(AJ$117,AJ$117,weekend,holidays)=0,"nw",IFERROR(INDEX(daysoff_type,MATCH(AJ$117&amp;" "&amp;$A134,daysoff_lookup,0)),MID($B134,MOD(NETWORKDAYS.INTL($Q$5,AJ$117,weekend,holidays)-1,LEN($B134))+1,1))))</f>
        <v/>
      </c>
      <c r="AK134" s="29" t="str">
        <f>IF(OR(AK$117="",AK$117&lt;$Q$5,$A134=""),"",IF(NETWORKDAYS.INTL(AK$117,AK$117,weekend,holidays)=0,"nw",IFERROR(INDEX(daysoff_type,MATCH(AK$117&amp;" "&amp;$A134,daysoff_lookup,0)),MID($B134,MOD(NETWORKDAYS.INTL($Q$5,AK$117,weekend,holidays)-1,LEN($B134))+1,1))))</f>
        <v/>
      </c>
      <c r="AL134" s="29" t="str">
        <f>IF(OR(AL$117="",AL$117&lt;$Q$5,$A134=""),"",IF(NETWORKDAYS.INTL(AL$117,AL$117,weekend,holidays)=0,"nw",IFERROR(INDEX(daysoff_type,MATCH(AL$117&amp;" "&amp;$A134,daysoff_lookup,0)),MID($B134,MOD(NETWORKDAYS.INTL($Q$5,AL$117,weekend,holidays)-1,LEN($B134))+1,1))))</f>
        <v/>
      </c>
      <c r="AM134" s="29" t="str">
        <f>IF(OR(AM$117="",AM$117&lt;$Q$5,$A134=""),"",IF(NETWORKDAYS.INTL(AM$117,AM$117,weekend,holidays)=0,"nw",IFERROR(INDEX(daysoff_type,MATCH(AM$117&amp;" "&amp;$A134,daysoff_lookup,0)),MID($B134,MOD(NETWORKDAYS.INTL($Q$5,AM$117,weekend,holidays)-1,LEN($B134))+1,1))))</f>
        <v/>
      </c>
    </row>
    <row r="135" spans="1:41" x14ac:dyDescent="0.2">
      <c r="A135" s="74"/>
      <c r="B135" s="75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O135" s="32"/>
    </row>
    <row r="137" spans="1:41" x14ac:dyDescent="0.2">
      <c r="A137" s="19"/>
      <c r="B137" s="19"/>
      <c r="C137" s="18" t="str">
        <f>IF($D$6=2,"M","Su")</f>
        <v>Su</v>
      </c>
      <c r="D137" s="18" t="str">
        <f>IF($D$6=2,"Tu","M")</f>
        <v>M</v>
      </c>
      <c r="E137" s="18" t="str">
        <f>IF($D$6=2,"W","Tu")</f>
        <v>Tu</v>
      </c>
      <c r="F137" s="18" t="str">
        <f>IF($D$6=2,"Th","W")</f>
        <v>W</v>
      </c>
      <c r="G137" s="18" t="str">
        <f>IF($D$6=2,"F","Th")</f>
        <v>Th</v>
      </c>
      <c r="H137" s="18" t="str">
        <f>IF($D$6=2,"Sa","F")</f>
        <v>F</v>
      </c>
      <c r="I137" s="20" t="str">
        <f>IF($D$6=2,"Su","Sa")</f>
        <v>Sa</v>
      </c>
      <c r="J137" s="18" t="str">
        <f>IF($D$6=2,"M","Su")</f>
        <v>Su</v>
      </c>
      <c r="K137" s="18" t="str">
        <f>IF($D$6=2,"Tu","M")</f>
        <v>M</v>
      </c>
      <c r="L137" s="18" t="str">
        <f>IF($D$6=2,"W","Tu")</f>
        <v>Tu</v>
      </c>
      <c r="M137" s="18" t="str">
        <f>IF($D$6=2,"Th","W")</f>
        <v>W</v>
      </c>
      <c r="N137" s="18" t="str">
        <f>IF($D$6=2,"F","Th")</f>
        <v>Th</v>
      </c>
      <c r="O137" s="18" t="str">
        <f>IF($D$6=2,"Sa","F")</f>
        <v>F</v>
      </c>
      <c r="P137" s="20" t="str">
        <f>IF($D$6=2,"Su","Sa")</f>
        <v>Sa</v>
      </c>
      <c r="Q137" s="18" t="str">
        <f>IF($D$6=2,"M","Su")</f>
        <v>Su</v>
      </c>
      <c r="R137" s="18" t="str">
        <f>IF($D$6=2,"Tu","M")</f>
        <v>M</v>
      </c>
      <c r="S137" s="18" t="str">
        <f>IF($D$6=2,"W","Tu")</f>
        <v>Tu</v>
      </c>
      <c r="T137" s="18" t="str">
        <f>IF($D$6=2,"Th","W")</f>
        <v>W</v>
      </c>
      <c r="U137" s="18" t="str">
        <f>IF($D$6=2,"F","Th")</f>
        <v>Th</v>
      </c>
      <c r="V137" s="18" t="str">
        <f>IF($D$6=2,"Sa","F")</f>
        <v>F</v>
      </c>
      <c r="W137" s="20" t="str">
        <f>IF($D$6=2,"Su","Sa")</f>
        <v>Sa</v>
      </c>
      <c r="X137" s="18" t="str">
        <f>IF($D$6=2,"M","Su")</f>
        <v>Su</v>
      </c>
      <c r="Y137" s="18" t="str">
        <f>IF($D$6=2,"Tu","M")</f>
        <v>M</v>
      </c>
      <c r="Z137" s="18" t="str">
        <f>IF($D$6=2,"W","Tu")</f>
        <v>Tu</v>
      </c>
      <c r="AA137" s="18" t="str">
        <f>IF($D$6=2,"Th","W")</f>
        <v>W</v>
      </c>
      <c r="AB137" s="18" t="str">
        <f>IF($D$6=2,"F","Th")</f>
        <v>Th</v>
      </c>
      <c r="AC137" s="18" t="str">
        <f>IF($D$6=2,"Sa","F")</f>
        <v>F</v>
      </c>
      <c r="AD137" s="20" t="str">
        <f>IF($D$6=2,"Su","Sa")</f>
        <v>Sa</v>
      </c>
      <c r="AE137" s="18" t="str">
        <f>IF($D$6=2,"M","Su")</f>
        <v>Su</v>
      </c>
      <c r="AF137" s="18" t="str">
        <f>IF($D$6=2,"Tu","M")</f>
        <v>M</v>
      </c>
      <c r="AG137" s="18" t="str">
        <f>IF($D$6=2,"W","Tu")</f>
        <v>Tu</v>
      </c>
      <c r="AH137" s="18" t="str">
        <f>IF($D$6=2,"Th","W")</f>
        <v>W</v>
      </c>
      <c r="AI137" s="18" t="str">
        <f>IF($D$6=2,"F","Th")</f>
        <v>Th</v>
      </c>
      <c r="AJ137" s="18" t="str">
        <f>IF($D$6=2,"Sa","F")</f>
        <v>F</v>
      </c>
      <c r="AK137" s="20" t="str">
        <f>IF($D$6=2,"Su","Sa")</f>
        <v>Sa</v>
      </c>
      <c r="AL137" s="18" t="str">
        <f>IF($D$6=2,"M","Su")</f>
        <v>Su</v>
      </c>
      <c r="AM137" s="18" t="str">
        <f>IF($D$6=2,"Tu","M")</f>
        <v>M</v>
      </c>
    </row>
    <row r="138" spans="1:41" ht="15.75" x14ac:dyDescent="0.2">
      <c r="A138" s="30">
        <f>DATE($A$4,$D$4+6,1)</f>
        <v>44743</v>
      </c>
      <c r="B138" s="31"/>
      <c r="C138" s="23" t="str">
        <f t="shared" ref="C138:AM138" si="36">IF(MONTH($A138)&lt;&gt;MONTH($A138-WEEKDAY($A138,$D$6)+(COLUMN(C138)-COLUMN($C138)+1)),"",$A138-WEEKDAY($A138,$D$6)+(COLUMN(C138)-COLUMN($C138)+1))</f>
        <v/>
      </c>
      <c r="D138" s="23" t="str">
        <f t="shared" si="36"/>
        <v/>
      </c>
      <c r="E138" s="23" t="str">
        <f t="shared" si="36"/>
        <v/>
      </c>
      <c r="F138" s="23" t="str">
        <f t="shared" si="36"/>
        <v/>
      </c>
      <c r="G138" s="23" t="str">
        <f t="shared" si="36"/>
        <v/>
      </c>
      <c r="H138" s="23">
        <f t="shared" si="36"/>
        <v>44743</v>
      </c>
      <c r="I138" s="23">
        <f t="shared" si="36"/>
        <v>44744</v>
      </c>
      <c r="J138" s="23">
        <f t="shared" si="36"/>
        <v>44745</v>
      </c>
      <c r="K138" s="23">
        <f t="shared" si="36"/>
        <v>44746</v>
      </c>
      <c r="L138" s="23">
        <f t="shared" si="36"/>
        <v>44747</v>
      </c>
      <c r="M138" s="23">
        <f t="shared" si="36"/>
        <v>44748</v>
      </c>
      <c r="N138" s="23">
        <f t="shared" si="36"/>
        <v>44749</v>
      </c>
      <c r="O138" s="23">
        <f t="shared" si="36"/>
        <v>44750</v>
      </c>
      <c r="P138" s="23">
        <f t="shared" si="36"/>
        <v>44751</v>
      </c>
      <c r="Q138" s="23">
        <f t="shared" si="36"/>
        <v>44752</v>
      </c>
      <c r="R138" s="23">
        <f t="shared" si="36"/>
        <v>44753</v>
      </c>
      <c r="S138" s="23">
        <f t="shared" si="36"/>
        <v>44754</v>
      </c>
      <c r="T138" s="23">
        <f t="shared" si="36"/>
        <v>44755</v>
      </c>
      <c r="U138" s="23">
        <f t="shared" si="36"/>
        <v>44756</v>
      </c>
      <c r="V138" s="23">
        <f t="shared" si="36"/>
        <v>44757</v>
      </c>
      <c r="W138" s="23">
        <f t="shared" si="36"/>
        <v>44758</v>
      </c>
      <c r="X138" s="23">
        <f t="shared" si="36"/>
        <v>44759</v>
      </c>
      <c r="Y138" s="23">
        <f t="shared" si="36"/>
        <v>44760</v>
      </c>
      <c r="Z138" s="23">
        <f t="shared" si="36"/>
        <v>44761</v>
      </c>
      <c r="AA138" s="23">
        <f t="shared" si="36"/>
        <v>44762</v>
      </c>
      <c r="AB138" s="23">
        <f t="shared" si="36"/>
        <v>44763</v>
      </c>
      <c r="AC138" s="23">
        <f t="shared" si="36"/>
        <v>44764</v>
      </c>
      <c r="AD138" s="23">
        <f t="shared" si="36"/>
        <v>44765</v>
      </c>
      <c r="AE138" s="23">
        <f t="shared" si="36"/>
        <v>44766</v>
      </c>
      <c r="AF138" s="23">
        <f t="shared" si="36"/>
        <v>44767</v>
      </c>
      <c r="AG138" s="23">
        <f t="shared" si="36"/>
        <v>44768</v>
      </c>
      <c r="AH138" s="23">
        <f t="shared" si="36"/>
        <v>44769</v>
      </c>
      <c r="AI138" s="23">
        <f t="shared" si="36"/>
        <v>44770</v>
      </c>
      <c r="AJ138" s="23">
        <f t="shared" si="36"/>
        <v>44771</v>
      </c>
      <c r="AK138" s="23">
        <f t="shared" si="36"/>
        <v>44772</v>
      </c>
      <c r="AL138" s="23">
        <f t="shared" si="36"/>
        <v>44773</v>
      </c>
      <c r="AM138" s="23" t="str">
        <f t="shared" si="36"/>
        <v/>
      </c>
    </row>
    <row r="139" spans="1:41" x14ac:dyDescent="0.2">
      <c r="A139" s="39" t="str">
        <f>"Total Shift "&amp;$U$3</f>
        <v>Total Shift D</v>
      </c>
      <c r="B139" s="42"/>
      <c r="C139" s="77" t="str">
        <f>IF(C138="","",COUNTIF(C143:C156,$U$3))</f>
        <v/>
      </c>
      <c r="D139" s="77" t="str">
        <f t="shared" ref="D139:AM139" si="37">IF(D138="","",COUNTIF(D143:D156,$U$3))</f>
        <v/>
      </c>
      <c r="E139" s="77" t="str">
        <f t="shared" si="37"/>
        <v/>
      </c>
      <c r="F139" s="77" t="str">
        <f t="shared" si="37"/>
        <v/>
      </c>
      <c r="G139" s="77" t="str">
        <f t="shared" si="37"/>
        <v/>
      </c>
      <c r="H139" s="77">
        <f t="shared" si="37"/>
        <v>1</v>
      </c>
      <c r="I139" s="77">
        <f t="shared" si="37"/>
        <v>1</v>
      </c>
      <c r="J139" s="77">
        <f t="shared" si="37"/>
        <v>1</v>
      </c>
      <c r="K139" s="77">
        <f t="shared" si="37"/>
        <v>0</v>
      </c>
      <c r="L139" s="77">
        <f t="shared" si="37"/>
        <v>1</v>
      </c>
      <c r="M139" s="77">
        <f t="shared" si="37"/>
        <v>1</v>
      </c>
      <c r="N139" s="77">
        <f t="shared" si="37"/>
        <v>1</v>
      </c>
      <c r="O139" s="77">
        <f t="shared" si="37"/>
        <v>1</v>
      </c>
      <c r="P139" s="77">
        <f t="shared" si="37"/>
        <v>1</v>
      </c>
      <c r="Q139" s="77">
        <f t="shared" si="37"/>
        <v>1</v>
      </c>
      <c r="R139" s="77">
        <f t="shared" si="37"/>
        <v>1</v>
      </c>
      <c r="S139" s="77">
        <f t="shared" si="37"/>
        <v>1</v>
      </c>
      <c r="T139" s="77">
        <f t="shared" si="37"/>
        <v>1</v>
      </c>
      <c r="U139" s="77">
        <f t="shared" si="37"/>
        <v>1</v>
      </c>
      <c r="V139" s="77">
        <f t="shared" si="37"/>
        <v>1</v>
      </c>
      <c r="W139" s="77">
        <f t="shared" si="37"/>
        <v>1</v>
      </c>
      <c r="X139" s="77">
        <f t="shared" si="37"/>
        <v>1</v>
      </c>
      <c r="Y139" s="77">
        <f t="shared" si="37"/>
        <v>1</v>
      </c>
      <c r="Z139" s="77">
        <f t="shared" si="37"/>
        <v>1</v>
      </c>
      <c r="AA139" s="77">
        <f t="shared" si="37"/>
        <v>1</v>
      </c>
      <c r="AB139" s="77">
        <f t="shared" si="37"/>
        <v>1</v>
      </c>
      <c r="AC139" s="77">
        <f t="shared" si="37"/>
        <v>1</v>
      </c>
      <c r="AD139" s="77">
        <f t="shared" si="37"/>
        <v>1</v>
      </c>
      <c r="AE139" s="77">
        <f t="shared" si="37"/>
        <v>1</v>
      </c>
      <c r="AF139" s="77">
        <f t="shared" si="37"/>
        <v>1</v>
      </c>
      <c r="AG139" s="77">
        <f t="shared" si="37"/>
        <v>1</v>
      </c>
      <c r="AH139" s="77">
        <f t="shared" si="37"/>
        <v>1</v>
      </c>
      <c r="AI139" s="77">
        <f t="shared" si="37"/>
        <v>1</v>
      </c>
      <c r="AJ139" s="77">
        <f t="shared" si="37"/>
        <v>1</v>
      </c>
      <c r="AK139" s="77">
        <f t="shared" si="37"/>
        <v>1</v>
      </c>
      <c r="AL139" s="77">
        <f t="shared" si="37"/>
        <v>1</v>
      </c>
      <c r="AM139" s="77" t="str">
        <f t="shared" si="37"/>
        <v/>
      </c>
    </row>
    <row r="140" spans="1:41" x14ac:dyDescent="0.2">
      <c r="A140" s="39" t="str">
        <f>"Total Shift "&amp;$V$3</f>
        <v>Total Shift N</v>
      </c>
      <c r="B140" s="42"/>
      <c r="C140" s="77" t="str">
        <f>IF(C138="","",COUNTIF(C143:C156,$V$3))</f>
        <v/>
      </c>
      <c r="D140" s="77" t="str">
        <f t="shared" ref="D140:AM140" si="38">IF(D138="","",COUNTIF(D143:D156,$V$3))</f>
        <v/>
      </c>
      <c r="E140" s="77" t="str">
        <f t="shared" si="38"/>
        <v/>
      </c>
      <c r="F140" s="77" t="str">
        <f t="shared" si="38"/>
        <v/>
      </c>
      <c r="G140" s="77" t="str">
        <f t="shared" si="38"/>
        <v/>
      </c>
      <c r="H140" s="77">
        <f t="shared" si="38"/>
        <v>1</v>
      </c>
      <c r="I140" s="77">
        <f t="shared" si="38"/>
        <v>1</v>
      </c>
      <c r="J140" s="77">
        <f t="shared" si="38"/>
        <v>1</v>
      </c>
      <c r="K140" s="77">
        <f t="shared" si="38"/>
        <v>0</v>
      </c>
      <c r="L140" s="77">
        <f t="shared" si="38"/>
        <v>1</v>
      </c>
      <c r="M140" s="77">
        <f t="shared" si="38"/>
        <v>1</v>
      </c>
      <c r="N140" s="77">
        <f t="shared" si="38"/>
        <v>1</v>
      </c>
      <c r="O140" s="77">
        <f t="shared" si="38"/>
        <v>1</v>
      </c>
      <c r="P140" s="77">
        <f t="shared" si="38"/>
        <v>1</v>
      </c>
      <c r="Q140" s="77">
        <f t="shared" si="38"/>
        <v>1</v>
      </c>
      <c r="R140" s="77">
        <f t="shared" si="38"/>
        <v>1</v>
      </c>
      <c r="S140" s="77">
        <f t="shared" si="38"/>
        <v>1</v>
      </c>
      <c r="T140" s="77">
        <f t="shared" si="38"/>
        <v>1</v>
      </c>
      <c r="U140" s="77">
        <f t="shared" si="38"/>
        <v>1</v>
      </c>
      <c r="V140" s="77">
        <f t="shared" si="38"/>
        <v>1</v>
      </c>
      <c r="W140" s="77">
        <f t="shared" si="38"/>
        <v>1</v>
      </c>
      <c r="X140" s="77">
        <f t="shared" si="38"/>
        <v>1</v>
      </c>
      <c r="Y140" s="77">
        <f t="shared" si="38"/>
        <v>1</v>
      </c>
      <c r="Z140" s="77">
        <f t="shared" si="38"/>
        <v>1</v>
      </c>
      <c r="AA140" s="77">
        <f t="shared" si="38"/>
        <v>1</v>
      </c>
      <c r="AB140" s="77">
        <f t="shared" si="38"/>
        <v>1</v>
      </c>
      <c r="AC140" s="77">
        <f t="shared" si="38"/>
        <v>1</v>
      </c>
      <c r="AD140" s="77">
        <f t="shared" si="38"/>
        <v>1</v>
      </c>
      <c r="AE140" s="77">
        <f t="shared" si="38"/>
        <v>1</v>
      </c>
      <c r="AF140" s="77">
        <f t="shared" si="38"/>
        <v>1</v>
      </c>
      <c r="AG140" s="77">
        <f t="shared" si="38"/>
        <v>1</v>
      </c>
      <c r="AH140" s="77">
        <f t="shared" si="38"/>
        <v>1</v>
      </c>
      <c r="AI140" s="77">
        <f t="shared" si="38"/>
        <v>1</v>
      </c>
      <c r="AJ140" s="77">
        <f t="shared" si="38"/>
        <v>1</v>
      </c>
      <c r="AK140" s="77">
        <f t="shared" si="38"/>
        <v>1</v>
      </c>
      <c r="AL140" s="77">
        <f t="shared" si="38"/>
        <v>1</v>
      </c>
      <c r="AM140" s="77" t="str">
        <f t="shared" si="38"/>
        <v/>
      </c>
    </row>
    <row r="141" spans="1:41" x14ac:dyDescent="0.2">
      <c r="A141" s="39" t="str">
        <f>"Total Shift "&amp;$W$3</f>
        <v>Total Shift A</v>
      </c>
      <c r="B141" s="42"/>
      <c r="C141" s="77" t="str">
        <f>IF(C139="","",COUNTIF(C143:C156,$W$3))</f>
        <v/>
      </c>
      <c r="D141" s="77" t="str">
        <f t="shared" ref="D141:AM141" si="39">IF(D139="","",COUNTIF(D143:D156,$W$3))</f>
        <v/>
      </c>
      <c r="E141" s="77" t="str">
        <f t="shared" si="39"/>
        <v/>
      </c>
      <c r="F141" s="77" t="str">
        <f t="shared" si="39"/>
        <v/>
      </c>
      <c r="G141" s="77" t="str">
        <f t="shared" si="39"/>
        <v/>
      </c>
      <c r="H141" s="77">
        <f t="shared" si="39"/>
        <v>0</v>
      </c>
      <c r="I141" s="77">
        <f t="shared" si="39"/>
        <v>0</v>
      </c>
      <c r="J141" s="77">
        <f t="shared" si="39"/>
        <v>0</v>
      </c>
      <c r="K141" s="77">
        <f t="shared" si="39"/>
        <v>0</v>
      </c>
      <c r="L141" s="77">
        <f t="shared" si="39"/>
        <v>0</v>
      </c>
      <c r="M141" s="77">
        <f t="shared" si="39"/>
        <v>0</v>
      </c>
      <c r="N141" s="77">
        <f t="shared" si="39"/>
        <v>0</v>
      </c>
      <c r="O141" s="77">
        <f t="shared" si="39"/>
        <v>0</v>
      </c>
      <c r="P141" s="77">
        <f t="shared" si="39"/>
        <v>0</v>
      </c>
      <c r="Q141" s="77">
        <f t="shared" si="39"/>
        <v>0</v>
      </c>
      <c r="R141" s="77">
        <f t="shared" si="39"/>
        <v>0</v>
      </c>
      <c r="S141" s="77">
        <f t="shared" si="39"/>
        <v>0</v>
      </c>
      <c r="T141" s="77">
        <f t="shared" si="39"/>
        <v>0</v>
      </c>
      <c r="U141" s="77">
        <f t="shared" si="39"/>
        <v>0</v>
      </c>
      <c r="V141" s="77">
        <f t="shared" si="39"/>
        <v>0</v>
      </c>
      <c r="W141" s="77">
        <f t="shared" si="39"/>
        <v>0</v>
      </c>
      <c r="X141" s="77">
        <f t="shared" si="39"/>
        <v>0</v>
      </c>
      <c r="Y141" s="77">
        <f t="shared" si="39"/>
        <v>0</v>
      </c>
      <c r="Z141" s="77">
        <f t="shared" si="39"/>
        <v>0</v>
      </c>
      <c r="AA141" s="77">
        <f t="shared" si="39"/>
        <v>0</v>
      </c>
      <c r="AB141" s="77">
        <f t="shared" si="39"/>
        <v>0</v>
      </c>
      <c r="AC141" s="77">
        <f t="shared" si="39"/>
        <v>0</v>
      </c>
      <c r="AD141" s="77">
        <f t="shared" si="39"/>
        <v>0</v>
      </c>
      <c r="AE141" s="77">
        <f t="shared" si="39"/>
        <v>0</v>
      </c>
      <c r="AF141" s="77">
        <f t="shared" si="39"/>
        <v>0</v>
      </c>
      <c r="AG141" s="77">
        <f t="shared" si="39"/>
        <v>0</v>
      </c>
      <c r="AH141" s="77">
        <f t="shared" si="39"/>
        <v>0</v>
      </c>
      <c r="AI141" s="77">
        <f t="shared" si="39"/>
        <v>0</v>
      </c>
      <c r="AJ141" s="77">
        <f t="shared" si="39"/>
        <v>0</v>
      </c>
      <c r="AK141" s="77">
        <f t="shared" si="39"/>
        <v>0</v>
      </c>
      <c r="AL141" s="77">
        <f t="shared" si="39"/>
        <v>0</v>
      </c>
      <c r="AM141" s="77" t="str">
        <f t="shared" si="39"/>
        <v/>
      </c>
    </row>
    <row r="142" spans="1:41" x14ac:dyDescent="0.2">
      <c r="A142" s="39" t="str">
        <f>"Total Shift "&amp;$X$3</f>
        <v>Total Shift B</v>
      </c>
      <c r="B142" s="42"/>
      <c r="C142" s="77" t="str">
        <f>IF(C138="","",COUNTIF(C143:C156,$X$3))</f>
        <v/>
      </c>
      <c r="D142" s="77" t="str">
        <f t="shared" ref="D142:AM142" si="40">IF(D138="","",COUNTIF(D143:D156,$X$3))</f>
        <v/>
      </c>
      <c r="E142" s="77" t="str">
        <f t="shared" si="40"/>
        <v/>
      </c>
      <c r="F142" s="77" t="str">
        <f t="shared" si="40"/>
        <v/>
      </c>
      <c r="G142" s="77" t="str">
        <f t="shared" si="40"/>
        <v/>
      </c>
      <c r="H142" s="77">
        <f t="shared" si="40"/>
        <v>0</v>
      </c>
      <c r="I142" s="77">
        <f t="shared" si="40"/>
        <v>0</v>
      </c>
      <c r="J142" s="77">
        <f t="shared" si="40"/>
        <v>0</v>
      </c>
      <c r="K142" s="77">
        <f t="shared" si="40"/>
        <v>0</v>
      </c>
      <c r="L142" s="77">
        <f t="shared" si="40"/>
        <v>0</v>
      </c>
      <c r="M142" s="77">
        <f t="shared" si="40"/>
        <v>0</v>
      </c>
      <c r="N142" s="77">
        <f t="shared" si="40"/>
        <v>0</v>
      </c>
      <c r="O142" s="77">
        <f t="shared" si="40"/>
        <v>0</v>
      </c>
      <c r="P142" s="77">
        <f t="shared" si="40"/>
        <v>0</v>
      </c>
      <c r="Q142" s="77">
        <f t="shared" si="40"/>
        <v>0</v>
      </c>
      <c r="R142" s="77">
        <f t="shared" si="40"/>
        <v>0</v>
      </c>
      <c r="S142" s="77">
        <f t="shared" si="40"/>
        <v>0</v>
      </c>
      <c r="T142" s="77">
        <f t="shared" si="40"/>
        <v>0</v>
      </c>
      <c r="U142" s="77">
        <f t="shared" si="40"/>
        <v>0</v>
      </c>
      <c r="V142" s="77">
        <f t="shared" si="40"/>
        <v>0</v>
      </c>
      <c r="W142" s="77">
        <f t="shared" si="40"/>
        <v>0</v>
      </c>
      <c r="X142" s="77">
        <f t="shared" si="40"/>
        <v>0</v>
      </c>
      <c r="Y142" s="77">
        <f t="shared" si="40"/>
        <v>0</v>
      </c>
      <c r="Z142" s="77">
        <f t="shared" si="40"/>
        <v>0</v>
      </c>
      <c r="AA142" s="77">
        <f t="shared" si="40"/>
        <v>0</v>
      </c>
      <c r="AB142" s="77">
        <f t="shared" si="40"/>
        <v>0</v>
      </c>
      <c r="AC142" s="77">
        <f t="shared" si="40"/>
        <v>0</v>
      </c>
      <c r="AD142" s="77">
        <f t="shared" si="40"/>
        <v>0</v>
      </c>
      <c r="AE142" s="77">
        <f t="shared" si="40"/>
        <v>0</v>
      </c>
      <c r="AF142" s="77">
        <f t="shared" si="40"/>
        <v>0</v>
      </c>
      <c r="AG142" s="77">
        <f t="shared" si="40"/>
        <v>0</v>
      </c>
      <c r="AH142" s="77">
        <f t="shared" si="40"/>
        <v>0</v>
      </c>
      <c r="AI142" s="77">
        <f t="shared" si="40"/>
        <v>0</v>
      </c>
      <c r="AJ142" s="77">
        <f t="shared" si="40"/>
        <v>0</v>
      </c>
      <c r="AK142" s="77">
        <f t="shared" si="40"/>
        <v>0</v>
      </c>
      <c r="AL142" s="77">
        <f t="shared" si="40"/>
        <v>0</v>
      </c>
      <c r="AM142" s="77" t="str">
        <f t="shared" si="40"/>
        <v/>
      </c>
      <c r="AO142" s="32"/>
    </row>
    <row r="143" spans="1:41" x14ac:dyDescent="0.2">
      <c r="A143" s="27"/>
      <c r="B143" s="41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  <c r="AA143" s="24"/>
      <c r="AB143" s="24"/>
      <c r="AC143" s="24"/>
      <c r="AD143" s="24"/>
      <c r="AE143" s="24"/>
      <c r="AF143" s="24"/>
      <c r="AG143" s="24"/>
      <c r="AH143" s="24"/>
      <c r="AI143" s="24"/>
      <c r="AJ143" s="24"/>
      <c r="AK143" s="24"/>
      <c r="AL143" s="24"/>
      <c r="AM143" s="24"/>
      <c r="AO143" s="32"/>
    </row>
    <row r="144" spans="1:41" x14ac:dyDescent="0.2">
      <c r="A144" s="28" t="str">
        <f t="shared" ref="A144:B155" si="41">IF(ISBLANK(A18),"",A18)</f>
        <v>Employee 1</v>
      </c>
      <c r="B144" s="40" t="str">
        <f t="shared" si="41"/>
        <v>xDDDDxxxxNNNNxxx</v>
      </c>
      <c r="C144" s="29" t="str">
        <f>IF(OR(C$138="",C$138&lt;$Q$5,$A144=""),"",IF(NETWORKDAYS.INTL(C$138,C$138,weekend,holidays)=0,"nw",IFERROR(INDEX(daysoff_type,MATCH(C$138&amp;" "&amp;$A144,daysoff_lookup,0)),MID($B144,MOD(NETWORKDAYS.INTL($Q$5,C$138,weekend,holidays)-1,LEN($B144))+1,1))))</f>
        <v/>
      </c>
      <c r="D144" s="29" t="str">
        <f>IF(OR(D$138="",D$138&lt;$Q$5,$A144=""),"",IF(NETWORKDAYS.INTL(D$138,D$138,weekend,holidays)=0,"nw",IFERROR(INDEX(daysoff_type,MATCH(D$138&amp;" "&amp;$A144,daysoff_lookup,0)),MID($B144,MOD(NETWORKDAYS.INTL($Q$5,D$138,weekend,holidays)-1,LEN($B144))+1,1))))</f>
        <v/>
      </c>
      <c r="E144" s="29" t="str">
        <f>IF(OR(E$138="",E$138&lt;$Q$5,$A144=""),"",IF(NETWORKDAYS.INTL(E$138,E$138,weekend,holidays)=0,"nw",IFERROR(INDEX(daysoff_type,MATCH(E$138&amp;" "&amp;$A144,daysoff_lookup,0)),MID($B144,MOD(NETWORKDAYS.INTL($Q$5,E$138,weekend,holidays)-1,LEN($B144))+1,1))))</f>
        <v/>
      </c>
      <c r="F144" s="29" t="str">
        <f>IF(OR(F$138="",F$138&lt;$Q$5,$A144=""),"",IF(NETWORKDAYS.INTL(F$138,F$138,weekend,holidays)=0,"nw",IFERROR(INDEX(daysoff_type,MATCH(F$138&amp;" "&amp;$A144,daysoff_lookup,0)),MID($B144,MOD(NETWORKDAYS.INTL($Q$5,F$138,weekend,holidays)-1,LEN($B144))+1,1))))</f>
        <v/>
      </c>
      <c r="G144" s="29" t="str">
        <f>IF(OR(G$138="",G$138&lt;$Q$5,$A144=""),"",IF(NETWORKDAYS.INTL(G$138,G$138,weekend,holidays)=0,"nw",IFERROR(INDEX(daysoff_type,MATCH(G$138&amp;" "&amp;$A144,daysoff_lookup,0)),MID($B144,MOD(NETWORKDAYS.INTL($Q$5,G$138,weekend,holidays)-1,LEN($B144))+1,1))))</f>
        <v/>
      </c>
      <c r="H144" s="29" t="str">
        <f>IF(OR(H$138="",H$138&lt;$Q$5,$A144=""),"",IF(NETWORKDAYS.INTL(H$138,H$138,weekend,holidays)=0,"nw",IFERROR(INDEX(daysoff_type,MATCH(H$138&amp;" "&amp;$A144,daysoff_lookup,0)),MID($B144,MOD(NETWORKDAYS.INTL($Q$5,H$138,weekend,holidays)-1,LEN($B144))+1,1))))</f>
        <v>D</v>
      </c>
      <c r="I144" s="29" t="str">
        <f>IF(OR(I$138="",I$138&lt;$Q$5,$A144=""),"",IF(NETWORKDAYS.INTL(I$138,I$138,weekend,holidays)=0,"nw",IFERROR(INDEX(daysoff_type,MATCH(I$138&amp;" "&amp;$A144,daysoff_lookup,0)),MID($B144,MOD(NETWORKDAYS.INTL($Q$5,I$138,weekend,holidays)-1,LEN($B144))+1,1))))</f>
        <v>D</v>
      </c>
      <c r="J144" s="29" t="str">
        <f>IF(OR(J$138="",J$138&lt;$Q$5,$A144=""),"",IF(NETWORKDAYS.INTL(J$138,J$138,weekend,holidays)=0,"nw",IFERROR(INDEX(daysoff_type,MATCH(J$138&amp;" "&amp;$A144,daysoff_lookup,0)),MID($B144,MOD(NETWORKDAYS.INTL($Q$5,J$138,weekend,holidays)-1,LEN($B144))+1,1))))</f>
        <v>D</v>
      </c>
      <c r="K144" s="29" t="str">
        <f>IF(OR(K$138="",K$138&lt;$Q$5,$A144=""),"",IF(NETWORKDAYS.INTL(K$138,K$138,weekend,holidays)=0,"nw",IFERROR(INDEX(daysoff_type,MATCH(K$138&amp;" "&amp;$A144,daysoff_lookup,0)),MID($B144,MOD(NETWORKDAYS.INTL($Q$5,K$138,weekend,holidays)-1,LEN($B144))+1,1))))</f>
        <v>nw</v>
      </c>
      <c r="L144" s="29" t="str">
        <f>IF(OR(L$138="",L$138&lt;$Q$5,$A144=""),"",IF(NETWORKDAYS.INTL(L$138,L$138,weekend,holidays)=0,"nw",IFERROR(INDEX(daysoff_type,MATCH(L$138&amp;" "&amp;$A144,daysoff_lookup,0)),MID($B144,MOD(NETWORKDAYS.INTL($Q$5,L$138,weekend,holidays)-1,LEN($B144))+1,1))))</f>
        <v>D</v>
      </c>
      <c r="M144" s="29" t="str">
        <f>IF(OR(M$138="",M$138&lt;$Q$5,$A144=""),"",IF(NETWORKDAYS.INTL(M$138,M$138,weekend,holidays)=0,"nw",IFERROR(INDEX(daysoff_type,MATCH(M$138&amp;" "&amp;$A144,daysoff_lookup,0)),MID($B144,MOD(NETWORKDAYS.INTL($Q$5,M$138,weekend,holidays)-1,LEN($B144))+1,1))))</f>
        <v>x</v>
      </c>
      <c r="N144" s="29" t="str">
        <f>IF(OR(N$138="",N$138&lt;$Q$5,$A144=""),"",IF(NETWORKDAYS.INTL(N$138,N$138,weekend,holidays)=0,"nw",IFERROR(INDEX(daysoff_type,MATCH(N$138&amp;" "&amp;$A144,daysoff_lookup,0)),MID($B144,MOD(NETWORKDAYS.INTL($Q$5,N$138,weekend,holidays)-1,LEN($B144))+1,1))))</f>
        <v>x</v>
      </c>
      <c r="O144" s="29" t="str">
        <f>IF(OR(O$138="",O$138&lt;$Q$5,$A144=""),"",IF(NETWORKDAYS.INTL(O$138,O$138,weekend,holidays)=0,"nw",IFERROR(INDEX(daysoff_type,MATCH(O$138&amp;" "&amp;$A144,daysoff_lookup,0)),MID($B144,MOD(NETWORKDAYS.INTL($Q$5,O$138,weekend,holidays)-1,LEN($B144))+1,1))))</f>
        <v>x</v>
      </c>
      <c r="P144" s="29" t="str">
        <f>IF(OR(P$138="",P$138&lt;$Q$5,$A144=""),"",IF(NETWORKDAYS.INTL(P$138,P$138,weekend,holidays)=0,"nw",IFERROR(INDEX(daysoff_type,MATCH(P$138&amp;" "&amp;$A144,daysoff_lookup,0)),MID($B144,MOD(NETWORKDAYS.INTL($Q$5,P$138,weekend,holidays)-1,LEN($B144))+1,1))))</f>
        <v>x</v>
      </c>
      <c r="Q144" s="29" t="str">
        <f>IF(OR(Q$138="",Q$138&lt;$Q$5,$A144=""),"",IF(NETWORKDAYS.INTL(Q$138,Q$138,weekend,holidays)=0,"nw",IFERROR(INDEX(daysoff_type,MATCH(Q$138&amp;" "&amp;$A144,daysoff_lookup,0)),MID($B144,MOD(NETWORKDAYS.INTL($Q$5,Q$138,weekend,holidays)-1,LEN($B144))+1,1))))</f>
        <v>N</v>
      </c>
      <c r="R144" s="29" t="str">
        <f>IF(OR(R$138="",R$138&lt;$Q$5,$A144=""),"",IF(NETWORKDAYS.INTL(R$138,R$138,weekend,holidays)=0,"nw",IFERROR(INDEX(daysoff_type,MATCH(R$138&amp;" "&amp;$A144,daysoff_lookup,0)),MID($B144,MOD(NETWORKDAYS.INTL($Q$5,R$138,weekend,holidays)-1,LEN($B144))+1,1))))</f>
        <v>N</v>
      </c>
      <c r="S144" s="29" t="str">
        <f>IF(OR(S$138="",S$138&lt;$Q$5,$A144=""),"",IF(NETWORKDAYS.INTL(S$138,S$138,weekend,holidays)=0,"nw",IFERROR(INDEX(daysoff_type,MATCH(S$138&amp;" "&amp;$A144,daysoff_lookup,0)),MID($B144,MOD(NETWORKDAYS.INTL($Q$5,S$138,weekend,holidays)-1,LEN($B144))+1,1))))</f>
        <v>N</v>
      </c>
      <c r="T144" s="29" t="str">
        <f>IF(OR(T$138="",T$138&lt;$Q$5,$A144=""),"",IF(NETWORKDAYS.INTL(T$138,T$138,weekend,holidays)=0,"nw",IFERROR(INDEX(daysoff_type,MATCH(T$138&amp;" "&amp;$A144,daysoff_lookup,0)),MID($B144,MOD(NETWORKDAYS.INTL($Q$5,T$138,weekend,holidays)-1,LEN($B144))+1,1))))</f>
        <v>N</v>
      </c>
      <c r="U144" s="29" t="str">
        <f>IF(OR(U$138="",U$138&lt;$Q$5,$A144=""),"",IF(NETWORKDAYS.INTL(U$138,U$138,weekend,holidays)=0,"nw",IFERROR(INDEX(daysoff_type,MATCH(U$138&amp;" "&amp;$A144,daysoff_lookup,0)),MID($B144,MOD(NETWORKDAYS.INTL($Q$5,U$138,weekend,holidays)-1,LEN($B144))+1,1))))</f>
        <v>x</v>
      </c>
      <c r="V144" s="29" t="str">
        <f>IF(OR(V$138="",V$138&lt;$Q$5,$A144=""),"",IF(NETWORKDAYS.INTL(V$138,V$138,weekend,holidays)=0,"nw",IFERROR(INDEX(daysoff_type,MATCH(V$138&amp;" "&amp;$A144,daysoff_lookup,0)),MID($B144,MOD(NETWORKDAYS.INTL($Q$5,V$138,weekend,holidays)-1,LEN($B144))+1,1))))</f>
        <v>x</v>
      </c>
      <c r="W144" s="29" t="str">
        <f>IF(OR(W$138="",W$138&lt;$Q$5,$A144=""),"",IF(NETWORKDAYS.INTL(W$138,W$138,weekend,holidays)=0,"nw",IFERROR(INDEX(daysoff_type,MATCH(W$138&amp;" "&amp;$A144,daysoff_lookup,0)),MID($B144,MOD(NETWORKDAYS.INTL($Q$5,W$138,weekend,holidays)-1,LEN($B144))+1,1))))</f>
        <v>x</v>
      </c>
      <c r="X144" s="29" t="str">
        <f>IF(OR(X$138="",X$138&lt;$Q$5,$A144=""),"",IF(NETWORKDAYS.INTL(X$138,X$138,weekend,holidays)=0,"nw",IFERROR(INDEX(daysoff_type,MATCH(X$138&amp;" "&amp;$A144,daysoff_lookup,0)),MID($B144,MOD(NETWORKDAYS.INTL($Q$5,X$138,weekend,holidays)-1,LEN($B144))+1,1))))</f>
        <v>x</v>
      </c>
      <c r="Y144" s="29" t="str">
        <f>IF(OR(Y$138="",Y$138&lt;$Q$5,$A144=""),"",IF(NETWORKDAYS.INTL(Y$138,Y$138,weekend,holidays)=0,"nw",IFERROR(INDEX(daysoff_type,MATCH(Y$138&amp;" "&amp;$A144,daysoff_lookup,0)),MID($B144,MOD(NETWORKDAYS.INTL($Q$5,Y$138,weekend,holidays)-1,LEN($B144))+1,1))))</f>
        <v>D</v>
      </c>
      <c r="Z144" s="29" t="str">
        <f>IF(OR(Z$138="",Z$138&lt;$Q$5,$A144=""),"",IF(NETWORKDAYS.INTL(Z$138,Z$138,weekend,holidays)=0,"nw",IFERROR(INDEX(daysoff_type,MATCH(Z$138&amp;" "&amp;$A144,daysoff_lookup,0)),MID($B144,MOD(NETWORKDAYS.INTL($Q$5,Z$138,weekend,holidays)-1,LEN($B144))+1,1))))</f>
        <v>D</v>
      </c>
      <c r="AA144" s="29" t="str">
        <f>IF(OR(AA$138="",AA$138&lt;$Q$5,$A144=""),"",IF(NETWORKDAYS.INTL(AA$138,AA$138,weekend,holidays)=0,"nw",IFERROR(INDEX(daysoff_type,MATCH(AA$138&amp;" "&amp;$A144,daysoff_lookup,0)),MID($B144,MOD(NETWORKDAYS.INTL($Q$5,AA$138,weekend,holidays)-1,LEN($B144))+1,1))))</f>
        <v>D</v>
      </c>
      <c r="AB144" s="29" t="str">
        <f>IF(OR(AB$138="",AB$138&lt;$Q$5,$A144=""),"",IF(NETWORKDAYS.INTL(AB$138,AB$138,weekend,holidays)=0,"nw",IFERROR(INDEX(daysoff_type,MATCH(AB$138&amp;" "&amp;$A144,daysoff_lookup,0)),MID($B144,MOD(NETWORKDAYS.INTL($Q$5,AB$138,weekend,holidays)-1,LEN($B144))+1,1))))</f>
        <v>D</v>
      </c>
      <c r="AC144" s="29" t="str">
        <f>IF(OR(AC$138="",AC$138&lt;$Q$5,$A144=""),"",IF(NETWORKDAYS.INTL(AC$138,AC$138,weekend,holidays)=0,"nw",IFERROR(INDEX(daysoff_type,MATCH(AC$138&amp;" "&amp;$A144,daysoff_lookup,0)),MID($B144,MOD(NETWORKDAYS.INTL($Q$5,AC$138,weekend,holidays)-1,LEN($B144))+1,1))))</f>
        <v>x</v>
      </c>
      <c r="AD144" s="29" t="str">
        <f>IF(OR(AD$138="",AD$138&lt;$Q$5,$A144=""),"",IF(NETWORKDAYS.INTL(AD$138,AD$138,weekend,holidays)=0,"nw",IFERROR(INDEX(daysoff_type,MATCH(AD$138&amp;" "&amp;$A144,daysoff_lookup,0)),MID($B144,MOD(NETWORKDAYS.INTL($Q$5,AD$138,weekend,holidays)-1,LEN($B144))+1,1))))</f>
        <v>x</v>
      </c>
      <c r="AE144" s="29" t="str">
        <f>IF(OR(AE$138="",AE$138&lt;$Q$5,$A144=""),"",IF(NETWORKDAYS.INTL(AE$138,AE$138,weekend,holidays)=0,"nw",IFERROR(INDEX(daysoff_type,MATCH(AE$138&amp;" "&amp;$A144,daysoff_lookup,0)),MID($B144,MOD(NETWORKDAYS.INTL($Q$5,AE$138,weekend,holidays)-1,LEN($B144))+1,1))))</f>
        <v>x</v>
      </c>
      <c r="AF144" s="29" t="str">
        <f>IF(OR(AF$138="",AF$138&lt;$Q$5,$A144=""),"",IF(NETWORKDAYS.INTL(AF$138,AF$138,weekend,holidays)=0,"nw",IFERROR(INDEX(daysoff_type,MATCH(AF$138&amp;" "&amp;$A144,daysoff_lookup,0)),MID($B144,MOD(NETWORKDAYS.INTL($Q$5,AF$138,weekend,holidays)-1,LEN($B144))+1,1))))</f>
        <v>x</v>
      </c>
      <c r="AG144" s="29" t="str">
        <f>IF(OR(AG$138="",AG$138&lt;$Q$5,$A144=""),"",IF(NETWORKDAYS.INTL(AG$138,AG$138,weekend,holidays)=0,"nw",IFERROR(INDEX(daysoff_type,MATCH(AG$138&amp;" "&amp;$A144,daysoff_lookup,0)),MID($B144,MOD(NETWORKDAYS.INTL($Q$5,AG$138,weekend,holidays)-1,LEN($B144))+1,1))))</f>
        <v>N</v>
      </c>
      <c r="AH144" s="29" t="str">
        <f>IF(OR(AH$138="",AH$138&lt;$Q$5,$A144=""),"",IF(NETWORKDAYS.INTL(AH$138,AH$138,weekend,holidays)=0,"nw",IFERROR(INDEX(daysoff_type,MATCH(AH$138&amp;" "&amp;$A144,daysoff_lookup,0)),MID($B144,MOD(NETWORKDAYS.INTL($Q$5,AH$138,weekend,holidays)-1,LEN($B144))+1,1))))</f>
        <v>N</v>
      </c>
      <c r="AI144" s="29" t="str">
        <f>IF(OR(AI$138="",AI$138&lt;$Q$5,$A144=""),"",IF(NETWORKDAYS.INTL(AI$138,AI$138,weekend,holidays)=0,"nw",IFERROR(INDEX(daysoff_type,MATCH(AI$138&amp;" "&amp;$A144,daysoff_lookup,0)),MID($B144,MOD(NETWORKDAYS.INTL($Q$5,AI$138,weekend,holidays)-1,LEN($B144))+1,1))))</f>
        <v>N</v>
      </c>
      <c r="AJ144" s="29" t="str">
        <f>IF(OR(AJ$138="",AJ$138&lt;$Q$5,$A144=""),"",IF(NETWORKDAYS.INTL(AJ$138,AJ$138,weekend,holidays)=0,"nw",IFERROR(INDEX(daysoff_type,MATCH(AJ$138&amp;" "&amp;$A144,daysoff_lookup,0)),MID($B144,MOD(NETWORKDAYS.INTL($Q$5,AJ$138,weekend,holidays)-1,LEN($B144))+1,1))))</f>
        <v>N</v>
      </c>
      <c r="AK144" s="29" t="str">
        <f>IF(OR(AK$138="",AK$138&lt;$Q$5,$A144=""),"",IF(NETWORKDAYS.INTL(AK$138,AK$138,weekend,holidays)=0,"nw",IFERROR(INDEX(daysoff_type,MATCH(AK$138&amp;" "&amp;$A144,daysoff_lookup,0)),MID($B144,MOD(NETWORKDAYS.INTL($Q$5,AK$138,weekend,holidays)-1,LEN($B144))+1,1))))</f>
        <v>x</v>
      </c>
      <c r="AL144" s="29" t="str">
        <f>IF(OR(AL$138="",AL$138&lt;$Q$5,$A144=""),"",IF(NETWORKDAYS.INTL(AL$138,AL$138,weekend,holidays)=0,"nw",IFERROR(INDEX(daysoff_type,MATCH(AL$138&amp;" "&amp;$A144,daysoff_lookup,0)),MID($B144,MOD(NETWORKDAYS.INTL($Q$5,AL$138,weekend,holidays)-1,LEN($B144))+1,1))))</f>
        <v>x</v>
      </c>
      <c r="AM144" s="29" t="str">
        <f>IF(OR(AM$138="",AM$138&lt;$Q$5,$A144=""),"",IF(NETWORKDAYS.INTL(AM$138,AM$138,weekend,holidays)=0,"nw",IFERROR(INDEX(daysoff_type,MATCH(AM$138&amp;" "&amp;$A144,daysoff_lookup,0)),MID($B144,MOD(NETWORKDAYS.INTL($Q$5,AM$138,weekend,holidays)-1,LEN($B144))+1,1))))</f>
        <v/>
      </c>
    </row>
    <row r="145" spans="1:41" x14ac:dyDescent="0.2">
      <c r="A145" s="28" t="str">
        <f t="shared" si="41"/>
        <v>Employee 2</v>
      </c>
      <c r="B145" s="40" t="str">
        <f t="shared" si="41"/>
        <v>xNNNNxxxxDDDDxxx</v>
      </c>
      <c r="C145" s="29" t="str">
        <f>IF(OR(C$138="",C$138&lt;$Q$5,$A145=""),"",IF(NETWORKDAYS.INTL(C$138,C$138,weekend,holidays)=0,"nw",IFERROR(INDEX(daysoff_type,MATCH(C$138&amp;" "&amp;$A145,daysoff_lookup,0)),MID($B145,MOD(NETWORKDAYS.INTL($Q$5,C$138,weekend,holidays)-1,LEN($B145))+1,1))))</f>
        <v/>
      </c>
      <c r="D145" s="29" t="str">
        <f>IF(OR(D$138="",D$138&lt;$Q$5,$A145=""),"",IF(NETWORKDAYS.INTL(D$138,D$138,weekend,holidays)=0,"nw",IFERROR(INDEX(daysoff_type,MATCH(D$138&amp;" "&amp;$A145,daysoff_lookup,0)),MID($B145,MOD(NETWORKDAYS.INTL($Q$5,D$138,weekend,holidays)-1,LEN($B145))+1,1))))</f>
        <v/>
      </c>
      <c r="E145" s="29" t="str">
        <f>IF(OR(E$138="",E$138&lt;$Q$5,$A145=""),"",IF(NETWORKDAYS.INTL(E$138,E$138,weekend,holidays)=0,"nw",IFERROR(INDEX(daysoff_type,MATCH(E$138&amp;" "&amp;$A145,daysoff_lookup,0)),MID($B145,MOD(NETWORKDAYS.INTL($Q$5,E$138,weekend,holidays)-1,LEN($B145))+1,1))))</f>
        <v/>
      </c>
      <c r="F145" s="29" t="str">
        <f>IF(OR(F$138="",F$138&lt;$Q$5,$A145=""),"",IF(NETWORKDAYS.INTL(F$138,F$138,weekend,holidays)=0,"nw",IFERROR(INDEX(daysoff_type,MATCH(F$138&amp;" "&amp;$A145,daysoff_lookup,0)),MID($B145,MOD(NETWORKDAYS.INTL($Q$5,F$138,weekend,holidays)-1,LEN($B145))+1,1))))</f>
        <v/>
      </c>
      <c r="G145" s="29" t="str">
        <f>IF(OR(G$138="",G$138&lt;$Q$5,$A145=""),"",IF(NETWORKDAYS.INTL(G$138,G$138,weekend,holidays)=0,"nw",IFERROR(INDEX(daysoff_type,MATCH(G$138&amp;" "&amp;$A145,daysoff_lookup,0)),MID($B145,MOD(NETWORKDAYS.INTL($Q$5,G$138,weekend,holidays)-1,LEN($B145))+1,1))))</f>
        <v/>
      </c>
      <c r="H145" s="29" t="str">
        <f>IF(OR(H$138="",H$138&lt;$Q$5,$A145=""),"",IF(NETWORKDAYS.INTL(H$138,H$138,weekend,holidays)=0,"nw",IFERROR(INDEX(daysoff_type,MATCH(H$138&amp;" "&amp;$A145,daysoff_lookup,0)),MID($B145,MOD(NETWORKDAYS.INTL($Q$5,H$138,weekend,holidays)-1,LEN($B145))+1,1))))</f>
        <v>N</v>
      </c>
      <c r="I145" s="29" t="str">
        <f>IF(OR(I$138="",I$138&lt;$Q$5,$A145=""),"",IF(NETWORKDAYS.INTL(I$138,I$138,weekend,holidays)=0,"nw",IFERROR(INDEX(daysoff_type,MATCH(I$138&amp;" "&amp;$A145,daysoff_lookup,0)),MID($B145,MOD(NETWORKDAYS.INTL($Q$5,I$138,weekend,holidays)-1,LEN($B145))+1,1))))</f>
        <v>N</v>
      </c>
      <c r="J145" s="29" t="str">
        <f>IF(OR(J$138="",J$138&lt;$Q$5,$A145=""),"",IF(NETWORKDAYS.INTL(J$138,J$138,weekend,holidays)=0,"nw",IFERROR(INDEX(daysoff_type,MATCH(J$138&amp;" "&amp;$A145,daysoff_lookup,0)),MID($B145,MOD(NETWORKDAYS.INTL($Q$5,J$138,weekend,holidays)-1,LEN($B145))+1,1))))</f>
        <v>N</v>
      </c>
      <c r="K145" s="29" t="str">
        <f>IF(OR(K$138="",K$138&lt;$Q$5,$A145=""),"",IF(NETWORKDAYS.INTL(K$138,K$138,weekend,holidays)=0,"nw",IFERROR(INDEX(daysoff_type,MATCH(K$138&amp;" "&amp;$A145,daysoff_lookup,0)),MID($B145,MOD(NETWORKDAYS.INTL($Q$5,K$138,weekend,holidays)-1,LEN($B145))+1,1))))</f>
        <v>nw</v>
      </c>
      <c r="L145" s="29" t="str">
        <f>IF(OR(L$138="",L$138&lt;$Q$5,$A145=""),"",IF(NETWORKDAYS.INTL(L$138,L$138,weekend,holidays)=0,"nw",IFERROR(INDEX(daysoff_type,MATCH(L$138&amp;" "&amp;$A145,daysoff_lookup,0)),MID($B145,MOD(NETWORKDAYS.INTL($Q$5,L$138,weekend,holidays)-1,LEN($B145))+1,1))))</f>
        <v>N</v>
      </c>
      <c r="M145" s="29" t="str">
        <f>IF(OR(M$138="",M$138&lt;$Q$5,$A145=""),"",IF(NETWORKDAYS.INTL(M$138,M$138,weekend,holidays)=0,"nw",IFERROR(INDEX(daysoff_type,MATCH(M$138&amp;" "&amp;$A145,daysoff_lookup,0)),MID($B145,MOD(NETWORKDAYS.INTL($Q$5,M$138,weekend,holidays)-1,LEN($B145))+1,1))))</f>
        <v>x</v>
      </c>
      <c r="N145" s="29" t="str">
        <f>IF(OR(N$138="",N$138&lt;$Q$5,$A145=""),"",IF(NETWORKDAYS.INTL(N$138,N$138,weekend,holidays)=0,"nw",IFERROR(INDEX(daysoff_type,MATCH(N$138&amp;" "&amp;$A145,daysoff_lookup,0)),MID($B145,MOD(NETWORKDAYS.INTL($Q$5,N$138,weekend,holidays)-1,LEN($B145))+1,1))))</f>
        <v>x</v>
      </c>
      <c r="O145" s="29" t="str">
        <f>IF(OR(O$138="",O$138&lt;$Q$5,$A145=""),"",IF(NETWORKDAYS.INTL(O$138,O$138,weekend,holidays)=0,"nw",IFERROR(INDEX(daysoff_type,MATCH(O$138&amp;" "&amp;$A145,daysoff_lookup,0)),MID($B145,MOD(NETWORKDAYS.INTL($Q$5,O$138,weekend,holidays)-1,LEN($B145))+1,1))))</f>
        <v>x</v>
      </c>
      <c r="P145" s="29" t="str">
        <f>IF(OR(P$138="",P$138&lt;$Q$5,$A145=""),"",IF(NETWORKDAYS.INTL(P$138,P$138,weekend,holidays)=0,"nw",IFERROR(INDEX(daysoff_type,MATCH(P$138&amp;" "&amp;$A145,daysoff_lookup,0)),MID($B145,MOD(NETWORKDAYS.INTL($Q$5,P$138,weekend,holidays)-1,LEN($B145))+1,1))))</f>
        <v>x</v>
      </c>
      <c r="Q145" s="29" t="str">
        <f>IF(OR(Q$138="",Q$138&lt;$Q$5,$A145=""),"",IF(NETWORKDAYS.INTL(Q$138,Q$138,weekend,holidays)=0,"nw",IFERROR(INDEX(daysoff_type,MATCH(Q$138&amp;" "&amp;$A145,daysoff_lookup,0)),MID($B145,MOD(NETWORKDAYS.INTL($Q$5,Q$138,weekend,holidays)-1,LEN($B145))+1,1))))</f>
        <v>D</v>
      </c>
      <c r="R145" s="29" t="str">
        <f>IF(OR(R$138="",R$138&lt;$Q$5,$A145=""),"",IF(NETWORKDAYS.INTL(R$138,R$138,weekend,holidays)=0,"nw",IFERROR(INDEX(daysoff_type,MATCH(R$138&amp;" "&amp;$A145,daysoff_lookup,0)),MID($B145,MOD(NETWORKDAYS.INTL($Q$5,R$138,weekend,holidays)-1,LEN($B145))+1,1))))</f>
        <v>D</v>
      </c>
      <c r="S145" s="29" t="str">
        <f>IF(OR(S$138="",S$138&lt;$Q$5,$A145=""),"",IF(NETWORKDAYS.INTL(S$138,S$138,weekend,holidays)=0,"nw",IFERROR(INDEX(daysoff_type,MATCH(S$138&amp;" "&amp;$A145,daysoff_lookup,0)),MID($B145,MOD(NETWORKDAYS.INTL($Q$5,S$138,weekend,holidays)-1,LEN($B145))+1,1))))</f>
        <v>D</v>
      </c>
      <c r="T145" s="29" t="str">
        <f>IF(OR(T$138="",T$138&lt;$Q$5,$A145=""),"",IF(NETWORKDAYS.INTL(T$138,T$138,weekend,holidays)=0,"nw",IFERROR(INDEX(daysoff_type,MATCH(T$138&amp;" "&amp;$A145,daysoff_lookup,0)),MID($B145,MOD(NETWORKDAYS.INTL($Q$5,T$138,weekend,holidays)-1,LEN($B145))+1,1))))</f>
        <v>D</v>
      </c>
      <c r="U145" s="29" t="str">
        <f>IF(OR(U$138="",U$138&lt;$Q$5,$A145=""),"",IF(NETWORKDAYS.INTL(U$138,U$138,weekend,holidays)=0,"nw",IFERROR(INDEX(daysoff_type,MATCH(U$138&amp;" "&amp;$A145,daysoff_lookup,0)),MID($B145,MOD(NETWORKDAYS.INTL($Q$5,U$138,weekend,holidays)-1,LEN($B145))+1,1))))</f>
        <v>x</v>
      </c>
      <c r="V145" s="29" t="str">
        <f>IF(OR(V$138="",V$138&lt;$Q$5,$A145=""),"",IF(NETWORKDAYS.INTL(V$138,V$138,weekend,holidays)=0,"nw",IFERROR(INDEX(daysoff_type,MATCH(V$138&amp;" "&amp;$A145,daysoff_lookup,0)),MID($B145,MOD(NETWORKDAYS.INTL($Q$5,V$138,weekend,holidays)-1,LEN($B145))+1,1))))</f>
        <v>x</v>
      </c>
      <c r="W145" s="29" t="str">
        <f>IF(OR(W$138="",W$138&lt;$Q$5,$A145=""),"",IF(NETWORKDAYS.INTL(W$138,W$138,weekend,holidays)=0,"nw",IFERROR(INDEX(daysoff_type,MATCH(W$138&amp;" "&amp;$A145,daysoff_lookup,0)),MID($B145,MOD(NETWORKDAYS.INTL($Q$5,W$138,weekend,holidays)-1,LEN($B145))+1,1))))</f>
        <v>x</v>
      </c>
      <c r="X145" s="29" t="str">
        <f>IF(OR(X$138="",X$138&lt;$Q$5,$A145=""),"",IF(NETWORKDAYS.INTL(X$138,X$138,weekend,holidays)=0,"nw",IFERROR(INDEX(daysoff_type,MATCH(X$138&amp;" "&amp;$A145,daysoff_lookup,0)),MID($B145,MOD(NETWORKDAYS.INTL($Q$5,X$138,weekend,holidays)-1,LEN($B145))+1,1))))</f>
        <v>x</v>
      </c>
      <c r="Y145" s="29" t="str">
        <f>IF(OR(Y$138="",Y$138&lt;$Q$5,$A145=""),"",IF(NETWORKDAYS.INTL(Y$138,Y$138,weekend,holidays)=0,"nw",IFERROR(INDEX(daysoff_type,MATCH(Y$138&amp;" "&amp;$A145,daysoff_lookup,0)),MID($B145,MOD(NETWORKDAYS.INTL($Q$5,Y$138,weekend,holidays)-1,LEN($B145))+1,1))))</f>
        <v>N</v>
      </c>
      <c r="Z145" s="29" t="str">
        <f>IF(OR(Z$138="",Z$138&lt;$Q$5,$A145=""),"",IF(NETWORKDAYS.INTL(Z$138,Z$138,weekend,holidays)=0,"nw",IFERROR(INDEX(daysoff_type,MATCH(Z$138&amp;" "&amp;$A145,daysoff_lookup,0)),MID($B145,MOD(NETWORKDAYS.INTL($Q$5,Z$138,weekend,holidays)-1,LEN($B145))+1,1))))</f>
        <v>N</v>
      </c>
      <c r="AA145" s="29" t="str">
        <f>IF(OR(AA$138="",AA$138&lt;$Q$5,$A145=""),"",IF(NETWORKDAYS.INTL(AA$138,AA$138,weekend,holidays)=0,"nw",IFERROR(INDEX(daysoff_type,MATCH(AA$138&amp;" "&amp;$A145,daysoff_lookup,0)),MID($B145,MOD(NETWORKDAYS.INTL($Q$5,AA$138,weekend,holidays)-1,LEN($B145))+1,1))))</f>
        <v>N</v>
      </c>
      <c r="AB145" s="29" t="str">
        <f>IF(OR(AB$138="",AB$138&lt;$Q$5,$A145=""),"",IF(NETWORKDAYS.INTL(AB$138,AB$138,weekend,holidays)=0,"nw",IFERROR(INDEX(daysoff_type,MATCH(AB$138&amp;" "&amp;$A145,daysoff_lookup,0)),MID($B145,MOD(NETWORKDAYS.INTL($Q$5,AB$138,weekend,holidays)-1,LEN($B145))+1,1))))</f>
        <v>N</v>
      </c>
      <c r="AC145" s="29" t="str">
        <f>IF(OR(AC$138="",AC$138&lt;$Q$5,$A145=""),"",IF(NETWORKDAYS.INTL(AC$138,AC$138,weekend,holidays)=0,"nw",IFERROR(INDEX(daysoff_type,MATCH(AC$138&amp;" "&amp;$A145,daysoff_lookup,0)),MID($B145,MOD(NETWORKDAYS.INTL($Q$5,AC$138,weekend,holidays)-1,LEN($B145))+1,1))))</f>
        <v>x</v>
      </c>
      <c r="AD145" s="29" t="str">
        <f>IF(OR(AD$138="",AD$138&lt;$Q$5,$A145=""),"",IF(NETWORKDAYS.INTL(AD$138,AD$138,weekend,holidays)=0,"nw",IFERROR(INDEX(daysoff_type,MATCH(AD$138&amp;" "&amp;$A145,daysoff_lookup,0)),MID($B145,MOD(NETWORKDAYS.INTL($Q$5,AD$138,weekend,holidays)-1,LEN($B145))+1,1))))</f>
        <v>x</v>
      </c>
      <c r="AE145" s="29" t="str">
        <f>IF(OR(AE$138="",AE$138&lt;$Q$5,$A145=""),"",IF(NETWORKDAYS.INTL(AE$138,AE$138,weekend,holidays)=0,"nw",IFERROR(INDEX(daysoff_type,MATCH(AE$138&amp;" "&amp;$A145,daysoff_lookup,0)),MID($B145,MOD(NETWORKDAYS.INTL($Q$5,AE$138,weekend,holidays)-1,LEN($B145))+1,1))))</f>
        <v>x</v>
      </c>
      <c r="AF145" s="29" t="str">
        <f>IF(OR(AF$138="",AF$138&lt;$Q$5,$A145=""),"",IF(NETWORKDAYS.INTL(AF$138,AF$138,weekend,holidays)=0,"nw",IFERROR(INDEX(daysoff_type,MATCH(AF$138&amp;" "&amp;$A145,daysoff_lookup,0)),MID($B145,MOD(NETWORKDAYS.INTL($Q$5,AF$138,weekend,holidays)-1,LEN($B145))+1,1))))</f>
        <v>x</v>
      </c>
      <c r="AG145" s="29" t="str">
        <f>IF(OR(AG$138="",AG$138&lt;$Q$5,$A145=""),"",IF(NETWORKDAYS.INTL(AG$138,AG$138,weekend,holidays)=0,"nw",IFERROR(INDEX(daysoff_type,MATCH(AG$138&amp;" "&amp;$A145,daysoff_lookup,0)),MID($B145,MOD(NETWORKDAYS.INTL($Q$5,AG$138,weekend,holidays)-1,LEN($B145))+1,1))))</f>
        <v>D</v>
      </c>
      <c r="AH145" s="29" t="str">
        <f>IF(OR(AH$138="",AH$138&lt;$Q$5,$A145=""),"",IF(NETWORKDAYS.INTL(AH$138,AH$138,weekend,holidays)=0,"nw",IFERROR(INDEX(daysoff_type,MATCH(AH$138&amp;" "&amp;$A145,daysoff_lookup,0)),MID($B145,MOD(NETWORKDAYS.INTL($Q$5,AH$138,weekend,holidays)-1,LEN($B145))+1,1))))</f>
        <v>D</v>
      </c>
      <c r="AI145" s="29" t="str">
        <f>IF(OR(AI$138="",AI$138&lt;$Q$5,$A145=""),"",IF(NETWORKDAYS.INTL(AI$138,AI$138,weekend,holidays)=0,"nw",IFERROR(INDEX(daysoff_type,MATCH(AI$138&amp;" "&amp;$A145,daysoff_lookup,0)),MID($B145,MOD(NETWORKDAYS.INTL($Q$5,AI$138,weekend,holidays)-1,LEN($B145))+1,1))))</f>
        <v>D</v>
      </c>
      <c r="AJ145" s="29" t="str">
        <f>IF(OR(AJ$138="",AJ$138&lt;$Q$5,$A145=""),"",IF(NETWORKDAYS.INTL(AJ$138,AJ$138,weekend,holidays)=0,"nw",IFERROR(INDEX(daysoff_type,MATCH(AJ$138&amp;" "&amp;$A145,daysoff_lookup,0)),MID($B145,MOD(NETWORKDAYS.INTL($Q$5,AJ$138,weekend,holidays)-1,LEN($B145))+1,1))))</f>
        <v>D</v>
      </c>
      <c r="AK145" s="29" t="str">
        <f>IF(OR(AK$138="",AK$138&lt;$Q$5,$A145=""),"",IF(NETWORKDAYS.INTL(AK$138,AK$138,weekend,holidays)=0,"nw",IFERROR(INDEX(daysoff_type,MATCH(AK$138&amp;" "&amp;$A145,daysoff_lookup,0)),MID($B145,MOD(NETWORKDAYS.INTL($Q$5,AK$138,weekend,holidays)-1,LEN($B145))+1,1))))</f>
        <v>x</v>
      </c>
      <c r="AL145" s="29" t="str">
        <f>IF(OR(AL$138="",AL$138&lt;$Q$5,$A145=""),"",IF(NETWORKDAYS.INTL(AL$138,AL$138,weekend,holidays)=0,"nw",IFERROR(INDEX(daysoff_type,MATCH(AL$138&amp;" "&amp;$A145,daysoff_lookup,0)),MID($B145,MOD(NETWORKDAYS.INTL($Q$5,AL$138,weekend,holidays)-1,LEN($B145))+1,1))))</f>
        <v>x</v>
      </c>
      <c r="AM145" s="29" t="str">
        <f>IF(OR(AM$138="",AM$138&lt;$Q$5,$A145=""),"",IF(NETWORKDAYS.INTL(AM$138,AM$138,weekend,holidays)=0,"nw",IFERROR(INDEX(daysoff_type,MATCH(AM$138&amp;" "&amp;$A145,daysoff_lookup,0)),MID($B145,MOD(NETWORKDAYS.INTL($Q$5,AM$138,weekend,holidays)-1,LEN($B145))+1,1))))</f>
        <v/>
      </c>
    </row>
    <row r="146" spans="1:41" x14ac:dyDescent="0.2">
      <c r="A146" s="28" t="str">
        <f t="shared" si="41"/>
        <v>Employee 3</v>
      </c>
      <c r="B146" s="40" t="str">
        <f t="shared" si="41"/>
        <v>NxxxxDDDDxxxxNNN</v>
      </c>
      <c r="C146" s="29" t="str">
        <f>IF(OR(C$138="",C$138&lt;$Q$5,$A146=""),"",IF(NETWORKDAYS.INTL(C$138,C$138,weekend,holidays)=0,"nw",IFERROR(INDEX(daysoff_type,MATCH(C$138&amp;" "&amp;$A146,daysoff_lookup,0)),MID($B146,MOD(NETWORKDAYS.INTL($Q$5,C$138,weekend,holidays)-1,LEN($B146))+1,1))))</f>
        <v/>
      </c>
      <c r="D146" s="29" t="str">
        <f>IF(OR(D$138="",D$138&lt;$Q$5,$A146=""),"",IF(NETWORKDAYS.INTL(D$138,D$138,weekend,holidays)=0,"nw",IFERROR(INDEX(daysoff_type,MATCH(D$138&amp;" "&amp;$A146,daysoff_lookup,0)),MID($B146,MOD(NETWORKDAYS.INTL($Q$5,D$138,weekend,holidays)-1,LEN($B146))+1,1))))</f>
        <v/>
      </c>
      <c r="E146" s="29" t="str">
        <f>IF(OR(E$138="",E$138&lt;$Q$5,$A146=""),"",IF(NETWORKDAYS.INTL(E$138,E$138,weekend,holidays)=0,"nw",IFERROR(INDEX(daysoff_type,MATCH(E$138&amp;" "&amp;$A146,daysoff_lookup,0)),MID($B146,MOD(NETWORKDAYS.INTL($Q$5,E$138,weekend,holidays)-1,LEN($B146))+1,1))))</f>
        <v/>
      </c>
      <c r="F146" s="29" t="str">
        <f>IF(OR(F$138="",F$138&lt;$Q$5,$A146=""),"",IF(NETWORKDAYS.INTL(F$138,F$138,weekend,holidays)=0,"nw",IFERROR(INDEX(daysoff_type,MATCH(F$138&amp;" "&amp;$A146,daysoff_lookup,0)),MID($B146,MOD(NETWORKDAYS.INTL($Q$5,F$138,weekend,holidays)-1,LEN($B146))+1,1))))</f>
        <v/>
      </c>
      <c r="G146" s="29" t="str">
        <f>IF(OR(G$138="",G$138&lt;$Q$5,$A146=""),"",IF(NETWORKDAYS.INTL(G$138,G$138,weekend,holidays)=0,"nw",IFERROR(INDEX(daysoff_type,MATCH(G$138&amp;" "&amp;$A146,daysoff_lookup,0)),MID($B146,MOD(NETWORKDAYS.INTL($Q$5,G$138,weekend,holidays)-1,LEN($B146))+1,1))))</f>
        <v/>
      </c>
      <c r="H146" s="29" t="str">
        <f>IF(OR(H$138="",H$138&lt;$Q$5,$A146=""),"",IF(NETWORKDAYS.INTL(H$138,H$138,weekend,holidays)=0,"nw",IFERROR(INDEX(daysoff_type,MATCH(H$138&amp;" "&amp;$A146,daysoff_lookup,0)),MID($B146,MOD(NETWORKDAYS.INTL($Q$5,H$138,weekend,holidays)-1,LEN($B146))+1,1))))</f>
        <v>x</v>
      </c>
      <c r="I146" s="29" t="str">
        <f>IF(OR(I$138="",I$138&lt;$Q$5,$A146=""),"",IF(NETWORKDAYS.INTL(I$138,I$138,weekend,holidays)=0,"nw",IFERROR(INDEX(daysoff_type,MATCH(I$138&amp;" "&amp;$A146,daysoff_lookup,0)),MID($B146,MOD(NETWORKDAYS.INTL($Q$5,I$138,weekend,holidays)-1,LEN($B146))+1,1))))</f>
        <v>x</v>
      </c>
      <c r="J146" s="29" t="str">
        <f>IF(OR(J$138="",J$138&lt;$Q$5,$A146=""),"",IF(NETWORKDAYS.INTL(J$138,J$138,weekend,holidays)=0,"nw",IFERROR(INDEX(daysoff_type,MATCH(J$138&amp;" "&amp;$A146,daysoff_lookup,0)),MID($B146,MOD(NETWORKDAYS.INTL($Q$5,J$138,weekend,holidays)-1,LEN($B146))+1,1))))</f>
        <v>x</v>
      </c>
      <c r="K146" s="29" t="str">
        <f>IF(OR(K$138="",K$138&lt;$Q$5,$A146=""),"",IF(NETWORKDAYS.INTL(K$138,K$138,weekend,holidays)=0,"nw",IFERROR(INDEX(daysoff_type,MATCH(K$138&amp;" "&amp;$A146,daysoff_lookup,0)),MID($B146,MOD(NETWORKDAYS.INTL($Q$5,K$138,weekend,holidays)-1,LEN($B146))+1,1))))</f>
        <v>nw</v>
      </c>
      <c r="L146" s="29" t="str">
        <f>IF(OR(L$138="",L$138&lt;$Q$5,$A146=""),"",IF(NETWORKDAYS.INTL(L$138,L$138,weekend,holidays)=0,"nw",IFERROR(INDEX(daysoff_type,MATCH(L$138&amp;" "&amp;$A146,daysoff_lookup,0)),MID($B146,MOD(NETWORKDAYS.INTL($Q$5,L$138,weekend,holidays)-1,LEN($B146))+1,1))))</f>
        <v>x</v>
      </c>
      <c r="M146" s="29" t="str">
        <f>IF(OR(M$138="",M$138&lt;$Q$5,$A146=""),"",IF(NETWORKDAYS.INTL(M$138,M$138,weekend,holidays)=0,"nw",IFERROR(INDEX(daysoff_type,MATCH(M$138&amp;" "&amp;$A146,daysoff_lookup,0)),MID($B146,MOD(NETWORKDAYS.INTL($Q$5,M$138,weekend,holidays)-1,LEN($B146))+1,1))))</f>
        <v>D</v>
      </c>
      <c r="N146" s="29" t="str">
        <f>IF(OR(N$138="",N$138&lt;$Q$5,$A146=""),"",IF(NETWORKDAYS.INTL(N$138,N$138,weekend,holidays)=0,"nw",IFERROR(INDEX(daysoff_type,MATCH(N$138&amp;" "&amp;$A146,daysoff_lookup,0)),MID($B146,MOD(NETWORKDAYS.INTL($Q$5,N$138,weekend,holidays)-1,LEN($B146))+1,1))))</f>
        <v>D</v>
      </c>
      <c r="O146" s="29" t="str">
        <f>IF(OR(O$138="",O$138&lt;$Q$5,$A146=""),"",IF(NETWORKDAYS.INTL(O$138,O$138,weekend,holidays)=0,"nw",IFERROR(INDEX(daysoff_type,MATCH(O$138&amp;" "&amp;$A146,daysoff_lookup,0)),MID($B146,MOD(NETWORKDAYS.INTL($Q$5,O$138,weekend,holidays)-1,LEN($B146))+1,1))))</f>
        <v>D</v>
      </c>
      <c r="P146" s="29" t="str">
        <f>IF(OR(P$138="",P$138&lt;$Q$5,$A146=""),"",IF(NETWORKDAYS.INTL(P$138,P$138,weekend,holidays)=0,"nw",IFERROR(INDEX(daysoff_type,MATCH(P$138&amp;" "&amp;$A146,daysoff_lookup,0)),MID($B146,MOD(NETWORKDAYS.INTL($Q$5,P$138,weekend,holidays)-1,LEN($B146))+1,1))))</f>
        <v>D</v>
      </c>
      <c r="Q146" s="29" t="str">
        <f>IF(OR(Q$138="",Q$138&lt;$Q$5,$A146=""),"",IF(NETWORKDAYS.INTL(Q$138,Q$138,weekend,holidays)=0,"nw",IFERROR(INDEX(daysoff_type,MATCH(Q$138&amp;" "&amp;$A146,daysoff_lookup,0)),MID($B146,MOD(NETWORKDAYS.INTL($Q$5,Q$138,weekend,holidays)-1,LEN($B146))+1,1))))</f>
        <v>x</v>
      </c>
      <c r="R146" s="29" t="str">
        <f>IF(OR(R$138="",R$138&lt;$Q$5,$A146=""),"",IF(NETWORKDAYS.INTL(R$138,R$138,weekend,holidays)=0,"nw",IFERROR(INDEX(daysoff_type,MATCH(R$138&amp;" "&amp;$A146,daysoff_lookup,0)),MID($B146,MOD(NETWORKDAYS.INTL($Q$5,R$138,weekend,holidays)-1,LEN($B146))+1,1))))</f>
        <v>x</v>
      </c>
      <c r="S146" s="29" t="str">
        <f>IF(OR(S$138="",S$138&lt;$Q$5,$A146=""),"",IF(NETWORKDAYS.INTL(S$138,S$138,weekend,holidays)=0,"nw",IFERROR(INDEX(daysoff_type,MATCH(S$138&amp;" "&amp;$A146,daysoff_lookup,0)),MID($B146,MOD(NETWORKDAYS.INTL($Q$5,S$138,weekend,holidays)-1,LEN($B146))+1,1))))</f>
        <v>x</v>
      </c>
      <c r="T146" s="29" t="str">
        <f>IF(OR(T$138="",T$138&lt;$Q$5,$A146=""),"",IF(NETWORKDAYS.INTL(T$138,T$138,weekend,holidays)=0,"nw",IFERROR(INDEX(daysoff_type,MATCH(T$138&amp;" "&amp;$A146,daysoff_lookup,0)),MID($B146,MOD(NETWORKDAYS.INTL($Q$5,T$138,weekend,holidays)-1,LEN($B146))+1,1))))</f>
        <v>x</v>
      </c>
      <c r="U146" s="29" t="str">
        <f>IF(OR(U$138="",U$138&lt;$Q$5,$A146=""),"",IF(NETWORKDAYS.INTL(U$138,U$138,weekend,holidays)=0,"nw",IFERROR(INDEX(daysoff_type,MATCH(U$138&amp;" "&amp;$A146,daysoff_lookup,0)),MID($B146,MOD(NETWORKDAYS.INTL($Q$5,U$138,weekend,holidays)-1,LEN($B146))+1,1))))</f>
        <v>N</v>
      </c>
      <c r="V146" s="29" t="str">
        <f>IF(OR(V$138="",V$138&lt;$Q$5,$A146=""),"",IF(NETWORKDAYS.INTL(V$138,V$138,weekend,holidays)=0,"nw",IFERROR(INDEX(daysoff_type,MATCH(V$138&amp;" "&amp;$A146,daysoff_lookup,0)),MID($B146,MOD(NETWORKDAYS.INTL($Q$5,V$138,weekend,holidays)-1,LEN($B146))+1,1))))</f>
        <v>N</v>
      </c>
      <c r="W146" s="29" t="str">
        <f>IF(OR(W$138="",W$138&lt;$Q$5,$A146=""),"",IF(NETWORKDAYS.INTL(W$138,W$138,weekend,holidays)=0,"nw",IFERROR(INDEX(daysoff_type,MATCH(W$138&amp;" "&amp;$A146,daysoff_lookup,0)),MID($B146,MOD(NETWORKDAYS.INTL($Q$5,W$138,weekend,holidays)-1,LEN($B146))+1,1))))</f>
        <v>N</v>
      </c>
      <c r="X146" s="29" t="str">
        <f>IF(OR(X$138="",X$138&lt;$Q$5,$A146=""),"",IF(NETWORKDAYS.INTL(X$138,X$138,weekend,holidays)=0,"nw",IFERROR(INDEX(daysoff_type,MATCH(X$138&amp;" "&amp;$A146,daysoff_lookup,0)),MID($B146,MOD(NETWORKDAYS.INTL($Q$5,X$138,weekend,holidays)-1,LEN($B146))+1,1))))</f>
        <v>N</v>
      </c>
      <c r="Y146" s="29" t="str">
        <f>IF(OR(Y$138="",Y$138&lt;$Q$5,$A146=""),"",IF(NETWORKDAYS.INTL(Y$138,Y$138,weekend,holidays)=0,"nw",IFERROR(INDEX(daysoff_type,MATCH(Y$138&amp;" "&amp;$A146,daysoff_lookup,0)),MID($B146,MOD(NETWORKDAYS.INTL($Q$5,Y$138,weekend,holidays)-1,LEN($B146))+1,1))))</f>
        <v>x</v>
      </c>
      <c r="Z146" s="29" t="str">
        <f>IF(OR(Z$138="",Z$138&lt;$Q$5,$A146=""),"",IF(NETWORKDAYS.INTL(Z$138,Z$138,weekend,holidays)=0,"nw",IFERROR(INDEX(daysoff_type,MATCH(Z$138&amp;" "&amp;$A146,daysoff_lookup,0)),MID($B146,MOD(NETWORKDAYS.INTL($Q$5,Z$138,weekend,holidays)-1,LEN($B146))+1,1))))</f>
        <v>x</v>
      </c>
      <c r="AA146" s="29" t="str">
        <f>IF(OR(AA$138="",AA$138&lt;$Q$5,$A146=""),"",IF(NETWORKDAYS.INTL(AA$138,AA$138,weekend,holidays)=0,"nw",IFERROR(INDEX(daysoff_type,MATCH(AA$138&amp;" "&amp;$A146,daysoff_lookup,0)),MID($B146,MOD(NETWORKDAYS.INTL($Q$5,AA$138,weekend,holidays)-1,LEN($B146))+1,1))))</f>
        <v>x</v>
      </c>
      <c r="AB146" s="29" t="str">
        <f>IF(OR(AB$138="",AB$138&lt;$Q$5,$A146=""),"",IF(NETWORKDAYS.INTL(AB$138,AB$138,weekend,holidays)=0,"nw",IFERROR(INDEX(daysoff_type,MATCH(AB$138&amp;" "&amp;$A146,daysoff_lookup,0)),MID($B146,MOD(NETWORKDAYS.INTL($Q$5,AB$138,weekend,holidays)-1,LEN($B146))+1,1))))</f>
        <v>x</v>
      </c>
      <c r="AC146" s="29" t="str">
        <f>IF(OR(AC$138="",AC$138&lt;$Q$5,$A146=""),"",IF(NETWORKDAYS.INTL(AC$138,AC$138,weekend,holidays)=0,"nw",IFERROR(INDEX(daysoff_type,MATCH(AC$138&amp;" "&amp;$A146,daysoff_lookup,0)),MID($B146,MOD(NETWORKDAYS.INTL($Q$5,AC$138,weekend,holidays)-1,LEN($B146))+1,1))))</f>
        <v>D</v>
      </c>
      <c r="AD146" s="29" t="str">
        <f>IF(OR(AD$138="",AD$138&lt;$Q$5,$A146=""),"",IF(NETWORKDAYS.INTL(AD$138,AD$138,weekend,holidays)=0,"nw",IFERROR(INDEX(daysoff_type,MATCH(AD$138&amp;" "&amp;$A146,daysoff_lookup,0)),MID($B146,MOD(NETWORKDAYS.INTL($Q$5,AD$138,weekend,holidays)-1,LEN($B146))+1,1))))</f>
        <v>D</v>
      </c>
      <c r="AE146" s="29" t="str">
        <f>IF(OR(AE$138="",AE$138&lt;$Q$5,$A146=""),"",IF(NETWORKDAYS.INTL(AE$138,AE$138,weekend,holidays)=0,"nw",IFERROR(INDEX(daysoff_type,MATCH(AE$138&amp;" "&amp;$A146,daysoff_lookup,0)),MID($B146,MOD(NETWORKDAYS.INTL($Q$5,AE$138,weekend,holidays)-1,LEN($B146))+1,1))))</f>
        <v>D</v>
      </c>
      <c r="AF146" s="29" t="str">
        <f>IF(OR(AF$138="",AF$138&lt;$Q$5,$A146=""),"",IF(NETWORKDAYS.INTL(AF$138,AF$138,weekend,holidays)=0,"nw",IFERROR(INDEX(daysoff_type,MATCH(AF$138&amp;" "&amp;$A146,daysoff_lookup,0)),MID($B146,MOD(NETWORKDAYS.INTL($Q$5,AF$138,weekend,holidays)-1,LEN($B146))+1,1))))</f>
        <v>D</v>
      </c>
      <c r="AG146" s="29" t="str">
        <f>IF(OR(AG$138="",AG$138&lt;$Q$5,$A146=""),"",IF(NETWORKDAYS.INTL(AG$138,AG$138,weekend,holidays)=0,"nw",IFERROR(INDEX(daysoff_type,MATCH(AG$138&amp;" "&amp;$A146,daysoff_lookup,0)),MID($B146,MOD(NETWORKDAYS.INTL($Q$5,AG$138,weekend,holidays)-1,LEN($B146))+1,1))))</f>
        <v>x</v>
      </c>
      <c r="AH146" s="29" t="str">
        <f>IF(OR(AH$138="",AH$138&lt;$Q$5,$A146=""),"",IF(NETWORKDAYS.INTL(AH$138,AH$138,weekend,holidays)=0,"nw",IFERROR(INDEX(daysoff_type,MATCH(AH$138&amp;" "&amp;$A146,daysoff_lookup,0)),MID($B146,MOD(NETWORKDAYS.INTL($Q$5,AH$138,weekend,holidays)-1,LEN($B146))+1,1))))</f>
        <v>x</v>
      </c>
      <c r="AI146" s="29" t="str">
        <f>IF(OR(AI$138="",AI$138&lt;$Q$5,$A146=""),"",IF(NETWORKDAYS.INTL(AI$138,AI$138,weekend,holidays)=0,"nw",IFERROR(INDEX(daysoff_type,MATCH(AI$138&amp;" "&amp;$A146,daysoff_lookup,0)),MID($B146,MOD(NETWORKDAYS.INTL($Q$5,AI$138,weekend,holidays)-1,LEN($B146))+1,1))))</f>
        <v>x</v>
      </c>
      <c r="AJ146" s="29" t="str">
        <f>IF(OR(AJ$138="",AJ$138&lt;$Q$5,$A146=""),"",IF(NETWORKDAYS.INTL(AJ$138,AJ$138,weekend,holidays)=0,"nw",IFERROR(INDEX(daysoff_type,MATCH(AJ$138&amp;" "&amp;$A146,daysoff_lookup,0)),MID($B146,MOD(NETWORKDAYS.INTL($Q$5,AJ$138,weekend,holidays)-1,LEN($B146))+1,1))))</f>
        <v>x</v>
      </c>
      <c r="AK146" s="29" t="str">
        <f>IF(OR(AK$138="",AK$138&lt;$Q$5,$A146=""),"",IF(NETWORKDAYS.INTL(AK$138,AK$138,weekend,holidays)=0,"nw",IFERROR(INDEX(daysoff_type,MATCH(AK$138&amp;" "&amp;$A146,daysoff_lookup,0)),MID($B146,MOD(NETWORKDAYS.INTL($Q$5,AK$138,weekend,holidays)-1,LEN($B146))+1,1))))</f>
        <v>N</v>
      </c>
      <c r="AL146" s="29" t="str">
        <f>IF(OR(AL$138="",AL$138&lt;$Q$5,$A146=""),"",IF(NETWORKDAYS.INTL(AL$138,AL$138,weekend,holidays)=0,"nw",IFERROR(INDEX(daysoff_type,MATCH(AL$138&amp;" "&amp;$A146,daysoff_lookup,0)),MID($B146,MOD(NETWORKDAYS.INTL($Q$5,AL$138,weekend,holidays)-1,LEN($B146))+1,1))))</f>
        <v>N</v>
      </c>
      <c r="AM146" s="29" t="str">
        <f>IF(OR(AM$138="",AM$138&lt;$Q$5,$A146=""),"",IF(NETWORKDAYS.INTL(AM$138,AM$138,weekend,holidays)=0,"nw",IFERROR(INDEX(daysoff_type,MATCH(AM$138&amp;" "&amp;$A146,daysoff_lookup,0)),MID($B146,MOD(NETWORKDAYS.INTL($Q$5,AM$138,weekend,holidays)-1,LEN($B146))+1,1))))</f>
        <v/>
      </c>
    </row>
    <row r="147" spans="1:41" x14ac:dyDescent="0.2">
      <c r="A147" s="28" t="str">
        <f t="shared" si="41"/>
        <v>Employee 4</v>
      </c>
      <c r="B147" s="40" t="str">
        <f t="shared" si="41"/>
        <v>DxxxxNNNNxxxxDDD</v>
      </c>
      <c r="C147" s="29" t="str">
        <f>IF(OR(C$138="",C$138&lt;$Q$5,$A147=""),"",IF(NETWORKDAYS.INTL(C$138,C$138,weekend,holidays)=0,"nw",IFERROR(INDEX(daysoff_type,MATCH(C$138&amp;" "&amp;$A147,daysoff_lookup,0)),MID($B147,MOD(NETWORKDAYS.INTL($Q$5,C$138,weekend,holidays)-1,LEN($B147))+1,1))))</f>
        <v/>
      </c>
      <c r="D147" s="29" t="str">
        <f>IF(OR(D$138="",D$138&lt;$Q$5,$A147=""),"",IF(NETWORKDAYS.INTL(D$138,D$138,weekend,holidays)=0,"nw",IFERROR(INDEX(daysoff_type,MATCH(D$138&amp;" "&amp;$A147,daysoff_lookup,0)),MID($B147,MOD(NETWORKDAYS.INTL($Q$5,D$138,weekend,holidays)-1,LEN($B147))+1,1))))</f>
        <v/>
      </c>
      <c r="E147" s="29" t="str">
        <f>IF(OR(E$138="",E$138&lt;$Q$5,$A147=""),"",IF(NETWORKDAYS.INTL(E$138,E$138,weekend,holidays)=0,"nw",IFERROR(INDEX(daysoff_type,MATCH(E$138&amp;" "&amp;$A147,daysoff_lookup,0)),MID($B147,MOD(NETWORKDAYS.INTL($Q$5,E$138,weekend,holidays)-1,LEN($B147))+1,1))))</f>
        <v/>
      </c>
      <c r="F147" s="29" t="str">
        <f>IF(OR(F$138="",F$138&lt;$Q$5,$A147=""),"",IF(NETWORKDAYS.INTL(F$138,F$138,weekend,holidays)=0,"nw",IFERROR(INDEX(daysoff_type,MATCH(F$138&amp;" "&amp;$A147,daysoff_lookup,0)),MID($B147,MOD(NETWORKDAYS.INTL($Q$5,F$138,weekend,holidays)-1,LEN($B147))+1,1))))</f>
        <v/>
      </c>
      <c r="G147" s="29" t="str">
        <f>IF(OR(G$138="",G$138&lt;$Q$5,$A147=""),"",IF(NETWORKDAYS.INTL(G$138,G$138,weekend,holidays)=0,"nw",IFERROR(INDEX(daysoff_type,MATCH(G$138&amp;" "&amp;$A147,daysoff_lookup,0)),MID($B147,MOD(NETWORKDAYS.INTL($Q$5,G$138,weekend,holidays)-1,LEN($B147))+1,1))))</f>
        <v/>
      </c>
      <c r="H147" s="29" t="str">
        <f>IF(OR(H$138="",H$138&lt;$Q$5,$A147=""),"",IF(NETWORKDAYS.INTL(H$138,H$138,weekend,holidays)=0,"nw",IFERROR(INDEX(daysoff_type,MATCH(H$138&amp;" "&amp;$A147,daysoff_lookup,0)),MID($B147,MOD(NETWORKDAYS.INTL($Q$5,H$138,weekend,holidays)-1,LEN($B147))+1,1))))</f>
        <v>x</v>
      </c>
      <c r="I147" s="29" t="str">
        <f>IF(OR(I$138="",I$138&lt;$Q$5,$A147=""),"",IF(NETWORKDAYS.INTL(I$138,I$138,weekend,holidays)=0,"nw",IFERROR(INDEX(daysoff_type,MATCH(I$138&amp;" "&amp;$A147,daysoff_lookup,0)),MID($B147,MOD(NETWORKDAYS.INTL($Q$5,I$138,weekend,holidays)-1,LEN($B147))+1,1))))</f>
        <v>x</v>
      </c>
      <c r="J147" s="29" t="str">
        <f>IF(OR(J$138="",J$138&lt;$Q$5,$A147=""),"",IF(NETWORKDAYS.INTL(J$138,J$138,weekend,holidays)=0,"nw",IFERROR(INDEX(daysoff_type,MATCH(J$138&amp;" "&amp;$A147,daysoff_lookup,0)),MID($B147,MOD(NETWORKDAYS.INTL($Q$5,J$138,weekend,holidays)-1,LEN($B147))+1,1))))</f>
        <v>x</v>
      </c>
      <c r="K147" s="29" t="str">
        <f>IF(OR(K$138="",K$138&lt;$Q$5,$A147=""),"",IF(NETWORKDAYS.INTL(K$138,K$138,weekend,holidays)=0,"nw",IFERROR(INDEX(daysoff_type,MATCH(K$138&amp;" "&amp;$A147,daysoff_lookup,0)),MID($B147,MOD(NETWORKDAYS.INTL($Q$5,K$138,weekend,holidays)-1,LEN($B147))+1,1))))</f>
        <v>nw</v>
      </c>
      <c r="L147" s="29" t="str">
        <f>IF(OR(L$138="",L$138&lt;$Q$5,$A147=""),"",IF(NETWORKDAYS.INTL(L$138,L$138,weekend,holidays)=0,"nw",IFERROR(INDEX(daysoff_type,MATCH(L$138&amp;" "&amp;$A147,daysoff_lookup,0)),MID($B147,MOD(NETWORKDAYS.INTL($Q$5,L$138,weekend,holidays)-1,LEN($B147))+1,1))))</f>
        <v>x</v>
      </c>
      <c r="M147" s="29" t="str">
        <f>IF(OR(M$138="",M$138&lt;$Q$5,$A147=""),"",IF(NETWORKDAYS.INTL(M$138,M$138,weekend,holidays)=0,"nw",IFERROR(INDEX(daysoff_type,MATCH(M$138&amp;" "&amp;$A147,daysoff_lookup,0)),MID($B147,MOD(NETWORKDAYS.INTL($Q$5,M$138,weekend,holidays)-1,LEN($B147))+1,1))))</f>
        <v>N</v>
      </c>
      <c r="N147" s="29" t="str">
        <f>IF(OR(N$138="",N$138&lt;$Q$5,$A147=""),"",IF(NETWORKDAYS.INTL(N$138,N$138,weekend,holidays)=0,"nw",IFERROR(INDEX(daysoff_type,MATCH(N$138&amp;" "&amp;$A147,daysoff_lookup,0)),MID($B147,MOD(NETWORKDAYS.INTL($Q$5,N$138,weekend,holidays)-1,LEN($B147))+1,1))))</f>
        <v>N</v>
      </c>
      <c r="O147" s="29" t="str">
        <f>IF(OR(O$138="",O$138&lt;$Q$5,$A147=""),"",IF(NETWORKDAYS.INTL(O$138,O$138,weekend,holidays)=0,"nw",IFERROR(INDEX(daysoff_type,MATCH(O$138&amp;" "&amp;$A147,daysoff_lookup,0)),MID($B147,MOD(NETWORKDAYS.INTL($Q$5,O$138,weekend,holidays)-1,LEN($B147))+1,1))))</f>
        <v>N</v>
      </c>
      <c r="P147" s="29" t="str">
        <f>IF(OR(P$138="",P$138&lt;$Q$5,$A147=""),"",IF(NETWORKDAYS.INTL(P$138,P$138,weekend,holidays)=0,"nw",IFERROR(INDEX(daysoff_type,MATCH(P$138&amp;" "&amp;$A147,daysoff_lookup,0)),MID($B147,MOD(NETWORKDAYS.INTL($Q$5,P$138,weekend,holidays)-1,LEN($B147))+1,1))))</f>
        <v>N</v>
      </c>
      <c r="Q147" s="29" t="str">
        <f>IF(OR(Q$138="",Q$138&lt;$Q$5,$A147=""),"",IF(NETWORKDAYS.INTL(Q$138,Q$138,weekend,holidays)=0,"nw",IFERROR(INDEX(daysoff_type,MATCH(Q$138&amp;" "&amp;$A147,daysoff_lookup,0)),MID($B147,MOD(NETWORKDAYS.INTL($Q$5,Q$138,weekend,holidays)-1,LEN($B147))+1,1))))</f>
        <v>x</v>
      </c>
      <c r="R147" s="29" t="str">
        <f>IF(OR(R$138="",R$138&lt;$Q$5,$A147=""),"",IF(NETWORKDAYS.INTL(R$138,R$138,weekend,holidays)=0,"nw",IFERROR(INDEX(daysoff_type,MATCH(R$138&amp;" "&amp;$A147,daysoff_lookup,0)),MID($B147,MOD(NETWORKDAYS.INTL($Q$5,R$138,weekend,holidays)-1,LEN($B147))+1,1))))</f>
        <v>x</v>
      </c>
      <c r="S147" s="29" t="str">
        <f>IF(OR(S$138="",S$138&lt;$Q$5,$A147=""),"",IF(NETWORKDAYS.INTL(S$138,S$138,weekend,holidays)=0,"nw",IFERROR(INDEX(daysoff_type,MATCH(S$138&amp;" "&amp;$A147,daysoff_lookup,0)),MID($B147,MOD(NETWORKDAYS.INTL($Q$5,S$138,weekend,holidays)-1,LEN($B147))+1,1))))</f>
        <v>x</v>
      </c>
      <c r="T147" s="29" t="str">
        <f>IF(OR(T$138="",T$138&lt;$Q$5,$A147=""),"",IF(NETWORKDAYS.INTL(T$138,T$138,weekend,holidays)=0,"nw",IFERROR(INDEX(daysoff_type,MATCH(T$138&amp;" "&amp;$A147,daysoff_lookup,0)),MID($B147,MOD(NETWORKDAYS.INTL($Q$5,T$138,weekend,holidays)-1,LEN($B147))+1,1))))</f>
        <v>x</v>
      </c>
      <c r="U147" s="29" t="str">
        <f>IF(OR(U$138="",U$138&lt;$Q$5,$A147=""),"",IF(NETWORKDAYS.INTL(U$138,U$138,weekend,holidays)=0,"nw",IFERROR(INDEX(daysoff_type,MATCH(U$138&amp;" "&amp;$A147,daysoff_lookup,0)),MID($B147,MOD(NETWORKDAYS.INTL($Q$5,U$138,weekend,holidays)-1,LEN($B147))+1,1))))</f>
        <v>D</v>
      </c>
      <c r="V147" s="29" t="str">
        <f>IF(OR(V$138="",V$138&lt;$Q$5,$A147=""),"",IF(NETWORKDAYS.INTL(V$138,V$138,weekend,holidays)=0,"nw",IFERROR(INDEX(daysoff_type,MATCH(V$138&amp;" "&amp;$A147,daysoff_lookup,0)),MID($B147,MOD(NETWORKDAYS.INTL($Q$5,V$138,weekend,holidays)-1,LEN($B147))+1,1))))</f>
        <v>D</v>
      </c>
      <c r="W147" s="29" t="str">
        <f>IF(OR(W$138="",W$138&lt;$Q$5,$A147=""),"",IF(NETWORKDAYS.INTL(W$138,W$138,weekend,holidays)=0,"nw",IFERROR(INDEX(daysoff_type,MATCH(W$138&amp;" "&amp;$A147,daysoff_lookup,0)),MID($B147,MOD(NETWORKDAYS.INTL($Q$5,W$138,weekend,holidays)-1,LEN($B147))+1,1))))</f>
        <v>D</v>
      </c>
      <c r="X147" s="29" t="str">
        <f>IF(OR(X$138="",X$138&lt;$Q$5,$A147=""),"",IF(NETWORKDAYS.INTL(X$138,X$138,weekend,holidays)=0,"nw",IFERROR(INDEX(daysoff_type,MATCH(X$138&amp;" "&amp;$A147,daysoff_lookup,0)),MID($B147,MOD(NETWORKDAYS.INTL($Q$5,X$138,weekend,holidays)-1,LEN($B147))+1,1))))</f>
        <v>D</v>
      </c>
      <c r="Y147" s="29" t="str">
        <f>IF(OR(Y$138="",Y$138&lt;$Q$5,$A147=""),"",IF(NETWORKDAYS.INTL(Y$138,Y$138,weekend,holidays)=0,"nw",IFERROR(INDEX(daysoff_type,MATCH(Y$138&amp;" "&amp;$A147,daysoff_lookup,0)),MID($B147,MOD(NETWORKDAYS.INTL($Q$5,Y$138,weekend,holidays)-1,LEN($B147))+1,1))))</f>
        <v>x</v>
      </c>
      <c r="Z147" s="29" t="str">
        <f>IF(OR(Z$138="",Z$138&lt;$Q$5,$A147=""),"",IF(NETWORKDAYS.INTL(Z$138,Z$138,weekend,holidays)=0,"nw",IFERROR(INDEX(daysoff_type,MATCH(Z$138&amp;" "&amp;$A147,daysoff_lookup,0)),MID($B147,MOD(NETWORKDAYS.INTL($Q$5,Z$138,weekend,holidays)-1,LEN($B147))+1,1))))</f>
        <v>x</v>
      </c>
      <c r="AA147" s="29" t="str">
        <f>IF(OR(AA$138="",AA$138&lt;$Q$5,$A147=""),"",IF(NETWORKDAYS.INTL(AA$138,AA$138,weekend,holidays)=0,"nw",IFERROR(INDEX(daysoff_type,MATCH(AA$138&amp;" "&amp;$A147,daysoff_lookup,0)),MID($B147,MOD(NETWORKDAYS.INTL($Q$5,AA$138,weekend,holidays)-1,LEN($B147))+1,1))))</f>
        <v>x</v>
      </c>
      <c r="AB147" s="29" t="str">
        <f>IF(OR(AB$138="",AB$138&lt;$Q$5,$A147=""),"",IF(NETWORKDAYS.INTL(AB$138,AB$138,weekend,holidays)=0,"nw",IFERROR(INDEX(daysoff_type,MATCH(AB$138&amp;" "&amp;$A147,daysoff_lookup,0)),MID($B147,MOD(NETWORKDAYS.INTL($Q$5,AB$138,weekend,holidays)-1,LEN($B147))+1,1))))</f>
        <v>x</v>
      </c>
      <c r="AC147" s="29" t="str">
        <f>IF(OR(AC$138="",AC$138&lt;$Q$5,$A147=""),"",IF(NETWORKDAYS.INTL(AC$138,AC$138,weekend,holidays)=0,"nw",IFERROR(INDEX(daysoff_type,MATCH(AC$138&amp;" "&amp;$A147,daysoff_lookup,0)),MID($B147,MOD(NETWORKDAYS.INTL($Q$5,AC$138,weekend,holidays)-1,LEN($B147))+1,1))))</f>
        <v>N</v>
      </c>
      <c r="AD147" s="29" t="str">
        <f>IF(OR(AD$138="",AD$138&lt;$Q$5,$A147=""),"",IF(NETWORKDAYS.INTL(AD$138,AD$138,weekend,holidays)=0,"nw",IFERROR(INDEX(daysoff_type,MATCH(AD$138&amp;" "&amp;$A147,daysoff_lookup,0)),MID($B147,MOD(NETWORKDAYS.INTL($Q$5,AD$138,weekend,holidays)-1,LEN($B147))+1,1))))</f>
        <v>N</v>
      </c>
      <c r="AE147" s="29" t="str">
        <f>IF(OR(AE$138="",AE$138&lt;$Q$5,$A147=""),"",IF(NETWORKDAYS.INTL(AE$138,AE$138,weekend,holidays)=0,"nw",IFERROR(INDEX(daysoff_type,MATCH(AE$138&amp;" "&amp;$A147,daysoff_lookup,0)),MID($B147,MOD(NETWORKDAYS.INTL($Q$5,AE$138,weekend,holidays)-1,LEN($B147))+1,1))))</f>
        <v>N</v>
      </c>
      <c r="AF147" s="29" t="str">
        <f>IF(OR(AF$138="",AF$138&lt;$Q$5,$A147=""),"",IF(NETWORKDAYS.INTL(AF$138,AF$138,weekend,holidays)=0,"nw",IFERROR(INDEX(daysoff_type,MATCH(AF$138&amp;" "&amp;$A147,daysoff_lookup,0)),MID($B147,MOD(NETWORKDAYS.INTL($Q$5,AF$138,weekend,holidays)-1,LEN($B147))+1,1))))</f>
        <v>N</v>
      </c>
      <c r="AG147" s="29" t="str">
        <f>IF(OR(AG$138="",AG$138&lt;$Q$5,$A147=""),"",IF(NETWORKDAYS.INTL(AG$138,AG$138,weekend,holidays)=0,"nw",IFERROR(INDEX(daysoff_type,MATCH(AG$138&amp;" "&amp;$A147,daysoff_lookup,0)),MID($B147,MOD(NETWORKDAYS.INTL($Q$5,AG$138,weekend,holidays)-1,LEN($B147))+1,1))))</f>
        <v>x</v>
      </c>
      <c r="AH147" s="29" t="str">
        <f>IF(OR(AH$138="",AH$138&lt;$Q$5,$A147=""),"",IF(NETWORKDAYS.INTL(AH$138,AH$138,weekend,holidays)=0,"nw",IFERROR(INDEX(daysoff_type,MATCH(AH$138&amp;" "&amp;$A147,daysoff_lookup,0)),MID($B147,MOD(NETWORKDAYS.INTL($Q$5,AH$138,weekend,holidays)-1,LEN($B147))+1,1))))</f>
        <v>x</v>
      </c>
      <c r="AI147" s="29" t="str">
        <f>IF(OR(AI$138="",AI$138&lt;$Q$5,$A147=""),"",IF(NETWORKDAYS.INTL(AI$138,AI$138,weekend,holidays)=0,"nw",IFERROR(INDEX(daysoff_type,MATCH(AI$138&amp;" "&amp;$A147,daysoff_lookup,0)),MID($B147,MOD(NETWORKDAYS.INTL($Q$5,AI$138,weekend,holidays)-1,LEN($B147))+1,1))))</f>
        <v>x</v>
      </c>
      <c r="AJ147" s="29" t="str">
        <f>IF(OR(AJ$138="",AJ$138&lt;$Q$5,$A147=""),"",IF(NETWORKDAYS.INTL(AJ$138,AJ$138,weekend,holidays)=0,"nw",IFERROR(INDEX(daysoff_type,MATCH(AJ$138&amp;" "&amp;$A147,daysoff_lookup,0)),MID($B147,MOD(NETWORKDAYS.INTL($Q$5,AJ$138,weekend,holidays)-1,LEN($B147))+1,1))))</f>
        <v>x</v>
      </c>
      <c r="AK147" s="29" t="str">
        <f>IF(OR(AK$138="",AK$138&lt;$Q$5,$A147=""),"",IF(NETWORKDAYS.INTL(AK$138,AK$138,weekend,holidays)=0,"nw",IFERROR(INDEX(daysoff_type,MATCH(AK$138&amp;" "&amp;$A147,daysoff_lookup,0)),MID($B147,MOD(NETWORKDAYS.INTL($Q$5,AK$138,weekend,holidays)-1,LEN($B147))+1,1))))</f>
        <v>D</v>
      </c>
      <c r="AL147" s="29" t="str">
        <f>IF(OR(AL$138="",AL$138&lt;$Q$5,$A147=""),"",IF(NETWORKDAYS.INTL(AL$138,AL$138,weekend,holidays)=0,"nw",IFERROR(INDEX(daysoff_type,MATCH(AL$138&amp;" "&amp;$A147,daysoff_lookup,0)),MID($B147,MOD(NETWORKDAYS.INTL($Q$5,AL$138,weekend,holidays)-1,LEN($B147))+1,1))))</f>
        <v>D</v>
      </c>
      <c r="AM147" s="29" t="str">
        <f>IF(OR(AM$138="",AM$138&lt;$Q$5,$A147=""),"",IF(NETWORKDAYS.INTL(AM$138,AM$138,weekend,holidays)=0,"nw",IFERROR(INDEX(daysoff_type,MATCH(AM$138&amp;" "&amp;$A147,daysoff_lookup,0)),MID($B147,MOD(NETWORKDAYS.INTL($Q$5,AM$138,weekend,holidays)-1,LEN($B147))+1,1))))</f>
        <v/>
      </c>
    </row>
    <row r="148" spans="1:41" x14ac:dyDescent="0.2">
      <c r="A148" s="28" t="str">
        <f t="shared" si="41"/>
        <v/>
      </c>
      <c r="B148" s="40" t="str">
        <f t="shared" si="41"/>
        <v/>
      </c>
      <c r="C148" s="29" t="str">
        <f>IF(OR(C$138="",C$138&lt;$Q$5,$A148=""),"",IF(NETWORKDAYS.INTL(C$138,C$138,weekend,holidays)=0,"nw",IFERROR(INDEX(daysoff_type,MATCH(C$138&amp;" "&amp;$A148,daysoff_lookup,0)),MID($B148,MOD(NETWORKDAYS.INTL($Q$5,C$138,weekend,holidays)-1,LEN($B148))+1,1))))</f>
        <v/>
      </c>
      <c r="D148" s="29" t="str">
        <f>IF(OR(D$138="",D$138&lt;$Q$5,$A148=""),"",IF(NETWORKDAYS.INTL(D$138,D$138,weekend,holidays)=0,"nw",IFERROR(INDEX(daysoff_type,MATCH(D$138&amp;" "&amp;$A148,daysoff_lookup,0)),MID($B148,MOD(NETWORKDAYS.INTL($Q$5,D$138,weekend,holidays)-1,LEN($B148))+1,1))))</f>
        <v/>
      </c>
      <c r="E148" s="29" t="str">
        <f>IF(OR(E$138="",E$138&lt;$Q$5,$A148=""),"",IF(NETWORKDAYS.INTL(E$138,E$138,weekend,holidays)=0,"nw",IFERROR(INDEX(daysoff_type,MATCH(E$138&amp;" "&amp;$A148,daysoff_lookup,0)),MID($B148,MOD(NETWORKDAYS.INTL($Q$5,E$138,weekend,holidays)-1,LEN($B148))+1,1))))</f>
        <v/>
      </c>
      <c r="F148" s="29" t="str">
        <f>IF(OR(F$138="",F$138&lt;$Q$5,$A148=""),"",IF(NETWORKDAYS.INTL(F$138,F$138,weekend,holidays)=0,"nw",IFERROR(INDEX(daysoff_type,MATCH(F$138&amp;" "&amp;$A148,daysoff_lookup,0)),MID($B148,MOD(NETWORKDAYS.INTL($Q$5,F$138,weekend,holidays)-1,LEN($B148))+1,1))))</f>
        <v/>
      </c>
      <c r="G148" s="29" t="str">
        <f>IF(OR(G$138="",G$138&lt;$Q$5,$A148=""),"",IF(NETWORKDAYS.INTL(G$138,G$138,weekend,holidays)=0,"nw",IFERROR(INDEX(daysoff_type,MATCH(G$138&amp;" "&amp;$A148,daysoff_lookup,0)),MID($B148,MOD(NETWORKDAYS.INTL($Q$5,G$138,weekend,holidays)-1,LEN($B148))+1,1))))</f>
        <v/>
      </c>
      <c r="H148" s="29" t="str">
        <f>IF(OR(H$138="",H$138&lt;$Q$5,$A148=""),"",IF(NETWORKDAYS.INTL(H$138,H$138,weekend,holidays)=0,"nw",IFERROR(INDEX(daysoff_type,MATCH(H$138&amp;" "&amp;$A148,daysoff_lookup,0)),MID($B148,MOD(NETWORKDAYS.INTL($Q$5,H$138,weekend,holidays)-1,LEN($B148))+1,1))))</f>
        <v/>
      </c>
      <c r="I148" s="29" t="str">
        <f>IF(OR(I$138="",I$138&lt;$Q$5,$A148=""),"",IF(NETWORKDAYS.INTL(I$138,I$138,weekend,holidays)=0,"nw",IFERROR(INDEX(daysoff_type,MATCH(I$138&amp;" "&amp;$A148,daysoff_lookup,0)),MID($B148,MOD(NETWORKDAYS.INTL($Q$5,I$138,weekend,holidays)-1,LEN($B148))+1,1))))</f>
        <v/>
      </c>
      <c r="J148" s="29" t="str">
        <f>IF(OR(J$138="",J$138&lt;$Q$5,$A148=""),"",IF(NETWORKDAYS.INTL(J$138,J$138,weekend,holidays)=0,"nw",IFERROR(INDEX(daysoff_type,MATCH(J$138&amp;" "&amp;$A148,daysoff_lookup,0)),MID($B148,MOD(NETWORKDAYS.INTL($Q$5,J$138,weekend,holidays)-1,LEN($B148))+1,1))))</f>
        <v/>
      </c>
      <c r="K148" s="29" t="str">
        <f>IF(OR(K$138="",K$138&lt;$Q$5,$A148=""),"",IF(NETWORKDAYS.INTL(K$138,K$138,weekend,holidays)=0,"nw",IFERROR(INDEX(daysoff_type,MATCH(K$138&amp;" "&amp;$A148,daysoff_lookup,0)),MID($B148,MOD(NETWORKDAYS.INTL($Q$5,K$138,weekend,holidays)-1,LEN($B148))+1,1))))</f>
        <v/>
      </c>
      <c r="L148" s="29" t="str">
        <f>IF(OR(L$138="",L$138&lt;$Q$5,$A148=""),"",IF(NETWORKDAYS.INTL(L$138,L$138,weekend,holidays)=0,"nw",IFERROR(INDEX(daysoff_type,MATCH(L$138&amp;" "&amp;$A148,daysoff_lookup,0)),MID($B148,MOD(NETWORKDAYS.INTL($Q$5,L$138,weekend,holidays)-1,LEN($B148))+1,1))))</f>
        <v/>
      </c>
      <c r="M148" s="29" t="str">
        <f>IF(OR(M$138="",M$138&lt;$Q$5,$A148=""),"",IF(NETWORKDAYS.INTL(M$138,M$138,weekend,holidays)=0,"nw",IFERROR(INDEX(daysoff_type,MATCH(M$138&amp;" "&amp;$A148,daysoff_lookup,0)),MID($B148,MOD(NETWORKDAYS.INTL($Q$5,M$138,weekend,holidays)-1,LEN($B148))+1,1))))</f>
        <v/>
      </c>
      <c r="N148" s="29" t="str">
        <f>IF(OR(N$138="",N$138&lt;$Q$5,$A148=""),"",IF(NETWORKDAYS.INTL(N$138,N$138,weekend,holidays)=0,"nw",IFERROR(INDEX(daysoff_type,MATCH(N$138&amp;" "&amp;$A148,daysoff_lookup,0)),MID($B148,MOD(NETWORKDAYS.INTL($Q$5,N$138,weekend,holidays)-1,LEN($B148))+1,1))))</f>
        <v/>
      </c>
      <c r="O148" s="29" t="str">
        <f>IF(OR(O$138="",O$138&lt;$Q$5,$A148=""),"",IF(NETWORKDAYS.INTL(O$138,O$138,weekend,holidays)=0,"nw",IFERROR(INDEX(daysoff_type,MATCH(O$138&amp;" "&amp;$A148,daysoff_lookup,0)),MID($B148,MOD(NETWORKDAYS.INTL($Q$5,O$138,weekend,holidays)-1,LEN($B148))+1,1))))</f>
        <v/>
      </c>
      <c r="P148" s="29" t="str">
        <f>IF(OR(P$138="",P$138&lt;$Q$5,$A148=""),"",IF(NETWORKDAYS.INTL(P$138,P$138,weekend,holidays)=0,"nw",IFERROR(INDEX(daysoff_type,MATCH(P$138&amp;" "&amp;$A148,daysoff_lookup,0)),MID($B148,MOD(NETWORKDAYS.INTL($Q$5,P$138,weekend,holidays)-1,LEN($B148))+1,1))))</f>
        <v/>
      </c>
      <c r="Q148" s="29" t="str">
        <f>IF(OR(Q$138="",Q$138&lt;$Q$5,$A148=""),"",IF(NETWORKDAYS.INTL(Q$138,Q$138,weekend,holidays)=0,"nw",IFERROR(INDEX(daysoff_type,MATCH(Q$138&amp;" "&amp;$A148,daysoff_lookup,0)),MID($B148,MOD(NETWORKDAYS.INTL($Q$5,Q$138,weekend,holidays)-1,LEN($B148))+1,1))))</f>
        <v/>
      </c>
      <c r="R148" s="29" t="str">
        <f>IF(OR(R$138="",R$138&lt;$Q$5,$A148=""),"",IF(NETWORKDAYS.INTL(R$138,R$138,weekend,holidays)=0,"nw",IFERROR(INDEX(daysoff_type,MATCH(R$138&amp;" "&amp;$A148,daysoff_lookup,0)),MID($B148,MOD(NETWORKDAYS.INTL($Q$5,R$138,weekend,holidays)-1,LEN($B148))+1,1))))</f>
        <v/>
      </c>
      <c r="S148" s="29" t="str">
        <f>IF(OR(S$138="",S$138&lt;$Q$5,$A148=""),"",IF(NETWORKDAYS.INTL(S$138,S$138,weekend,holidays)=0,"nw",IFERROR(INDEX(daysoff_type,MATCH(S$138&amp;" "&amp;$A148,daysoff_lookup,0)),MID($B148,MOD(NETWORKDAYS.INTL($Q$5,S$138,weekend,holidays)-1,LEN($B148))+1,1))))</f>
        <v/>
      </c>
      <c r="T148" s="29" t="str">
        <f>IF(OR(T$138="",T$138&lt;$Q$5,$A148=""),"",IF(NETWORKDAYS.INTL(T$138,T$138,weekend,holidays)=0,"nw",IFERROR(INDEX(daysoff_type,MATCH(T$138&amp;" "&amp;$A148,daysoff_lookup,0)),MID($B148,MOD(NETWORKDAYS.INTL($Q$5,T$138,weekend,holidays)-1,LEN($B148))+1,1))))</f>
        <v/>
      </c>
      <c r="U148" s="29" t="str">
        <f>IF(OR(U$138="",U$138&lt;$Q$5,$A148=""),"",IF(NETWORKDAYS.INTL(U$138,U$138,weekend,holidays)=0,"nw",IFERROR(INDEX(daysoff_type,MATCH(U$138&amp;" "&amp;$A148,daysoff_lookup,0)),MID($B148,MOD(NETWORKDAYS.INTL($Q$5,U$138,weekend,holidays)-1,LEN($B148))+1,1))))</f>
        <v/>
      </c>
      <c r="V148" s="29" t="str">
        <f>IF(OR(V$138="",V$138&lt;$Q$5,$A148=""),"",IF(NETWORKDAYS.INTL(V$138,V$138,weekend,holidays)=0,"nw",IFERROR(INDEX(daysoff_type,MATCH(V$138&amp;" "&amp;$A148,daysoff_lookup,0)),MID($B148,MOD(NETWORKDAYS.INTL($Q$5,V$138,weekend,holidays)-1,LEN($B148))+1,1))))</f>
        <v/>
      </c>
      <c r="W148" s="29" t="str">
        <f>IF(OR(W$138="",W$138&lt;$Q$5,$A148=""),"",IF(NETWORKDAYS.INTL(W$138,W$138,weekend,holidays)=0,"nw",IFERROR(INDEX(daysoff_type,MATCH(W$138&amp;" "&amp;$A148,daysoff_lookup,0)),MID($B148,MOD(NETWORKDAYS.INTL($Q$5,W$138,weekend,holidays)-1,LEN($B148))+1,1))))</f>
        <v/>
      </c>
      <c r="X148" s="29" t="str">
        <f>IF(OR(X$138="",X$138&lt;$Q$5,$A148=""),"",IF(NETWORKDAYS.INTL(X$138,X$138,weekend,holidays)=0,"nw",IFERROR(INDEX(daysoff_type,MATCH(X$138&amp;" "&amp;$A148,daysoff_lookup,0)),MID($B148,MOD(NETWORKDAYS.INTL($Q$5,X$138,weekend,holidays)-1,LEN($B148))+1,1))))</f>
        <v/>
      </c>
      <c r="Y148" s="29" t="str">
        <f>IF(OR(Y$138="",Y$138&lt;$Q$5,$A148=""),"",IF(NETWORKDAYS.INTL(Y$138,Y$138,weekend,holidays)=0,"nw",IFERROR(INDEX(daysoff_type,MATCH(Y$138&amp;" "&amp;$A148,daysoff_lookup,0)),MID($B148,MOD(NETWORKDAYS.INTL($Q$5,Y$138,weekend,holidays)-1,LEN($B148))+1,1))))</f>
        <v/>
      </c>
      <c r="Z148" s="29" t="str">
        <f>IF(OR(Z$138="",Z$138&lt;$Q$5,$A148=""),"",IF(NETWORKDAYS.INTL(Z$138,Z$138,weekend,holidays)=0,"nw",IFERROR(INDEX(daysoff_type,MATCH(Z$138&amp;" "&amp;$A148,daysoff_lookup,0)),MID($B148,MOD(NETWORKDAYS.INTL($Q$5,Z$138,weekend,holidays)-1,LEN($B148))+1,1))))</f>
        <v/>
      </c>
      <c r="AA148" s="29" t="str">
        <f>IF(OR(AA$138="",AA$138&lt;$Q$5,$A148=""),"",IF(NETWORKDAYS.INTL(AA$138,AA$138,weekend,holidays)=0,"nw",IFERROR(INDEX(daysoff_type,MATCH(AA$138&amp;" "&amp;$A148,daysoff_lookup,0)),MID($B148,MOD(NETWORKDAYS.INTL($Q$5,AA$138,weekend,holidays)-1,LEN($B148))+1,1))))</f>
        <v/>
      </c>
      <c r="AB148" s="29" t="str">
        <f>IF(OR(AB$138="",AB$138&lt;$Q$5,$A148=""),"",IF(NETWORKDAYS.INTL(AB$138,AB$138,weekend,holidays)=0,"nw",IFERROR(INDEX(daysoff_type,MATCH(AB$138&amp;" "&amp;$A148,daysoff_lookup,0)),MID($B148,MOD(NETWORKDAYS.INTL($Q$5,AB$138,weekend,holidays)-1,LEN($B148))+1,1))))</f>
        <v/>
      </c>
      <c r="AC148" s="29" t="str">
        <f>IF(OR(AC$138="",AC$138&lt;$Q$5,$A148=""),"",IF(NETWORKDAYS.INTL(AC$138,AC$138,weekend,holidays)=0,"nw",IFERROR(INDEX(daysoff_type,MATCH(AC$138&amp;" "&amp;$A148,daysoff_lookup,0)),MID($B148,MOD(NETWORKDAYS.INTL($Q$5,AC$138,weekend,holidays)-1,LEN($B148))+1,1))))</f>
        <v/>
      </c>
      <c r="AD148" s="29" t="str">
        <f>IF(OR(AD$138="",AD$138&lt;$Q$5,$A148=""),"",IF(NETWORKDAYS.INTL(AD$138,AD$138,weekend,holidays)=0,"nw",IFERROR(INDEX(daysoff_type,MATCH(AD$138&amp;" "&amp;$A148,daysoff_lookup,0)),MID($B148,MOD(NETWORKDAYS.INTL($Q$5,AD$138,weekend,holidays)-1,LEN($B148))+1,1))))</f>
        <v/>
      </c>
      <c r="AE148" s="29" t="str">
        <f>IF(OR(AE$138="",AE$138&lt;$Q$5,$A148=""),"",IF(NETWORKDAYS.INTL(AE$138,AE$138,weekend,holidays)=0,"nw",IFERROR(INDEX(daysoff_type,MATCH(AE$138&amp;" "&amp;$A148,daysoff_lookup,0)),MID($B148,MOD(NETWORKDAYS.INTL($Q$5,AE$138,weekend,holidays)-1,LEN($B148))+1,1))))</f>
        <v/>
      </c>
      <c r="AF148" s="29" t="str">
        <f>IF(OR(AF$138="",AF$138&lt;$Q$5,$A148=""),"",IF(NETWORKDAYS.INTL(AF$138,AF$138,weekend,holidays)=0,"nw",IFERROR(INDEX(daysoff_type,MATCH(AF$138&amp;" "&amp;$A148,daysoff_lookup,0)),MID($B148,MOD(NETWORKDAYS.INTL($Q$5,AF$138,weekend,holidays)-1,LEN($B148))+1,1))))</f>
        <v/>
      </c>
      <c r="AG148" s="29" t="str">
        <f>IF(OR(AG$138="",AG$138&lt;$Q$5,$A148=""),"",IF(NETWORKDAYS.INTL(AG$138,AG$138,weekend,holidays)=0,"nw",IFERROR(INDEX(daysoff_type,MATCH(AG$138&amp;" "&amp;$A148,daysoff_lookup,0)),MID($B148,MOD(NETWORKDAYS.INTL($Q$5,AG$138,weekend,holidays)-1,LEN($B148))+1,1))))</f>
        <v/>
      </c>
      <c r="AH148" s="29" t="str">
        <f>IF(OR(AH$138="",AH$138&lt;$Q$5,$A148=""),"",IF(NETWORKDAYS.INTL(AH$138,AH$138,weekend,holidays)=0,"nw",IFERROR(INDEX(daysoff_type,MATCH(AH$138&amp;" "&amp;$A148,daysoff_lookup,0)),MID($B148,MOD(NETWORKDAYS.INTL($Q$5,AH$138,weekend,holidays)-1,LEN($B148))+1,1))))</f>
        <v/>
      </c>
      <c r="AI148" s="29" t="str">
        <f>IF(OR(AI$138="",AI$138&lt;$Q$5,$A148=""),"",IF(NETWORKDAYS.INTL(AI$138,AI$138,weekend,holidays)=0,"nw",IFERROR(INDEX(daysoff_type,MATCH(AI$138&amp;" "&amp;$A148,daysoff_lookup,0)),MID($B148,MOD(NETWORKDAYS.INTL($Q$5,AI$138,weekend,holidays)-1,LEN($B148))+1,1))))</f>
        <v/>
      </c>
      <c r="AJ148" s="29" t="str">
        <f>IF(OR(AJ$138="",AJ$138&lt;$Q$5,$A148=""),"",IF(NETWORKDAYS.INTL(AJ$138,AJ$138,weekend,holidays)=0,"nw",IFERROR(INDEX(daysoff_type,MATCH(AJ$138&amp;" "&amp;$A148,daysoff_lookup,0)),MID($B148,MOD(NETWORKDAYS.INTL($Q$5,AJ$138,weekend,holidays)-1,LEN($B148))+1,1))))</f>
        <v/>
      </c>
      <c r="AK148" s="29" t="str">
        <f>IF(OR(AK$138="",AK$138&lt;$Q$5,$A148=""),"",IF(NETWORKDAYS.INTL(AK$138,AK$138,weekend,holidays)=0,"nw",IFERROR(INDEX(daysoff_type,MATCH(AK$138&amp;" "&amp;$A148,daysoff_lookup,0)),MID($B148,MOD(NETWORKDAYS.INTL($Q$5,AK$138,weekend,holidays)-1,LEN($B148))+1,1))))</f>
        <v/>
      </c>
      <c r="AL148" s="29" t="str">
        <f>IF(OR(AL$138="",AL$138&lt;$Q$5,$A148=""),"",IF(NETWORKDAYS.INTL(AL$138,AL$138,weekend,holidays)=0,"nw",IFERROR(INDEX(daysoff_type,MATCH(AL$138&amp;" "&amp;$A148,daysoff_lookup,0)),MID($B148,MOD(NETWORKDAYS.INTL($Q$5,AL$138,weekend,holidays)-1,LEN($B148))+1,1))))</f>
        <v/>
      </c>
      <c r="AM148" s="29" t="str">
        <f>IF(OR(AM$138="",AM$138&lt;$Q$5,$A148=""),"",IF(NETWORKDAYS.INTL(AM$138,AM$138,weekend,holidays)=0,"nw",IFERROR(INDEX(daysoff_type,MATCH(AM$138&amp;" "&amp;$A148,daysoff_lookup,0)),MID($B148,MOD(NETWORKDAYS.INTL($Q$5,AM$138,weekend,holidays)-1,LEN($B148))+1,1))))</f>
        <v/>
      </c>
    </row>
    <row r="149" spans="1:41" x14ac:dyDescent="0.2">
      <c r="A149" s="28" t="str">
        <f t="shared" si="41"/>
        <v/>
      </c>
      <c r="B149" s="40" t="str">
        <f t="shared" si="41"/>
        <v/>
      </c>
      <c r="C149" s="29" t="str">
        <f>IF(OR(C$138="",C$138&lt;$Q$5,$A149=""),"",IF(NETWORKDAYS.INTL(C$138,C$138,weekend,holidays)=0,"nw",IFERROR(INDEX(daysoff_type,MATCH(C$138&amp;" "&amp;$A149,daysoff_lookup,0)),MID($B149,MOD(NETWORKDAYS.INTL($Q$5,C$138,weekend,holidays)-1,LEN($B149))+1,1))))</f>
        <v/>
      </c>
      <c r="D149" s="29" t="str">
        <f>IF(OR(D$138="",D$138&lt;$Q$5,$A149=""),"",IF(NETWORKDAYS.INTL(D$138,D$138,weekend,holidays)=0,"nw",IFERROR(INDEX(daysoff_type,MATCH(D$138&amp;" "&amp;$A149,daysoff_lookup,0)),MID($B149,MOD(NETWORKDAYS.INTL($Q$5,D$138,weekend,holidays)-1,LEN($B149))+1,1))))</f>
        <v/>
      </c>
      <c r="E149" s="29" t="str">
        <f>IF(OR(E$138="",E$138&lt;$Q$5,$A149=""),"",IF(NETWORKDAYS.INTL(E$138,E$138,weekend,holidays)=0,"nw",IFERROR(INDEX(daysoff_type,MATCH(E$138&amp;" "&amp;$A149,daysoff_lookup,0)),MID($B149,MOD(NETWORKDAYS.INTL($Q$5,E$138,weekend,holidays)-1,LEN($B149))+1,1))))</f>
        <v/>
      </c>
      <c r="F149" s="29" t="str">
        <f>IF(OR(F$138="",F$138&lt;$Q$5,$A149=""),"",IF(NETWORKDAYS.INTL(F$138,F$138,weekend,holidays)=0,"nw",IFERROR(INDEX(daysoff_type,MATCH(F$138&amp;" "&amp;$A149,daysoff_lookup,0)),MID($B149,MOD(NETWORKDAYS.INTL($Q$5,F$138,weekend,holidays)-1,LEN($B149))+1,1))))</f>
        <v/>
      </c>
      <c r="G149" s="29" t="str">
        <f>IF(OR(G$138="",G$138&lt;$Q$5,$A149=""),"",IF(NETWORKDAYS.INTL(G$138,G$138,weekend,holidays)=0,"nw",IFERROR(INDEX(daysoff_type,MATCH(G$138&amp;" "&amp;$A149,daysoff_lookup,0)),MID($B149,MOD(NETWORKDAYS.INTL($Q$5,G$138,weekend,holidays)-1,LEN($B149))+1,1))))</f>
        <v/>
      </c>
      <c r="H149" s="29" t="str">
        <f>IF(OR(H$138="",H$138&lt;$Q$5,$A149=""),"",IF(NETWORKDAYS.INTL(H$138,H$138,weekend,holidays)=0,"nw",IFERROR(INDEX(daysoff_type,MATCH(H$138&amp;" "&amp;$A149,daysoff_lookup,0)),MID($B149,MOD(NETWORKDAYS.INTL($Q$5,H$138,weekend,holidays)-1,LEN($B149))+1,1))))</f>
        <v/>
      </c>
      <c r="I149" s="29" t="str">
        <f>IF(OR(I$138="",I$138&lt;$Q$5,$A149=""),"",IF(NETWORKDAYS.INTL(I$138,I$138,weekend,holidays)=0,"nw",IFERROR(INDEX(daysoff_type,MATCH(I$138&amp;" "&amp;$A149,daysoff_lookup,0)),MID($B149,MOD(NETWORKDAYS.INTL($Q$5,I$138,weekend,holidays)-1,LEN($B149))+1,1))))</f>
        <v/>
      </c>
      <c r="J149" s="29" t="str">
        <f>IF(OR(J$138="",J$138&lt;$Q$5,$A149=""),"",IF(NETWORKDAYS.INTL(J$138,J$138,weekend,holidays)=0,"nw",IFERROR(INDEX(daysoff_type,MATCH(J$138&amp;" "&amp;$A149,daysoff_lookup,0)),MID($B149,MOD(NETWORKDAYS.INTL($Q$5,J$138,weekend,holidays)-1,LEN($B149))+1,1))))</f>
        <v/>
      </c>
      <c r="K149" s="29" t="str">
        <f>IF(OR(K$138="",K$138&lt;$Q$5,$A149=""),"",IF(NETWORKDAYS.INTL(K$138,K$138,weekend,holidays)=0,"nw",IFERROR(INDEX(daysoff_type,MATCH(K$138&amp;" "&amp;$A149,daysoff_lookup,0)),MID($B149,MOD(NETWORKDAYS.INTL($Q$5,K$138,weekend,holidays)-1,LEN($B149))+1,1))))</f>
        <v/>
      </c>
      <c r="L149" s="29" t="str">
        <f>IF(OR(L$138="",L$138&lt;$Q$5,$A149=""),"",IF(NETWORKDAYS.INTL(L$138,L$138,weekend,holidays)=0,"nw",IFERROR(INDEX(daysoff_type,MATCH(L$138&amp;" "&amp;$A149,daysoff_lookup,0)),MID($B149,MOD(NETWORKDAYS.INTL($Q$5,L$138,weekend,holidays)-1,LEN($B149))+1,1))))</f>
        <v/>
      </c>
      <c r="M149" s="29" t="str">
        <f>IF(OR(M$138="",M$138&lt;$Q$5,$A149=""),"",IF(NETWORKDAYS.INTL(M$138,M$138,weekend,holidays)=0,"nw",IFERROR(INDEX(daysoff_type,MATCH(M$138&amp;" "&amp;$A149,daysoff_lookup,0)),MID($B149,MOD(NETWORKDAYS.INTL($Q$5,M$138,weekend,holidays)-1,LEN($B149))+1,1))))</f>
        <v/>
      </c>
      <c r="N149" s="29" t="str">
        <f>IF(OR(N$138="",N$138&lt;$Q$5,$A149=""),"",IF(NETWORKDAYS.INTL(N$138,N$138,weekend,holidays)=0,"nw",IFERROR(INDEX(daysoff_type,MATCH(N$138&amp;" "&amp;$A149,daysoff_lookup,0)),MID($B149,MOD(NETWORKDAYS.INTL($Q$5,N$138,weekend,holidays)-1,LEN($B149))+1,1))))</f>
        <v/>
      </c>
      <c r="O149" s="29" t="str">
        <f>IF(OR(O$138="",O$138&lt;$Q$5,$A149=""),"",IF(NETWORKDAYS.INTL(O$138,O$138,weekend,holidays)=0,"nw",IFERROR(INDEX(daysoff_type,MATCH(O$138&amp;" "&amp;$A149,daysoff_lookup,0)),MID($B149,MOD(NETWORKDAYS.INTL($Q$5,O$138,weekend,holidays)-1,LEN($B149))+1,1))))</f>
        <v/>
      </c>
      <c r="P149" s="29" t="str">
        <f>IF(OR(P$138="",P$138&lt;$Q$5,$A149=""),"",IF(NETWORKDAYS.INTL(P$138,P$138,weekend,holidays)=0,"nw",IFERROR(INDEX(daysoff_type,MATCH(P$138&amp;" "&amp;$A149,daysoff_lookup,0)),MID($B149,MOD(NETWORKDAYS.INTL($Q$5,P$138,weekend,holidays)-1,LEN($B149))+1,1))))</f>
        <v/>
      </c>
      <c r="Q149" s="29" t="str">
        <f>IF(OR(Q$138="",Q$138&lt;$Q$5,$A149=""),"",IF(NETWORKDAYS.INTL(Q$138,Q$138,weekend,holidays)=0,"nw",IFERROR(INDEX(daysoff_type,MATCH(Q$138&amp;" "&amp;$A149,daysoff_lookup,0)),MID($B149,MOD(NETWORKDAYS.INTL($Q$5,Q$138,weekend,holidays)-1,LEN($B149))+1,1))))</f>
        <v/>
      </c>
      <c r="R149" s="29" t="str">
        <f>IF(OR(R$138="",R$138&lt;$Q$5,$A149=""),"",IF(NETWORKDAYS.INTL(R$138,R$138,weekend,holidays)=0,"nw",IFERROR(INDEX(daysoff_type,MATCH(R$138&amp;" "&amp;$A149,daysoff_lookup,0)),MID($B149,MOD(NETWORKDAYS.INTL($Q$5,R$138,weekend,holidays)-1,LEN($B149))+1,1))))</f>
        <v/>
      </c>
      <c r="S149" s="29" t="str">
        <f>IF(OR(S$138="",S$138&lt;$Q$5,$A149=""),"",IF(NETWORKDAYS.INTL(S$138,S$138,weekend,holidays)=0,"nw",IFERROR(INDEX(daysoff_type,MATCH(S$138&amp;" "&amp;$A149,daysoff_lookup,0)),MID($B149,MOD(NETWORKDAYS.INTL($Q$5,S$138,weekend,holidays)-1,LEN($B149))+1,1))))</f>
        <v/>
      </c>
      <c r="T149" s="29" t="str">
        <f>IF(OR(T$138="",T$138&lt;$Q$5,$A149=""),"",IF(NETWORKDAYS.INTL(T$138,T$138,weekend,holidays)=0,"nw",IFERROR(INDEX(daysoff_type,MATCH(T$138&amp;" "&amp;$A149,daysoff_lookup,0)),MID($B149,MOD(NETWORKDAYS.INTL($Q$5,T$138,weekend,holidays)-1,LEN($B149))+1,1))))</f>
        <v/>
      </c>
      <c r="U149" s="29" t="str">
        <f>IF(OR(U$138="",U$138&lt;$Q$5,$A149=""),"",IF(NETWORKDAYS.INTL(U$138,U$138,weekend,holidays)=0,"nw",IFERROR(INDEX(daysoff_type,MATCH(U$138&amp;" "&amp;$A149,daysoff_lookup,0)),MID($B149,MOD(NETWORKDAYS.INTL($Q$5,U$138,weekend,holidays)-1,LEN($B149))+1,1))))</f>
        <v/>
      </c>
      <c r="V149" s="29" t="str">
        <f>IF(OR(V$138="",V$138&lt;$Q$5,$A149=""),"",IF(NETWORKDAYS.INTL(V$138,V$138,weekend,holidays)=0,"nw",IFERROR(INDEX(daysoff_type,MATCH(V$138&amp;" "&amp;$A149,daysoff_lookup,0)),MID($B149,MOD(NETWORKDAYS.INTL($Q$5,V$138,weekend,holidays)-1,LEN($B149))+1,1))))</f>
        <v/>
      </c>
      <c r="W149" s="29" t="str">
        <f>IF(OR(W$138="",W$138&lt;$Q$5,$A149=""),"",IF(NETWORKDAYS.INTL(W$138,W$138,weekend,holidays)=0,"nw",IFERROR(INDEX(daysoff_type,MATCH(W$138&amp;" "&amp;$A149,daysoff_lookup,0)),MID($B149,MOD(NETWORKDAYS.INTL($Q$5,W$138,weekend,holidays)-1,LEN($B149))+1,1))))</f>
        <v/>
      </c>
      <c r="X149" s="29" t="str">
        <f>IF(OR(X$138="",X$138&lt;$Q$5,$A149=""),"",IF(NETWORKDAYS.INTL(X$138,X$138,weekend,holidays)=0,"nw",IFERROR(INDEX(daysoff_type,MATCH(X$138&amp;" "&amp;$A149,daysoff_lookup,0)),MID($B149,MOD(NETWORKDAYS.INTL($Q$5,X$138,weekend,holidays)-1,LEN($B149))+1,1))))</f>
        <v/>
      </c>
      <c r="Y149" s="29" t="str">
        <f>IF(OR(Y$138="",Y$138&lt;$Q$5,$A149=""),"",IF(NETWORKDAYS.INTL(Y$138,Y$138,weekend,holidays)=0,"nw",IFERROR(INDEX(daysoff_type,MATCH(Y$138&amp;" "&amp;$A149,daysoff_lookup,0)),MID($B149,MOD(NETWORKDAYS.INTL($Q$5,Y$138,weekend,holidays)-1,LEN($B149))+1,1))))</f>
        <v/>
      </c>
      <c r="Z149" s="29" t="str">
        <f>IF(OR(Z$138="",Z$138&lt;$Q$5,$A149=""),"",IF(NETWORKDAYS.INTL(Z$138,Z$138,weekend,holidays)=0,"nw",IFERROR(INDEX(daysoff_type,MATCH(Z$138&amp;" "&amp;$A149,daysoff_lookup,0)),MID($B149,MOD(NETWORKDAYS.INTL($Q$5,Z$138,weekend,holidays)-1,LEN($B149))+1,1))))</f>
        <v/>
      </c>
      <c r="AA149" s="29" t="str">
        <f>IF(OR(AA$138="",AA$138&lt;$Q$5,$A149=""),"",IF(NETWORKDAYS.INTL(AA$138,AA$138,weekend,holidays)=0,"nw",IFERROR(INDEX(daysoff_type,MATCH(AA$138&amp;" "&amp;$A149,daysoff_lookup,0)),MID($B149,MOD(NETWORKDAYS.INTL($Q$5,AA$138,weekend,holidays)-1,LEN($B149))+1,1))))</f>
        <v/>
      </c>
      <c r="AB149" s="29" t="str">
        <f>IF(OR(AB$138="",AB$138&lt;$Q$5,$A149=""),"",IF(NETWORKDAYS.INTL(AB$138,AB$138,weekend,holidays)=0,"nw",IFERROR(INDEX(daysoff_type,MATCH(AB$138&amp;" "&amp;$A149,daysoff_lookup,0)),MID($B149,MOD(NETWORKDAYS.INTL($Q$5,AB$138,weekend,holidays)-1,LEN($B149))+1,1))))</f>
        <v/>
      </c>
      <c r="AC149" s="29" t="str">
        <f>IF(OR(AC$138="",AC$138&lt;$Q$5,$A149=""),"",IF(NETWORKDAYS.INTL(AC$138,AC$138,weekend,holidays)=0,"nw",IFERROR(INDEX(daysoff_type,MATCH(AC$138&amp;" "&amp;$A149,daysoff_lookup,0)),MID($B149,MOD(NETWORKDAYS.INTL($Q$5,AC$138,weekend,holidays)-1,LEN($B149))+1,1))))</f>
        <v/>
      </c>
      <c r="AD149" s="29" t="str">
        <f>IF(OR(AD$138="",AD$138&lt;$Q$5,$A149=""),"",IF(NETWORKDAYS.INTL(AD$138,AD$138,weekend,holidays)=0,"nw",IFERROR(INDEX(daysoff_type,MATCH(AD$138&amp;" "&amp;$A149,daysoff_lookup,0)),MID($B149,MOD(NETWORKDAYS.INTL($Q$5,AD$138,weekend,holidays)-1,LEN($B149))+1,1))))</f>
        <v/>
      </c>
      <c r="AE149" s="29" t="str">
        <f>IF(OR(AE$138="",AE$138&lt;$Q$5,$A149=""),"",IF(NETWORKDAYS.INTL(AE$138,AE$138,weekend,holidays)=0,"nw",IFERROR(INDEX(daysoff_type,MATCH(AE$138&amp;" "&amp;$A149,daysoff_lookup,0)),MID($B149,MOD(NETWORKDAYS.INTL($Q$5,AE$138,weekend,holidays)-1,LEN($B149))+1,1))))</f>
        <v/>
      </c>
      <c r="AF149" s="29" t="str">
        <f>IF(OR(AF$138="",AF$138&lt;$Q$5,$A149=""),"",IF(NETWORKDAYS.INTL(AF$138,AF$138,weekend,holidays)=0,"nw",IFERROR(INDEX(daysoff_type,MATCH(AF$138&amp;" "&amp;$A149,daysoff_lookup,0)),MID($B149,MOD(NETWORKDAYS.INTL($Q$5,AF$138,weekend,holidays)-1,LEN($B149))+1,1))))</f>
        <v/>
      </c>
      <c r="AG149" s="29" t="str">
        <f>IF(OR(AG$138="",AG$138&lt;$Q$5,$A149=""),"",IF(NETWORKDAYS.INTL(AG$138,AG$138,weekend,holidays)=0,"nw",IFERROR(INDEX(daysoff_type,MATCH(AG$138&amp;" "&amp;$A149,daysoff_lookup,0)),MID($B149,MOD(NETWORKDAYS.INTL($Q$5,AG$138,weekend,holidays)-1,LEN($B149))+1,1))))</f>
        <v/>
      </c>
      <c r="AH149" s="29" t="str">
        <f>IF(OR(AH$138="",AH$138&lt;$Q$5,$A149=""),"",IF(NETWORKDAYS.INTL(AH$138,AH$138,weekend,holidays)=0,"nw",IFERROR(INDEX(daysoff_type,MATCH(AH$138&amp;" "&amp;$A149,daysoff_lookup,0)),MID($B149,MOD(NETWORKDAYS.INTL($Q$5,AH$138,weekend,holidays)-1,LEN($B149))+1,1))))</f>
        <v/>
      </c>
      <c r="AI149" s="29" t="str">
        <f>IF(OR(AI$138="",AI$138&lt;$Q$5,$A149=""),"",IF(NETWORKDAYS.INTL(AI$138,AI$138,weekend,holidays)=0,"nw",IFERROR(INDEX(daysoff_type,MATCH(AI$138&amp;" "&amp;$A149,daysoff_lookup,0)),MID($B149,MOD(NETWORKDAYS.INTL($Q$5,AI$138,weekend,holidays)-1,LEN($B149))+1,1))))</f>
        <v/>
      </c>
      <c r="AJ149" s="29" t="str">
        <f>IF(OR(AJ$138="",AJ$138&lt;$Q$5,$A149=""),"",IF(NETWORKDAYS.INTL(AJ$138,AJ$138,weekend,holidays)=0,"nw",IFERROR(INDEX(daysoff_type,MATCH(AJ$138&amp;" "&amp;$A149,daysoff_lookup,0)),MID($B149,MOD(NETWORKDAYS.INTL($Q$5,AJ$138,weekend,holidays)-1,LEN($B149))+1,1))))</f>
        <v/>
      </c>
      <c r="AK149" s="29" t="str">
        <f>IF(OR(AK$138="",AK$138&lt;$Q$5,$A149=""),"",IF(NETWORKDAYS.INTL(AK$138,AK$138,weekend,holidays)=0,"nw",IFERROR(INDEX(daysoff_type,MATCH(AK$138&amp;" "&amp;$A149,daysoff_lookup,0)),MID($B149,MOD(NETWORKDAYS.INTL($Q$5,AK$138,weekend,holidays)-1,LEN($B149))+1,1))))</f>
        <v/>
      </c>
      <c r="AL149" s="29" t="str">
        <f>IF(OR(AL$138="",AL$138&lt;$Q$5,$A149=""),"",IF(NETWORKDAYS.INTL(AL$138,AL$138,weekend,holidays)=0,"nw",IFERROR(INDEX(daysoff_type,MATCH(AL$138&amp;" "&amp;$A149,daysoff_lookup,0)),MID($B149,MOD(NETWORKDAYS.INTL($Q$5,AL$138,weekend,holidays)-1,LEN($B149))+1,1))))</f>
        <v/>
      </c>
      <c r="AM149" s="29" t="str">
        <f>IF(OR(AM$138="",AM$138&lt;$Q$5,$A149=""),"",IF(NETWORKDAYS.INTL(AM$138,AM$138,weekend,holidays)=0,"nw",IFERROR(INDEX(daysoff_type,MATCH(AM$138&amp;" "&amp;$A149,daysoff_lookup,0)),MID($B149,MOD(NETWORKDAYS.INTL($Q$5,AM$138,weekend,holidays)-1,LEN($B149))+1,1))))</f>
        <v/>
      </c>
    </row>
    <row r="150" spans="1:41" x14ac:dyDescent="0.2">
      <c r="A150" s="28" t="str">
        <f t="shared" si="41"/>
        <v/>
      </c>
      <c r="B150" s="40" t="str">
        <f t="shared" si="41"/>
        <v/>
      </c>
      <c r="C150" s="29" t="str">
        <f>IF(OR(C$138="",C$138&lt;$Q$5,$A150=""),"",IF(NETWORKDAYS.INTL(C$138,C$138,weekend,holidays)=0,"nw",IFERROR(INDEX(daysoff_type,MATCH(C$138&amp;" "&amp;$A150,daysoff_lookup,0)),MID($B150,MOD(NETWORKDAYS.INTL($Q$5,C$138,weekend,holidays)-1,LEN($B150))+1,1))))</f>
        <v/>
      </c>
      <c r="D150" s="29" t="str">
        <f>IF(OR(D$138="",D$138&lt;$Q$5,$A150=""),"",IF(NETWORKDAYS.INTL(D$138,D$138,weekend,holidays)=0,"nw",IFERROR(INDEX(daysoff_type,MATCH(D$138&amp;" "&amp;$A150,daysoff_lookup,0)),MID($B150,MOD(NETWORKDAYS.INTL($Q$5,D$138,weekend,holidays)-1,LEN($B150))+1,1))))</f>
        <v/>
      </c>
      <c r="E150" s="29" t="str">
        <f>IF(OR(E$138="",E$138&lt;$Q$5,$A150=""),"",IF(NETWORKDAYS.INTL(E$138,E$138,weekend,holidays)=0,"nw",IFERROR(INDEX(daysoff_type,MATCH(E$138&amp;" "&amp;$A150,daysoff_lookup,0)),MID($B150,MOD(NETWORKDAYS.INTL($Q$5,E$138,weekend,holidays)-1,LEN($B150))+1,1))))</f>
        <v/>
      </c>
      <c r="F150" s="29" t="str">
        <f>IF(OR(F$138="",F$138&lt;$Q$5,$A150=""),"",IF(NETWORKDAYS.INTL(F$138,F$138,weekend,holidays)=0,"nw",IFERROR(INDEX(daysoff_type,MATCH(F$138&amp;" "&amp;$A150,daysoff_lookup,0)),MID($B150,MOD(NETWORKDAYS.INTL($Q$5,F$138,weekend,holidays)-1,LEN($B150))+1,1))))</f>
        <v/>
      </c>
      <c r="G150" s="29" t="str">
        <f>IF(OR(G$138="",G$138&lt;$Q$5,$A150=""),"",IF(NETWORKDAYS.INTL(G$138,G$138,weekend,holidays)=0,"nw",IFERROR(INDEX(daysoff_type,MATCH(G$138&amp;" "&amp;$A150,daysoff_lookup,0)),MID($B150,MOD(NETWORKDAYS.INTL($Q$5,G$138,weekend,holidays)-1,LEN($B150))+1,1))))</f>
        <v/>
      </c>
      <c r="H150" s="29" t="str">
        <f>IF(OR(H$138="",H$138&lt;$Q$5,$A150=""),"",IF(NETWORKDAYS.INTL(H$138,H$138,weekend,holidays)=0,"nw",IFERROR(INDEX(daysoff_type,MATCH(H$138&amp;" "&amp;$A150,daysoff_lookup,0)),MID($B150,MOD(NETWORKDAYS.INTL($Q$5,H$138,weekend,holidays)-1,LEN($B150))+1,1))))</f>
        <v/>
      </c>
      <c r="I150" s="29" t="str">
        <f>IF(OR(I$138="",I$138&lt;$Q$5,$A150=""),"",IF(NETWORKDAYS.INTL(I$138,I$138,weekend,holidays)=0,"nw",IFERROR(INDEX(daysoff_type,MATCH(I$138&amp;" "&amp;$A150,daysoff_lookup,0)),MID($B150,MOD(NETWORKDAYS.INTL($Q$5,I$138,weekend,holidays)-1,LEN($B150))+1,1))))</f>
        <v/>
      </c>
      <c r="J150" s="29" t="str">
        <f>IF(OR(J$138="",J$138&lt;$Q$5,$A150=""),"",IF(NETWORKDAYS.INTL(J$138,J$138,weekend,holidays)=0,"nw",IFERROR(INDEX(daysoff_type,MATCH(J$138&amp;" "&amp;$A150,daysoff_lookup,0)),MID($B150,MOD(NETWORKDAYS.INTL($Q$5,J$138,weekend,holidays)-1,LEN($B150))+1,1))))</f>
        <v/>
      </c>
      <c r="K150" s="29" t="str">
        <f>IF(OR(K$138="",K$138&lt;$Q$5,$A150=""),"",IF(NETWORKDAYS.INTL(K$138,K$138,weekend,holidays)=0,"nw",IFERROR(INDEX(daysoff_type,MATCH(K$138&amp;" "&amp;$A150,daysoff_lookup,0)),MID($B150,MOD(NETWORKDAYS.INTL($Q$5,K$138,weekend,holidays)-1,LEN($B150))+1,1))))</f>
        <v/>
      </c>
      <c r="L150" s="29" t="str">
        <f>IF(OR(L$138="",L$138&lt;$Q$5,$A150=""),"",IF(NETWORKDAYS.INTL(L$138,L$138,weekend,holidays)=0,"nw",IFERROR(INDEX(daysoff_type,MATCH(L$138&amp;" "&amp;$A150,daysoff_lookup,0)),MID($B150,MOD(NETWORKDAYS.INTL($Q$5,L$138,weekend,holidays)-1,LEN($B150))+1,1))))</f>
        <v/>
      </c>
      <c r="M150" s="29" t="str">
        <f>IF(OR(M$138="",M$138&lt;$Q$5,$A150=""),"",IF(NETWORKDAYS.INTL(M$138,M$138,weekend,holidays)=0,"nw",IFERROR(INDEX(daysoff_type,MATCH(M$138&amp;" "&amp;$A150,daysoff_lookup,0)),MID($B150,MOD(NETWORKDAYS.INTL($Q$5,M$138,weekend,holidays)-1,LEN($B150))+1,1))))</f>
        <v/>
      </c>
      <c r="N150" s="29" t="str">
        <f>IF(OR(N$138="",N$138&lt;$Q$5,$A150=""),"",IF(NETWORKDAYS.INTL(N$138,N$138,weekend,holidays)=0,"nw",IFERROR(INDEX(daysoff_type,MATCH(N$138&amp;" "&amp;$A150,daysoff_lookup,0)),MID($B150,MOD(NETWORKDAYS.INTL($Q$5,N$138,weekend,holidays)-1,LEN($B150))+1,1))))</f>
        <v/>
      </c>
      <c r="O150" s="29" t="str">
        <f>IF(OR(O$138="",O$138&lt;$Q$5,$A150=""),"",IF(NETWORKDAYS.INTL(O$138,O$138,weekend,holidays)=0,"nw",IFERROR(INDEX(daysoff_type,MATCH(O$138&amp;" "&amp;$A150,daysoff_lookup,0)),MID($B150,MOD(NETWORKDAYS.INTL($Q$5,O$138,weekend,holidays)-1,LEN($B150))+1,1))))</f>
        <v/>
      </c>
      <c r="P150" s="29" t="str">
        <f>IF(OR(P$138="",P$138&lt;$Q$5,$A150=""),"",IF(NETWORKDAYS.INTL(P$138,P$138,weekend,holidays)=0,"nw",IFERROR(INDEX(daysoff_type,MATCH(P$138&amp;" "&amp;$A150,daysoff_lookup,0)),MID($B150,MOD(NETWORKDAYS.INTL($Q$5,P$138,weekend,holidays)-1,LEN($B150))+1,1))))</f>
        <v/>
      </c>
      <c r="Q150" s="29" t="str">
        <f>IF(OR(Q$138="",Q$138&lt;$Q$5,$A150=""),"",IF(NETWORKDAYS.INTL(Q$138,Q$138,weekend,holidays)=0,"nw",IFERROR(INDEX(daysoff_type,MATCH(Q$138&amp;" "&amp;$A150,daysoff_lookup,0)),MID($B150,MOD(NETWORKDAYS.INTL($Q$5,Q$138,weekend,holidays)-1,LEN($B150))+1,1))))</f>
        <v/>
      </c>
      <c r="R150" s="29" t="str">
        <f>IF(OR(R$138="",R$138&lt;$Q$5,$A150=""),"",IF(NETWORKDAYS.INTL(R$138,R$138,weekend,holidays)=0,"nw",IFERROR(INDEX(daysoff_type,MATCH(R$138&amp;" "&amp;$A150,daysoff_lookup,0)),MID($B150,MOD(NETWORKDAYS.INTL($Q$5,R$138,weekend,holidays)-1,LEN($B150))+1,1))))</f>
        <v/>
      </c>
      <c r="S150" s="29" t="str">
        <f>IF(OR(S$138="",S$138&lt;$Q$5,$A150=""),"",IF(NETWORKDAYS.INTL(S$138,S$138,weekend,holidays)=0,"nw",IFERROR(INDEX(daysoff_type,MATCH(S$138&amp;" "&amp;$A150,daysoff_lookup,0)),MID($B150,MOD(NETWORKDAYS.INTL($Q$5,S$138,weekend,holidays)-1,LEN($B150))+1,1))))</f>
        <v/>
      </c>
      <c r="T150" s="29" t="str">
        <f>IF(OR(T$138="",T$138&lt;$Q$5,$A150=""),"",IF(NETWORKDAYS.INTL(T$138,T$138,weekend,holidays)=0,"nw",IFERROR(INDEX(daysoff_type,MATCH(T$138&amp;" "&amp;$A150,daysoff_lookup,0)),MID($B150,MOD(NETWORKDAYS.INTL($Q$5,T$138,weekend,holidays)-1,LEN($B150))+1,1))))</f>
        <v/>
      </c>
      <c r="U150" s="29" t="str">
        <f>IF(OR(U$138="",U$138&lt;$Q$5,$A150=""),"",IF(NETWORKDAYS.INTL(U$138,U$138,weekend,holidays)=0,"nw",IFERROR(INDEX(daysoff_type,MATCH(U$138&amp;" "&amp;$A150,daysoff_lookup,0)),MID($B150,MOD(NETWORKDAYS.INTL($Q$5,U$138,weekend,holidays)-1,LEN($B150))+1,1))))</f>
        <v/>
      </c>
      <c r="V150" s="29" t="str">
        <f>IF(OR(V$138="",V$138&lt;$Q$5,$A150=""),"",IF(NETWORKDAYS.INTL(V$138,V$138,weekend,holidays)=0,"nw",IFERROR(INDEX(daysoff_type,MATCH(V$138&amp;" "&amp;$A150,daysoff_lookup,0)),MID($B150,MOD(NETWORKDAYS.INTL($Q$5,V$138,weekend,holidays)-1,LEN($B150))+1,1))))</f>
        <v/>
      </c>
      <c r="W150" s="29" t="str">
        <f>IF(OR(W$138="",W$138&lt;$Q$5,$A150=""),"",IF(NETWORKDAYS.INTL(W$138,W$138,weekend,holidays)=0,"nw",IFERROR(INDEX(daysoff_type,MATCH(W$138&amp;" "&amp;$A150,daysoff_lookup,0)),MID($B150,MOD(NETWORKDAYS.INTL($Q$5,W$138,weekend,holidays)-1,LEN($B150))+1,1))))</f>
        <v/>
      </c>
      <c r="X150" s="29" t="str">
        <f>IF(OR(X$138="",X$138&lt;$Q$5,$A150=""),"",IF(NETWORKDAYS.INTL(X$138,X$138,weekend,holidays)=0,"nw",IFERROR(INDEX(daysoff_type,MATCH(X$138&amp;" "&amp;$A150,daysoff_lookup,0)),MID($B150,MOD(NETWORKDAYS.INTL($Q$5,X$138,weekend,holidays)-1,LEN($B150))+1,1))))</f>
        <v/>
      </c>
      <c r="Y150" s="29" t="str">
        <f>IF(OR(Y$138="",Y$138&lt;$Q$5,$A150=""),"",IF(NETWORKDAYS.INTL(Y$138,Y$138,weekend,holidays)=0,"nw",IFERROR(INDEX(daysoff_type,MATCH(Y$138&amp;" "&amp;$A150,daysoff_lookup,0)),MID($B150,MOD(NETWORKDAYS.INTL($Q$5,Y$138,weekend,holidays)-1,LEN($B150))+1,1))))</f>
        <v/>
      </c>
      <c r="Z150" s="29" t="str">
        <f>IF(OR(Z$138="",Z$138&lt;$Q$5,$A150=""),"",IF(NETWORKDAYS.INTL(Z$138,Z$138,weekend,holidays)=0,"nw",IFERROR(INDEX(daysoff_type,MATCH(Z$138&amp;" "&amp;$A150,daysoff_lookup,0)),MID($B150,MOD(NETWORKDAYS.INTL($Q$5,Z$138,weekend,holidays)-1,LEN($B150))+1,1))))</f>
        <v/>
      </c>
      <c r="AA150" s="29" t="str">
        <f>IF(OR(AA$138="",AA$138&lt;$Q$5,$A150=""),"",IF(NETWORKDAYS.INTL(AA$138,AA$138,weekend,holidays)=0,"nw",IFERROR(INDEX(daysoff_type,MATCH(AA$138&amp;" "&amp;$A150,daysoff_lookup,0)),MID($B150,MOD(NETWORKDAYS.INTL($Q$5,AA$138,weekend,holidays)-1,LEN($B150))+1,1))))</f>
        <v/>
      </c>
      <c r="AB150" s="29" t="str">
        <f>IF(OR(AB$138="",AB$138&lt;$Q$5,$A150=""),"",IF(NETWORKDAYS.INTL(AB$138,AB$138,weekend,holidays)=0,"nw",IFERROR(INDEX(daysoff_type,MATCH(AB$138&amp;" "&amp;$A150,daysoff_lookup,0)),MID($B150,MOD(NETWORKDAYS.INTL($Q$5,AB$138,weekend,holidays)-1,LEN($B150))+1,1))))</f>
        <v/>
      </c>
      <c r="AC150" s="29" t="str">
        <f>IF(OR(AC$138="",AC$138&lt;$Q$5,$A150=""),"",IF(NETWORKDAYS.INTL(AC$138,AC$138,weekend,holidays)=0,"nw",IFERROR(INDEX(daysoff_type,MATCH(AC$138&amp;" "&amp;$A150,daysoff_lookup,0)),MID($B150,MOD(NETWORKDAYS.INTL($Q$5,AC$138,weekend,holidays)-1,LEN($B150))+1,1))))</f>
        <v/>
      </c>
      <c r="AD150" s="29" t="str">
        <f>IF(OR(AD$138="",AD$138&lt;$Q$5,$A150=""),"",IF(NETWORKDAYS.INTL(AD$138,AD$138,weekend,holidays)=0,"nw",IFERROR(INDEX(daysoff_type,MATCH(AD$138&amp;" "&amp;$A150,daysoff_lookup,0)),MID($B150,MOD(NETWORKDAYS.INTL($Q$5,AD$138,weekend,holidays)-1,LEN($B150))+1,1))))</f>
        <v/>
      </c>
      <c r="AE150" s="29" t="str">
        <f>IF(OR(AE$138="",AE$138&lt;$Q$5,$A150=""),"",IF(NETWORKDAYS.INTL(AE$138,AE$138,weekend,holidays)=0,"nw",IFERROR(INDEX(daysoff_type,MATCH(AE$138&amp;" "&amp;$A150,daysoff_lookup,0)),MID($B150,MOD(NETWORKDAYS.INTL($Q$5,AE$138,weekend,holidays)-1,LEN($B150))+1,1))))</f>
        <v/>
      </c>
      <c r="AF150" s="29" t="str">
        <f>IF(OR(AF$138="",AF$138&lt;$Q$5,$A150=""),"",IF(NETWORKDAYS.INTL(AF$138,AF$138,weekend,holidays)=0,"nw",IFERROR(INDEX(daysoff_type,MATCH(AF$138&amp;" "&amp;$A150,daysoff_lookup,0)),MID($B150,MOD(NETWORKDAYS.INTL($Q$5,AF$138,weekend,holidays)-1,LEN($B150))+1,1))))</f>
        <v/>
      </c>
      <c r="AG150" s="29" t="str">
        <f>IF(OR(AG$138="",AG$138&lt;$Q$5,$A150=""),"",IF(NETWORKDAYS.INTL(AG$138,AG$138,weekend,holidays)=0,"nw",IFERROR(INDEX(daysoff_type,MATCH(AG$138&amp;" "&amp;$A150,daysoff_lookup,0)),MID($B150,MOD(NETWORKDAYS.INTL($Q$5,AG$138,weekend,holidays)-1,LEN($B150))+1,1))))</f>
        <v/>
      </c>
      <c r="AH150" s="29" t="str">
        <f>IF(OR(AH$138="",AH$138&lt;$Q$5,$A150=""),"",IF(NETWORKDAYS.INTL(AH$138,AH$138,weekend,holidays)=0,"nw",IFERROR(INDEX(daysoff_type,MATCH(AH$138&amp;" "&amp;$A150,daysoff_lookup,0)),MID($B150,MOD(NETWORKDAYS.INTL($Q$5,AH$138,weekend,holidays)-1,LEN($B150))+1,1))))</f>
        <v/>
      </c>
      <c r="AI150" s="29" t="str">
        <f>IF(OR(AI$138="",AI$138&lt;$Q$5,$A150=""),"",IF(NETWORKDAYS.INTL(AI$138,AI$138,weekend,holidays)=0,"nw",IFERROR(INDEX(daysoff_type,MATCH(AI$138&amp;" "&amp;$A150,daysoff_lookup,0)),MID($B150,MOD(NETWORKDAYS.INTL($Q$5,AI$138,weekend,holidays)-1,LEN($B150))+1,1))))</f>
        <v/>
      </c>
      <c r="AJ150" s="29" t="str">
        <f>IF(OR(AJ$138="",AJ$138&lt;$Q$5,$A150=""),"",IF(NETWORKDAYS.INTL(AJ$138,AJ$138,weekend,holidays)=0,"nw",IFERROR(INDEX(daysoff_type,MATCH(AJ$138&amp;" "&amp;$A150,daysoff_lookup,0)),MID($B150,MOD(NETWORKDAYS.INTL($Q$5,AJ$138,weekend,holidays)-1,LEN($B150))+1,1))))</f>
        <v/>
      </c>
      <c r="AK150" s="29" t="str">
        <f>IF(OR(AK$138="",AK$138&lt;$Q$5,$A150=""),"",IF(NETWORKDAYS.INTL(AK$138,AK$138,weekend,holidays)=0,"nw",IFERROR(INDEX(daysoff_type,MATCH(AK$138&amp;" "&amp;$A150,daysoff_lookup,0)),MID($B150,MOD(NETWORKDAYS.INTL($Q$5,AK$138,weekend,holidays)-1,LEN($B150))+1,1))))</f>
        <v/>
      </c>
      <c r="AL150" s="29" t="str">
        <f>IF(OR(AL$138="",AL$138&lt;$Q$5,$A150=""),"",IF(NETWORKDAYS.INTL(AL$138,AL$138,weekend,holidays)=0,"nw",IFERROR(INDEX(daysoff_type,MATCH(AL$138&amp;" "&amp;$A150,daysoff_lookup,0)),MID($B150,MOD(NETWORKDAYS.INTL($Q$5,AL$138,weekend,holidays)-1,LEN($B150))+1,1))))</f>
        <v/>
      </c>
      <c r="AM150" s="29" t="str">
        <f>IF(OR(AM$138="",AM$138&lt;$Q$5,$A150=""),"",IF(NETWORKDAYS.INTL(AM$138,AM$138,weekend,holidays)=0,"nw",IFERROR(INDEX(daysoff_type,MATCH(AM$138&amp;" "&amp;$A150,daysoff_lookup,0)),MID($B150,MOD(NETWORKDAYS.INTL($Q$5,AM$138,weekend,holidays)-1,LEN($B150))+1,1))))</f>
        <v/>
      </c>
    </row>
    <row r="151" spans="1:41" x14ac:dyDescent="0.2">
      <c r="A151" s="28" t="str">
        <f t="shared" si="41"/>
        <v/>
      </c>
      <c r="B151" s="40" t="str">
        <f t="shared" si="41"/>
        <v/>
      </c>
      <c r="C151" s="29" t="str">
        <f>IF(OR(C$138="",C$138&lt;$Q$5,$A151=""),"",IF(NETWORKDAYS.INTL(C$138,C$138,weekend,holidays)=0,"nw",IFERROR(INDEX(daysoff_type,MATCH(C$138&amp;" "&amp;$A151,daysoff_lookup,0)),MID($B151,MOD(NETWORKDAYS.INTL($Q$5,C$138,weekend,holidays)-1,LEN($B151))+1,1))))</f>
        <v/>
      </c>
      <c r="D151" s="29" t="str">
        <f>IF(OR(D$138="",D$138&lt;$Q$5,$A151=""),"",IF(NETWORKDAYS.INTL(D$138,D$138,weekend,holidays)=0,"nw",IFERROR(INDEX(daysoff_type,MATCH(D$138&amp;" "&amp;$A151,daysoff_lookup,0)),MID($B151,MOD(NETWORKDAYS.INTL($Q$5,D$138,weekend,holidays)-1,LEN($B151))+1,1))))</f>
        <v/>
      </c>
      <c r="E151" s="29" t="str">
        <f>IF(OR(E$138="",E$138&lt;$Q$5,$A151=""),"",IF(NETWORKDAYS.INTL(E$138,E$138,weekend,holidays)=0,"nw",IFERROR(INDEX(daysoff_type,MATCH(E$138&amp;" "&amp;$A151,daysoff_lookup,0)),MID($B151,MOD(NETWORKDAYS.INTL($Q$5,E$138,weekend,holidays)-1,LEN($B151))+1,1))))</f>
        <v/>
      </c>
      <c r="F151" s="29" t="str">
        <f>IF(OR(F$138="",F$138&lt;$Q$5,$A151=""),"",IF(NETWORKDAYS.INTL(F$138,F$138,weekend,holidays)=0,"nw",IFERROR(INDEX(daysoff_type,MATCH(F$138&amp;" "&amp;$A151,daysoff_lookup,0)),MID($B151,MOD(NETWORKDAYS.INTL($Q$5,F$138,weekend,holidays)-1,LEN($B151))+1,1))))</f>
        <v/>
      </c>
      <c r="G151" s="29" t="str">
        <f>IF(OR(G$138="",G$138&lt;$Q$5,$A151=""),"",IF(NETWORKDAYS.INTL(G$138,G$138,weekend,holidays)=0,"nw",IFERROR(INDEX(daysoff_type,MATCH(G$138&amp;" "&amp;$A151,daysoff_lookup,0)),MID($B151,MOD(NETWORKDAYS.INTL($Q$5,G$138,weekend,holidays)-1,LEN($B151))+1,1))))</f>
        <v/>
      </c>
      <c r="H151" s="29" t="str">
        <f>IF(OR(H$138="",H$138&lt;$Q$5,$A151=""),"",IF(NETWORKDAYS.INTL(H$138,H$138,weekend,holidays)=0,"nw",IFERROR(INDEX(daysoff_type,MATCH(H$138&amp;" "&amp;$A151,daysoff_lookup,0)),MID($B151,MOD(NETWORKDAYS.INTL($Q$5,H$138,weekend,holidays)-1,LEN($B151))+1,1))))</f>
        <v/>
      </c>
      <c r="I151" s="29" t="str">
        <f>IF(OR(I$138="",I$138&lt;$Q$5,$A151=""),"",IF(NETWORKDAYS.INTL(I$138,I$138,weekend,holidays)=0,"nw",IFERROR(INDEX(daysoff_type,MATCH(I$138&amp;" "&amp;$A151,daysoff_lookup,0)),MID($B151,MOD(NETWORKDAYS.INTL($Q$5,I$138,weekend,holidays)-1,LEN($B151))+1,1))))</f>
        <v/>
      </c>
      <c r="J151" s="29" t="str">
        <f>IF(OR(J$138="",J$138&lt;$Q$5,$A151=""),"",IF(NETWORKDAYS.INTL(J$138,J$138,weekend,holidays)=0,"nw",IFERROR(INDEX(daysoff_type,MATCH(J$138&amp;" "&amp;$A151,daysoff_lookup,0)),MID($B151,MOD(NETWORKDAYS.INTL($Q$5,J$138,weekend,holidays)-1,LEN($B151))+1,1))))</f>
        <v/>
      </c>
      <c r="K151" s="29" t="str">
        <f>IF(OR(K$138="",K$138&lt;$Q$5,$A151=""),"",IF(NETWORKDAYS.INTL(K$138,K$138,weekend,holidays)=0,"nw",IFERROR(INDEX(daysoff_type,MATCH(K$138&amp;" "&amp;$A151,daysoff_lookup,0)),MID($B151,MOD(NETWORKDAYS.INTL($Q$5,K$138,weekend,holidays)-1,LEN($B151))+1,1))))</f>
        <v/>
      </c>
      <c r="L151" s="29" t="str">
        <f>IF(OR(L$138="",L$138&lt;$Q$5,$A151=""),"",IF(NETWORKDAYS.INTL(L$138,L$138,weekend,holidays)=0,"nw",IFERROR(INDEX(daysoff_type,MATCH(L$138&amp;" "&amp;$A151,daysoff_lookup,0)),MID($B151,MOD(NETWORKDAYS.INTL($Q$5,L$138,weekend,holidays)-1,LEN($B151))+1,1))))</f>
        <v/>
      </c>
      <c r="M151" s="29" t="str">
        <f>IF(OR(M$138="",M$138&lt;$Q$5,$A151=""),"",IF(NETWORKDAYS.INTL(M$138,M$138,weekend,holidays)=0,"nw",IFERROR(INDEX(daysoff_type,MATCH(M$138&amp;" "&amp;$A151,daysoff_lookup,0)),MID($B151,MOD(NETWORKDAYS.INTL($Q$5,M$138,weekend,holidays)-1,LEN($B151))+1,1))))</f>
        <v/>
      </c>
      <c r="N151" s="29" t="str">
        <f>IF(OR(N$138="",N$138&lt;$Q$5,$A151=""),"",IF(NETWORKDAYS.INTL(N$138,N$138,weekend,holidays)=0,"nw",IFERROR(INDEX(daysoff_type,MATCH(N$138&amp;" "&amp;$A151,daysoff_lookup,0)),MID($B151,MOD(NETWORKDAYS.INTL($Q$5,N$138,weekend,holidays)-1,LEN($B151))+1,1))))</f>
        <v/>
      </c>
      <c r="O151" s="29" t="str">
        <f>IF(OR(O$138="",O$138&lt;$Q$5,$A151=""),"",IF(NETWORKDAYS.INTL(O$138,O$138,weekend,holidays)=0,"nw",IFERROR(INDEX(daysoff_type,MATCH(O$138&amp;" "&amp;$A151,daysoff_lookup,0)),MID($B151,MOD(NETWORKDAYS.INTL($Q$5,O$138,weekend,holidays)-1,LEN($B151))+1,1))))</f>
        <v/>
      </c>
      <c r="P151" s="29" t="str">
        <f>IF(OR(P$138="",P$138&lt;$Q$5,$A151=""),"",IF(NETWORKDAYS.INTL(P$138,P$138,weekend,holidays)=0,"nw",IFERROR(INDEX(daysoff_type,MATCH(P$138&amp;" "&amp;$A151,daysoff_lookup,0)),MID($B151,MOD(NETWORKDAYS.INTL($Q$5,P$138,weekend,holidays)-1,LEN($B151))+1,1))))</f>
        <v/>
      </c>
      <c r="Q151" s="29" t="str">
        <f>IF(OR(Q$138="",Q$138&lt;$Q$5,$A151=""),"",IF(NETWORKDAYS.INTL(Q$138,Q$138,weekend,holidays)=0,"nw",IFERROR(INDEX(daysoff_type,MATCH(Q$138&amp;" "&amp;$A151,daysoff_lookup,0)),MID($B151,MOD(NETWORKDAYS.INTL($Q$5,Q$138,weekend,holidays)-1,LEN($B151))+1,1))))</f>
        <v/>
      </c>
      <c r="R151" s="29" t="str">
        <f>IF(OR(R$138="",R$138&lt;$Q$5,$A151=""),"",IF(NETWORKDAYS.INTL(R$138,R$138,weekend,holidays)=0,"nw",IFERROR(INDEX(daysoff_type,MATCH(R$138&amp;" "&amp;$A151,daysoff_lookup,0)),MID($B151,MOD(NETWORKDAYS.INTL($Q$5,R$138,weekend,holidays)-1,LEN($B151))+1,1))))</f>
        <v/>
      </c>
      <c r="S151" s="29" t="str">
        <f>IF(OR(S$138="",S$138&lt;$Q$5,$A151=""),"",IF(NETWORKDAYS.INTL(S$138,S$138,weekend,holidays)=0,"nw",IFERROR(INDEX(daysoff_type,MATCH(S$138&amp;" "&amp;$A151,daysoff_lookup,0)),MID($B151,MOD(NETWORKDAYS.INTL($Q$5,S$138,weekend,holidays)-1,LEN($B151))+1,1))))</f>
        <v/>
      </c>
      <c r="T151" s="29" t="str">
        <f>IF(OR(T$138="",T$138&lt;$Q$5,$A151=""),"",IF(NETWORKDAYS.INTL(T$138,T$138,weekend,holidays)=0,"nw",IFERROR(INDEX(daysoff_type,MATCH(T$138&amp;" "&amp;$A151,daysoff_lookup,0)),MID($B151,MOD(NETWORKDAYS.INTL($Q$5,T$138,weekend,holidays)-1,LEN($B151))+1,1))))</f>
        <v/>
      </c>
      <c r="U151" s="29" t="str">
        <f>IF(OR(U$138="",U$138&lt;$Q$5,$A151=""),"",IF(NETWORKDAYS.INTL(U$138,U$138,weekend,holidays)=0,"nw",IFERROR(INDEX(daysoff_type,MATCH(U$138&amp;" "&amp;$A151,daysoff_lookup,0)),MID($B151,MOD(NETWORKDAYS.INTL($Q$5,U$138,weekend,holidays)-1,LEN($B151))+1,1))))</f>
        <v/>
      </c>
      <c r="V151" s="29" t="str">
        <f>IF(OR(V$138="",V$138&lt;$Q$5,$A151=""),"",IF(NETWORKDAYS.INTL(V$138,V$138,weekend,holidays)=0,"nw",IFERROR(INDEX(daysoff_type,MATCH(V$138&amp;" "&amp;$A151,daysoff_lookup,0)),MID($B151,MOD(NETWORKDAYS.INTL($Q$5,V$138,weekend,holidays)-1,LEN($B151))+1,1))))</f>
        <v/>
      </c>
      <c r="W151" s="29" t="str">
        <f>IF(OR(W$138="",W$138&lt;$Q$5,$A151=""),"",IF(NETWORKDAYS.INTL(W$138,W$138,weekend,holidays)=0,"nw",IFERROR(INDEX(daysoff_type,MATCH(W$138&amp;" "&amp;$A151,daysoff_lookup,0)),MID($B151,MOD(NETWORKDAYS.INTL($Q$5,W$138,weekend,holidays)-1,LEN($B151))+1,1))))</f>
        <v/>
      </c>
      <c r="X151" s="29" t="str">
        <f>IF(OR(X$138="",X$138&lt;$Q$5,$A151=""),"",IF(NETWORKDAYS.INTL(X$138,X$138,weekend,holidays)=0,"nw",IFERROR(INDEX(daysoff_type,MATCH(X$138&amp;" "&amp;$A151,daysoff_lookup,0)),MID($B151,MOD(NETWORKDAYS.INTL($Q$5,X$138,weekend,holidays)-1,LEN($B151))+1,1))))</f>
        <v/>
      </c>
      <c r="Y151" s="29" t="str">
        <f>IF(OR(Y$138="",Y$138&lt;$Q$5,$A151=""),"",IF(NETWORKDAYS.INTL(Y$138,Y$138,weekend,holidays)=0,"nw",IFERROR(INDEX(daysoff_type,MATCH(Y$138&amp;" "&amp;$A151,daysoff_lookup,0)),MID($B151,MOD(NETWORKDAYS.INTL($Q$5,Y$138,weekend,holidays)-1,LEN($B151))+1,1))))</f>
        <v/>
      </c>
      <c r="Z151" s="29" t="str">
        <f>IF(OR(Z$138="",Z$138&lt;$Q$5,$A151=""),"",IF(NETWORKDAYS.INTL(Z$138,Z$138,weekend,holidays)=0,"nw",IFERROR(INDEX(daysoff_type,MATCH(Z$138&amp;" "&amp;$A151,daysoff_lookup,0)),MID($B151,MOD(NETWORKDAYS.INTL($Q$5,Z$138,weekend,holidays)-1,LEN($B151))+1,1))))</f>
        <v/>
      </c>
      <c r="AA151" s="29" t="str">
        <f>IF(OR(AA$138="",AA$138&lt;$Q$5,$A151=""),"",IF(NETWORKDAYS.INTL(AA$138,AA$138,weekend,holidays)=0,"nw",IFERROR(INDEX(daysoff_type,MATCH(AA$138&amp;" "&amp;$A151,daysoff_lookup,0)),MID($B151,MOD(NETWORKDAYS.INTL($Q$5,AA$138,weekend,holidays)-1,LEN($B151))+1,1))))</f>
        <v/>
      </c>
      <c r="AB151" s="29" t="str">
        <f>IF(OR(AB$138="",AB$138&lt;$Q$5,$A151=""),"",IF(NETWORKDAYS.INTL(AB$138,AB$138,weekend,holidays)=0,"nw",IFERROR(INDEX(daysoff_type,MATCH(AB$138&amp;" "&amp;$A151,daysoff_lookup,0)),MID($B151,MOD(NETWORKDAYS.INTL($Q$5,AB$138,weekend,holidays)-1,LEN($B151))+1,1))))</f>
        <v/>
      </c>
      <c r="AC151" s="29" t="str">
        <f>IF(OR(AC$138="",AC$138&lt;$Q$5,$A151=""),"",IF(NETWORKDAYS.INTL(AC$138,AC$138,weekend,holidays)=0,"nw",IFERROR(INDEX(daysoff_type,MATCH(AC$138&amp;" "&amp;$A151,daysoff_lookup,0)),MID($B151,MOD(NETWORKDAYS.INTL($Q$5,AC$138,weekend,holidays)-1,LEN($B151))+1,1))))</f>
        <v/>
      </c>
      <c r="AD151" s="29" t="str">
        <f>IF(OR(AD$138="",AD$138&lt;$Q$5,$A151=""),"",IF(NETWORKDAYS.INTL(AD$138,AD$138,weekend,holidays)=0,"nw",IFERROR(INDEX(daysoff_type,MATCH(AD$138&amp;" "&amp;$A151,daysoff_lookup,0)),MID($B151,MOD(NETWORKDAYS.INTL($Q$5,AD$138,weekend,holidays)-1,LEN($B151))+1,1))))</f>
        <v/>
      </c>
      <c r="AE151" s="29" t="str">
        <f>IF(OR(AE$138="",AE$138&lt;$Q$5,$A151=""),"",IF(NETWORKDAYS.INTL(AE$138,AE$138,weekend,holidays)=0,"nw",IFERROR(INDEX(daysoff_type,MATCH(AE$138&amp;" "&amp;$A151,daysoff_lookup,0)),MID($B151,MOD(NETWORKDAYS.INTL($Q$5,AE$138,weekend,holidays)-1,LEN($B151))+1,1))))</f>
        <v/>
      </c>
      <c r="AF151" s="29" t="str">
        <f>IF(OR(AF$138="",AF$138&lt;$Q$5,$A151=""),"",IF(NETWORKDAYS.INTL(AF$138,AF$138,weekend,holidays)=0,"nw",IFERROR(INDEX(daysoff_type,MATCH(AF$138&amp;" "&amp;$A151,daysoff_lookup,0)),MID($B151,MOD(NETWORKDAYS.INTL($Q$5,AF$138,weekend,holidays)-1,LEN($B151))+1,1))))</f>
        <v/>
      </c>
      <c r="AG151" s="29" t="str">
        <f>IF(OR(AG$138="",AG$138&lt;$Q$5,$A151=""),"",IF(NETWORKDAYS.INTL(AG$138,AG$138,weekend,holidays)=0,"nw",IFERROR(INDEX(daysoff_type,MATCH(AG$138&amp;" "&amp;$A151,daysoff_lookup,0)),MID($B151,MOD(NETWORKDAYS.INTL($Q$5,AG$138,weekend,holidays)-1,LEN($B151))+1,1))))</f>
        <v/>
      </c>
      <c r="AH151" s="29" t="str">
        <f>IF(OR(AH$138="",AH$138&lt;$Q$5,$A151=""),"",IF(NETWORKDAYS.INTL(AH$138,AH$138,weekend,holidays)=0,"nw",IFERROR(INDEX(daysoff_type,MATCH(AH$138&amp;" "&amp;$A151,daysoff_lookup,0)),MID($B151,MOD(NETWORKDAYS.INTL($Q$5,AH$138,weekend,holidays)-1,LEN($B151))+1,1))))</f>
        <v/>
      </c>
      <c r="AI151" s="29" t="str">
        <f>IF(OR(AI$138="",AI$138&lt;$Q$5,$A151=""),"",IF(NETWORKDAYS.INTL(AI$138,AI$138,weekend,holidays)=0,"nw",IFERROR(INDEX(daysoff_type,MATCH(AI$138&amp;" "&amp;$A151,daysoff_lookup,0)),MID($B151,MOD(NETWORKDAYS.INTL($Q$5,AI$138,weekend,holidays)-1,LEN($B151))+1,1))))</f>
        <v/>
      </c>
      <c r="AJ151" s="29" t="str">
        <f>IF(OR(AJ$138="",AJ$138&lt;$Q$5,$A151=""),"",IF(NETWORKDAYS.INTL(AJ$138,AJ$138,weekend,holidays)=0,"nw",IFERROR(INDEX(daysoff_type,MATCH(AJ$138&amp;" "&amp;$A151,daysoff_lookup,0)),MID($B151,MOD(NETWORKDAYS.INTL($Q$5,AJ$138,weekend,holidays)-1,LEN($B151))+1,1))))</f>
        <v/>
      </c>
      <c r="AK151" s="29" t="str">
        <f>IF(OR(AK$138="",AK$138&lt;$Q$5,$A151=""),"",IF(NETWORKDAYS.INTL(AK$138,AK$138,weekend,holidays)=0,"nw",IFERROR(INDEX(daysoff_type,MATCH(AK$138&amp;" "&amp;$A151,daysoff_lookup,0)),MID($B151,MOD(NETWORKDAYS.INTL($Q$5,AK$138,weekend,holidays)-1,LEN($B151))+1,1))))</f>
        <v/>
      </c>
      <c r="AL151" s="29" t="str">
        <f>IF(OR(AL$138="",AL$138&lt;$Q$5,$A151=""),"",IF(NETWORKDAYS.INTL(AL$138,AL$138,weekend,holidays)=0,"nw",IFERROR(INDEX(daysoff_type,MATCH(AL$138&amp;" "&amp;$A151,daysoff_lookup,0)),MID($B151,MOD(NETWORKDAYS.INTL($Q$5,AL$138,weekend,holidays)-1,LEN($B151))+1,1))))</f>
        <v/>
      </c>
      <c r="AM151" s="29" t="str">
        <f>IF(OR(AM$138="",AM$138&lt;$Q$5,$A151=""),"",IF(NETWORKDAYS.INTL(AM$138,AM$138,weekend,holidays)=0,"nw",IFERROR(INDEX(daysoff_type,MATCH(AM$138&amp;" "&amp;$A151,daysoff_lookup,0)),MID($B151,MOD(NETWORKDAYS.INTL($Q$5,AM$138,weekend,holidays)-1,LEN($B151))+1,1))))</f>
        <v/>
      </c>
    </row>
    <row r="152" spans="1:41" x14ac:dyDescent="0.2">
      <c r="A152" s="28" t="str">
        <f t="shared" si="41"/>
        <v/>
      </c>
      <c r="B152" s="40" t="str">
        <f t="shared" si="41"/>
        <v/>
      </c>
      <c r="C152" s="29" t="str">
        <f>IF(OR(C$138="",C$138&lt;$Q$5,$A152=""),"",IF(NETWORKDAYS.INTL(C$138,C$138,weekend,holidays)=0,"nw",IFERROR(INDEX(daysoff_type,MATCH(C$138&amp;" "&amp;$A152,daysoff_lookup,0)),MID($B152,MOD(NETWORKDAYS.INTL($Q$5,C$138,weekend,holidays)-1,LEN($B152))+1,1))))</f>
        <v/>
      </c>
      <c r="D152" s="29" t="str">
        <f>IF(OR(D$138="",D$138&lt;$Q$5,$A152=""),"",IF(NETWORKDAYS.INTL(D$138,D$138,weekend,holidays)=0,"nw",IFERROR(INDEX(daysoff_type,MATCH(D$138&amp;" "&amp;$A152,daysoff_lookup,0)),MID($B152,MOD(NETWORKDAYS.INTL($Q$5,D$138,weekend,holidays)-1,LEN($B152))+1,1))))</f>
        <v/>
      </c>
      <c r="E152" s="29" t="str">
        <f>IF(OR(E$138="",E$138&lt;$Q$5,$A152=""),"",IF(NETWORKDAYS.INTL(E$138,E$138,weekend,holidays)=0,"nw",IFERROR(INDEX(daysoff_type,MATCH(E$138&amp;" "&amp;$A152,daysoff_lookup,0)),MID($B152,MOD(NETWORKDAYS.INTL($Q$5,E$138,weekend,holidays)-1,LEN($B152))+1,1))))</f>
        <v/>
      </c>
      <c r="F152" s="29" t="str">
        <f>IF(OR(F$138="",F$138&lt;$Q$5,$A152=""),"",IF(NETWORKDAYS.INTL(F$138,F$138,weekend,holidays)=0,"nw",IFERROR(INDEX(daysoff_type,MATCH(F$138&amp;" "&amp;$A152,daysoff_lookup,0)),MID($B152,MOD(NETWORKDAYS.INTL($Q$5,F$138,weekend,holidays)-1,LEN($B152))+1,1))))</f>
        <v/>
      </c>
      <c r="G152" s="29" t="str">
        <f>IF(OR(G$138="",G$138&lt;$Q$5,$A152=""),"",IF(NETWORKDAYS.INTL(G$138,G$138,weekend,holidays)=0,"nw",IFERROR(INDEX(daysoff_type,MATCH(G$138&amp;" "&amp;$A152,daysoff_lookup,0)),MID($B152,MOD(NETWORKDAYS.INTL($Q$5,G$138,weekend,holidays)-1,LEN($B152))+1,1))))</f>
        <v/>
      </c>
      <c r="H152" s="29" t="str">
        <f>IF(OR(H$138="",H$138&lt;$Q$5,$A152=""),"",IF(NETWORKDAYS.INTL(H$138,H$138,weekend,holidays)=0,"nw",IFERROR(INDEX(daysoff_type,MATCH(H$138&amp;" "&amp;$A152,daysoff_lookup,0)),MID($B152,MOD(NETWORKDAYS.INTL($Q$5,H$138,weekend,holidays)-1,LEN($B152))+1,1))))</f>
        <v/>
      </c>
      <c r="I152" s="29" t="str">
        <f>IF(OR(I$138="",I$138&lt;$Q$5,$A152=""),"",IF(NETWORKDAYS.INTL(I$138,I$138,weekend,holidays)=0,"nw",IFERROR(INDEX(daysoff_type,MATCH(I$138&amp;" "&amp;$A152,daysoff_lookup,0)),MID($B152,MOD(NETWORKDAYS.INTL($Q$5,I$138,weekend,holidays)-1,LEN($B152))+1,1))))</f>
        <v/>
      </c>
      <c r="J152" s="29" t="str">
        <f>IF(OR(J$138="",J$138&lt;$Q$5,$A152=""),"",IF(NETWORKDAYS.INTL(J$138,J$138,weekend,holidays)=0,"nw",IFERROR(INDEX(daysoff_type,MATCH(J$138&amp;" "&amp;$A152,daysoff_lookup,0)),MID($B152,MOD(NETWORKDAYS.INTL($Q$5,J$138,weekend,holidays)-1,LEN($B152))+1,1))))</f>
        <v/>
      </c>
      <c r="K152" s="29" t="str">
        <f>IF(OR(K$138="",K$138&lt;$Q$5,$A152=""),"",IF(NETWORKDAYS.INTL(K$138,K$138,weekend,holidays)=0,"nw",IFERROR(INDEX(daysoff_type,MATCH(K$138&amp;" "&amp;$A152,daysoff_lookup,0)),MID($B152,MOD(NETWORKDAYS.INTL($Q$5,K$138,weekend,holidays)-1,LEN($B152))+1,1))))</f>
        <v/>
      </c>
      <c r="L152" s="29" t="str">
        <f>IF(OR(L$138="",L$138&lt;$Q$5,$A152=""),"",IF(NETWORKDAYS.INTL(L$138,L$138,weekend,holidays)=0,"nw",IFERROR(INDEX(daysoff_type,MATCH(L$138&amp;" "&amp;$A152,daysoff_lookup,0)),MID($B152,MOD(NETWORKDAYS.INTL($Q$5,L$138,weekend,holidays)-1,LEN($B152))+1,1))))</f>
        <v/>
      </c>
      <c r="M152" s="29" t="str">
        <f>IF(OR(M$138="",M$138&lt;$Q$5,$A152=""),"",IF(NETWORKDAYS.INTL(M$138,M$138,weekend,holidays)=0,"nw",IFERROR(INDEX(daysoff_type,MATCH(M$138&amp;" "&amp;$A152,daysoff_lookup,0)),MID($B152,MOD(NETWORKDAYS.INTL($Q$5,M$138,weekend,holidays)-1,LEN($B152))+1,1))))</f>
        <v/>
      </c>
      <c r="N152" s="29" t="str">
        <f>IF(OR(N$138="",N$138&lt;$Q$5,$A152=""),"",IF(NETWORKDAYS.INTL(N$138,N$138,weekend,holidays)=0,"nw",IFERROR(INDEX(daysoff_type,MATCH(N$138&amp;" "&amp;$A152,daysoff_lookup,0)),MID($B152,MOD(NETWORKDAYS.INTL($Q$5,N$138,weekend,holidays)-1,LEN($B152))+1,1))))</f>
        <v/>
      </c>
      <c r="O152" s="29" t="str">
        <f>IF(OR(O$138="",O$138&lt;$Q$5,$A152=""),"",IF(NETWORKDAYS.INTL(O$138,O$138,weekend,holidays)=0,"nw",IFERROR(INDEX(daysoff_type,MATCH(O$138&amp;" "&amp;$A152,daysoff_lookup,0)),MID($B152,MOD(NETWORKDAYS.INTL($Q$5,O$138,weekend,holidays)-1,LEN($B152))+1,1))))</f>
        <v/>
      </c>
      <c r="P152" s="29" t="str">
        <f>IF(OR(P$138="",P$138&lt;$Q$5,$A152=""),"",IF(NETWORKDAYS.INTL(P$138,P$138,weekend,holidays)=0,"nw",IFERROR(INDEX(daysoff_type,MATCH(P$138&amp;" "&amp;$A152,daysoff_lookup,0)),MID($B152,MOD(NETWORKDAYS.INTL($Q$5,P$138,weekend,holidays)-1,LEN($B152))+1,1))))</f>
        <v/>
      </c>
      <c r="Q152" s="29" t="str">
        <f>IF(OR(Q$138="",Q$138&lt;$Q$5,$A152=""),"",IF(NETWORKDAYS.INTL(Q$138,Q$138,weekend,holidays)=0,"nw",IFERROR(INDEX(daysoff_type,MATCH(Q$138&amp;" "&amp;$A152,daysoff_lookup,0)),MID($B152,MOD(NETWORKDAYS.INTL($Q$5,Q$138,weekend,holidays)-1,LEN($B152))+1,1))))</f>
        <v/>
      </c>
      <c r="R152" s="29" t="str">
        <f>IF(OR(R$138="",R$138&lt;$Q$5,$A152=""),"",IF(NETWORKDAYS.INTL(R$138,R$138,weekend,holidays)=0,"nw",IFERROR(INDEX(daysoff_type,MATCH(R$138&amp;" "&amp;$A152,daysoff_lookup,0)),MID($B152,MOD(NETWORKDAYS.INTL($Q$5,R$138,weekend,holidays)-1,LEN($B152))+1,1))))</f>
        <v/>
      </c>
      <c r="S152" s="29" t="str">
        <f>IF(OR(S$138="",S$138&lt;$Q$5,$A152=""),"",IF(NETWORKDAYS.INTL(S$138,S$138,weekend,holidays)=0,"nw",IFERROR(INDEX(daysoff_type,MATCH(S$138&amp;" "&amp;$A152,daysoff_lookup,0)),MID($B152,MOD(NETWORKDAYS.INTL($Q$5,S$138,weekend,holidays)-1,LEN($B152))+1,1))))</f>
        <v/>
      </c>
      <c r="T152" s="29" t="str">
        <f>IF(OR(T$138="",T$138&lt;$Q$5,$A152=""),"",IF(NETWORKDAYS.INTL(T$138,T$138,weekend,holidays)=0,"nw",IFERROR(INDEX(daysoff_type,MATCH(T$138&amp;" "&amp;$A152,daysoff_lookup,0)),MID($B152,MOD(NETWORKDAYS.INTL($Q$5,T$138,weekend,holidays)-1,LEN($B152))+1,1))))</f>
        <v/>
      </c>
      <c r="U152" s="29" t="str">
        <f>IF(OR(U$138="",U$138&lt;$Q$5,$A152=""),"",IF(NETWORKDAYS.INTL(U$138,U$138,weekend,holidays)=0,"nw",IFERROR(INDEX(daysoff_type,MATCH(U$138&amp;" "&amp;$A152,daysoff_lookup,0)),MID($B152,MOD(NETWORKDAYS.INTL($Q$5,U$138,weekend,holidays)-1,LEN($B152))+1,1))))</f>
        <v/>
      </c>
      <c r="V152" s="29" t="str">
        <f>IF(OR(V$138="",V$138&lt;$Q$5,$A152=""),"",IF(NETWORKDAYS.INTL(V$138,V$138,weekend,holidays)=0,"nw",IFERROR(INDEX(daysoff_type,MATCH(V$138&amp;" "&amp;$A152,daysoff_lookup,0)),MID($B152,MOD(NETWORKDAYS.INTL($Q$5,V$138,weekend,holidays)-1,LEN($B152))+1,1))))</f>
        <v/>
      </c>
      <c r="W152" s="29" t="str">
        <f>IF(OR(W$138="",W$138&lt;$Q$5,$A152=""),"",IF(NETWORKDAYS.INTL(W$138,W$138,weekend,holidays)=0,"nw",IFERROR(INDEX(daysoff_type,MATCH(W$138&amp;" "&amp;$A152,daysoff_lookup,0)),MID($B152,MOD(NETWORKDAYS.INTL($Q$5,W$138,weekend,holidays)-1,LEN($B152))+1,1))))</f>
        <v/>
      </c>
      <c r="X152" s="29" t="str">
        <f>IF(OR(X$138="",X$138&lt;$Q$5,$A152=""),"",IF(NETWORKDAYS.INTL(X$138,X$138,weekend,holidays)=0,"nw",IFERROR(INDEX(daysoff_type,MATCH(X$138&amp;" "&amp;$A152,daysoff_lookup,0)),MID($B152,MOD(NETWORKDAYS.INTL($Q$5,X$138,weekend,holidays)-1,LEN($B152))+1,1))))</f>
        <v/>
      </c>
      <c r="Y152" s="29" t="str">
        <f>IF(OR(Y$138="",Y$138&lt;$Q$5,$A152=""),"",IF(NETWORKDAYS.INTL(Y$138,Y$138,weekend,holidays)=0,"nw",IFERROR(INDEX(daysoff_type,MATCH(Y$138&amp;" "&amp;$A152,daysoff_lookup,0)),MID($B152,MOD(NETWORKDAYS.INTL($Q$5,Y$138,weekend,holidays)-1,LEN($B152))+1,1))))</f>
        <v/>
      </c>
      <c r="Z152" s="29" t="str">
        <f>IF(OR(Z$138="",Z$138&lt;$Q$5,$A152=""),"",IF(NETWORKDAYS.INTL(Z$138,Z$138,weekend,holidays)=0,"nw",IFERROR(INDEX(daysoff_type,MATCH(Z$138&amp;" "&amp;$A152,daysoff_lookup,0)),MID($B152,MOD(NETWORKDAYS.INTL($Q$5,Z$138,weekend,holidays)-1,LEN($B152))+1,1))))</f>
        <v/>
      </c>
      <c r="AA152" s="29" t="str">
        <f>IF(OR(AA$138="",AA$138&lt;$Q$5,$A152=""),"",IF(NETWORKDAYS.INTL(AA$138,AA$138,weekend,holidays)=0,"nw",IFERROR(INDEX(daysoff_type,MATCH(AA$138&amp;" "&amp;$A152,daysoff_lookup,0)),MID($B152,MOD(NETWORKDAYS.INTL($Q$5,AA$138,weekend,holidays)-1,LEN($B152))+1,1))))</f>
        <v/>
      </c>
      <c r="AB152" s="29" t="str">
        <f>IF(OR(AB$138="",AB$138&lt;$Q$5,$A152=""),"",IF(NETWORKDAYS.INTL(AB$138,AB$138,weekend,holidays)=0,"nw",IFERROR(INDEX(daysoff_type,MATCH(AB$138&amp;" "&amp;$A152,daysoff_lookup,0)),MID($B152,MOD(NETWORKDAYS.INTL($Q$5,AB$138,weekend,holidays)-1,LEN($B152))+1,1))))</f>
        <v/>
      </c>
      <c r="AC152" s="29" t="str">
        <f>IF(OR(AC$138="",AC$138&lt;$Q$5,$A152=""),"",IF(NETWORKDAYS.INTL(AC$138,AC$138,weekend,holidays)=0,"nw",IFERROR(INDEX(daysoff_type,MATCH(AC$138&amp;" "&amp;$A152,daysoff_lookup,0)),MID($B152,MOD(NETWORKDAYS.INTL($Q$5,AC$138,weekend,holidays)-1,LEN($B152))+1,1))))</f>
        <v/>
      </c>
      <c r="AD152" s="29" t="str">
        <f>IF(OR(AD$138="",AD$138&lt;$Q$5,$A152=""),"",IF(NETWORKDAYS.INTL(AD$138,AD$138,weekend,holidays)=0,"nw",IFERROR(INDEX(daysoff_type,MATCH(AD$138&amp;" "&amp;$A152,daysoff_lookup,0)),MID($B152,MOD(NETWORKDAYS.INTL($Q$5,AD$138,weekend,holidays)-1,LEN($B152))+1,1))))</f>
        <v/>
      </c>
      <c r="AE152" s="29" t="str">
        <f>IF(OR(AE$138="",AE$138&lt;$Q$5,$A152=""),"",IF(NETWORKDAYS.INTL(AE$138,AE$138,weekend,holidays)=0,"nw",IFERROR(INDEX(daysoff_type,MATCH(AE$138&amp;" "&amp;$A152,daysoff_lookup,0)),MID($B152,MOD(NETWORKDAYS.INTL($Q$5,AE$138,weekend,holidays)-1,LEN($B152))+1,1))))</f>
        <v/>
      </c>
      <c r="AF152" s="29" t="str">
        <f>IF(OR(AF$138="",AF$138&lt;$Q$5,$A152=""),"",IF(NETWORKDAYS.INTL(AF$138,AF$138,weekend,holidays)=0,"nw",IFERROR(INDEX(daysoff_type,MATCH(AF$138&amp;" "&amp;$A152,daysoff_lookup,0)),MID($B152,MOD(NETWORKDAYS.INTL($Q$5,AF$138,weekend,holidays)-1,LEN($B152))+1,1))))</f>
        <v/>
      </c>
      <c r="AG152" s="29" t="str">
        <f>IF(OR(AG$138="",AG$138&lt;$Q$5,$A152=""),"",IF(NETWORKDAYS.INTL(AG$138,AG$138,weekend,holidays)=0,"nw",IFERROR(INDEX(daysoff_type,MATCH(AG$138&amp;" "&amp;$A152,daysoff_lookup,0)),MID($B152,MOD(NETWORKDAYS.INTL($Q$5,AG$138,weekend,holidays)-1,LEN($B152))+1,1))))</f>
        <v/>
      </c>
      <c r="AH152" s="29" t="str">
        <f>IF(OR(AH$138="",AH$138&lt;$Q$5,$A152=""),"",IF(NETWORKDAYS.INTL(AH$138,AH$138,weekend,holidays)=0,"nw",IFERROR(INDEX(daysoff_type,MATCH(AH$138&amp;" "&amp;$A152,daysoff_lookup,0)),MID($B152,MOD(NETWORKDAYS.INTL($Q$5,AH$138,weekend,holidays)-1,LEN($B152))+1,1))))</f>
        <v/>
      </c>
      <c r="AI152" s="29" t="str">
        <f>IF(OR(AI$138="",AI$138&lt;$Q$5,$A152=""),"",IF(NETWORKDAYS.INTL(AI$138,AI$138,weekend,holidays)=0,"nw",IFERROR(INDEX(daysoff_type,MATCH(AI$138&amp;" "&amp;$A152,daysoff_lookup,0)),MID($B152,MOD(NETWORKDAYS.INTL($Q$5,AI$138,weekend,holidays)-1,LEN($B152))+1,1))))</f>
        <v/>
      </c>
      <c r="AJ152" s="29" t="str">
        <f>IF(OR(AJ$138="",AJ$138&lt;$Q$5,$A152=""),"",IF(NETWORKDAYS.INTL(AJ$138,AJ$138,weekend,holidays)=0,"nw",IFERROR(INDEX(daysoff_type,MATCH(AJ$138&amp;" "&amp;$A152,daysoff_lookup,0)),MID($B152,MOD(NETWORKDAYS.INTL($Q$5,AJ$138,weekend,holidays)-1,LEN($B152))+1,1))))</f>
        <v/>
      </c>
      <c r="AK152" s="29" t="str">
        <f>IF(OR(AK$138="",AK$138&lt;$Q$5,$A152=""),"",IF(NETWORKDAYS.INTL(AK$138,AK$138,weekend,holidays)=0,"nw",IFERROR(INDEX(daysoff_type,MATCH(AK$138&amp;" "&amp;$A152,daysoff_lookup,0)),MID($B152,MOD(NETWORKDAYS.INTL($Q$5,AK$138,weekend,holidays)-1,LEN($B152))+1,1))))</f>
        <v/>
      </c>
      <c r="AL152" s="29" t="str">
        <f>IF(OR(AL$138="",AL$138&lt;$Q$5,$A152=""),"",IF(NETWORKDAYS.INTL(AL$138,AL$138,weekend,holidays)=0,"nw",IFERROR(INDEX(daysoff_type,MATCH(AL$138&amp;" "&amp;$A152,daysoff_lookup,0)),MID($B152,MOD(NETWORKDAYS.INTL($Q$5,AL$138,weekend,holidays)-1,LEN($B152))+1,1))))</f>
        <v/>
      </c>
      <c r="AM152" s="29" t="str">
        <f>IF(OR(AM$138="",AM$138&lt;$Q$5,$A152=""),"",IF(NETWORKDAYS.INTL(AM$138,AM$138,weekend,holidays)=0,"nw",IFERROR(INDEX(daysoff_type,MATCH(AM$138&amp;" "&amp;$A152,daysoff_lookup,0)),MID($B152,MOD(NETWORKDAYS.INTL($Q$5,AM$138,weekend,holidays)-1,LEN($B152))+1,1))))</f>
        <v/>
      </c>
    </row>
    <row r="153" spans="1:41" x14ac:dyDescent="0.2">
      <c r="A153" s="28" t="str">
        <f t="shared" si="41"/>
        <v/>
      </c>
      <c r="B153" s="40" t="str">
        <f t="shared" si="41"/>
        <v/>
      </c>
      <c r="C153" s="29" t="str">
        <f>IF(OR(C$138="",C$138&lt;$Q$5,$A153=""),"",IF(NETWORKDAYS.INTL(C$138,C$138,weekend,holidays)=0,"nw",IFERROR(INDEX(daysoff_type,MATCH(C$138&amp;" "&amp;$A153,daysoff_lookup,0)),MID($B153,MOD(NETWORKDAYS.INTL($Q$5,C$138,weekend,holidays)-1,LEN($B153))+1,1))))</f>
        <v/>
      </c>
      <c r="D153" s="29" t="str">
        <f>IF(OR(D$138="",D$138&lt;$Q$5,$A153=""),"",IF(NETWORKDAYS.INTL(D$138,D$138,weekend,holidays)=0,"nw",IFERROR(INDEX(daysoff_type,MATCH(D$138&amp;" "&amp;$A153,daysoff_lookup,0)),MID($B153,MOD(NETWORKDAYS.INTL($Q$5,D$138,weekend,holidays)-1,LEN($B153))+1,1))))</f>
        <v/>
      </c>
      <c r="E153" s="29" t="str">
        <f>IF(OR(E$138="",E$138&lt;$Q$5,$A153=""),"",IF(NETWORKDAYS.INTL(E$138,E$138,weekend,holidays)=0,"nw",IFERROR(INDEX(daysoff_type,MATCH(E$138&amp;" "&amp;$A153,daysoff_lookup,0)),MID($B153,MOD(NETWORKDAYS.INTL($Q$5,E$138,weekend,holidays)-1,LEN($B153))+1,1))))</f>
        <v/>
      </c>
      <c r="F153" s="29" t="str">
        <f>IF(OR(F$138="",F$138&lt;$Q$5,$A153=""),"",IF(NETWORKDAYS.INTL(F$138,F$138,weekend,holidays)=0,"nw",IFERROR(INDEX(daysoff_type,MATCH(F$138&amp;" "&amp;$A153,daysoff_lookup,0)),MID($B153,MOD(NETWORKDAYS.INTL($Q$5,F$138,weekend,holidays)-1,LEN($B153))+1,1))))</f>
        <v/>
      </c>
      <c r="G153" s="29" t="str">
        <f>IF(OR(G$138="",G$138&lt;$Q$5,$A153=""),"",IF(NETWORKDAYS.INTL(G$138,G$138,weekend,holidays)=0,"nw",IFERROR(INDEX(daysoff_type,MATCH(G$138&amp;" "&amp;$A153,daysoff_lookup,0)),MID($B153,MOD(NETWORKDAYS.INTL($Q$5,G$138,weekend,holidays)-1,LEN($B153))+1,1))))</f>
        <v/>
      </c>
      <c r="H153" s="29" t="str">
        <f>IF(OR(H$138="",H$138&lt;$Q$5,$A153=""),"",IF(NETWORKDAYS.INTL(H$138,H$138,weekend,holidays)=0,"nw",IFERROR(INDEX(daysoff_type,MATCH(H$138&amp;" "&amp;$A153,daysoff_lookup,0)),MID($B153,MOD(NETWORKDAYS.INTL($Q$5,H$138,weekend,holidays)-1,LEN($B153))+1,1))))</f>
        <v/>
      </c>
      <c r="I153" s="29" t="str">
        <f>IF(OR(I$138="",I$138&lt;$Q$5,$A153=""),"",IF(NETWORKDAYS.INTL(I$138,I$138,weekend,holidays)=0,"nw",IFERROR(INDEX(daysoff_type,MATCH(I$138&amp;" "&amp;$A153,daysoff_lookup,0)),MID($B153,MOD(NETWORKDAYS.INTL($Q$5,I$138,weekend,holidays)-1,LEN($B153))+1,1))))</f>
        <v/>
      </c>
      <c r="J153" s="29" t="str">
        <f>IF(OR(J$138="",J$138&lt;$Q$5,$A153=""),"",IF(NETWORKDAYS.INTL(J$138,J$138,weekend,holidays)=0,"nw",IFERROR(INDEX(daysoff_type,MATCH(J$138&amp;" "&amp;$A153,daysoff_lookup,0)),MID($B153,MOD(NETWORKDAYS.INTL($Q$5,J$138,weekend,holidays)-1,LEN($B153))+1,1))))</f>
        <v/>
      </c>
      <c r="K153" s="29" t="str">
        <f>IF(OR(K$138="",K$138&lt;$Q$5,$A153=""),"",IF(NETWORKDAYS.INTL(K$138,K$138,weekend,holidays)=0,"nw",IFERROR(INDEX(daysoff_type,MATCH(K$138&amp;" "&amp;$A153,daysoff_lookup,0)),MID($B153,MOD(NETWORKDAYS.INTL($Q$5,K$138,weekend,holidays)-1,LEN($B153))+1,1))))</f>
        <v/>
      </c>
      <c r="L153" s="29" t="str">
        <f>IF(OR(L$138="",L$138&lt;$Q$5,$A153=""),"",IF(NETWORKDAYS.INTL(L$138,L$138,weekend,holidays)=0,"nw",IFERROR(INDEX(daysoff_type,MATCH(L$138&amp;" "&amp;$A153,daysoff_lookup,0)),MID($B153,MOD(NETWORKDAYS.INTL($Q$5,L$138,weekend,holidays)-1,LEN($B153))+1,1))))</f>
        <v/>
      </c>
      <c r="M153" s="29" t="str">
        <f>IF(OR(M$138="",M$138&lt;$Q$5,$A153=""),"",IF(NETWORKDAYS.INTL(M$138,M$138,weekend,holidays)=0,"nw",IFERROR(INDEX(daysoff_type,MATCH(M$138&amp;" "&amp;$A153,daysoff_lookup,0)),MID($B153,MOD(NETWORKDAYS.INTL($Q$5,M$138,weekend,holidays)-1,LEN($B153))+1,1))))</f>
        <v/>
      </c>
      <c r="N153" s="29" t="str">
        <f>IF(OR(N$138="",N$138&lt;$Q$5,$A153=""),"",IF(NETWORKDAYS.INTL(N$138,N$138,weekend,holidays)=0,"nw",IFERROR(INDEX(daysoff_type,MATCH(N$138&amp;" "&amp;$A153,daysoff_lookup,0)),MID($B153,MOD(NETWORKDAYS.INTL($Q$5,N$138,weekend,holidays)-1,LEN($B153))+1,1))))</f>
        <v/>
      </c>
      <c r="O153" s="29" t="str">
        <f>IF(OR(O$138="",O$138&lt;$Q$5,$A153=""),"",IF(NETWORKDAYS.INTL(O$138,O$138,weekend,holidays)=0,"nw",IFERROR(INDEX(daysoff_type,MATCH(O$138&amp;" "&amp;$A153,daysoff_lookup,0)),MID($B153,MOD(NETWORKDAYS.INTL($Q$5,O$138,weekend,holidays)-1,LEN($B153))+1,1))))</f>
        <v/>
      </c>
      <c r="P153" s="29" t="str">
        <f>IF(OR(P$138="",P$138&lt;$Q$5,$A153=""),"",IF(NETWORKDAYS.INTL(P$138,P$138,weekend,holidays)=0,"nw",IFERROR(INDEX(daysoff_type,MATCH(P$138&amp;" "&amp;$A153,daysoff_lookup,0)),MID($B153,MOD(NETWORKDAYS.INTL($Q$5,P$138,weekend,holidays)-1,LEN($B153))+1,1))))</f>
        <v/>
      </c>
      <c r="Q153" s="29" t="str">
        <f>IF(OR(Q$138="",Q$138&lt;$Q$5,$A153=""),"",IF(NETWORKDAYS.INTL(Q$138,Q$138,weekend,holidays)=0,"nw",IFERROR(INDEX(daysoff_type,MATCH(Q$138&amp;" "&amp;$A153,daysoff_lookup,0)),MID($B153,MOD(NETWORKDAYS.INTL($Q$5,Q$138,weekend,holidays)-1,LEN($B153))+1,1))))</f>
        <v/>
      </c>
      <c r="R153" s="29" t="str">
        <f>IF(OR(R$138="",R$138&lt;$Q$5,$A153=""),"",IF(NETWORKDAYS.INTL(R$138,R$138,weekend,holidays)=0,"nw",IFERROR(INDEX(daysoff_type,MATCH(R$138&amp;" "&amp;$A153,daysoff_lookup,0)),MID($B153,MOD(NETWORKDAYS.INTL($Q$5,R$138,weekend,holidays)-1,LEN($B153))+1,1))))</f>
        <v/>
      </c>
      <c r="S153" s="29" t="str">
        <f>IF(OR(S$138="",S$138&lt;$Q$5,$A153=""),"",IF(NETWORKDAYS.INTL(S$138,S$138,weekend,holidays)=0,"nw",IFERROR(INDEX(daysoff_type,MATCH(S$138&amp;" "&amp;$A153,daysoff_lookup,0)),MID($B153,MOD(NETWORKDAYS.INTL($Q$5,S$138,weekend,holidays)-1,LEN($B153))+1,1))))</f>
        <v/>
      </c>
      <c r="T153" s="29" t="str">
        <f>IF(OR(T$138="",T$138&lt;$Q$5,$A153=""),"",IF(NETWORKDAYS.INTL(T$138,T$138,weekend,holidays)=0,"nw",IFERROR(INDEX(daysoff_type,MATCH(T$138&amp;" "&amp;$A153,daysoff_lookup,0)),MID($B153,MOD(NETWORKDAYS.INTL($Q$5,T$138,weekend,holidays)-1,LEN($B153))+1,1))))</f>
        <v/>
      </c>
      <c r="U153" s="29" t="str">
        <f>IF(OR(U$138="",U$138&lt;$Q$5,$A153=""),"",IF(NETWORKDAYS.INTL(U$138,U$138,weekend,holidays)=0,"nw",IFERROR(INDEX(daysoff_type,MATCH(U$138&amp;" "&amp;$A153,daysoff_lookup,0)),MID($B153,MOD(NETWORKDAYS.INTL($Q$5,U$138,weekend,holidays)-1,LEN($B153))+1,1))))</f>
        <v/>
      </c>
      <c r="V153" s="29" t="str">
        <f>IF(OR(V$138="",V$138&lt;$Q$5,$A153=""),"",IF(NETWORKDAYS.INTL(V$138,V$138,weekend,holidays)=0,"nw",IFERROR(INDEX(daysoff_type,MATCH(V$138&amp;" "&amp;$A153,daysoff_lookup,0)),MID($B153,MOD(NETWORKDAYS.INTL($Q$5,V$138,weekend,holidays)-1,LEN($B153))+1,1))))</f>
        <v/>
      </c>
      <c r="W153" s="29" t="str">
        <f>IF(OR(W$138="",W$138&lt;$Q$5,$A153=""),"",IF(NETWORKDAYS.INTL(W$138,W$138,weekend,holidays)=0,"nw",IFERROR(INDEX(daysoff_type,MATCH(W$138&amp;" "&amp;$A153,daysoff_lookup,0)),MID($B153,MOD(NETWORKDAYS.INTL($Q$5,W$138,weekend,holidays)-1,LEN($B153))+1,1))))</f>
        <v/>
      </c>
      <c r="X153" s="29" t="str">
        <f>IF(OR(X$138="",X$138&lt;$Q$5,$A153=""),"",IF(NETWORKDAYS.INTL(X$138,X$138,weekend,holidays)=0,"nw",IFERROR(INDEX(daysoff_type,MATCH(X$138&amp;" "&amp;$A153,daysoff_lookup,0)),MID($B153,MOD(NETWORKDAYS.INTL($Q$5,X$138,weekend,holidays)-1,LEN($B153))+1,1))))</f>
        <v/>
      </c>
      <c r="Y153" s="29" t="str">
        <f>IF(OR(Y$138="",Y$138&lt;$Q$5,$A153=""),"",IF(NETWORKDAYS.INTL(Y$138,Y$138,weekend,holidays)=0,"nw",IFERROR(INDEX(daysoff_type,MATCH(Y$138&amp;" "&amp;$A153,daysoff_lookup,0)),MID($B153,MOD(NETWORKDAYS.INTL($Q$5,Y$138,weekend,holidays)-1,LEN($B153))+1,1))))</f>
        <v/>
      </c>
      <c r="Z153" s="29" t="str">
        <f>IF(OR(Z$138="",Z$138&lt;$Q$5,$A153=""),"",IF(NETWORKDAYS.INTL(Z$138,Z$138,weekend,holidays)=0,"nw",IFERROR(INDEX(daysoff_type,MATCH(Z$138&amp;" "&amp;$A153,daysoff_lookup,0)),MID($B153,MOD(NETWORKDAYS.INTL($Q$5,Z$138,weekend,holidays)-1,LEN($B153))+1,1))))</f>
        <v/>
      </c>
      <c r="AA153" s="29" t="str">
        <f>IF(OR(AA$138="",AA$138&lt;$Q$5,$A153=""),"",IF(NETWORKDAYS.INTL(AA$138,AA$138,weekend,holidays)=0,"nw",IFERROR(INDEX(daysoff_type,MATCH(AA$138&amp;" "&amp;$A153,daysoff_lookup,0)),MID($B153,MOD(NETWORKDAYS.INTL($Q$5,AA$138,weekend,holidays)-1,LEN($B153))+1,1))))</f>
        <v/>
      </c>
      <c r="AB153" s="29" t="str">
        <f>IF(OR(AB$138="",AB$138&lt;$Q$5,$A153=""),"",IF(NETWORKDAYS.INTL(AB$138,AB$138,weekend,holidays)=0,"nw",IFERROR(INDEX(daysoff_type,MATCH(AB$138&amp;" "&amp;$A153,daysoff_lookup,0)),MID($B153,MOD(NETWORKDAYS.INTL($Q$5,AB$138,weekend,holidays)-1,LEN($B153))+1,1))))</f>
        <v/>
      </c>
      <c r="AC153" s="29" t="str">
        <f>IF(OR(AC$138="",AC$138&lt;$Q$5,$A153=""),"",IF(NETWORKDAYS.INTL(AC$138,AC$138,weekend,holidays)=0,"nw",IFERROR(INDEX(daysoff_type,MATCH(AC$138&amp;" "&amp;$A153,daysoff_lookup,0)),MID($B153,MOD(NETWORKDAYS.INTL($Q$5,AC$138,weekend,holidays)-1,LEN($B153))+1,1))))</f>
        <v/>
      </c>
      <c r="AD153" s="29" t="str">
        <f>IF(OR(AD$138="",AD$138&lt;$Q$5,$A153=""),"",IF(NETWORKDAYS.INTL(AD$138,AD$138,weekend,holidays)=0,"nw",IFERROR(INDEX(daysoff_type,MATCH(AD$138&amp;" "&amp;$A153,daysoff_lookup,0)),MID($B153,MOD(NETWORKDAYS.INTL($Q$5,AD$138,weekend,holidays)-1,LEN($B153))+1,1))))</f>
        <v/>
      </c>
      <c r="AE153" s="29" t="str">
        <f>IF(OR(AE$138="",AE$138&lt;$Q$5,$A153=""),"",IF(NETWORKDAYS.INTL(AE$138,AE$138,weekend,holidays)=0,"nw",IFERROR(INDEX(daysoff_type,MATCH(AE$138&amp;" "&amp;$A153,daysoff_lookup,0)),MID($B153,MOD(NETWORKDAYS.INTL($Q$5,AE$138,weekend,holidays)-1,LEN($B153))+1,1))))</f>
        <v/>
      </c>
      <c r="AF153" s="29" t="str">
        <f>IF(OR(AF$138="",AF$138&lt;$Q$5,$A153=""),"",IF(NETWORKDAYS.INTL(AF$138,AF$138,weekend,holidays)=0,"nw",IFERROR(INDEX(daysoff_type,MATCH(AF$138&amp;" "&amp;$A153,daysoff_lookup,0)),MID($B153,MOD(NETWORKDAYS.INTL($Q$5,AF$138,weekend,holidays)-1,LEN($B153))+1,1))))</f>
        <v/>
      </c>
      <c r="AG153" s="29" t="str">
        <f>IF(OR(AG$138="",AG$138&lt;$Q$5,$A153=""),"",IF(NETWORKDAYS.INTL(AG$138,AG$138,weekend,holidays)=0,"nw",IFERROR(INDEX(daysoff_type,MATCH(AG$138&amp;" "&amp;$A153,daysoff_lookup,0)),MID($B153,MOD(NETWORKDAYS.INTL($Q$5,AG$138,weekend,holidays)-1,LEN($B153))+1,1))))</f>
        <v/>
      </c>
      <c r="AH153" s="29" t="str">
        <f>IF(OR(AH$138="",AH$138&lt;$Q$5,$A153=""),"",IF(NETWORKDAYS.INTL(AH$138,AH$138,weekend,holidays)=0,"nw",IFERROR(INDEX(daysoff_type,MATCH(AH$138&amp;" "&amp;$A153,daysoff_lookup,0)),MID($B153,MOD(NETWORKDAYS.INTL($Q$5,AH$138,weekend,holidays)-1,LEN($B153))+1,1))))</f>
        <v/>
      </c>
      <c r="AI153" s="29" t="str">
        <f>IF(OR(AI$138="",AI$138&lt;$Q$5,$A153=""),"",IF(NETWORKDAYS.INTL(AI$138,AI$138,weekend,holidays)=0,"nw",IFERROR(INDEX(daysoff_type,MATCH(AI$138&amp;" "&amp;$A153,daysoff_lookup,0)),MID($B153,MOD(NETWORKDAYS.INTL($Q$5,AI$138,weekend,holidays)-1,LEN($B153))+1,1))))</f>
        <v/>
      </c>
      <c r="AJ153" s="29" t="str">
        <f>IF(OR(AJ$138="",AJ$138&lt;$Q$5,$A153=""),"",IF(NETWORKDAYS.INTL(AJ$138,AJ$138,weekend,holidays)=0,"nw",IFERROR(INDEX(daysoff_type,MATCH(AJ$138&amp;" "&amp;$A153,daysoff_lookup,0)),MID($B153,MOD(NETWORKDAYS.INTL($Q$5,AJ$138,weekend,holidays)-1,LEN($B153))+1,1))))</f>
        <v/>
      </c>
      <c r="AK153" s="29" t="str">
        <f>IF(OR(AK$138="",AK$138&lt;$Q$5,$A153=""),"",IF(NETWORKDAYS.INTL(AK$138,AK$138,weekend,holidays)=0,"nw",IFERROR(INDEX(daysoff_type,MATCH(AK$138&amp;" "&amp;$A153,daysoff_lookup,0)),MID($B153,MOD(NETWORKDAYS.INTL($Q$5,AK$138,weekend,holidays)-1,LEN($B153))+1,1))))</f>
        <v/>
      </c>
      <c r="AL153" s="29" t="str">
        <f>IF(OR(AL$138="",AL$138&lt;$Q$5,$A153=""),"",IF(NETWORKDAYS.INTL(AL$138,AL$138,weekend,holidays)=0,"nw",IFERROR(INDEX(daysoff_type,MATCH(AL$138&amp;" "&amp;$A153,daysoff_lookup,0)),MID($B153,MOD(NETWORKDAYS.INTL($Q$5,AL$138,weekend,holidays)-1,LEN($B153))+1,1))))</f>
        <v/>
      </c>
      <c r="AM153" s="29" t="str">
        <f>IF(OR(AM$138="",AM$138&lt;$Q$5,$A153=""),"",IF(NETWORKDAYS.INTL(AM$138,AM$138,weekend,holidays)=0,"nw",IFERROR(INDEX(daysoff_type,MATCH(AM$138&amp;" "&amp;$A153,daysoff_lookup,0)),MID($B153,MOD(NETWORKDAYS.INTL($Q$5,AM$138,weekend,holidays)-1,LEN($B153))+1,1))))</f>
        <v/>
      </c>
    </row>
    <row r="154" spans="1:41" x14ac:dyDescent="0.2">
      <c r="A154" s="28" t="str">
        <f t="shared" si="41"/>
        <v/>
      </c>
      <c r="B154" s="40" t="str">
        <f t="shared" si="41"/>
        <v/>
      </c>
      <c r="C154" s="29" t="str">
        <f>IF(OR(C$138="",C$138&lt;$Q$5,$A154=""),"",IF(NETWORKDAYS.INTL(C$138,C$138,weekend,holidays)=0,"nw",IFERROR(INDEX(daysoff_type,MATCH(C$138&amp;" "&amp;$A154,daysoff_lookup,0)),MID($B154,MOD(NETWORKDAYS.INTL($Q$5,C$138,weekend,holidays)-1,LEN($B154))+1,1))))</f>
        <v/>
      </c>
      <c r="D154" s="29" t="str">
        <f>IF(OR(D$138="",D$138&lt;$Q$5,$A154=""),"",IF(NETWORKDAYS.INTL(D$138,D$138,weekend,holidays)=0,"nw",IFERROR(INDEX(daysoff_type,MATCH(D$138&amp;" "&amp;$A154,daysoff_lookup,0)),MID($B154,MOD(NETWORKDAYS.INTL($Q$5,D$138,weekend,holidays)-1,LEN($B154))+1,1))))</f>
        <v/>
      </c>
      <c r="E154" s="29" t="str">
        <f>IF(OR(E$138="",E$138&lt;$Q$5,$A154=""),"",IF(NETWORKDAYS.INTL(E$138,E$138,weekend,holidays)=0,"nw",IFERROR(INDEX(daysoff_type,MATCH(E$138&amp;" "&amp;$A154,daysoff_lookup,0)),MID($B154,MOD(NETWORKDAYS.INTL($Q$5,E$138,weekend,holidays)-1,LEN($B154))+1,1))))</f>
        <v/>
      </c>
      <c r="F154" s="29" t="str">
        <f>IF(OR(F$138="",F$138&lt;$Q$5,$A154=""),"",IF(NETWORKDAYS.INTL(F$138,F$138,weekend,holidays)=0,"nw",IFERROR(INDEX(daysoff_type,MATCH(F$138&amp;" "&amp;$A154,daysoff_lookup,0)),MID($B154,MOD(NETWORKDAYS.INTL($Q$5,F$138,weekend,holidays)-1,LEN($B154))+1,1))))</f>
        <v/>
      </c>
      <c r="G154" s="29" t="str">
        <f>IF(OR(G$138="",G$138&lt;$Q$5,$A154=""),"",IF(NETWORKDAYS.INTL(G$138,G$138,weekend,holidays)=0,"nw",IFERROR(INDEX(daysoff_type,MATCH(G$138&amp;" "&amp;$A154,daysoff_lookup,0)),MID($B154,MOD(NETWORKDAYS.INTL($Q$5,G$138,weekend,holidays)-1,LEN($B154))+1,1))))</f>
        <v/>
      </c>
      <c r="H154" s="29" t="str">
        <f>IF(OR(H$138="",H$138&lt;$Q$5,$A154=""),"",IF(NETWORKDAYS.INTL(H$138,H$138,weekend,holidays)=0,"nw",IFERROR(INDEX(daysoff_type,MATCH(H$138&amp;" "&amp;$A154,daysoff_lookup,0)),MID($B154,MOD(NETWORKDAYS.INTL($Q$5,H$138,weekend,holidays)-1,LEN($B154))+1,1))))</f>
        <v/>
      </c>
      <c r="I154" s="29" t="str">
        <f>IF(OR(I$138="",I$138&lt;$Q$5,$A154=""),"",IF(NETWORKDAYS.INTL(I$138,I$138,weekend,holidays)=0,"nw",IFERROR(INDEX(daysoff_type,MATCH(I$138&amp;" "&amp;$A154,daysoff_lookup,0)),MID($B154,MOD(NETWORKDAYS.INTL($Q$5,I$138,weekend,holidays)-1,LEN($B154))+1,1))))</f>
        <v/>
      </c>
      <c r="J154" s="29" t="str">
        <f>IF(OR(J$138="",J$138&lt;$Q$5,$A154=""),"",IF(NETWORKDAYS.INTL(J$138,J$138,weekend,holidays)=0,"nw",IFERROR(INDEX(daysoff_type,MATCH(J$138&amp;" "&amp;$A154,daysoff_lookup,0)),MID($B154,MOD(NETWORKDAYS.INTL($Q$5,J$138,weekend,holidays)-1,LEN($B154))+1,1))))</f>
        <v/>
      </c>
      <c r="K154" s="29" t="str">
        <f>IF(OR(K$138="",K$138&lt;$Q$5,$A154=""),"",IF(NETWORKDAYS.INTL(K$138,K$138,weekend,holidays)=0,"nw",IFERROR(INDEX(daysoff_type,MATCH(K$138&amp;" "&amp;$A154,daysoff_lookup,0)),MID($B154,MOD(NETWORKDAYS.INTL($Q$5,K$138,weekend,holidays)-1,LEN($B154))+1,1))))</f>
        <v/>
      </c>
      <c r="L154" s="29" t="str">
        <f>IF(OR(L$138="",L$138&lt;$Q$5,$A154=""),"",IF(NETWORKDAYS.INTL(L$138,L$138,weekend,holidays)=0,"nw",IFERROR(INDEX(daysoff_type,MATCH(L$138&amp;" "&amp;$A154,daysoff_lookup,0)),MID($B154,MOD(NETWORKDAYS.INTL($Q$5,L$138,weekend,holidays)-1,LEN($B154))+1,1))))</f>
        <v/>
      </c>
      <c r="M154" s="29" t="str">
        <f>IF(OR(M$138="",M$138&lt;$Q$5,$A154=""),"",IF(NETWORKDAYS.INTL(M$138,M$138,weekend,holidays)=0,"nw",IFERROR(INDEX(daysoff_type,MATCH(M$138&amp;" "&amp;$A154,daysoff_lookup,0)),MID($B154,MOD(NETWORKDAYS.INTL($Q$5,M$138,weekend,holidays)-1,LEN($B154))+1,1))))</f>
        <v/>
      </c>
      <c r="N154" s="29" t="str">
        <f>IF(OR(N$138="",N$138&lt;$Q$5,$A154=""),"",IF(NETWORKDAYS.INTL(N$138,N$138,weekend,holidays)=0,"nw",IFERROR(INDEX(daysoff_type,MATCH(N$138&amp;" "&amp;$A154,daysoff_lookup,0)),MID($B154,MOD(NETWORKDAYS.INTL($Q$5,N$138,weekend,holidays)-1,LEN($B154))+1,1))))</f>
        <v/>
      </c>
      <c r="O154" s="29" t="str">
        <f>IF(OR(O$138="",O$138&lt;$Q$5,$A154=""),"",IF(NETWORKDAYS.INTL(O$138,O$138,weekend,holidays)=0,"nw",IFERROR(INDEX(daysoff_type,MATCH(O$138&amp;" "&amp;$A154,daysoff_lookup,0)),MID($B154,MOD(NETWORKDAYS.INTL($Q$5,O$138,weekend,holidays)-1,LEN($B154))+1,1))))</f>
        <v/>
      </c>
      <c r="P154" s="29" t="str">
        <f>IF(OR(P$138="",P$138&lt;$Q$5,$A154=""),"",IF(NETWORKDAYS.INTL(P$138,P$138,weekend,holidays)=0,"nw",IFERROR(INDEX(daysoff_type,MATCH(P$138&amp;" "&amp;$A154,daysoff_lookup,0)),MID($B154,MOD(NETWORKDAYS.INTL($Q$5,P$138,weekend,holidays)-1,LEN($B154))+1,1))))</f>
        <v/>
      </c>
      <c r="Q154" s="29" t="str">
        <f>IF(OR(Q$138="",Q$138&lt;$Q$5,$A154=""),"",IF(NETWORKDAYS.INTL(Q$138,Q$138,weekend,holidays)=0,"nw",IFERROR(INDEX(daysoff_type,MATCH(Q$138&amp;" "&amp;$A154,daysoff_lookup,0)),MID($B154,MOD(NETWORKDAYS.INTL($Q$5,Q$138,weekend,holidays)-1,LEN($B154))+1,1))))</f>
        <v/>
      </c>
      <c r="R154" s="29" t="str">
        <f>IF(OR(R$138="",R$138&lt;$Q$5,$A154=""),"",IF(NETWORKDAYS.INTL(R$138,R$138,weekend,holidays)=0,"nw",IFERROR(INDEX(daysoff_type,MATCH(R$138&amp;" "&amp;$A154,daysoff_lookup,0)),MID($B154,MOD(NETWORKDAYS.INTL($Q$5,R$138,weekend,holidays)-1,LEN($B154))+1,1))))</f>
        <v/>
      </c>
      <c r="S154" s="29" t="str">
        <f>IF(OR(S$138="",S$138&lt;$Q$5,$A154=""),"",IF(NETWORKDAYS.INTL(S$138,S$138,weekend,holidays)=0,"nw",IFERROR(INDEX(daysoff_type,MATCH(S$138&amp;" "&amp;$A154,daysoff_lookup,0)),MID($B154,MOD(NETWORKDAYS.INTL($Q$5,S$138,weekend,holidays)-1,LEN($B154))+1,1))))</f>
        <v/>
      </c>
      <c r="T154" s="29" t="str">
        <f>IF(OR(T$138="",T$138&lt;$Q$5,$A154=""),"",IF(NETWORKDAYS.INTL(T$138,T$138,weekend,holidays)=0,"nw",IFERROR(INDEX(daysoff_type,MATCH(T$138&amp;" "&amp;$A154,daysoff_lookup,0)),MID($B154,MOD(NETWORKDAYS.INTL($Q$5,T$138,weekend,holidays)-1,LEN($B154))+1,1))))</f>
        <v/>
      </c>
      <c r="U154" s="29" t="str">
        <f>IF(OR(U$138="",U$138&lt;$Q$5,$A154=""),"",IF(NETWORKDAYS.INTL(U$138,U$138,weekend,holidays)=0,"nw",IFERROR(INDEX(daysoff_type,MATCH(U$138&amp;" "&amp;$A154,daysoff_lookup,0)),MID($B154,MOD(NETWORKDAYS.INTL($Q$5,U$138,weekend,holidays)-1,LEN($B154))+1,1))))</f>
        <v/>
      </c>
      <c r="V154" s="29" t="str">
        <f>IF(OR(V$138="",V$138&lt;$Q$5,$A154=""),"",IF(NETWORKDAYS.INTL(V$138,V$138,weekend,holidays)=0,"nw",IFERROR(INDEX(daysoff_type,MATCH(V$138&amp;" "&amp;$A154,daysoff_lookup,0)),MID($B154,MOD(NETWORKDAYS.INTL($Q$5,V$138,weekend,holidays)-1,LEN($B154))+1,1))))</f>
        <v/>
      </c>
      <c r="W154" s="29" t="str">
        <f>IF(OR(W$138="",W$138&lt;$Q$5,$A154=""),"",IF(NETWORKDAYS.INTL(W$138,W$138,weekend,holidays)=0,"nw",IFERROR(INDEX(daysoff_type,MATCH(W$138&amp;" "&amp;$A154,daysoff_lookup,0)),MID($B154,MOD(NETWORKDAYS.INTL($Q$5,W$138,weekend,holidays)-1,LEN($B154))+1,1))))</f>
        <v/>
      </c>
      <c r="X154" s="29" t="str">
        <f>IF(OR(X$138="",X$138&lt;$Q$5,$A154=""),"",IF(NETWORKDAYS.INTL(X$138,X$138,weekend,holidays)=0,"nw",IFERROR(INDEX(daysoff_type,MATCH(X$138&amp;" "&amp;$A154,daysoff_lookup,0)),MID($B154,MOD(NETWORKDAYS.INTL($Q$5,X$138,weekend,holidays)-1,LEN($B154))+1,1))))</f>
        <v/>
      </c>
      <c r="Y154" s="29" t="str">
        <f>IF(OR(Y$138="",Y$138&lt;$Q$5,$A154=""),"",IF(NETWORKDAYS.INTL(Y$138,Y$138,weekend,holidays)=0,"nw",IFERROR(INDEX(daysoff_type,MATCH(Y$138&amp;" "&amp;$A154,daysoff_lookup,0)),MID($B154,MOD(NETWORKDAYS.INTL($Q$5,Y$138,weekend,holidays)-1,LEN($B154))+1,1))))</f>
        <v/>
      </c>
      <c r="Z154" s="29" t="str">
        <f>IF(OR(Z$138="",Z$138&lt;$Q$5,$A154=""),"",IF(NETWORKDAYS.INTL(Z$138,Z$138,weekend,holidays)=0,"nw",IFERROR(INDEX(daysoff_type,MATCH(Z$138&amp;" "&amp;$A154,daysoff_lookup,0)),MID($B154,MOD(NETWORKDAYS.INTL($Q$5,Z$138,weekend,holidays)-1,LEN($B154))+1,1))))</f>
        <v/>
      </c>
      <c r="AA154" s="29" t="str">
        <f>IF(OR(AA$138="",AA$138&lt;$Q$5,$A154=""),"",IF(NETWORKDAYS.INTL(AA$138,AA$138,weekend,holidays)=0,"nw",IFERROR(INDEX(daysoff_type,MATCH(AA$138&amp;" "&amp;$A154,daysoff_lookup,0)),MID($B154,MOD(NETWORKDAYS.INTL($Q$5,AA$138,weekend,holidays)-1,LEN($B154))+1,1))))</f>
        <v/>
      </c>
      <c r="AB154" s="29" t="str">
        <f>IF(OR(AB$138="",AB$138&lt;$Q$5,$A154=""),"",IF(NETWORKDAYS.INTL(AB$138,AB$138,weekend,holidays)=0,"nw",IFERROR(INDEX(daysoff_type,MATCH(AB$138&amp;" "&amp;$A154,daysoff_lookup,0)),MID($B154,MOD(NETWORKDAYS.INTL($Q$5,AB$138,weekend,holidays)-1,LEN($B154))+1,1))))</f>
        <v/>
      </c>
      <c r="AC154" s="29" t="str">
        <f>IF(OR(AC$138="",AC$138&lt;$Q$5,$A154=""),"",IF(NETWORKDAYS.INTL(AC$138,AC$138,weekend,holidays)=0,"nw",IFERROR(INDEX(daysoff_type,MATCH(AC$138&amp;" "&amp;$A154,daysoff_lookup,0)),MID($B154,MOD(NETWORKDAYS.INTL($Q$5,AC$138,weekend,holidays)-1,LEN($B154))+1,1))))</f>
        <v/>
      </c>
      <c r="AD154" s="29" t="str">
        <f>IF(OR(AD$138="",AD$138&lt;$Q$5,$A154=""),"",IF(NETWORKDAYS.INTL(AD$138,AD$138,weekend,holidays)=0,"nw",IFERROR(INDEX(daysoff_type,MATCH(AD$138&amp;" "&amp;$A154,daysoff_lookup,0)),MID($B154,MOD(NETWORKDAYS.INTL($Q$5,AD$138,weekend,holidays)-1,LEN($B154))+1,1))))</f>
        <v/>
      </c>
      <c r="AE154" s="29" t="str">
        <f>IF(OR(AE$138="",AE$138&lt;$Q$5,$A154=""),"",IF(NETWORKDAYS.INTL(AE$138,AE$138,weekend,holidays)=0,"nw",IFERROR(INDEX(daysoff_type,MATCH(AE$138&amp;" "&amp;$A154,daysoff_lookup,0)),MID($B154,MOD(NETWORKDAYS.INTL($Q$5,AE$138,weekend,holidays)-1,LEN($B154))+1,1))))</f>
        <v/>
      </c>
      <c r="AF154" s="29" t="str">
        <f>IF(OR(AF$138="",AF$138&lt;$Q$5,$A154=""),"",IF(NETWORKDAYS.INTL(AF$138,AF$138,weekend,holidays)=0,"nw",IFERROR(INDEX(daysoff_type,MATCH(AF$138&amp;" "&amp;$A154,daysoff_lookup,0)),MID($B154,MOD(NETWORKDAYS.INTL($Q$5,AF$138,weekend,holidays)-1,LEN($B154))+1,1))))</f>
        <v/>
      </c>
      <c r="AG154" s="29" t="str">
        <f>IF(OR(AG$138="",AG$138&lt;$Q$5,$A154=""),"",IF(NETWORKDAYS.INTL(AG$138,AG$138,weekend,holidays)=0,"nw",IFERROR(INDEX(daysoff_type,MATCH(AG$138&amp;" "&amp;$A154,daysoff_lookup,0)),MID($B154,MOD(NETWORKDAYS.INTL($Q$5,AG$138,weekend,holidays)-1,LEN($B154))+1,1))))</f>
        <v/>
      </c>
      <c r="AH154" s="29" t="str">
        <f>IF(OR(AH$138="",AH$138&lt;$Q$5,$A154=""),"",IF(NETWORKDAYS.INTL(AH$138,AH$138,weekend,holidays)=0,"nw",IFERROR(INDEX(daysoff_type,MATCH(AH$138&amp;" "&amp;$A154,daysoff_lookup,0)),MID($B154,MOD(NETWORKDAYS.INTL($Q$5,AH$138,weekend,holidays)-1,LEN($B154))+1,1))))</f>
        <v/>
      </c>
      <c r="AI154" s="29" t="str">
        <f>IF(OR(AI$138="",AI$138&lt;$Q$5,$A154=""),"",IF(NETWORKDAYS.INTL(AI$138,AI$138,weekend,holidays)=0,"nw",IFERROR(INDEX(daysoff_type,MATCH(AI$138&amp;" "&amp;$A154,daysoff_lookup,0)),MID($B154,MOD(NETWORKDAYS.INTL($Q$5,AI$138,weekend,holidays)-1,LEN($B154))+1,1))))</f>
        <v/>
      </c>
      <c r="AJ154" s="29" t="str">
        <f>IF(OR(AJ$138="",AJ$138&lt;$Q$5,$A154=""),"",IF(NETWORKDAYS.INTL(AJ$138,AJ$138,weekend,holidays)=0,"nw",IFERROR(INDEX(daysoff_type,MATCH(AJ$138&amp;" "&amp;$A154,daysoff_lookup,0)),MID($B154,MOD(NETWORKDAYS.INTL($Q$5,AJ$138,weekend,holidays)-1,LEN($B154))+1,1))))</f>
        <v/>
      </c>
      <c r="AK154" s="29" t="str">
        <f>IF(OR(AK$138="",AK$138&lt;$Q$5,$A154=""),"",IF(NETWORKDAYS.INTL(AK$138,AK$138,weekend,holidays)=0,"nw",IFERROR(INDEX(daysoff_type,MATCH(AK$138&amp;" "&amp;$A154,daysoff_lookup,0)),MID($B154,MOD(NETWORKDAYS.INTL($Q$5,AK$138,weekend,holidays)-1,LEN($B154))+1,1))))</f>
        <v/>
      </c>
      <c r="AL154" s="29" t="str">
        <f>IF(OR(AL$138="",AL$138&lt;$Q$5,$A154=""),"",IF(NETWORKDAYS.INTL(AL$138,AL$138,weekend,holidays)=0,"nw",IFERROR(INDEX(daysoff_type,MATCH(AL$138&amp;" "&amp;$A154,daysoff_lookup,0)),MID($B154,MOD(NETWORKDAYS.INTL($Q$5,AL$138,weekend,holidays)-1,LEN($B154))+1,1))))</f>
        <v/>
      </c>
      <c r="AM154" s="29" t="str">
        <f>IF(OR(AM$138="",AM$138&lt;$Q$5,$A154=""),"",IF(NETWORKDAYS.INTL(AM$138,AM$138,weekend,holidays)=0,"nw",IFERROR(INDEX(daysoff_type,MATCH(AM$138&amp;" "&amp;$A154,daysoff_lookup,0)),MID($B154,MOD(NETWORKDAYS.INTL($Q$5,AM$138,weekend,holidays)-1,LEN($B154))+1,1))))</f>
        <v/>
      </c>
    </row>
    <row r="155" spans="1:41" x14ac:dyDescent="0.2">
      <c r="A155" s="28" t="str">
        <f t="shared" si="41"/>
        <v/>
      </c>
      <c r="B155" s="40" t="str">
        <f t="shared" si="41"/>
        <v/>
      </c>
      <c r="C155" s="29" t="str">
        <f>IF(OR(C$138="",C$138&lt;$Q$5,$A155=""),"",IF(NETWORKDAYS.INTL(C$138,C$138,weekend,holidays)=0,"nw",IFERROR(INDEX(daysoff_type,MATCH(C$138&amp;" "&amp;$A155,daysoff_lookup,0)),MID($B155,MOD(NETWORKDAYS.INTL($Q$5,C$138,weekend,holidays)-1,LEN($B155))+1,1))))</f>
        <v/>
      </c>
      <c r="D155" s="29" t="str">
        <f>IF(OR(D$138="",D$138&lt;$Q$5,$A155=""),"",IF(NETWORKDAYS.INTL(D$138,D$138,weekend,holidays)=0,"nw",IFERROR(INDEX(daysoff_type,MATCH(D$138&amp;" "&amp;$A155,daysoff_lookup,0)),MID($B155,MOD(NETWORKDAYS.INTL($Q$5,D$138,weekend,holidays)-1,LEN($B155))+1,1))))</f>
        <v/>
      </c>
      <c r="E155" s="29" t="str">
        <f>IF(OR(E$138="",E$138&lt;$Q$5,$A155=""),"",IF(NETWORKDAYS.INTL(E$138,E$138,weekend,holidays)=0,"nw",IFERROR(INDEX(daysoff_type,MATCH(E$138&amp;" "&amp;$A155,daysoff_lookup,0)),MID($B155,MOD(NETWORKDAYS.INTL($Q$5,E$138,weekend,holidays)-1,LEN($B155))+1,1))))</f>
        <v/>
      </c>
      <c r="F155" s="29" t="str">
        <f>IF(OR(F$138="",F$138&lt;$Q$5,$A155=""),"",IF(NETWORKDAYS.INTL(F$138,F$138,weekend,holidays)=0,"nw",IFERROR(INDEX(daysoff_type,MATCH(F$138&amp;" "&amp;$A155,daysoff_lookup,0)),MID($B155,MOD(NETWORKDAYS.INTL($Q$5,F$138,weekend,holidays)-1,LEN($B155))+1,1))))</f>
        <v/>
      </c>
      <c r="G155" s="29" t="str">
        <f>IF(OR(G$138="",G$138&lt;$Q$5,$A155=""),"",IF(NETWORKDAYS.INTL(G$138,G$138,weekend,holidays)=0,"nw",IFERROR(INDEX(daysoff_type,MATCH(G$138&amp;" "&amp;$A155,daysoff_lookup,0)),MID($B155,MOD(NETWORKDAYS.INTL($Q$5,G$138,weekend,holidays)-1,LEN($B155))+1,1))))</f>
        <v/>
      </c>
      <c r="H155" s="29" t="str">
        <f>IF(OR(H$138="",H$138&lt;$Q$5,$A155=""),"",IF(NETWORKDAYS.INTL(H$138,H$138,weekend,holidays)=0,"nw",IFERROR(INDEX(daysoff_type,MATCH(H$138&amp;" "&amp;$A155,daysoff_lookup,0)),MID($B155,MOD(NETWORKDAYS.INTL($Q$5,H$138,weekend,holidays)-1,LEN($B155))+1,1))))</f>
        <v/>
      </c>
      <c r="I155" s="29" t="str">
        <f>IF(OR(I$138="",I$138&lt;$Q$5,$A155=""),"",IF(NETWORKDAYS.INTL(I$138,I$138,weekend,holidays)=0,"nw",IFERROR(INDEX(daysoff_type,MATCH(I$138&amp;" "&amp;$A155,daysoff_lookup,0)),MID($B155,MOD(NETWORKDAYS.INTL($Q$5,I$138,weekend,holidays)-1,LEN($B155))+1,1))))</f>
        <v/>
      </c>
      <c r="J155" s="29" t="str">
        <f>IF(OR(J$138="",J$138&lt;$Q$5,$A155=""),"",IF(NETWORKDAYS.INTL(J$138,J$138,weekend,holidays)=0,"nw",IFERROR(INDEX(daysoff_type,MATCH(J$138&amp;" "&amp;$A155,daysoff_lookup,0)),MID($B155,MOD(NETWORKDAYS.INTL($Q$5,J$138,weekend,holidays)-1,LEN($B155))+1,1))))</f>
        <v/>
      </c>
      <c r="K155" s="29" t="str">
        <f>IF(OR(K$138="",K$138&lt;$Q$5,$A155=""),"",IF(NETWORKDAYS.INTL(K$138,K$138,weekend,holidays)=0,"nw",IFERROR(INDEX(daysoff_type,MATCH(K$138&amp;" "&amp;$A155,daysoff_lookup,0)),MID($B155,MOD(NETWORKDAYS.INTL($Q$5,K$138,weekend,holidays)-1,LEN($B155))+1,1))))</f>
        <v/>
      </c>
      <c r="L155" s="29" t="str">
        <f>IF(OR(L$138="",L$138&lt;$Q$5,$A155=""),"",IF(NETWORKDAYS.INTL(L$138,L$138,weekend,holidays)=0,"nw",IFERROR(INDEX(daysoff_type,MATCH(L$138&amp;" "&amp;$A155,daysoff_lookup,0)),MID($B155,MOD(NETWORKDAYS.INTL($Q$5,L$138,weekend,holidays)-1,LEN($B155))+1,1))))</f>
        <v/>
      </c>
      <c r="M155" s="29" t="str">
        <f>IF(OR(M$138="",M$138&lt;$Q$5,$A155=""),"",IF(NETWORKDAYS.INTL(M$138,M$138,weekend,holidays)=0,"nw",IFERROR(INDEX(daysoff_type,MATCH(M$138&amp;" "&amp;$A155,daysoff_lookup,0)),MID($B155,MOD(NETWORKDAYS.INTL($Q$5,M$138,weekend,holidays)-1,LEN($B155))+1,1))))</f>
        <v/>
      </c>
      <c r="N155" s="29" t="str">
        <f>IF(OR(N$138="",N$138&lt;$Q$5,$A155=""),"",IF(NETWORKDAYS.INTL(N$138,N$138,weekend,holidays)=0,"nw",IFERROR(INDEX(daysoff_type,MATCH(N$138&amp;" "&amp;$A155,daysoff_lookup,0)),MID($B155,MOD(NETWORKDAYS.INTL($Q$5,N$138,weekend,holidays)-1,LEN($B155))+1,1))))</f>
        <v/>
      </c>
      <c r="O155" s="29" t="str">
        <f>IF(OR(O$138="",O$138&lt;$Q$5,$A155=""),"",IF(NETWORKDAYS.INTL(O$138,O$138,weekend,holidays)=0,"nw",IFERROR(INDEX(daysoff_type,MATCH(O$138&amp;" "&amp;$A155,daysoff_lookup,0)),MID($B155,MOD(NETWORKDAYS.INTL($Q$5,O$138,weekend,holidays)-1,LEN($B155))+1,1))))</f>
        <v/>
      </c>
      <c r="P155" s="29" t="str">
        <f>IF(OR(P$138="",P$138&lt;$Q$5,$A155=""),"",IF(NETWORKDAYS.INTL(P$138,P$138,weekend,holidays)=0,"nw",IFERROR(INDEX(daysoff_type,MATCH(P$138&amp;" "&amp;$A155,daysoff_lookup,0)),MID($B155,MOD(NETWORKDAYS.INTL($Q$5,P$138,weekend,holidays)-1,LEN($B155))+1,1))))</f>
        <v/>
      </c>
      <c r="Q155" s="29" t="str">
        <f>IF(OR(Q$138="",Q$138&lt;$Q$5,$A155=""),"",IF(NETWORKDAYS.INTL(Q$138,Q$138,weekend,holidays)=0,"nw",IFERROR(INDEX(daysoff_type,MATCH(Q$138&amp;" "&amp;$A155,daysoff_lookup,0)),MID($B155,MOD(NETWORKDAYS.INTL($Q$5,Q$138,weekend,holidays)-1,LEN($B155))+1,1))))</f>
        <v/>
      </c>
      <c r="R155" s="29" t="str">
        <f>IF(OR(R$138="",R$138&lt;$Q$5,$A155=""),"",IF(NETWORKDAYS.INTL(R$138,R$138,weekend,holidays)=0,"nw",IFERROR(INDEX(daysoff_type,MATCH(R$138&amp;" "&amp;$A155,daysoff_lookup,0)),MID($B155,MOD(NETWORKDAYS.INTL($Q$5,R$138,weekend,holidays)-1,LEN($B155))+1,1))))</f>
        <v/>
      </c>
      <c r="S155" s="29" t="str">
        <f>IF(OR(S$138="",S$138&lt;$Q$5,$A155=""),"",IF(NETWORKDAYS.INTL(S$138,S$138,weekend,holidays)=0,"nw",IFERROR(INDEX(daysoff_type,MATCH(S$138&amp;" "&amp;$A155,daysoff_lookup,0)),MID($B155,MOD(NETWORKDAYS.INTL($Q$5,S$138,weekend,holidays)-1,LEN($B155))+1,1))))</f>
        <v/>
      </c>
      <c r="T155" s="29" t="str">
        <f>IF(OR(T$138="",T$138&lt;$Q$5,$A155=""),"",IF(NETWORKDAYS.INTL(T$138,T$138,weekend,holidays)=0,"nw",IFERROR(INDEX(daysoff_type,MATCH(T$138&amp;" "&amp;$A155,daysoff_lookup,0)),MID($B155,MOD(NETWORKDAYS.INTL($Q$5,T$138,weekend,holidays)-1,LEN($B155))+1,1))))</f>
        <v/>
      </c>
      <c r="U155" s="29" t="str">
        <f>IF(OR(U$138="",U$138&lt;$Q$5,$A155=""),"",IF(NETWORKDAYS.INTL(U$138,U$138,weekend,holidays)=0,"nw",IFERROR(INDEX(daysoff_type,MATCH(U$138&amp;" "&amp;$A155,daysoff_lookup,0)),MID($B155,MOD(NETWORKDAYS.INTL($Q$5,U$138,weekend,holidays)-1,LEN($B155))+1,1))))</f>
        <v/>
      </c>
      <c r="V155" s="29" t="str">
        <f>IF(OR(V$138="",V$138&lt;$Q$5,$A155=""),"",IF(NETWORKDAYS.INTL(V$138,V$138,weekend,holidays)=0,"nw",IFERROR(INDEX(daysoff_type,MATCH(V$138&amp;" "&amp;$A155,daysoff_lookup,0)),MID($B155,MOD(NETWORKDAYS.INTL($Q$5,V$138,weekend,holidays)-1,LEN($B155))+1,1))))</f>
        <v/>
      </c>
      <c r="W155" s="29" t="str">
        <f>IF(OR(W$138="",W$138&lt;$Q$5,$A155=""),"",IF(NETWORKDAYS.INTL(W$138,W$138,weekend,holidays)=0,"nw",IFERROR(INDEX(daysoff_type,MATCH(W$138&amp;" "&amp;$A155,daysoff_lookup,0)),MID($B155,MOD(NETWORKDAYS.INTL($Q$5,W$138,weekend,holidays)-1,LEN($B155))+1,1))))</f>
        <v/>
      </c>
      <c r="X155" s="29" t="str">
        <f>IF(OR(X$138="",X$138&lt;$Q$5,$A155=""),"",IF(NETWORKDAYS.INTL(X$138,X$138,weekend,holidays)=0,"nw",IFERROR(INDEX(daysoff_type,MATCH(X$138&amp;" "&amp;$A155,daysoff_lookup,0)),MID($B155,MOD(NETWORKDAYS.INTL($Q$5,X$138,weekend,holidays)-1,LEN($B155))+1,1))))</f>
        <v/>
      </c>
      <c r="Y155" s="29" t="str">
        <f>IF(OR(Y$138="",Y$138&lt;$Q$5,$A155=""),"",IF(NETWORKDAYS.INTL(Y$138,Y$138,weekend,holidays)=0,"nw",IFERROR(INDEX(daysoff_type,MATCH(Y$138&amp;" "&amp;$A155,daysoff_lookup,0)),MID($B155,MOD(NETWORKDAYS.INTL($Q$5,Y$138,weekend,holidays)-1,LEN($B155))+1,1))))</f>
        <v/>
      </c>
      <c r="Z155" s="29" t="str">
        <f>IF(OR(Z$138="",Z$138&lt;$Q$5,$A155=""),"",IF(NETWORKDAYS.INTL(Z$138,Z$138,weekend,holidays)=0,"nw",IFERROR(INDEX(daysoff_type,MATCH(Z$138&amp;" "&amp;$A155,daysoff_lookup,0)),MID($B155,MOD(NETWORKDAYS.INTL($Q$5,Z$138,weekend,holidays)-1,LEN($B155))+1,1))))</f>
        <v/>
      </c>
      <c r="AA155" s="29" t="str">
        <f>IF(OR(AA$138="",AA$138&lt;$Q$5,$A155=""),"",IF(NETWORKDAYS.INTL(AA$138,AA$138,weekend,holidays)=0,"nw",IFERROR(INDEX(daysoff_type,MATCH(AA$138&amp;" "&amp;$A155,daysoff_lookup,0)),MID($B155,MOD(NETWORKDAYS.INTL($Q$5,AA$138,weekend,holidays)-1,LEN($B155))+1,1))))</f>
        <v/>
      </c>
      <c r="AB155" s="29" t="str">
        <f>IF(OR(AB$138="",AB$138&lt;$Q$5,$A155=""),"",IF(NETWORKDAYS.INTL(AB$138,AB$138,weekend,holidays)=0,"nw",IFERROR(INDEX(daysoff_type,MATCH(AB$138&amp;" "&amp;$A155,daysoff_lookup,0)),MID($B155,MOD(NETWORKDAYS.INTL($Q$5,AB$138,weekend,holidays)-1,LEN($B155))+1,1))))</f>
        <v/>
      </c>
      <c r="AC155" s="29" t="str">
        <f>IF(OR(AC$138="",AC$138&lt;$Q$5,$A155=""),"",IF(NETWORKDAYS.INTL(AC$138,AC$138,weekend,holidays)=0,"nw",IFERROR(INDEX(daysoff_type,MATCH(AC$138&amp;" "&amp;$A155,daysoff_lookup,0)),MID($B155,MOD(NETWORKDAYS.INTL($Q$5,AC$138,weekend,holidays)-1,LEN($B155))+1,1))))</f>
        <v/>
      </c>
      <c r="AD155" s="29" t="str">
        <f>IF(OR(AD$138="",AD$138&lt;$Q$5,$A155=""),"",IF(NETWORKDAYS.INTL(AD$138,AD$138,weekend,holidays)=0,"nw",IFERROR(INDEX(daysoff_type,MATCH(AD$138&amp;" "&amp;$A155,daysoff_lookup,0)),MID($B155,MOD(NETWORKDAYS.INTL($Q$5,AD$138,weekend,holidays)-1,LEN($B155))+1,1))))</f>
        <v/>
      </c>
      <c r="AE155" s="29" t="str">
        <f>IF(OR(AE$138="",AE$138&lt;$Q$5,$A155=""),"",IF(NETWORKDAYS.INTL(AE$138,AE$138,weekend,holidays)=0,"nw",IFERROR(INDEX(daysoff_type,MATCH(AE$138&amp;" "&amp;$A155,daysoff_lookup,0)),MID($B155,MOD(NETWORKDAYS.INTL($Q$5,AE$138,weekend,holidays)-1,LEN($B155))+1,1))))</f>
        <v/>
      </c>
      <c r="AF155" s="29" t="str">
        <f>IF(OR(AF$138="",AF$138&lt;$Q$5,$A155=""),"",IF(NETWORKDAYS.INTL(AF$138,AF$138,weekend,holidays)=0,"nw",IFERROR(INDEX(daysoff_type,MATCH(AF$138&amp;" "&amp;$A155,daysoff_lookup,0)),MID($B155,MOD(NETWORKDAYS.INTL($Q$5,AF$138,weekend,holidays)-1,LEN($B155))+1,1))))</f>
        <v/>
      </c>
      <c r="AG155" s="29" t="str">
        <f>IF(OR(AG$138="",AG$138&lt;$Q$5,$A155=""),"",IF(NETWORKDAYS.INTL(AG$138,AG$138,weekend,holidays)=0,"nw",IFERROR(INDEX(daysoff_type,MATCH(AG$138&amp;" "&amp;$A155,daysoff_lookup,0)),MID($B155,MOD(NETWORKDAYS.INTL($Q$5,AG$138,weekend,holidays)-1,LEN($B155))+1,1))))</f>
        <v/>
      </c>
      <c r="AH155" s="29" t="str">
        <f>IF(OR(AH$138="",AH$138&lt;$Q$5,$A155=""),"",IF(NETWORKDAYS.INTL(AH$138,AH$138,weekend,holidays)=0,"nw",IFERROR(INDEX(daysoff_type,MATCH(AH$138&amp;" "&amp;$A155,daysoff_lookup,0)),MID($B155,MOD(NETWORKDAYS.INTL($Q$5,AH$138,weekend,holidays)-1,LEN($B155))+1,1))))</f>
        <v/>
      </c>
      <c r="AI155" s="29" t="str">
        <f>IF(OR(AI$138="",AI$138&lt;$Q$5,$A155=""),"",IF(NETWORKDAYS.INTL(AI$138,AI$138,weekend,holidays)=0,"nw",IFERROR(INDEX(daysoff_type,MATCH(AI$138&amp;" "&amp;$A155,daysoff_lookup,0)),MID($B155,MOD(NETWORKDAYS.INTL($Q$5,AI$138,weekend,holidays)-1,LEN($B155))+1,1))))</f>
        <v/>
      </c>
      <c r="AJ155" s="29" t="str">
        <f>IF(OR(AJ$138="",AJ$138&lt;$Q$5,$A155=""),"",IF(NETWORKDAYS.INTL(AJ$138,AJ$138,weekend,holidays)=0,"nw",IFERROR(INDEX(daysoff_type,MATCH(AJ$138&amp;" "&amp;$A155,daysoff_lookup,0)),MID($B155,MOD(NETWORKDAYS.INTL($Q$5,AJ$138,weekend,holidays)-1,LEN($B155))+1,1))))</f>
        <v/>
      </c>
      <c r="AK155" s="29" t="str">
        <f>IF(OR(AK$138="",AK$138&lt;$Q$5,$A155=""),"",IF(NETWORKDAYS.INTL(AK$138,AK$138,weekend,holidays)=0,"nw",IFERROR(INDEX(daysoff_type,MATCH(AK$138&amp;" "&amp;$A155,daysoff_lookup,0)),MID($B155,MOD(NETWORKDAYS.INTL($Q$5,AK$138,weekend,holidays)-1,LEN($B155))+1,1))))</f>
        <v/>
      </c>
      <c r="AL155" s="29" t="str">
        <f>IF(OR(AL$138="",AL$138&lt;$Q$5,$A155=""),"",IF(NETWORKDAYS.INTL(AL$138,AL$138,weekend,holidays)=0,"nw",IFERROR(INDEX(daysoff_type,MATCH(AL$138&amp;" "&amp;$A155,daysoff_lookup,0)),MID($B155,MOD(NETWORKDAYS.INTL($Q$5,AL$138,weekend,holidays)-1,LEN($B155))+1,1))))</f>
        <v/>
      </c>
      <c r="AM155" s="29" t="str">
        <f>IF(OR(AM$138="",AM$138&lt;$Q$5,$A155=""),"",IF(NETWORKDAYS.INTL(AM$138,AM$138,weekend,holidays)=0,"nw",IFERROR(INDEX(daysoff_type,MATCH(AM$138&amp;" "&amp;$A155,daysoff_lookup,0)),MID($B155,MOD(NETWORKDAYS.INTL($Q$5,AM$138,weekend,holidays)-1,LEN($B155))+1,1))))</f>
        <v/>
      </c>
    </row>
    <row r="156" spans="1:41" x14ac:dyDescent="0.2">
      <c r="A156" s="74"/>
      <c r="B156" s="75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O156" s="32"/>
    </row>
    <row r="158" spans="1:41" x14ac:dyDescent="0.2">
      <c r="A158" s="19"/>
      <c r="B158" s="19"/>
      <c r="C158" s="18" t="str">
        <f>IF($D$6=2,"M","Su")</f>
        <v>Su</v>
      </c>
      <c r="D158" s="18" t="str">
        <f>IF($D$6=2,"Tu","M")</f>
        <v>M</v>
      </c>
      <c r="E158" s="18" t="str">
        <f>IF($D$6=2,"W","Tu")</f>
        <v>Tu</v>
      </c>
      <c r="F158" s="18" t="str">
        <f>IF($D$6=2,"Th","W")</f>
        <v>W</v>
      </c>
      <c r="G158" s="18" t="str">
        <f>IF($D$6=2,"F","Th")</f>
        <v>Th</v>
      </c>
      <c r="H158" s="18" t="str">
        <f>IF($D$6=2,"Sa","F")</f>
        <v>F</v>
      </c>
      <c r="I158" s="20" t="str">
        <f>IF($D$6=2,"Su","Sa")</f>
        <v>Sa</v>
      </c>
      <c r="J158" s="18" t="str">
        <f>IF($D$6=2,"M","Su")</f>
        <v>Su</v>
      </c>
      <c r="K158" s="18" t="str">
        <f>IF($D$6=2,"Tu","M")</f>
        <v>M</v>
      </c>
      <c r="L158" s="18" t="str">
        <f>IF($D$6=2,"W","Tu")</f>
        <v>Tu</v>
      </c>
      <c r="M158" s="18" t="str">
        <f>IF($D$6=2,"Th","W")</f>
        <v>W</v>
      </c>
      <c r="N158" s="18" t="str">
        <f>IF($D$6=2,"F","Th")</f>
        <v>Th</v>
      </c>
      <c r="O158" s="18" t="str">
        <f>IF($D$6=2,"Sa","F")</f>
        <v>F</v>
      </c>
      <c r="P158" s="20" t="str">
        <f>IF($D$6=2,"Su","Sa")</f>
        <v>Sa</v>
      </c>
      <c r="Q158" s="18" t="str">
        <f>IF($D$6=2,"M","Su")</f>
        <v>Su</v>
      </c>
      <c r="R158" s="18" t="str">
        <f>IF($D$6=2,"Tu","M")</f>
        <v>M</v>
      </c>
      <c r="S158" s="18" t="str">
        <f>IF($D$6=2,"W","Tu")</f>
        <v>Tu</v>
      </c>
      <c r="T158" s="18" t="str">
        <f>IF($D$6=2,"Th","W")</f>
        <v>W</v>
      </c>
      <c r="U158" s="18" t="str">
        <f>IF($D$6=2,"F","Th")</f>
        <v>Th</v>
      </c>
      <c r="V158" s="18" t="str">
        <f>IF($D$6=2,"Sa","F")</f>
        <v>F</v>
      </c>
      <c r="W158" s="20" t="str">
        <f>IF($D$6=2,"Su","Sa")</f>
        <v>Sa</v>
      </c>
      <c r="X158" s="18" t="str">
        <f>IF($D$6=2,"M","Su")</f>
        <v>Su</v>
      </c>
      <c r="Y158" s="18" t="str">
        <f>IF($D$6=2,"Tu","M")</f>
        <v>M</v>
      </c>
      <c r="Z158" s="18" t="str">
        <f>IF($D$6=2,"W","Tu")</f>
        <v>Tu</v>
      </c>
      <c r="AA158" s="18" t="str">
        <f>IF($D$6=2,"Th","W")</f>
        <v>W</v>
      </c>
      <c r="AB158" s="18" t="str">
        <f>IF($D$6=2,"F","Th")</f>
        <v>Th</v>
      </c>
      <c r="AC158" s="18" t="str">
        <f>IF($D$6=2,"Sa","F")</f>
        <v>F</v>
      </c>
      <c r="AD158" s="20" t="str">
        <f>IF($D$6=2,"Su","Sa")</f>
        <v>Sa</v>
      </c>
      <c r="AE158" s="18" t="str">
        <f>IF($D$6=2,"M","Su")</f>
        <v>Su</v>
      </c>
      <c r="AF158" s="18" t="str">
        <f>IF($D$6=2,"Tu","M")</f>
        <v>M</v>
      </c>
      <c r="AG158" s="18" t="str">
        <f>IF($D$6=2,"W","Tu")</f>
        <v>Tu</v>
      </c>
      <c r="AH158" s="18" t="str">
        <f>IF($D$6=2,"Th","W")</f>
        <v>W</v>
      </c>
      <c r="AI158" s="18" t="str">
        <f>IF($D$6=2,"F","Th")</f>
        <v>Th</v>
      </c>
      <c r="AJ158" s="18" t="str">
        <f>IF($D$6=2,"Sa","F")</f>
        <v>F</v>
      </c>
      <c r="AK158" s="20" t="str">
        <f>IF($D$6=2,"Su","Sa")</f>
        <v>Sa</v>
      </c>
      <c r="AL158" s="18" t="str">
        <f>IF($D$6=2,"M","Su")</f>
        <v>Su</v>
      </c>
      <c r="AM158" s="18" t="str">
        <f>IF($D$6=2,"Tu","M")</f>
        <v>M</v>
      </c>
    </row>
    <row r="159" spans="1:41" ht="15.75" x14ac:dyDescent="0.2">
      <c r="A159" s="30">
        <f>DATE($A$4,$D$4+7,1)</f>
        <v>44774</v>
      </c>
      <c r="B159" s="31"/>
      <c r="C159" s="23" t="str">
        <f t="shared" ref="C159:AM159" si="42">IF(MONTH($A159)&lt;&gt;MONTH($A159-WEEKDAY($A159,$D$6)+(COLUMN(C159)-COLUMN($C159)+1)),"",$A159-WEEKDAY($A159,$D$6)+(COLUMN(C159)-COLUMN($C159)+1))</f>
        <v/>
      </c>
      <c r="D159" s="23">
        <f t="shared" si="42"/>
        <v>44774</v>
      </c>
      <c r="E159" s="23">
        <f t="shared" si="42"/>
        <v>44775</v>
      </c>
      <c r="F159" s="23">
        <f t="shared" si="42"/>
        <v>44776</v>
      </c>
      <c r="G159" s="23">
        <f t="shared" si="42"/>
        <v>44777</v>
      </c>
      <c r="H159" s="23">
        <f t="shared" si="42"/>
        <v>44778</v>
      </c>
      <c r="I159" s="23">
        <f t="shared" si="42"/>
        <v>44779</v>
      </c>
      <c r="J159" s="23">
        <f t="shared" si="42"/>
        <v>44780</v>
      </c>
      <c r="K159" s="23">
        <f t="shared" si="42"/>
        <v>44781</v>
      </c>
      <c r="L159" s="23">
        <f t="shared" si="42"/>
        <v>44782</v>
      </c>
      <c r="M159" s="23">
        <f t="shared" si="42"/>
        <v>44783</v>
      </c>
      <c r="N159" s="23">
        <f t="shared" si="42"/>
        <v>44784</v>
      </c>
      <c r="O159" s="23">
        <f t="shared" si="42"/>
        <v>44785</v>
      </c>
      <c r="P159" s="23">
        <f t="shared" si="42"/>
        <v>44786</v>
      </c>
      <c r="Q159" s="23">
        <f t="shared" si="42"/>
        <v>44787</v>
      </c>
      <c r="R159" s="23">
        <f t="shared" si="42"/>
        <v>44788</v>
      </c>
      <c r="S159" s="23">
        <f t="shared" si="42"/>
        <v>44789</v>
      </c>
      <c r="T159" s="23">
        <f t="shared" si="42"/>
        <v>44790</v>
      </c>
      <c r="U159" s="23">
        <f t="shared" si="42"/>
        <v>44791</v>
      </c>
      <c r="V159" s="23">
        <f t="shared" si="42"/>
        <v>44792</v>
      </c>
      <c r="W159" s="23">
        <f t="shared" si="42"/>
        <v>44793</v>
      </c>
      <c r="X159" s="23">
        <f t="shared" si="42"/>
        <v>44794</v>
      </c>
      <c r="Y159" s="23">
        <f t="shared" si="42"/>
        <v>44795</v>
      </c>
      <c r="Z159" s="23">
        <f t="shared" si="42"/>
        <v>44796</v>
      </c>
      <c r="AA159" s="23">
        <f t="shared" si="42"/>
        <v>44797</v>
      </c>
      <c r="AB159" s="23">
        <f t="shared" si="42"/>
        <v>44798</v>
      </c>
      <c r="AC159" s="23">
        <f t="shared" si="42"/>
        <v>44799</v>
      </c>
      <c r="AD159" s="23">
        <f t="shared" si="42"/>
        <v>44800</v>
      </c>
      <c r="AE159" s="23">
        <f t="shared" si="42"/>
        <v>44801</v>
      </c>
      <c r="AF159" s="23">
        <f t="shared" si="42"/>
        <v>44802</v>
      </c>
      <c r="AG159" s="23">
        <f t="shared" si="42"/>
        <v>44803</v>
      </c>
      <c r="AH159" s="23">
        <f t="shared" si="42"/>
        <v>44804</v>
      </c>
      <c r="AI159" s="23" t="str">
        <f t="shared" si="42"/>
        <v/>
      </c>
      <c r="AJ159" s="23" t="str">
        <f t="shared" si="42"/>
        <v/>
      </c>
      <c r="AK159" s="23" t="str">
        <f t="shared" si="42"/>
        <v/>
      </c>
      <c r="AL159" s="23" t="str">
        <f t="shared" si="42"/>
        <v/>
      </c>
      <c r="AM159" s="23" t="str">
        <f t="shared" si="42"/>
        <v/>
      </c>
    </row>
    <row r="160" spans="1:41" x14ac:dyDescent="0.2">
      <c r="A160" s="39" t="str">
        <f>"Total Shift "&amp;$U$3</f>
        <v>Total Shift D</v>
      </c>
      <c r="B160" s="42"/>
      <c r="C160" s="77" t="str">
        <f>IF(C159="","",COUNTIF(C164:C177,$U$3))</f>
        <v/>
      </c>
      <c r="D160" s="77">
        <f t="shared" ref="D160:AM160" si="43">IF(D159="","",COUNTIF(D164:D177,$U$3))</f>
        <v>1</v>
      </c>
      <c r="E160" s="77">
        <f t="shared" si="43"/>
        <v>1</v>
      </c>
      <c r="F160" s="77">
        <f t="shared" si="43"/>
        <v>1</v>
      </c>
      <c r="G160" s="77">
        <f t="shared" si="43"/>
        <v>1</v>
      </c>
      <c r="H160" s="77">
        <f t="shared" si="43"/>
        <v>1</v>
      </c>
      <c r="I160" s="77">
        <f t="shared" si="43"/>
        <v>1</v>
      </c>
      <c r="J160" s="77">
        <f t="shared" si="43"/>
        <v>1</v>
      </c>
      <c r="K160" s="77">
        <f t="shared" si="43"/>
        <v>1</v>
      </c>
      <c r="L160" s="77">
        <f t="shared" si="43"/>
        <v>1</v>
      </c>
      <c r="M160" s="77">
        <f t="shared" si="43"/>
        <v>1</v>
      </c>
      <c r="N160" s="77">
        <f t="shared" si="43"/>
        <v>1</v>
      </c>
      <c r="O160" s="77">
        <f t="shared" si="43"/>
        <v>1</v>
      </c>
      <c r="P160" s="77">
        <f t="shared" si="43"/>
        <v>1</v>
      </c>
      <c r="Q160" s="77">
        <f t="shared" si="43"/>
        <v>1</v>
      </c>
      <c r="R160" s="77">
        <f t="shared" si="43"/>
        <v>1</v>
      </c>
      <c r="S160" s="77">
        <f t="shared" si="43"/>
        <v>1</v>
      </c>
      <c r="T160" s="77">
        <f t="shared" si="43"/>
        <v>1</v>
      </c>
      <c r="U160" s="77">
        <f t="shared" si="43"/>
        <v>1</v>
      </c>
      <c r="V160" s="77">
        <f t="shared" si="43"/>
        <v>1</v>
      </c>
      <c r="W160" s="77">
        <f t="shared" si="43"/>
        <v>1</v>
      </c>
      <c r="X160" s="77">
        <f t="shared" si="43"/>
        <v>1</v>
      </c>
      <c r="Y160" s="77">
        <f t="shared" si="43"/>
        <v>1</v>
      </c>
      <c r="Z160" s="77">
        <f t="shared" si="43"/>
        <v>1</v>
      </c>
      <c r="AA160" s="77">
        <f t="shared" si="43"/>
        <v>1</v>
      </c>
      <c r="AB160" s="77">
        <f t="shared" si="43"/>
        <v>1</v>
      </c>
      <c r="AC160" s="77">
        <f t="shared" si="43"/>
        <v>1</v>
      </c>
      <c r="AD160" s="77">
        <f t="shared" si="43"/>
        <v>1</v>
      </c>
      <c r="AE160" s="77">
        <f t="shared" si="43"/>
        <v>1</v>
      </c>
      <c r="AF160" s="77">
        <f t="shared" si="43"/>
        <v>1</v>
      </c>
      <c r="AG160" s="77">
        <f t="shared" si="43"/>
        <v>1</v>
      </c>
      <c r="AH160" s="77">
        <f t="shared" si="43"/>
        <v>1</v>
      </c>
      <c r="AI160" s="77" t="str">
        <f t="shared" si="43"/>
        <v/>
      </c>
      <c r="AJ160" s="77" t="str">
        <f t="shared" si="43"/>
        <v/>
      </c>
      <c r="AK160" s="77" t="str">
        <f t="shared" si="43"/>
        <v/>
      </c>
      <c r="AL160" s="77" t="str">
        <f t="shared" si="43"/>
        <v/>
      </c>
      <c r="AM160" s="77" t="str">
        <f t="shared" si="43"/>
        <v/>
      </c>
    </row>
    <row r="161" spans="1:41" x14ac:dyDescent="0.2">
      <c r="A161" s="39" t="str">
        <f>"Total Shift "&amp;$V$3</f>
        <v>Total Shift N</v>
      </c>
      <c r="B161" s="42"/>
      <c r="C161" s="77" t="str">
        <f>IF(C159="","",COUNTIF(C164:C177,$V$3))</f>
        <v/>
      </c>
      <c r="D161" s="77">
        <f t="shared" ref="D161:AM161" si="44">IF(D159="","",COUNTIF(D164:D177,$V$3))</f>
        <v>1</v>
      </c>
      <c r="E161" s="77">
        <f t="shared" si="44"/>
        <v>1</v>
      </c>
      <c r="F161" s="77">
        <f t="shared" si="44"/>
        <v>1</v>
      </c>
      <c r="G161" s="77">
        <f t="shared" si="44"/>
        <v>1</v>
      </c>
      <c r="H161" s="77">
        <f t="shared" si="44"/>
        <v>1</v>
      </c>
      <c r="I161" s="77">
        <f t="shared" si="44"/>
        <v>1</v>
      </c>
      <c r="J161" s="77">
        <f t="shared" si="44"/>
        <v>1</v>
      </c>
      <c r="K161" s="77">
        <f t="shared" si="44"/>
        <v>1</v>
      </c>
      <c r="L161" s="77">
        <f t="shared" si="44"/>
        <v>1</v>
      </c>
      <c r="M161" s="77">
        <f t="shared" si="44"/>
        <v>1</v>
      </c>
      <c r="N161" s="77">
        <f t="shared" si="44"/>
        <v>1</v>
      </c>
      <c r="O161" s="77">
        <f t="shared" si="44"/>
        <v>1</v>
      </c>
      <c r="P161" s="77">
        <f t="shared" si="44"/>
        <v>1</v>
      </c>
      <c r="Q161" s="77">
        <f t="shared" si="44"/>
        <v>1</v>
      </c>
      <c r="R161" s="77">
        <f t="shared" si="44"/>
        <v>1</v>
      </c>
      <c r="S161" s="77">
        <f t="shared" si="44"/>
        <v>1</v>
      </c>
      <c r="T161" s="77">
        <f t="shared" si="44"/>
        <v>1</v>
      </c>
      <c r="U161" s="77">
        <f t="shared" si="44"/>
        <v>1</v>
      </c>
      <c r="V161" s="77">
        <f t="shared" si="44"/>
        <v>1</v>
      </c>
      <c r="W161" s="77">
        <f t="shared" si="44"/>
        <v>1</v>
      </c>
      <c r="X161" s="77">
        <f t="shared" si="44"/>
        <v>1</v>
      </c>
      <c r="Y161" s="77">
        <f t="shared" si="44"/>
        <v>1</v>
      </c>
      <c r="Z161" s="77">
        <f t="shared" si="44"/>
        <v>1</v>
      </c>
      <c r="AA161" s="77">
        <f t="shared" si="44"/>
        <v>1</v>
      </c>
      <c r="AB161" s="77">
        <f t="shared" si="44"/>
        <v>1</v>
      </c>
      <c r="AC161" s="77">
        <f t="shared" si="44"/>
        <v>1</v>
      </c>
      <c r="AD161" s="77">
        <f t="shared" si="44"/>
        <v>1</v>
      </c>
      <c r="AE161" s="77">
        <f t="shared" si="44"/>
        <v>1</v>
      </c>
      <c r="AF161" s="77">
        <f t="shared" si="44"/>
        <v>1</v>
      </c>
      <c r="AG161" s="77">
        <f t="shared" si="44"/>
        <v>1</v>
      </c>
      <c r="AH161" s="77">
        <f t="shared" si="44"/>
        <v>1</v>
      </c>
      <c r="AI161" s="77" t="str">
        <f t="shared" si="44"/>
        <v/>
      </c>
      <c r="AJ161" s="77" t="str">
        <f t="shared" si="44"/>
        <v/>
      </c>
      <c r="AK161" s="77" t="str">
        <f t="shared" si="44"/>
        <v/>
      </c>
      <c r="AL161" s="77" t="str">
        <f t="shared" si="44"/>
        <v/>
      </c>
      <c r="AM161" s="77" t="str">
        <f t="shared" si="44"/>
        <v/>
      </c>
    </row>
    <row r="162" spans="1:41" x14ac:dyDescent="0.2">
      <c r="A162" s="39" t="str">
        <f>"Total Shift "&amp;$W$3</f>
        <v>Total Shift A</v>
      </c>
      <c r="B162" s="42"/>
      <c r="C162" s="77" t="str">
        <f>IF(C160="","",COUNTIF(C164:C177,$W$3))</f>
        <v/>
      </c>
      <c r="D162" s="77">
        <f t="shared" ref="D162:AM162" si="45">IF(D160="","",COUNTIF(D164:D177,$W$3))</f>
        <v>0</v>
      </c>
      <c r="E162" s="77">
        <f t="shared" si="45"/>
        <v>0</v>
      </c>
      <c r="F162" s="77">
        <f t="shared" si="45"/>
        <v>0</v>
      </c>
      <c r="G162" s="77">
        <f t="shared" si="45"/>
        <v>0</v>
      </c>
      <c r="H162" s="77">
        <f t="shared" si="45"/>
        <v>0</v>
      </c>
      <c r="I162" s="77">
        <f t="shared" si="45"/>
        <v>0</v>
      </c>
      <c r="J162" s="77">
        <f t="shared" si="45"/>
        <v>0</v>
      </c>
      <c r="K162" s="77">
        <f t="shared" si="45"/>
        <v>0</v>
      </c>
      <c r="L162" s="77">
        <f t="shared" si="45"/>
        <v>0</v>
      </c>
      <c r="M162" s="77">
        <f t="shared" si="45"/>
        <v>0</v>
      </c>
      <c r="N162" s="77">
        <f t="shared" si="45"/>
        <v>0</v>
      </c>
      <c r="O162" s="77">
        <f t="shared" si="45"/>
        <v>0</v>
      </c>
      <c r="P162" s="77">
        <f t="shared" si="45"/>
        <v>0</v>
      </c>
      <c r="Q162" s="77">
        <f t="shared" si="45"/>
        <v>0</v>
      </c>
      <c r="R162" s="77">
        <f t="shared" si="45"/>
        <v>0</v>
      </c>
      <c r="S162" s="77">
        <f t="shared" si="45"/>
        <v>0</v>
      </c>
      <c r="T162" s="77">
        <f t="shared" si="45"/>
        <v>0</v>
      </c>
      <c r="U162" s="77">
        <f t="shared" si="45"/>
        <v>0</v>
      </c>
      <c r="V162" s="77">
        <f t="shared" si="45"/>
        <v>0</v>
      </c>
      <c r="W162" s="77">
        <f t="shared" si="45"/>
        <v>0</v>
      </c>
      <c r="X162" s="77">
        <f t="shared" si="45"/>
        <v>0</v>
      </c>
      <c r="Y162" s="77">
        <f t="shared" si="45"/>
        <v>0</v>
      </c>
      <c r="Z162" s="77">
        <f t="shared" si="45"/>
        <v>0</v>
      </c>
      <c r="AA162" s="77">
        <f t="shared" si="45"/>
        <v>0</v>
      </c>
      <c r="AB162" s="77">
        <f t="shared" si="45"/>
        <v>0</v>
      </c>
      <c r="AC162" s="77">
        <f t="shared" si="45"/>
        <v>0</v>
      </c>
      <c r="AD162" s="77">
        <f t="shared" si="45"/>
        <v>0</v>
      </c>
      <c r="AE162" s="77">
        <f t="shared" si="45"/>
        <v>0</v>
      </c>
      <c r="AF162" s="77">
        <f t="shared" si="45"/>
        <v>0</v>
      </c>
      <c r="AG162" s="77">
        <f t="shared" si="45"/>
        <v>0</v>
      </c>
      <c r="AH162" s="77">
        <f t="shared" si="45"/>
        <v>0</v>
      </c>
      <c r="AI162" s="77" t="str">
        <f t="shared" si="45"/>
        <v/>
      </c>
      <c r="AJ162" s="77" t="str">
        <f t="shared" si="45"/>
        <v/>
      </c>
      <c r="AK162" s="77" t="str">
        <f t="shared" si="45"/>
        <v/>
      </c>
      <c r="AL162" s="77" t="str">
        <f t="shared" si="45"/>
        <v/>
      </c>
      <c r="AM162" s="77" t="str">
        <f t="shared" si="45"/>
        <v/>
      </c>
    </row>
    <row r="163" spans="1:41" x14ac:dyDescent="0.2">
      <c r="A163" s="39" t="str">
        <f>"Total Shift "&amp;$X$3</f>
        <v>Total Shift B</v>
      </c>
      <c r="B163" s="42"/>
      <c r="C163" s="77" t="str">
        <f>IF(C159="","",COUNTIF(C164:C177,$X$3))</f>
        <v/>
      </c>
      <c r="D163" s="77">
        <f t="shared" ref="D163:AM163" si="46">IF(D159="","",COUNTIF(D164:D177,$X$3))</f>
        <v>0</v>
      </c>
      <c r="E163" s="77">
        <f t="shared" si="46"/>
        <v>0</v>
      </c>
      <c r="F163" s="77">
        <f t="shared" si="46"/>
        <v>0</v>
      </c>
      <c r="G163" s="77">
        <f t="shared" si="46"/>
        <v>0</v>
      </c>
      <c r="H163" s="77">
        <f t="shared" si="46"/>
        <v>0</v>
      </c>
      <c r="I163" s="77">
        <f t="shared" si="46"/>
        <v>0</v>
      </c>
      <c r="J163" s="77">
        <f t="shared" si="46"/>
        <v>0</v>
      </c>
      <c r="K163" s="77">
        <f t="shared" si="46"/>
        <v>0</v>
      </c>
      <c r="L163" s="77">
        <f t="shared" si="46"/>
        <v>0</v>
      </c>
      <c r="M163" s="77">
        <f t="shared" si="46"/>
        <v>0</v>
      </c>
      <c r="N163" s="77">
        <f t="shared" si="46"/>
        <v>0</v>
      </c>
      <c r="O163" s="77">
        <f t="shared" si="46"/>
        <v>0</v>
      </c>
      <c r="P163" s="77">
        <f t="shared" si="46"/>
        <v>0</v>
      </c>
      <c r="Q163" s="77">
        <f t="shared" si="46"/>
        <v>0</v>
      </c>
      <c r="R163" s="77">
        <f t="shared" si="46"/>
        <v>0</v>
      </c>
      <c r="S163" s="77">
        <f t="shared" si="46"/>
        <v>0</v>
      </c>
      <c r="T163" s="77">
        <f t="shared" si="46"/>
        <v>0</v>
      </c>
      <c r="U163" s="77">
        <f t="shared" si="46"/>
        <v>0</v>
      </c>
      <c r="V163" s="77">
        <f t="shared" si="46"/>
        <v>0</v>
      </c>
      <c r="W163" s="77">
        <f t="shared" si="46"/>
        <v>0</v>
      </c>
      <c r="X163" s="77">
        <f t="shared" si="46"/>
        <v>0</v>
      </c>
      <c r="Y163" s="77">
        <f t="shared" si="46"/>
        <v>0</v>
      </c>
      <c r="Z163" s="77">
        <f t="shared" si="46"/>
        <v>0</v>
      </c>
      <c r="AA163" s="77">
        <f t="shared" si="46"/>
        <v>0</v>
      </c>
      <c r="AB163" s="77">
        <f t="shared" si="46"/>
        <v>0</v>
      </c>
      <c r="AC163" s="77">
        <f t="shared" si="46"/>
        <v>0</v>
      </c>
      <c r="AD163" s="77">
        <f t="shared" si="46"/>
        <v>0</v>
      </c>
      <c r="AE163" s="77">
        <f t="shared" si="46"/>
        <v>0</v>
      </c>
      <c r="AF163" s="77">
        <f t="shared" si="46"/>
        <v>0</v>
      </c>
      <c r="AG163" s="77">
        <f t="shared" si="46"/>
        <v>0</v>
      </c>
      <c r="AH163" s="77">
        <f t="shared" si="46"/>
        <v>0</v>
      </c>
      <c r="AI163" s="77" t="str">
        <f t="shared" si="46"/>
        <v/>
      </c>
      <c r="AJ163" s="77" t="str">
        <f t="shared" si="46"/>
        <v/>
      </c>
      <c r="AK163" s="77" t="str">
        <f t="shared" si="46"/>
        <v/>
      </c>
      <c r="AL163" s="77" t="str">
        <f t="shared" si="46"/>
        <v/>
      </c>
      <c r="AM163" s="77" t="str">
        <f t="shared" si="46"/>
        <v/>
      </c>
      <c r="AO163" s="32"/>
    </row>
    <row r="164" spans="1:41" x14ac:dyDescent="0.2">
      <c r="A164" s="27"/>
      <c r="B164" s="41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  <c r="AA164" s="24"/>
      <c r="AB164" s="24"/>
      <c r="AC164" s="24"/>
      <c r="AD164" s="24"/>
      <c r="AE164" s="24"/>
      <c r="AF164" s="24"/>
      <c r="AG164" s="24"/>
      <c r="AH164" s="24"/>
      <c r="AI164" s="24"/>
      <c r="AJ164" s="24"/>
      <c r="AK164" s="24"/>
      <c r="AL164" s="24"/>
      <c r="AM164" s="24"/>
      <c r="AO164" s="32"/>
    </row>
    <row r="165" spans="1:41" x14ac:dyDescent="0.2">
      <c r="A165" s="28" t="str">
        <f t="shared" ref="A165:B176" si="47">IF(ISBLANK(A18),"",A18)</f>
        <v>Employee 1</v>
      </c>
      <c r="B165" s="40" t="str">
        <f t="shared" si="47"/>
        <v>xDDDDxxxxNNNNxxx</v>
      </c>
      <c r="C165" s="29" t="str">
        <f>IF(OR(C$159="",C$159&lt;$Q$5,$A165=""),"",IF(NETWORKDAYS.INTL(C$159,C$159,weekend,holidays)=0,"nw",IFERROR(INDEX(daysoff_type,MATCH(C$159&amp;" "&amp;$A165,daysoff_lookup,0)),MID($B165,MOD(NETWORKDAYS.INTL($Q$5,C$159,weekend,holidays)-1,LEN($B165))+1,1))))</f>
        <v/>
      </c>
      <c r="D165" s="29" t="str">
        <f>IF(OR(D$159="",D$159&lt;$Q$5,$A165=""),"",IF(NETWORKDAYS.INTL(D$159,D$159,weekend,holidays)=0,"nw",IFERROR(INDEX(daysoff_type,MATCH(D$159&amp;" "&amp;$A165,daysoff_lookup,0)),MID($B165,MOD(NETWORKDAYS.INTL($Q$5,D$159,weekend,holidays)-1,LEN($B165))+1,1))))</f>
        <v>x</v>
      </c>
      <c r="E165" s="29" t="str">
        <f>IF(OR(E$159="",E$159&lt;$Q$5,$A165=""),"",IF(NETWORKDAYS.INTL(E$159,E$159,weekend,holidays)=0,"nw",IFERROR(INDEX(daysoff_type,MATCH(E$159&amp;" "&amp;$A165,daysoff_lookup,0)),MID($B165,MOD(NETWORKDAYS.INTL($Q$5,E$159,weekend,holidays)-1,LEN($B165))+1,1))))</f>
        <v>x</v>
      </c>
      <c r="F165" s="29" t="str">
        <f>IF(OR(F$159="",F$159&lt;$Q$5,$A165=""),"",IF(NETWORKDAYS.INTL(F$159,F$159,weekend,holidays)=0,"nw",IFERROR(INDEX(daysoff_type,MATCH(F$159&amp;" "&amp;$A165,daysoff_lookup,0)),MID($B165,MOD(NETWORKDAYS.INTL($Q$5,F$159,weekend,holidays)-1,LEN($B165))+1,1))))</f>
        <v>D</v>
      </c>
      <c r="G165" s="29" t="str">
        <f>IF(OR(G$159="",G$159&lt;$Q$5,$A165=""),"",IF(NETWORKDAYS.INTL(G$159,G$159,weekend,holidays)=0,"nw",IFERROR(INDEX(daysoff_type,MATCH(G$159&amp;" "&amp;$A165,daysoff_lookup,0)),MID($B165,MOD(NETWORKDAYS.INTL($Q$5,G$159,weekend,holidays)-1,LEN($B165))+1,1))))</f>
        <v>D</v>
      </c>
      <c r="H165" s="29" t="str">
        <f>IF(OR(H$159="",H$159&lt;$Q$5,$A165=""),"",IF(NETWORKDAYS.INTL(H$159,H$159,weekend,holidays)=0,"nw",IFERROR(INDEX(daysoff_type,MATCH(H$159&amp;" "&amp;$A165,daysoff_lookup,0)),MID($B165,MOD(NETWORKDAYS.INTL($Q$5,H$159,weekend,holidays)-1,LEN($B165))+1,1))))</f>
        <v>D</v>
      </c>
      <c r="I165" s="29" t="str">
        <f>IF(OR(I$159="",I$159&lt;$Q$5,$A165=""),"",IF(NETWORKDAYS.INTL(I$159,I$159,weekend,holidays)=0,"nw",IFERROR(INDEX(daysoff_type,MATCH(I$159&amp;" "&amp;$A165,daysoff_lookup,0)),MID($B165,MOD(NETWORKDAYS.INTL($Q$5,I$159,weekend,holidays)-1,LEN($B165))+1,1))))</f>
        <v>D</v>
      </c>
      <c r="J165" s="29" t="str">
        <f>IF(OR(J$159="",J$159&lt;$Q$5,$A165=""),"",IF(NETWORKDAYS.INTL(J$159,J$159,weekend,holidays)=0,"nw",IFERROR(INDEX(daysoff_type,MATCH(J$159&amp;" "&amp;$A165,daysoff_lookup,0)),MID($B165,MOD(NETWORKDAYS.INTL($Q$5,J$159,weekend,holidays)-1,LEN($B165))+1,1))))</f>
        <v>x</v>
      </c>
      <c r="K165" s="29" t="str">
        <f>IF(OR(K$159="",K$159&lt;$Q$5,$A165=""),"",IF(NETWORKDAYS.INTL(K$159,K$159,weekend,holidays)=0,"nw",IFERROR(INDEX(daysoff_type,MATCH(K$159&amp;" "&amp;$A165,daysoff_lookup,0)),MID($B165,MOD(NETWORKDAYS.INTL($Q$5,K$159,weekend,holidays)-1,LEN($B165))+1,1))))</f>
        <v>x</v>
      </c>
      <c r="L165" s="29" t="str">
        <f>IF(OR(L$159="",L$159&lt;$Q$5,$A165=""),"",IF(NETWORKDAYS.INTL(L$159,L$159,weekend,holidays)=0,"nw",IFERROR(INDEX(daysoff_type,MATCH(L$159&amp;" "&amp;$A165,daysoff_lookup,0)),MID($B165,MOD(NETWORKDAYS.INTL($Q$5,L$159,weekend,holidays)-1,LEN($B165))+1,1))))</f>
        <v>x</v>
      </c>
      <c r="M165" s="29" t="str">
        <f>IF(OR(M$159="",M$159&lt;$Q$5,$A165=""),"",IF(NETWORKDAYS.INTL(M$159,M$159,weekend,holidays)=0,"nw",IFERROR(INDEX(daysoff_type,MATCH(M$159&amp;" "&amp;$A165,daysoff_lookup,0)),MID($B165,MOD(NETWORKDAYS.INTL($Q$5,M$159,weekend,holidays)-1,LEN($B165))+1,1))))</f>
        <v>x</v>
      </c>
      <c r="N165" s="29" t="str">
        <f>IF(OR(N$159="",N$159&lt;$Q$5,$A165=""),"",IF(NETWORKDAYS.INTL(N$159,N$159,weekend,holidays)=0,"nw",IFERROR(INDEX(daysoff_type,MATCH(N$159&amp;" "&amp;$A165,daysoff_lookup,0)),MID($B165,MOD(NETWORKDAYS.INTL($Q$5,N$159,weekend,holidays)-1,LEN($B165))+1,1))))</f>
        <v>N</v>
      </c>
      <c r="O165" s="29" t="str">
        <f>IF(OR(O$159="",O$159&lt;$Q$5,$A165=""),"",IF(NETWORKDAYS.INTL(O$159,O$159,weekend,holidays)=0,"nw",IFERROR(INDEX(daysoff_type,MATCH(O$159&amp;" "&amp;$A165,daysoff_lookup,0)),MID($B165,MOD(NETWORKDAYS.INTL($Q$5,O$159,weekend,holidays)-1,LEN($B165))+1,1))))</f>
        <v>N</v>
      </c>
      <c r="P165" s="29" t="str">
        <f>IF(OR(P$159="",P$159&lt;$Q$5,$A165=""),"",IF(NETWORKDAYS.INTL(P$159,P$159,weekend,holidays)=0,"nw",IFERROR(INDEX(daysoff_type,MATCH(P$159&amp;" "&amp;$A165,daysoff_lookup,0)),MID($B165,MOD(NETWORKDAYS.INTL($Q$5,P$159,weekend,holidays)-1,LEN($B165))+1,1))))</f>
        <v>N</v>
      </c>
      <c r="Q165" s="29" t="str">
        <f>IF(OR(Q$159="",Q$159&lt;$Q$5,$A165=""),"",IF(NETWORKDAYS.INTL(Q$159,Q$159,weekend,holidays)=0,"nw",IFERROR(INDEX(daysoff_type,MATCH(Q$159&amp;" "&amp;$A165,daysoff_lookup,0)),MID($B165,MOD(NETWORKDAYS.INTL($Q$5,Q$159,weekend,holidays)-1,LEN($B165))+1,1))))</f>
        <v>N</v>
      </c>
      <c r="R165" s="29" t="str">
        <f>IF(OR(R$159="",R$159&lt;$Q$5,$A165=""),"",IF(NETWORKDAYS.INTL(R$159,R$159,weekend,holidays)=0,"nw",IFERROR(INDEX(daysoff_type,MATCH(R$159&amp;" "&amp;$A165,daysoff_lookup,0)),MID($B165,MOD(NETWORKDAYS.INTL($Q$5,R$159,weekend,holidays)-1,LEN($B165))+1,1))))</f>
        <v>x</v>
      </c>
      <c r="S165" s="29" t="str">
        <f>IF(OR(S$159="",S$159&lt;$Q$5,$A165=""),"",IF(NETWORKDAYS.INTL(S$159,S$159,weekend,holidays)=0,"nw",IFERROR(INDEX(daysoff_type,MATCH(S$159&amp;" "&amp;$A165,daysoff_lookup,0)),MID($B165,MOD(NETWORKDAYS.INTL($Q$5,S$159,weekend,holidays)-1,LEN($B165))+1,1))))</f>
        <v>x</v>
      </c>
      <c r="T165" s="29" t="str">
        <f>IF(OR(T$159="",T$159&lt;$Q$5,$A165=""),"",IF(NETWORKDAYS.INTL(T$159,T$159,weekend,holidays)=0,"nw",IFERROR(INDEX(daysoff_type,MATCH(T$159&amp;" "&amp;$A165,daysoff_lookup,0)),MID($B165,MOD(NETWORKDAYS.INTL($Q$5,T$159,weekend,holidays)-1,LEN($B165))+1,1))))</f>
        <v>x</v>
      </c>
      <c r="U165" s="29" t="str">
        <f>IF(OR(U$159="",U$159&lt;$Q$5,$A165=""),"",IF(NETWORKDAYS.INTL(U$159,U$159,weekend,holidays)=0,"nw",IFERROR(INDEX(daysoff_type,MATCH(U$159&amp;" "&amp;$A165,daysoff_lookup,0)),MID($B165,MOD(NETWORKDAYS.INTL($Q$5,U$159,weekend,holidays)-1,LEN($B165))+1,1))))</f>
        <v>x</v>
      </c>
      <c r="V165" s="29" t="str">
        <f>IF(OR(V$159="",V$159&lt;$Q$5,$A165=""),"",IF(NETWORKDAYS.INTL(V$159,V$159,weekend,holidays)=0,"nw",IFERROR(INDEX(daysoff_type,MATCH(V$159&amp;" "&amp;$A165,daysoff_lookup,0)),MID($B165,MOD(NETWORKDAYS.INTL($Q$5,V$159,weekend,holidays)-1,LEN($B165))+1,1))))</f>
        <v>D</v>
      </c>
      <c r="W165" s="29" t="str">
        <f>IF(OR(W$159="",W$159&lt;$Q$5,$A165=""),"",IF(NETWORKDAYS.INTL(W$159,W$159,weekend,holidays)=0,"nw",IFERROR(INDEX(daysoff_type,MATCH(W$159&amp;" "&amp;$A165,daysoff_lookup,0)),MID($B165,MOD(NETWORKDAYS.INTL($Q$5,W$159,weekend,holidays)-1,LEN($B165))+1,1))))</f>
        <v>D</v>
      </c>
      <c r="X165" s="29" t="str">
        <f>IF(OR(X$159="",X$159&lt;$Q$5,$A165=""),"",IF(NETWORKDAYS.INTL(X$159,X$159,weekend,holidays)=0,"nw",IFERROR(INDEX(daysoff_type,MATCH(X$159&amp;" "&amp;$A165,daysoff_lookup,0)),MID($B165,MOD(NETWORKDAYS.INTL($Q$5,X$159,weekend,holidays)-1,LEN($B165))+1,1))))</f>
        <v>D</v>
      </c>
      <c r="Y165" s="29" t="str">
        <f>IF(OR(Y$159="",Y$159&lt;$Q$5,$A165=""),"",IF(NETWORKDAYS.INTL(Y$159,Y$159,weekend,holidays)=0,"nw",IFERROR(INDEX(daysoff_type,MATCH(Y$159&amp;" "&amp;$A165,daysoff_lookup,0)),MID($B165,MOD(NETWORKDAYS.INTL($Q$5,Y$159,weekend,holidays)-1,LEN($B165))+1,1))))</f>
        <v>D</v>
      </c>
      <c r="Z165" s="29" t="str">
        <f>IF(OR(Z$159="",Z$159&lt;$Q$5,$A165=""),"",IF(NETWORKDAYS.INTL(Z$159,Z$159,weekend,holidays)=0,"nw",IFERROR(INDEX(daysoff_type,MATCH(Z$159&amp;" "&amp;$A165,daysoff_lookup,0)),MID($B165,MOD(NETWORKDAYS.INTL($Q$5,Z$159,weekend,holidays)-1,LEN($B165))+1,1))))</f>
        <v>x</v>
      </c>
      <c r="AA165" s="29" t="str">
        <f>IF(OR(AA$159="",AA$159&lt;$Q$5,$A165=""),"",IF(NETWORKDAYS.INTL(AA$159,AA$159,weekend,holidays)=0,"nw",IFERROR(INDEX(daysoff_type,MATCH(AA$159&amp;" "&amp;$A165,daysoff_lookup,0)),MID($B165,MOD(NETWORKDAYS.INTL($Q$5,AA$159,weekend,holidays)-1,LEN($B165))+1,1))))</f>
        <v>x</v>
      </c>
      <c r="AB165" s="29" t="str">
        <f>IF(OR(AB$159="",AB$159&lt;$Q$5,$A165=""),"",IF(NETWORKDAYS.INTL(AB$159,AB$159,weekend,holidays)=0,"nw",IFERROR(INDEX(daysoff_type,MATCH(AB$159&amp;" "&amp;$A165,daysoff_lookup,0)),MID($B165,MOD(NETWORKDAYS.INTL($Q$5,AB$159,weekend,holidays)-1,LEN($B165))+1,1))))</f>
        <v>x</v>
      </c>
      <c r="AC165" s="29" t="str">
        <f>IF(OR(AC$159="",AC$159&lt;$Q$5,$A165=""),"",IF(NETWORKDAYS.INTL(AC$159,AC$159,weekend,holidays)=0,"nw",IFERROR(INDEX(daysoff_type,MATCH(AC$159&amp;" "&amp;$A165,daysoff_lookup,0)),MID($B165,MOD(NETWORKDAYS.INTL($Q$5,AC$159,weekend,holidays)-1,LEN($B165))+1,1))))</f>
        <v>x</v>
      </c>
      <c r="AD165" s="29" t="str">
        <f>IF(OR(AD$159="",AD$159&lt;$Q$5,$A165=""),"",IF(NETWORKDAYS.INTL(AD$159,AD$159,weekend,holidays)=0,"nw",IFERROR(INDEX(daysoff_type,MATCH(AD$159&amp;" "&amp;$A165,daysoff_lookup,0)),MID($B165,MOD(NETWORKDAYS.INTL($Q$5,AD$159,weekend,holidays)-1,LEN($B165))+1,1))))</f>
        <v>N</v>
      </c>
      <c r="AE165" s="29" t="str">
        <f>IF(OR(AE$159="",AE$159&lt;$Q$5,$A165=""),"",IF(NETWORKDAYS.INTL(AE$159,AE$159,weekend,holidays)=0,"nw",IFERROR(INDEX(daysoff_type,MATCH(AE$159&amp;" "&amp;$A165,daysoff_lookup,0)),MID($B165,MOD(NETWORKDAYS.INTL($Q$5,AE$159,weekend,holidays)-1,LEN($B165))+1,1))))</f>
        <v>N</v>
      </c>
      <c r="AF165" s="29" t="str">
        <f>IF(OR(AF$159="",AF$159&lt;$Q$5,$A165=""),"",IF(NETWORKDAYS.INTL(AF$159,AF$159,weekend,holidays)=0,"nw",IFERROR(INDEX(daysoff_type,MATCH(AF$159&amp;" "&amp;$A165,daysoff_lookup,0)),MID($B165,MOD(NETWORKDAYS.INTL($Q$5,AF$159,weekend,holidays)-1,LEN($B165))+1,1))))</f>
        <v>N</v>
      </c>
      <c r="AG165" s="29" t="str">
        <f>IF(OR(AG$159="",AG$159&lt;$Q$5,$A165=""),"",IF(NETWORKDAYS.INTL(AG$159,AG$159,weekend,holidays)=0,"nw",IFERROR(INDEX(daysoff_type,MATCH(AG$159&amp;" "&amp;$A165,daysoff_lookup,0)),MID($B165,MOD(NETWORKDAYS.INTL($Q$5,AG$159,weekend,holidays)-1,LEN($B165))+1,1))))</f>
        <v>N</v>
      </c>
      <c r="AH165" s="29" t="str">
        <f>IF(OR(AH$159="",AH$159&lt;$Q$5,$A165=""),"",IF(NETWORKDAYS.INTL(AH$159,AH$159,weekend,holidays)=0,"nw",IFERROR(INDEX(daysoff_type,MATCH(AH$159&amp;" "&amp;$A165,daysoff_lookup,0)),MID($B165,MOD(NETWORKDAYS.INTL($Q$5,AH$159,weekend,holidays)-1,LEN($B165))+1,1))))</f>
        <v>x</v>
      </c>
      <c r="AI165" s="29" t="str">
        <f>IF(OR(AI$159="",AI$159&lt;$Q$5,$A165=""),"",IF(NETWORKDAYS.INTL(AI$159,AI$159,weekend,holidays)=0,"nw",IFERROR(INDEX(daysoff_type,MATCH(AI$159&amp;" "&amp;$A165,daysoff_lookup,0)),MID($B165,MOD(NETWORKDAYS.INTL($Q$5,AI$159,weekend,holidays)-1,LEN($B165))+1,1))))</f>
        <v/>
      </c>
      <c r="AJ165" s="29" t="str">
        <f>IF(OR(AJ$159="",AJ$159&lt;$Q$5,$A165=""),"",IF(NETWORKDAYS.INTL(AJ$159,AJ$159,weekend,holidays)=0,"nw",IFERROR(INDEX(daysoff_type,MATCH(AJ$159&amp;" "&amp;$A165,daysoff_lookup,0)),MID($B165,MOD(NETWORKDAYS.INTL($Q$5,AJ$159,weekend,holidays)-1,LEN($B165))+1,1))))</f>
        <v/>
      </c>
      <c r="AK165" s="29" t="str">
        <f>IF(OR(AK$159="",AK$159&lt;$Q$5,$A165=""),"",IF(NETWORKDAYS.INTL(AK$159,AK$159,weekend,holidays)=0,"nw",IFERROR(INDEX(daysoff_type,MATCH(AK$159&amp;" "&amp;$A165,daysoff_lookup,0)),MID($B165,MOD(NETWORKDAYS.INTL($Q$5,AK$159,weekend,holidays)-1,LEN($B165))+1,1))))</f>
        <v/>
      </c>
      <c r="AL165" s="29" t="str">
        <f>IF(OR(AL$159="",AL$159&lt;$Q$5,$A165=""),"",IF(NETWORKDAYS.INTL(AL$159,AL$159,weekend,holidays)=0,"nw",IFERROR(INDEX(daysoff_type,MATCH(AL$159&amp;" "&amp;$A165,daysoff_lookup,0)),MID($B165,MOD(NETWORKDAYS.INTL($Q$5,AL$159,weekend,holidays)-1,LEN($B165))+1,1))))</f>
        <v/>
      </c>
      <c r="AM165" s="29" t="str">
        <f>IF(OR(AM$159="",AM$159&lt;$Q$5,$A165=""),"",IF(NETWORKDAYS.INTL(AM$159,AM$159,weekend,holidays)=0,"nw",IFERROR(INDEX(daysoff_type,MATCH(AM$159&amp;" "&amp;$A165,daysoff_lookup,0)),MID($B165,MOD(NETWORKDAYS.INTL($Q$5,AM$159,weekend,holidays)-1,LEN($B165))+1,1))))</f>
        <v/>
      </c>
    </row>
    <row r="166" spans="1:41" x14ac:dyDescent="0.2">
      <c r="A166" s="28" t="str">
        <f t="shared" si="47"/>
        <v>Employee 2</v>
      </c>
      <c r="B166" s="40" t="str">
        <f t="shared" si="47"/>
        <v>xNNNNxxxxDDDDxxx</v>
      </c>
      <c r="C166" s="29" t="str">
        <f>IF(OR(C$159="",C$159&lt;$Q$5,$A166=""),"",IF(NETWORKDAYS.INTL(C$159,C$159,weekend,holidays)=0,"nw",IFERROR(INDEX(daysoff_type,MATCH(C$159&amp;" "&amp;$A166,daysoff_lookup,0)),MID($B166,MOD(NETWORKDAYS.INTL($Q$5,C$159,weekend,holidays)-1,LEN($B166))+1,1))))</f>
        <v/>
      </c>
      <c r="D166" s="29" t="str">
        <f>IF(OR(D$159="",D$159&lt;$Q$5,$A166=""),"",IF(NETWORKDAYS.INTL(D$159,D$159,weekend,holidays)=0,"nw",IFERROR(INDEX(daysoff_type,MATCH(D$159&amp;" "&amp;$A166,daysoff_lookup,0)),MID($B166,MOD(NETWORKDAYS.INTL($Q$5,D$159,weekend,holidays)-1,LEN($B166))+1,1))))</f>
        <v>x</v>
      </c>
      <c r="E166" s="29" t="str">
        <f>IF(OR(E$159="",E$159&lt;$Q$5,$A166=""),"",IF(NETWORKDAYS.INTL(E$159,E$159,weekend,holidays)=0,"nw",IFERROR(INDEX(daysoff_type,MATCH(E$159&amp;" "&amp;$A166,daysoff_lookup,0)),MID($B166,MOD(NETWORKDAYS.INTL($Q$5,E$159,weekend,holidays)-1,LEN($B166))+1,1))))</f>
        <v>x</v>
      </c>
      <c r="F166" s="29" t="str">
        <f>IF(OR(F$159="",F$159&lt;$Q$5,$A166=""),"",IF(NETWORKDAYS.INTL(F$159,F$159,weekend,holidays)=0,"nw",IFERROR(INDEX(daysoff_type,MATCH(F$159&amp;" "&amp;$A166,daysoff_lookup,0)),MID($B166,MOD(NETWORKDAYS.INTL($Q$5,F$159,weekend,holidays)-1,LEN($B166))+1,1))))</f>
        <v>N</v>
      </c>
      <c r="G166" s="29" t="str">
        <f>IF(OR(G$159="",G$159&lt;$Q$5,$A166=""),"",IF(NETWORKDAYS.INTL(G$159,G$159,weekend,holidays)=0,"nw",IFERROR(INDEX(daysoff_type,MATCH(G$159&amp;" "&amp;$A166,daysoff_lookup,0)),MID($B166,MOD(NETWORKDAYS.INTL($Q$5,G$159,weekend,holidays)-1,LEN($B166))+1,1))))</f>
        <v>N</v>
      </c>
      <c r="H166" s="29" t="str">
        <f>IF(OR(H$159="",H$159&lt;$Q$5,$A166=""),"",IF(NETWORKDAYS.INTL(H$159,H$159,weekend,holidays)=0,"nw",IFERROR(INDEX(daysoff_type,MATCH(H$159&amp;" "&amp;$A166,daysoff_lookup,0)),MID($B166,MOD(NETWORKDAYS.INTL($Q$5,H$159,weekend,holidays)-1,LEN($B166))+1,1))))</f>
        <v>N</v>
      </c>
      <c r="I166" s="29" t="str">
        <f>IF(OR(I$159="",I$159&lt;$Q$5,$A166=""),"",IF(NETWORKDAYS.INTL(I$159,I$159,weekend,holidays)=0,"nw",IFERROR(INDEX(daysoff_type,MATCH(I$159&amp;" "&amp;$A166,daysoff_lookup,0)),MID($B166,MOD(NETWORKDAYS.INTL($Q$5,I$159,weekend,holidays)-1,LEN($B166))+1,1))))</f>
        <v>N</v>
      </c>
      <c r="J166" s="29" t="str">
        <f>IF(OR(J$159="",J$159&lt;$Q$5,$A166=""),"",IF(NETWORKDAYS.INTL(J$159,J$159,weekend,holidays)=0,"nw",IFERROR(INDEX(daysoff_type,MATCH(J$159&amp;" "&amp;$A166,daysoff_lookup,0)),MID($B166,MOD(NETWORKDAYS.INTL($Q$5,J$159,weekend,holidays)-1,LEN($B166))+1,1))))</f>
        <v>x</v>
      </c>
      <c r="K166" s="29" t="str">
        <f>IF(OR(K$159="",K$159&lt;$Q$5,$A166=""),"",IF(NETWORKDAYS.INTL(K$159,K$159,weekend,holidays)=0,"nw",IFERROR(INDEX(daysoff_type,MATCH(K$159&amp;" "&amp;$A166,daysoff_lookup,0)),MID($B166,MOD(NETWORKDAYS.INTL($Q$5,K$159,weekend,holidays)-1,LEN($B166))+1,1))))</f>
        <v>x</v>
      </c>
      <c r="L166" s="29" t="str">
        <f>IF(OR(L$159="",L$159&lt;$Q$5,$A166=""),"",IF(NETWORKDAYS.INTL(L$159,L$159,weekend,holidays)=0,"nw",IFERROR(INDEX(daysoff_type,MATCH(L$159&amp;" "&amp;$A166,daysoff_lookup,0)),MID($B166,MOD(NETWORKDAYS.INTL($Q$5,L$159,weekend,holidays)-1,LEN($B166))+1,1))))</f>
        <v>x</v>
      </c>
      <c r="M166" s="29" t="str">
        <f>IF(OR(M$159="",M$159&lt;$Q$5,$A166=""),"",IF(NETWORKDAYS.INTL(M$159,M$159,weekend,holidays)=0,"nw",IFERROR(INDEX(daysoff_type,MATCH(M$159&amp;" "&amp;$A166,daysoff_lookup,0)),MID($B166,MOD(NETWORKDAYS.INTL($Q$5,M$159,weekend,holidays)-1,LEN($B166))+1,1))))</f>
        <v>x</v>
      </c>
      <c r="N166" s="29" t="str">
        <f>IF(OR(N$159="",N$159&lt;$Q$5,$A166=""),"",IF(NETWORKDAYS.INTL(N$159,N$159,weekend,holidays)=0,"nw",IFERROR(INDEX(daysoff_type,MATCH(N$159&amp;" "&amp;$A166,daysoff_lookup,0)),MID($B166,MOD(NETWORKDAYS.INTL($Q$5,N$159,weekend,holidays)-1,LEN($B166))+1,1))))</f>
        <v>D</v>
      </c>
      <c r="O166" s="29" t="str">
        <f>IF(OR(O$159="",O$159&lt;$Q$5,$A166=""),"",IF(NETWORKDAYS.INTL(O$159,O$159,weekend,holidays)=0,"nw",IFERROR(INDEX(daysoff_type,MATCH(O$159&amp;" "&amp;$A166,daysoff_lookup,0)),MID($B166,MOD(NETWORKDAYS.INTL($Q$5,O$159,weekend,holidays)-1,LEN($B166))+1,1))))</f>
        <v>D</v>
      </c>
      <c r="P166" s="29" t="str">
        <f>IF(OR(P$159="",P$159&lt;$Q$5,$A166=""),"",IF(NETWORKDAYS.INTL(P$159,P$159,weekend,holidays)=0,"nw",IFERROR(INDEX(daysoff_type,MATCH(P$159&amp;" "&amp;$A166,daysoff_lookup,0)),MID($B166,MOD(NETWORKDAYS.INTL($Q$5,P$159,weekend,holidays)-1,LEN($B166))+1,1))))</f>
        <v>D</v>
      </c>
      <c r="Q166" s="29" t="str">
        <f>IF(OR(Q$159="",Q$159&lt;$Q$5,$A166=""),"",IF(NETWORKDAYS.INTL(Q$159,Q$159,weekend,holidays)=0,"nw",IFERROR(INDEX(daysoff_type,MATCH(Q$159&amp;" "&amp;$A166,daysoff_lookup,0)),MID($B166,MOD(NETWORKDAYS.INTL($Q$5,Q$159,weekend,holidays)-1,LEN($B166))+1,1))))</f>
        <v>D</v>
      </c>
      <c r="R166" s="29" t="str">
        <f>IF(OR(R$159="",R$159&lt;$Q$5,$A166=""),"",IF(NETWORKDAYS.INTL(R$159,R$159,weekend,holidays)=0,"nw",IFERROR(INDEX(daysoff_type,MATCH(R$159&amp;" "&amp;$A166,daysoff_lookup,0)),MID($B166,MOD(NETWORKDAYS.INTL($Q$5,R$159,weekend,holidays)-1,LEN($B166))+1,1))))</f>
        <v>x</v>
      </c>
      <c r="S166" s="29" t="str">
        <f>IF(OR(S$159="",S$159&lt;$Q$5,$A166=""),"",IF(NETWORKDAYS.INTL(S$159,S$159,weekend,holidays)=0,"nw",IFERROR(INDEX(daysoff_type,MATCH(S$159&amp;" "&amp;$A166,daysoff_lookup,0)),MID($B166,MOD(NETWORKDAYS.INTL($Q$5,S$159,weekend,holidays)-1,LEN($B166))+1,1))))</f>
        <v>x</v>
      </c>
      <c r="T166" s="29" t="str">
        <f>IF(OR(T$159="",T$159&lt;$Q$5,$A166=""),"",IF(NETWORKDAYS.INTL(T$159,T$159,weekend,holidays)=0,"nw",IFERROR(INDEX(daysoff_type,MATCH(T$159&amp;" "&amp;$A166,daysoff_lookup,0)),MID($B166,MOD(NETWORKDAYS.INTL($Q$5,T$159,weekend,holidays)-1,LEN($B166))+1,1))))</f>
        <v>x</v>
      </c>
      <c r="U166" s="29" t="str">
        <f>IF(OR(U$159="",U$159&lt;$Q$5,$A166=""),"",IF(NETWORKDAYS.INTL(U$159,U$159,weekend,holidays)=0,"nw",IFERROR(INDEX(daysoff_type,MATCH(U$159&amp;" "&amp;$A166,daysoff_lookup,0)),MID($B166,MOD(NETWORKDAYS.INTL($Q$5,U$159,weekend,holidays)-1,LEN($B166))+1,1))))</f>
        <v>x</v>
      </c>
      <c r="V166" s="29" t="str">
        <f>IF(OR(V$159="",V$159&lt;$Q$5,$A166=""),"",IF(NETWORKDAYS.INTL(V$159,V$159,weekend,holidays)=0,"nw",IFERROR(INDEX(daysoff_type,MATCH(V$159&amp;" "&amp;$A166,daysoff_lookup,0)),MID($B166,MOD(NETWORKDAYS.INTL($Q$5,V$159,weekend,holidays)-1,LEN($B166))+1,1))))</f>
        <v>N</v>
      </c>
      <c r="W166" s="29" t="str">
        <f>IF(OR(W$159="",W$159&lt;$Q$5,$A166=""),"",IF(NETWORKDAYS.INTL(W$159,W$159,weekend,holidays)=0,"nw",IFERROR(INDEX(daysoff_type,MATCH(W$159&amp;" "&amp;$A166,daysoff_lookup,0)),MID($B166,MOD(NETWORKDAYS.INTL($Q$5,W$159,weekend,holidays)-1,LEN($B166))+1,1))))</f>
        <v>N</v>
      </c>
      <c r="X166" s="29" t="str">
        <f>IF(OR(X$159="",X$159&lt;$Q$5,$A166=""),"",IF(NETWORKDAYS.INTL(X$159,X$159,weekend,holidays)=0,"nw",IFERROR(INDEX(daysoff_type,MATCH(X$159&amp;" "&amp;$A166,daysoff_lookup,0)),MID($B166,MOD(NETWORKDAYS.INTL($Q$5,X$159,weekend,holidays)-1,LEN($B166))+1,1))))</f>
        <v>N</v>
      </c>
      <c r="Y166" s="29" t="str">
        <f>IF(OR(Y$159="",Y$159&lt;$Q$5,$A166=""),"",IF(NETWORKDAYS.INTL(Y$159,Y$159,weekend,holidays)=0,"nw",IFERROR(INDEX(daysoff_type,MATCH(Y$159&amp;" "&amp;$A166,daysoff_lookup,0)),MID($B166,MOD(NETWORKDAYS.INTL($Q$5,Y$159,weekend,holidays)-1,LEN($B166))+1,1))))</f>
        <v>N</v>
      </c>
      <c r="Z166" s="29" t="str">
        <f>IF(OR(Z$159="",Z$159&lt;$Q$5,$A166=""),"",IF(NETWORKDAYS.INTL(Z$159,Z$159,weekend,holidays)=0,"nw",IFERROR(INDEX(daysoff_type,MATCH(Z$159&amp;" "&amp;$A166,daysoff_lookup,0)),MID($B166,MOD(NETWORKDAYS.INTL($Q$5,Z$159,weekend,holidays)-1,LEN($B166))+1,1))))</f>
        <v>x</v>
      </c>
      <c r="AA166" s="29" t="str">
        <f>IF(OR(AA$159="",AA$159&lt;$Q$5,$A166=""),"",IF(NETWORKDAYS.INTL(AA$159,AA$159,weekend,holidays)=0,"nw",IFERROR(INDEX(daysoff_type,MATCH(AA$159&amp;" "&amp;$A166,daysoff_lookup,0)),MID($B166,MOD(NETWORKDAYS.INTL($Q$5,AA$159,weekend,holidays)-1,LEN($B166))+1,1))))</f>
        <v>x</v>
      </c>
      <c r="AB166" s="29" t="str">
        <f>IF(OR(AB$159="",AB$159&lt;$Q$5,$A166=""),"",IF(NETWORKDAYS.INTL(AB$159,AB$159,weekend,holidays)=0,"nw",IFERROR(INDEX(daysoff_type,MATCH(AB$159&amp;" "&amp;$A166,daysoff_lookup,0)),MID($B166,MOD(NETWORKDAYS.INTL($Q$5,AB$159,weekend,holidays)-1,LEN($B166))+1,1))))</f>
        <v>x</v>
      </c>
      <c r="AC166" s="29" t="str">
        <f>IF(OR(AC$159="",AC$159&lt;$Q$5,$A166=""),"",IF(NETWORKDAYS.INTL(AC$159,AC$159,weekend,holidays)=0,"nw",IFERROR(INDEX(daysoff_type,MATCH(AC$159&amp;" "&amp;$A166,daysoff_lookup,0)),MID($B166,MOD(NETWORKDAYS.INTL($Q$5,AC$159,weekend,holidays)-1,LEN($B166))+1,1))))</f>
        <v>x</v>
      </c>
      <c r="AD166" s="29" t="str">
        <f>IF(OR(AD$159="",AD$159&lt;$Q$5,$A166=""),"",IF(NETWORKDAYS.INTL(AD$159,AD$159,weekend,holidays)=0,"nw",IFERROR(INDEX(daysoff_type,MATCH(AD$159&amp;" "&amp;$A166,daysoff_lookup,0)),MID($B166,MOD(NETWORKDAYS.INTL($Q$5,AD$159,weekend,holidays)-1,LEN($B166))+1,1))))</f>
        <v>D</v>
      </c>
      <c r="AE166" s="29" t="str">
        <f>IF(OR(AE$159="",AE$159&lt;$Q$5,$A166=""),"",IF(NETWORKDAYS.INTL(AE$159,AE$159,weekend,holidays)=0,"nw",IFERROR(INDEX(daysoff_type,MATCH(AE$159&amp;" "&amp;$A166,daysoff_lookup,0)),MID($B166,MOD(NETWORKDAYS.INTL($Q$5,AE$159,weekend,holidays)-1,LEN($B166))+1,1))))</f>
        <v>D</v>
      </c>
      <c r="AF166" s="29" t="str">
        <f>IF(OR(AF$159="",AF$159&lt;$Q$5,$A166=""),"",IF(NETWORKDAYS.INTL(AF$159,AF$159,weekend,holidays)=0,"nw",IFERROR(INDEX(daysoff_type,MATCH(AF$159&amp;" "&amp;$A166,daysoff_lookup,0)),MID($B166,MOD(NETWORKDAYS.INTL($Q$5,AF$159,weekend,holidays)-1,LEN($B166))+1,1))))</f>
        <v>D</v>
      </c>
      <c r="AG166" s="29" t="str">
        <f>IF(OR(AG$159="",AG$159&lt;$Q$5,$A166=""),"",IF(NETWORKDAYS.INTL(AG$159,AG$159,weekend,holidays)=0,"nw",IFERROR(INDEX(daysoff_type,MATCH(AG$159&amp;" "&amp;$A166,daysoff_lookup,0)),MID($B166,MOD(NETWORKDAYS.INTL($Q$5,AG$159,weekend,holidays)-1,LEN($B166))+1,1))))</f>
        <v>D</v>
      </c>
      <c r="AH166" s="29" t="str">
        <f>IF(OR(AH$159="",AH$159&lt;$Q$5,$A166=""),"",IF(NETWORKDAYS.INTL(AH$159,AH$159,weekend,holidays)=0,"nw",IFERROR(INDEX(daysoff_type,MATCH(AH$159&amp;" "&amp;$A166,daysoff_lookup,0)),MID($B166,MOD(NETWORKDAYS.INTL($Q$5,AH$159,weekend,holidays)-1,LEN($B166))+1,1))))</f>
        <v>x</v>
      </c>
      <c r="AI166" s="29" t="str">
        <f>IF(OR(AI$159="",AI$159&lt;$Q$5,$A166=""),"",IF(NETWORKDAYS.INTL(AI$159,AI$159,weekend,holidays)=0,"nw",IFERROR(INDEX(daysoff_type,MATCH(AI$159&amp;" "&amp;$A166,daysoff_lookup,0)),MID($B166,MOD(NETWORKDAYS.INTL($Q$5,AI$159,weekend,holidays)-1,LEN($B166))+1,1))))</f>
        <v/>
      </c>
      <c r="AJ166" s="29" t="str">
        <f>IF(OR(AJ$159="",AJ$159&lt;$Q$5,$A166=""),"",IF(NETWORKDAYS.INTL(AJ$159,AJ$159,weekend,holidays)=0,"nw",IFERROR(INDEX(daysoff_type,MATCH(AJ$159&amp;" "&amp;$A166,daysoff_lookup,0)),MID($B166,MOD(NETWORKDAYS.INTL($Q$5,AJ$159,weekend,holidays)-1,LEN($B166))+1,1))))</f>
        <v/>
      </c>
      <c r="AK166" s="29" t="str">
        <f>IF(OR(AK$159="",AK$159&lt;$Q$5,$A166=""),"",IF(NETWORKDAYS.INTL(AK$159,AK$159,weekend,holidays)=0,"nw",IFERROR(INDEX(daysoff_type,MATCH(AK$159&amp;" "&amp;$A166,daysoff_lookup,0)),MID($B166,MOD(NETWORKDAYS.INTL($Q$5,AK$159,weekend,holidays)-1,LEN($B166))+1,1))))</f>
        <v/>
      </c>
      <c r="AL166" s="29" t="str">
        <f>IF(OR(AL$159="",AL$159&lt;$Q$5,$A166=""),"",IF(NETWORKDAYS.INTL(AL$159,AL$159,weekend,holidays)=0,"nw",IFERROR(INDEX(daysoff_type,MATCH(AL$159&amp;" "&amp;$A166,daysoff_lookup,0)),MID($B166,MOD(NETWORKDAYS.INTL($Q$5,AL$159,weekend,holidays)-1,LEN($B166))+1,1))))</f>
        <v/>
      </c>
      <c r="AM166" s="29" t="str">
        <f>IF(OR(AM$159="",AM$159&lt;$Q$5,$A166=""),"",IF(NETWORKDAYS.INTL(AM$159,AM$159,weekend,holidays)=0,"nw",IFERROR(INDEX(daysoff_type,MATCH(AM$159&amp;" "&amp;$A166,daysoff_lookup,0)),MID($B166,MOD(NETWORKDAYS.INTL($Q$5,AM$159,weekend,holidays)-1,LEN($B166))+1,1))))</f>
        <v/>
      </c>
    </row>
    <row r="167" spans="1:41" x14ac:dyDescent="0.2">
      <c r="A167" s="28" t="str">
        <f t="shared" si="47"/>
        <v>Employee 3</v>
      </c>
      <c r="B167" s="40" t="str">
        <f t="shared" si="47"/>
        <v>NxxxxDDDDxxxxNNN</v>
      </c>
      <c r="C167" s="29" t="str">
        <f>IF(OR(C$159="",C$159&lt;$Q$5,$A167=""),"",IF(NETWORKDAYS.INTL(C$159,C$159,weekend,holidays)=0,"nw",IFERROR(INDEX(daysoff_type,MATCH(C$159&amp;" "&amp;$A167,daysoff_lookup,0)),MID($B167,MOD(NETWORKDAYS.INTL($Q$5,C$159,weekend,holidays)-1,LEN($B167))+1,1))))</f>
        <v/>
      </c>
      <c r="D167" s="29" t="str">
        <f>IF(OR(D$159="",D$159&lt;$Q$5,$A167=""),"",IF(NETWORKDAYS.INTL(D$159,D$159,weekend,holidays)=0,"nw",IFERROR(INDEX(daysoff_type,MATCH(D$159&amp;" "&amp;$A167,daysoff_lookup,0)),MID($B167,MOD(NETWORKDAYS.INTL($Q$5,D$159,weekend,holidays)-1,LEN($B167))+1,1))))</f>
        <v>N</v>
      </c>
      <c r="E167" s="29" t="str">
        <f>IF(OR(E$159="",E$159&lt;$Q$5,$A167=""),"",IF(NETWORKDAYS.INTL(E$159,E$159,weekend,holidays)=0,"nw",IFERROR(INDEX(daysoff_type,MATCH(E$159&amp;" "&amp;$A167,daysoff_lookup,0)),MID($B167,MOD(NETWORKDAYS.INTL($Q$5,E$159,weekend,holidays)-1,LEN($B167))+1,1))))</f>
        <v>N</v>
      </c>
      <c r="F167" s="29" t="str">
        <f>IF(OR(F$159="",F$159&lt;$Q$5,$A167=""),"",IF(NETWORKDAYS.INTL(F$159,F$159,weekend,holidays)=0,"nw",IFERROR(INDEX(daysoff_type,MATCH(F$159&amp;" "&amp;$A167,daysoff_lookup,0)),MID($B167,MOD(NETWORKDAYS.INTL($Q$5,F$159,weekend,holidays)-1,LEN($B167))+1,1))))</f>
        <v>x</v>
      </c>
      <c r="G167" s="29" t="str">
        <f>IF(OR(G$159="",G$159&lt;$Q$5,$A167=""),"",IF(NETWORKDAYS.INTL(G$159,G$159,weekend,holidays)=0,"nw",IFERROR(INDEX(daysoff_type,MATCH(G$159&amp;" "&amp;$A167,daysoff_lookup,0)),MID($B167,MOD(NETWORKDAYS.INTL($Q$5,G$159,weekend,holidays)-1,LEN($B167))+1,1))))</f>
        <v>x</v>
      </c>
      <c r="H167" s="29" t="str">
        <f>IF(OR(H$159="",H$159&lt;$Q$5,$A167=""),"",IF(NETWORKDAYS.INTL(H$159,H$159,weekend,holidays)=0,"nw",IFERROR(INDEX(daysoff_type,MATCH(H$159&amp;" "&amp;$A167,daysoff_lookup,0)),MID($B167,MOD(NETWORKDAYS.INTL($Q$5,H$159,weekend,holidays)-1,LEN($B167))+1,1))))</f>
        <v>x</v>
      </c>
      <c r="I167" s="29" t="str">
        <f>IF(OR(I$159="",I$159&lt;$Q$5,$A167=""),"",IF(NETWORKDAYS.INTL(I$159,I$159,weekend,holidays)=0,"nw",IFERROR(INDEX(daysoff_type,MATCH(I$159&amp;" "&amp;$A167,daysoff_lookup,0)),MID($B167,MOD(NETWORKDAYS.INTL($Q$5,I$159,weekend,holidays)-1,LEN($B167))+1,1))))</f>
        <v>x</v>
      </c>
      <c r="J167" s="29" t="str">
        <f>IF(OR(J$159="",J$159&lt;$Q$5,$A167=""),"",IF(NETWORKDAYS.INTL(J$159,J$159,weekend,holidays)=0,"nw",IFERROR(INDEX(daysoff_type,MATCH(J$159&amp;" "&amp;$A167,daysoff_lookup,0)),MID($B167,MOD(NETWORKDAYS.INTL($Q$5,J$159,weekend,holidays)-1,LEN($B167))+1,1))))</f>
        <v>D</v>
      </c>
      <c r="K167" s="29" t="str">
        <f>IF(OR(K$159="",K$159&lt;$Q$5,$A167=""),"",IF(NETWORKDAYS.INTL(K$159,K$159,weekend,holidays)=0,"nw",IFERROR(INDEX(daysoff_type,MATCH(K$159&amp;" "&amp;$A167,daysoff_lookup,0)),MID($B167,MOD(NETWORKDAYS.INTL($Q$5,K$159,weekend,holidays)-1,LEN($B167))+1,1))))</f>
        <v>D</v>
      </c>
      <c r="L167" s="29" t="str">
        <f>IF(OR(L$159="",L$159&lt;$Q$5,$A167=""),"",IF(NETWORKDAYS.INTL(L$159,L$159,weekend,holidays)=0,"nw",IFERROR(INDEX(daysoff_type,MATCH(L$159&amp;" "&amp;$A167,daysoff_lookup,0)),MID($B167,MOD(NETWORKDAYS.INTL($Q$5,L$159,weekend,holidays)-1,LEN($B167))+1,1))))</f>
        <v>D</v>
      </c>
      <c r="M167" s="29" t="str">
        <f>IF(OR(M$159="",M$159&lt;$Q$5,$A167=""),"",IF(NETWORKDAYS.INTL(M$159,M$159,weekend,holidays)=0,"nw",IFERROR(INDEX(daysoff_type,MATCH(M$159&amp;" "&amp;$A167,daysoff_lookup,0)),MID($B167,MOD(NETWORKDAYS.INTL($Q$5,M$159,weekend,holidays)-1,LEN($B167))+1,1))))</f>
        <v>D</v>
      </c>
      <c r="N167" s="29" t="str">
        <f>IF(OR(N$159="",N$159&lt;$Q$5,$A167=""),"",IF(NETWORKDAYS.INTL(N$159,N$159,weekend,holidays)=0,"nw",IFERROR(INDEX(daysoff_type,MATCH(N$159&amp;" "&amp;$A167,daysoff_lookup,0)),MID($B167,MOD(NETWORKDAYS.INTL($Q$5,N$159,weekend,holidays)-1,LEN($B167))+1,1))))</f>
        <v>x</v>
      </c>
      <c r="O167" s="29" t="str">
        <f>IF(OR(O$159="",O$159&lt;$Q$5,$A167=""),"",IF(NETWORKDAYS.INTL(O$159,O$159,weekend,holidays)=0,"nw",IFERROR(INDEX(daysoff_type,MATCH(O$159&amp;" "&amp;$A167,daysoff_lookup,0)),MID($B167,MOD(NETWORKDAYS.INTL($Q$5,O$159,weekend,holidays)-1,LEN($B167))+1,1))))</f>
        <v>x</v>
      </c>
      <c r="P167" s="29" t="str">
        <f>IF(OR(P$159="",P$159&lt;$Q$5,$A167=""),"",IF(NETWORKDAYS.INTL(P$159,P$159,weekend,holidays)=0,"nw",IFERROR(INDEX(daysoff_type,MATCH(P$159&amp;" "&amp;$A167,daysoff_lookup,0)),MID($B167,MOD(NETWORKDAYS.INTL($Q$5,P$159,weekend,holidays)-1,LEN($B167))+1,1))))</f>
        <v>x</v>
      </c>
      <c r="Q167" s="29" t="str">
        <f>IF(OR(Q$159="",Q$159&lt;$Q$5,$A167=""),"",IF(NETWORKDAYS.INTL(Q$159,Q$159,weekend,holidays)=0,"nw",IFERROR(INDEX(daysoff_type,MATCH(Q$159&amp;" "&amp;$A167,daysoff_lookup,0)),MID($B167,MOD(NETWORKDAYS.INTL($Q$5,Q$159,weekend,holidays)-1,LEN($B167))+1,1))))</f>
        <v>x</v>
      </c>
      <c r="R167" s="29" t="str">
        <f>IF(OR(R$159="",R$159&lt;$Q$5,$A167=""),"",IF(NETWORKDAYS.INTL(R$159,R$159,weekend,holidays)=0,"nw",IFERROR(INDEX(daysoff_type,MATCH(R$159&amp;" "&amp;$A167,daysoff_lookup,0)),MID($B167,MOD(NETWORKDAYS.INTL($Q$5,R$159,weekend,holidays)-1,LEN($B167))+1,1))))</f>
        <v>N</v>
      </c>
      <c r="S167" s="29" t="str">
        <f>IF(OR(S$159="",S$159&lt;$Q$5,$A167=""),"",IF(NETWORKDAYS.INTL(S$159,S$159,weekend,holidays)=0,"nw",IFERROR(INDEX(daysoff_type,MATCH(S$159&amp;" "&amp;$A167,daysoff_lookup,0)),MID($B167,MOD(NETWORKDAYS.INTL($Q$5,S$159,weekend,holidays)-1,LEN($B167))+1,1))))</f>
        <v>N</v>
      </c>
      <c r="T167" s="29" t="str">
        <f>IF(OR(T$159="",T$159&lt;$Q$5,$A167=""),"",IF(NETWORKDAYS.INTL(T$159,T$159,weekend,holidays)=0,"nw",IFERROR(INDEX(daysoff_type,MATCH(T$159&amp;" "&amp;$A167,daysoff_lookup,0)),MID($B167,MOD(NETWORKDAYS.INTL($Q$5,T$159,weekend,holidays)-1,LEN($B167))+1,1))))</f>
        <v>N</v>
      </c>
      <c r="U167" s="29" t="str">
        <f>IF(OR(U$159="",U$159&lt;$Q$5,$A167=""),"",IF(NETWORKDAYS.INTL(U$159,U$159,weekend,holidays)=0,"nw",IFERROR(INDEX(daysoff_type,MATCH(U$159&amp;" "&amp;$A167,daysoff_lookup,0)),MID($B167,MOD(NETWORKDAYS.INTL($Q$5,U$159,weekend,holidays)-1,LEN($B167))+1,1))))</f>
        <v>N</v>
      </c>
      <c r="V167" s="29" t="str">
        <f>IF(OR(V$159="",V$159&lt;$Q$5,$A167=""),"",IF(NETWORKDAYS.INTL(V$159,V$159,weekend,holidays)=0,"nw",IFERROR(INDEX(daysoff_type,MATCH(V$159&amp;" "&amp;$A167,daysoff_lookup,0)),MID($B167,MOD(NETWORKDAYS.INTL($Q$5,V$159,weekend,holidays)-1,LEN($B167))+1,1))))</f>
        <v>x</v>
      </c>
      <c r="W167" s="29" t="str">
        <f>IF(OR(W$159="",W$159&lt;$Q$5,$A167=""),"",IF(NETWORKDAYS.INTL(W$159,W$159,weekend,holidays)=0,"nw",IFERROR(INDEX(daysoff_type,MATCH(W$159&amp;" "&amp;$A167,daysoff_lookup,0)),MID($B167,MOD(NETWORKDAYS.INTL($Q$5,W$159,weekend,holidays)-1,LEN($B167))+1,1))))</f>
        <v>x</v>
      </c>
      <c r="X167" s="29" t="str">
        <f>IF(OR(X$159="",X$159&lt;$Q$5,$A167=""),"",IF(NETWORKDAYS.INTL(X$159,X$159,weekend,holidays)=0,"nw",IFERROR(INDEX(daysoff_type,MATCH(X$159&amp;" "&amp;$A167,daysoff_lookup,0)),MID($B167,MOD(NETWORKDAYS.INTL($Q$5,X$159,weekend,holidays)-1,LEN($B167))+1,1))))</f>
        <v>x</v>
      </c>
      <c r="Y167" s="29" t="str">
        <f>IF(OR(Y$159="",Y$159&lt;$Q$5,$A167=""),"",IF(NETWORKDAYS.INTL(Y$159,Y$159,weekend,holidays)=0,"nw",IFERROR(INDEX(daysoff_type,MATCH(Y$159&amp;" "&amp;$A167,daysoff_lookup,0)),MID($B167,MOD(NETWORKDAYS.INTL($Q$5,Y$159,weekend,holidays)-1,LEN($B167))+1,1))))</f>
        <v>x</v>
      </c>
      <c r="Z167" s="29" t="str">
        <f>IF(OR(Z$159="",Z$159&lt;$Q$5,$A167=""),"",IF(NETWORKDAYS.INTL(Z$159,Z$159,weekend,holidays)=0,"nw",IFERROR(INDEX(daysoff_type,MATCH(Z$159&amp;" "&amp;$A167,daysoff_lookup,0)),MID($B167,MOD(NETWORKDAYS.INTL($Q$5,Z$159,weekend,holidays)-1,LEN($B167))+1,1))))</f>
        <v>D</v>
      </c>
      <c r="AA167" s="29" t="str">
        <f>IF(OR(AA$159="",AA$159&lt;$Q$5,$A167=""),"",IF(NETWORKDAYS.INTL(AA$159,AA$159,weekend,holidays)=0,"nw",IFERROR(INDEX(daysoff_type,MATCH(AA$159&amp;" "&amp;$A167,daysoff_lookup,0)),MID($B167,MOD(NETWORKDAYS.INTL($Q$5,AA$159,weekend,holidays)-1,LEN($B167))+1,1))))</f>
        <v>D</v>
      </c>
      <c r="AB167" s="29" t="str">
        <f>IF(OR(AB$159="",AB$159&lt;$Q$5,$A167=""),"",IF(NETWORKDAYS.INTL(AB$159,AB$159,weekend,holidays)=0,"nw",IFERROR(INDEX(daysoff_type,MATCH(AB$159&amp;" "&amp;$A167,daysoff_lookup,0)),MID($B167,MOD(NETWORKDAYS.INTL($Q$5,AB$159,weekend,holidays)-1,LEN($B167))+1,1))))</f>
        <v>D</v>
      </c>
      <c r="AC167" s="29" t="str">
        <f>IF(OR(AC$159="",AC$159&lt;$Q$5,$A167=""),"",IF(NETWORKDAYS.INTL(AC$159,AC$159,weekend,holidays)=0,"nw",IFERROR(INDEX(daysoff_type,MATCH(AC$159&amp;" "&amp;$A167,daysoff_lookup,0)),MID($B167,MOD(NETWORKDAYS.INTL($Q$5,AC$159,weekend,holidays)-1,LEN($B167))+1,1))))</f>
        <v>D</v>
      </c>
      <c r="AD167" s="29" t="str">
        <f>IF(OR(AD$159="",AD$159&lt;$Q$5,$A167=""),"",IF(NETWORKDAYS.INTL(AD$159,AD$159,weekend,holidays)=0,"nw",IFERROR(INDEX(daysoff_type,MATCH(AD$159&amp;" "&amp;$A167,daysoff_lookup,0)),MID($B167,MOD(NETWORKDAYS.INTL($Q$5,AD$159,weekend,holidays)-1,LEN($B167))+1,1))))</f>
        <v>x</v>
      </c>
      <c r="AE167" s="29" t="str">
        <f>IF(OR(AE$159="",AE$159&lt;$Q$5,$A167=""),"",IF(NETWORKDAYS.INTL(AE$159,AE$159,weekend,holidays)=0,"nw",IFERROR(INDEX(daysoff_type,MATCH(AE$159&amp;" "&amp;$A167,daysoff_lookup,0)),MID($B167,MOD(NETWORKDAYS.INTL($Q$5,AE$159,weekend,holidays)-1,LEN($B167))+1,1))))</f>
        <v>x</v>
      </c>
      <c r="AF167" s="29" t="str">
        <f>IF(OR(AF$159="",AF$159&lt;$Q$5,$A167=""),"",IF(NETWORKDAYS.INTL(AF$159,AF$159,weekend,holidays)=0,"nw",IFERROR(INDEX(daysoff_type,MATCH(AF$159&amp;" "&amp;$A167,daysoff_lookup,0)),MID($B167,MOD(NETWORKDAYS.INTL($Q$5,AF$159,weekend,holidays)-1,LEN($B167))+1,1))))</f>
        <v>x</v>
      </c>
      <c r="AG167" s="29" t="str">
        <f>IF(OR(AG$159="",AG$159&lt;$Q$5,$A167=""),"",IF(NETWORKDAYS.INTL(AG$159,AG$159,weekend,holidays)=0,"nw",IFERROR(INDEX(daysoff_type,MATCH(AG$159&amp;" "&amp;$A167,daysoff_lookup,0)),MID($B167,MOD(NETWORKDAYS.INTL($Q$5,AG$159,weekend,holidays)-1,LEN($B167))+1,1))))</f>
        <v>x</v>
      </c>
      <c r="AH167" s="29" t="str">
        <f>IF(OR(AH$159="",AH$159&lt;$Q$5,$A167=""),"",IF(NETWORKDAYS.INTL(AH$159,AH$159,weekend,holidays)=0,"nw",IFERROR(INDEX(daysoff_type,MATCH(AH$159&amp;" "&amp;$A167,daysoff_lookup,0)),MID($B167,MOD(NETWORKDAYS.INTL($Q$5,AH$159,weekend,holidays)-1,LEN($B167))+1,1))))</f>
        <v>N</v>
      </c>
      <c r="AI167" s="29" t="str">
        <f>IF(OR(AI$159="",AI$159&lt;$Q$5,$A167=""),"",IF(NETWORKDAYS.INTL(AI$159,AI$159,weekend,holidays)=0,"nw",IFERROR(INDEX(daysoff_type,MATCH(AI$159&amp;" "&amp;$A167,daysoff_lookup,0)),MID($B167,MOD(NETWORKDAYS.INTL($Q$5,AI$159,weekend,holidays)-1,LEN($B167))+1,1))))</f>
        <v/>
      </c>
      <c r="AJ167" s="29" t="str">
        <f>IF(OR(AJ$159="",AJ$159&lt;$Q$5,$A167=""),"",IF(NETWORKDAYS.INTL(AJ$159,AJ$159,weekend,holidays)=0,"nw",IFERROR(INDEX(daysoff_type,MATCH(AJ$159&amp;" "&amp;$A167,daysoff_lookup,0)),MID($B167,MOD(NETWORKDAYS.INTL($Q$5,AJ$159,weekend,holidays)-1,LEN($B167))+1,1))))</f>
        <v/>
      </c>
      <c r="AK167" s="29" t="str">
        <f>IF(OR(AK$159="",AK$159&lt;$Q$5,$A167=""),"",IF(NETWORKDAYS.INTL(AK$159,AK$159,weekend,holidays)=0,"nw",IFERROR(INDEX(daysoff_type,MATCH(AK$159&amp;" "&amp;$A167,daysoff_lookup,0)),MID($B167,MOD(NETWORKDAYS.INTL($Q$5,AK$159,weekend,holidays)-1,LEN($B167))+1,1))))</f>
        <v/>
      </c>
      <c r="AL167" s="29" t="str">
        <f>IF(OR(AL$159="",AL$159&lt;$Q$5,$A167=""),"",IF(NETWORKDAYS.INTL(AL$159,AL$159,weekend,holidays)=0,"nw",IFERROR(INDEX(daysoff_type,MATCH(AL$159&amp;" "&amp;$A167,daysoff_lookup,0)),MID($B167,MOD(NETWORKDAYS.INTL($Q$5,AL$159,weekend,holidays)-1,LEN($B167))+1,1))))</f>
        <v/>
      </c>
      <c r="AM167" s="29" t="str">
        <f>IF(OR(AM$159="",AM$159&lt;$Q$5,$A167=""),"",IF(NETWORKDAYS.INTL(AM$159,AM$159,weekend,holidays)=0,"nw",IFERROR(INDEX(daysoff_type,MATCH(AM$159&amp;" "&amp;$A167,daysoff_lookup,0)),MID($B167,MOD(NETWORKDAYS.INTL($Q$5,AM$159,weekend,holidays)-1,LEN($B167))+1,1))))</f>
        <v/>
      </c>
    </row>
    <row r="168" spans="1:41" x14ac:dyDescent="0.2">
      <c r="A168" s="28" t="str">
        <f t="shared" si="47"/>
        <v>Employee 4</v>
      </c>
      <c r="B168" s="40" t="str">
        <f t="shared" si="47"/>
        <v>DxxxxNNNNxxxxDDD</v>
      </c>
      <c r="C168" s="29" t="str">
        <f>IF(OR(C$159="",C$159&lt;$Q$5,$A168=""),"",IF(NETWORKDAYS.INTL(C$159,C$159,weekend,holidays)=0,"nw",IFERROR(INDEX(daysoff_type,MATCH(C$159&amp;" "&amp;$A168,daysoff_lookup,0)),MID($B168,MOD(NETWORKDAYS.INTL($Q$5,C$159,weekend,holidays)-1,LEN($B168))+1,1))))</f>
        <v/>
      </c>
      <c r="D168" s="29" t="str">
        <f>IF(OR(D$159="",D$159&lt;$Q$5,$A168=""),"",IF(NETWORKDAYS.INTL(D$159,D$159,weekend,holidays)=0,"nw",IFERROR(INDEX(daysoff_type,MATCH(D$159&amp;" "&amp;$A168,daysoff_lookup,0)),MID($B168,MOD(NETWORKDAYS.INTL($Q$5,D$159,weekend,holidays)-1,LEN($B168))+1,1))))</f>
        <v>D</v>
      </c>
      <c r="E168" s="29" t="str">
        <f>IF(OR(E$159="",E$159&lt;$Q$5,$A168=""),"",IF(NETWORKDAYS.INTL(E$159,E$159,weekend,holidays)=0,"nw",IFERROR(INDEX(daysoff_type,MATCH(E$159&amp;" "&amp;$A168,daysoff_lookup,0)),MID($B168,MOD(NETWORKDAYS.INTL($Q$5,E$159,weekend,holidays)-1,LEN($B168))+1,1))))</f>
        <v>D</v>
      </c>
      <c r="F168" s="29" t="str">
        <f>IF(OR(F$159="",F$159&lt;$Q$5,$A168=""),"",IF(NETWORKDAYS.INTL(F$159,F$159,weekend,holidays)=0,"nw",IFERROR(INDEX(daysoff_type,MATCH(F$159&amp;" "&amp;$A168,daysoff_lookup,0)),MID($B168,MOD(NETWORKDAYS.INTL($Q$5,F$159,weekend,holidays)-1,LEN($B168))+1,1))))</f>
        <v>x</v>
      </c>
      <c r="G168" s="29" t="str">
        <f>IF(OR(G$159="",G$159&lt;$Q$5,$A168=""),"",IF(NETWORKDAYS.INTL(G$159,G$159,weekend,holidays)=0,"nw",IFERROR(INDEX(daysoff_type,MATCH(G$159&amp;" "&amp;$A168,daysoff_lookup,0)),MID($B168,MOD(NETWORKDAYS.INTL($Q$5,G$159,weekend,holidays)-1,LEN($B168))+1,1))))</f>
        <v>x</v>
      </c>
      <c r="H168" s="29" t="str">
        <f>IF(OR(H$159="",H$159&lt;$Q$5,$A168=""),"",IF(NETWORKDAYS.INTL(H$159,H$159,weekend,holidays)=0,"nw",IFERROR(INDEX(daysoff_type,MATCH(H$159&amp;" "&amp;$A168,daysoff_lookup,0)),MID($B168,MOD(NETWORKDAYS.INTL($Q$5,H$159,weekend,holidays)-1,LEN($B168))+1,1))))</f>
        <v>x</v>
      </c>
      <c r="I168" s="29" t="str">
        <f>IF(OR(I$159="",I$159&lt;$Q$5,$A168=""),"",IF(NETWORKDAYS.INTL(I$159,I$159,weekend,holidays)=0,"nw",IFERROR(INDEX(daysoff_type,MATCH(I$159&amp;" "&amp;$A168,daysoff_lookup,0)),MID($B168,MOD(NETWORKDAYS.INTL($Q$5,I$159,weekend,holidays)-1,LEN($B168))+1,1))))</f>
        <v>x</v>
      </c>
      <c r="J168" s="29" t="str">
        <f>IF(OR(J$159="",J$159&lt;$Q$5,$A168=""),"",IF(NETWORKDAYS.INTL(J$159,J$159,weekend,holidays)=0,"nw",IFERROR(INDEX(daysoff_type,MATCH(J$159&amp;" "&amp;$A168,daysoff_lookup,0)),MID($B168,MOD(NETWORKDAYS.INTL($Q$5,J$159,weekend,holidays)-1,LEN($B168))+1,1))))</f>
        <v>N</v>
      </c>
      <c r="K168" s="29" t="str">
        <f>IF(OR(K$159="",K$159&lt;$Q$5,$A168=""),"",IF(NETWORKDAYS.INTL(K$159,K$159,weekend,holidays)=0,"nw",IFERROR(INDEX(daysoff_type,MATCH(K$159&amp;" "&amp;$A168,daysoff_lookup,0)),MID($B168,MOD(NETWORKDAYS.INTL($Q$5,K$159,weekend,holidays)-1,LEN($B168))+1,1))))</f>
        <v>N</v>
      </c>
      <c r="L168" s="29" t="str">
        <f>IF(OR(L$159="",L$159&lt;$Q$5,$A168=""),"",IF(NETWORKDAYS.INTL(L$159,L$159,weekend,holidays)=0,"nw",IFERROR(INDEX(daysoff_type,MATCH(L$159&amp;" "&amp;$A168,daysoff_lookup,0)),MID($B168,MOD(NETWORKDAYS.INTL($Q$5,L$159,weekend,holidays)-1,LEN($B168))+1,1))))</f>
        <v>N</v>
      </c>
      <c r="M168" s="29" t="str">
        <f>IF(OR(M$159="",M$159&lt;$Q$5,$A168=""),"",IF(NETWORKDAYS.INTL(M$159,M$159,weekend,holidays)=0,"nw",IFERROR(INDEX(daysoff_type,MATCH(M$159&amp;" "&amp;$A168,daysoff_lookup,0)),MID($B168,MOD(NETWORKDAYS.INTL($Q$5,M$159,weekend,holidays)-1,LEN($B168))+1,1))))</f>
        <v>N</v>
      </c>
      <c r="N168" s="29" t="str">
        <f>IF(OR(N$159="",N$159&lt;$Q$5,$A168=""),"",IF(NETWORKDAYS.INTL(N$159,N$159,weekend,holidays)=0,"nw",IFERROR(INDEX(daysoff_type,MATCH(N$159&amp;" "&amp;$A168,daysoff_lookup,0)),MID($B168,MOD(NETWORKDAYS.INTL($Q$5,N$159,weekend,holidays)-1,LEN($B168))+1,1))))</f>
        <v>x</v>
      </c>
      <c r="O168" s="29" t="str">
        <f>IF(OR(O$159="",O$159&lt;$Q$5,$A168=""),"",IF(NETWORKDAYS.INTL(O$159,O$159,weekend,holidays)=0,"nw",IFERROR(INDEX(daysoff_type,MATCH(O$159&amp;" "&amp;$A168,daysoff_lookup,0)),MID($B168,MOD(NETWORKDAYS.INTL($Q$5,O$159,weekend,holidays)-1,LEN($B168))+1,1))))</f>
        <v>x</v>
      </c>
      <c r="P168" s="29" t="str">
        <f>IF(OR(P$159="",P$159&lt;$Q$5,$A168=""),"",IF(NETWORKDAYS.INTL(P$159,P$159,weekend,holidays)=0,"nw",IFERROR(INDEX(daysoff_type,MATCH(P$159&amp;" "&amp;$A168,daysoff_lookup,0)),MID($B168,MOD(NETWORKDAYS.INTL($Q$5,P$159,weekend,holidays)-1,LEN($B168))+1,1))))</f>
        <v>x</v>
      </c>
      <c r="Q168" s="29" t="str">
        <f>IF(OR(Q$159="",Q$159&lt;$Q$5,$A168=""),"",IF(NETWORKDAYS.INTL(Q$159,Q$159,weekend,holidays)=0,"nw",IFERROR(INDEX(daysoff_type,MATCH(Q$159&amp;" "&amp;$A168,daysoff_lookup,0)),MID($B168,MOD(NETWORKDAYS.INTL($Q$5,Q$159,weekend,holidays)-1,LEN($B168))+1,1))))</f>
        <v>x</v>
      </c>
      <c r="R168" s="29" t="str">
        <f>IF(OR(R$159="",R$159&lt;$Q$5,$A168=""),"",IF(NETWORKDAYS.INTL(R$159,R$159,weekend,holidays)=0,"nw",IFERROR(INDEX(daysoff_type,MATCH(R$159&amp;" "&amp;$A168,daysoff_lookup,0)),MID($B168,MOD(NETWORKDAYS.INTL($Q$5,R$159,weekend,holidays)-1,LEN($B168))+1,1))))</f>
        <v>D</v>
      </c>
      <c r="S168" s="29" t="str">
        <f>IF(OR(S$159="",S$159&lt;$Q$5,$A168=""),"",IF(NETWORKDAYS.INTL(S$159,S$159,weekend,holidays)=0,"nw",IFERROR(INDEX(daysoff_type,MATCH(S$159&amp;" "&amp;$A168,daysoff_lookup,0)),MID($B168,MOD(NETWORKDAYS.INTL($Q$5,S$159,weekend,holidays)-1,LEN($B168))+1,1))))</f>
        <v>D</v>
      </c>
      <c r="T168" s="29" t="str">
        <f>IF(OR(T$159="",T$159&lt;$Q$5,$A168=""),"",IF(NETWORKDAYS.INTL(T$159,T$159,weekend,holidays)=0,"nw",IFERROR(INDEX(daysoff_type,MATCH(T$159&amp;" "&amp;$A168,daysoff_lookup,0)),MID($B168,MOD(NETWORKDAYS.INTL($Q$5,T$159,weekend,holidays)-1,LEN($B168))+1,1))))</f>
        <v>D</v>
      </c>
      <c r="U168" s="29" t="str">
        <f>IF(OR(U$159="",U$159&lt;$Q$5,$A168=""),"",IF(NETWORKDAYS.INTL(U$159,U$159,weekend,holidays)=0,"nw",IFERROR(INDEX(daysoff_type,MATCH(U$159&amp;" "&amp;$A168,daysoff_lookup,0)),MID($B168,MOD(NETWORKDAYS.INTL($Q$5,U$159,weekend,holidays)-1,LEN($B168))+1,1))))</f>
        <v>D</v>
      </c>
      <c r="V168" s="29" t="str">
        <f>IF(OR(V$159="",V$159&lt;$Q$5,$A168=""),"",IF(NETWORKDAYS.INTL(V$159,V$159,weekend,holidays)=0,"nw",IFERROR(INDEX(daysoff_type,MATCH(V$159&amp;" "&amp;$A168,daysoff_lookup,0)),MID($B168,MOD(NETWORKDAYS.INTL($Q$5,V$159,weekend,holidays)-1,LEN($B168))+1,1))))</f>
        <v>x</v>
      </c>
      <c r="W168" s="29" t="str">
        <f>IF(OR(W$159="",W$159&lt;$Q$5,$A168=""),"",IF(NETWORKDAYS.INTL(W$159,W$159,weekend,holidays)=0,"nw",IFERROR(INDEX(daysoff_type,MATCH(W$159&amp;" "&amp;$A168,daysoff_lookup,0)),MID($B168,MOD(NETWORKDAYS.INTL($Q$5,W$159,weekend,holidays)-1,LEN($B168))+1,1))))</f>
        <v>x</v>
      </c>
      <c r="X168" s="29" t="str">
        <f>IF(OR(X$159="",X$159&lt;$Q$5,$A168=""),"",IF(NETWORKDAYS.INTL(X$159,X$159,weekend,holidays)=0,"nw",IFERROR(INDEX(daysoff_type,MATCH(X$159&amp;" "&amp;$A168,daysoff_lookup,0)),MID($B168,MOD(NETWORKDAYS.INTL($Q$5,X$159,weekend,holidays)-1,LEN($B168))+1,1))))</f>
        <v>x</v>
      </c>
      <c r="Y168" s="29" t="str">
        <f>IF(OR(Y$159="",Y$159&lt;$Q$5,$A168=""),"",IF(NETWORKDAYS.INTL(Y$159,Y$159,weekend,holidays)=0,"nw",IFERROR(INDEX(daysoff_type,MATCH(Y$159&amp;" "&amp;$A168,daysoff_lookup,0)),MID($B168,MOD(NETWORKDAYS.INTL($Q$5,Y$159,weekend,holidays)-1,LEN($B168))+1,1))))</f>
        <v>x</v>
      </c>
      <c r="Z168" s="29" t="str">
        <f>IF(OR(Z$159="",Z$159&lt;$Q$5,$A168=""),"",IF(NETWORKDAYS.INTL(Z$159,Z$159,weekend,holidays)=0,"nw",IFERROR(INDEX(daysoff_type,MATCH(Z$159&amp;" "&amp;$A168,daysoff_lookup,0)),MID($B168,MOD(NETWORKDAYS.INTL($Q$5,Z$159,weekend,holidays)-1,LEN($B168))+1,1))))</f>
        <v>N</v>
      </c>
      <c r="AA168" s="29" t="str">
        <f>IF(OR(AA$159="",AA$159&lt;$Q$5,$A168=""),"",IF(NETWORKDAYS.INTL(AA$159,AA$159,weekend,holidays)=0,"nw",IFERROR(INDEX(daysoff_type,MATCH(AA$159&amp;" "&amp;$A168,daysoff_lookup,0)),MID($B168,MOD(NETWORKDAYS.INTL($Q$5,AA$159,weekend,holidays)-1,LEN($B168))+1,1))))</f>
        <v>N</v>
      </c>
      <c r="AB168" s="29" t="str">
        <f>IF(OR(AB$159="",AB$159&lt;$Q$5,$A168=""),"",IF(NETWORKDAYS.INTL(AB$159,AB$159,weekend,holidays)=0,"nw",IFERROR(INDEX(daysoff_type,MATCH(AB$159&amp;" "&amp;$A168,daysoff_lookup,0)),MID($B168,MOD(NETWORKDAYS.INTL($Q$5,AB$159,weekend,holidays)-1,LEN($B168))+1,1))))</f>
        <v>N</v>
      </c>
      <c r="AC168" s="29" t="str">
        <f>IF(OR(AC$159="",AC$159&lt;$Q$5,$A168=""),"",IF(NETWORKDAYS.INTL(AC$159,AC$159,weekend,holidays)=0,"nw",IFERROR(INDEX(daysoff_type,MATCH(AC$159&amp;" "&amp;$A168,daysoff_lookup,0)),MID($B168,MOD(NETWORKDAYS.INTL($Q$5,AC$159,weekend,holidays)-1,LEN($B168))+1,1))))</f>
        <v>N</v>
      </c>
      <c r="AD168" s="29" t="str">
        <f>IF(OR(AD$159="",AD$159&lt;$Q$5,$A168=""),"",IF(NETWORKDAYS.INTL(AD$159,AD$159,weekend,holidays)=0,"nw",IFERROR(INDEX(daysoff_type,MATCH(AD$159&amp;" "&amp;$A168,daysoff_lookup,0)),MID($B168,MOD(NETWORKDAYS.INTL($Q$5,AD$159,weekend,holidays)-1,LEN($B168))+1,1))))</f>
        <v>x</v>
      </c>
      <c r="AE168" s="29" t="str">
        <f>IF(OR(AE$159="",AE$159&lt;$Q$5,$A168=""),"",IF(NETWORKDAYS.INTL(AE$159,AE$159,weekend,holidays)=0,"nw",IFERROR(INDEX(daysoff_type,MATCH(AE$159&amp;" "&amp;$A168,daysoff_lookup,0)),MID($B168,MOD(NETWORKDAYS.INTL($Q$5,AE$159,weekend,holidays)-1,LEN($B168))+1,1))))</f>
        <v>x</v>
      </c>
      <c r="AF168" s="29" t="str">
        <f>IF(OR(AF$159="",AF$159&lt;$Q$5,$A168=""),"",IF(NETWORKDAYS.INTL(AF$159,AF$159,weekend,holidays)=0,"nw",IFERROR(INDEX(daysoff_type,MATCH(AF$159&amp;" "&amp;$A168,daysoff_lookup,0)),MID($B168,MOD(NETWORKDAYS.INTL($Q$5,AF$159,weekend,holidays)-1,LEN($B168))+1,1))))</f>
        <v>x</v>
      </c>
      <c r="AG168" s="29" t="str">
        <f>IF(OR(AG$159="",AG$159&lt;$Q$5,$A168=""),"",IF(NETWORKDAYS.INTL(AG$159,AG$159,weekend,holidays)=0,"nw",IFERROR(INDEX(daysoff_type,MATCH(AG$159&amp;" "&amp;$A168,daysoff_lookup,0)),MID($B168,MOD(NETWORKDAYS.INTL($Q$5,AG$159,weekend,holidays)-1,LEN($B168))+1,1))))</f>
        <v>x</v>
      </c>
      <c r="AH168" s="29" t="str">
        <f>IF(OR(AH$159="",AH$159&lt;$Q$5,$A168=""),"",IF(NETWORKDAYS.INTL(AH$159,AH$159,weekend,holidays)=0,"nw",IFERROR(INDEX(daysoff_type,MATCH(AH$159&amp;" "&amp;$A168,daysoff_lookup,0)),MID($B168,MOD(NETWORKDAYS.INTL($Q$5,AH$159,weekend,holidays)-1,LEN($B168))+1,1))))</f>
        <v>D</v>
      </c>
      <c r="AI168" s="29" t="str">
        <f>IF(OR(AI$159="",AI$159&lt;$Q$5,$A168=""),"",IF(NETWORKDAYS.INTL(AI$159,AI$159,weekend,holidays)=0,"nw",IFERROR(INDEX(daysoff_type,MATCH(AI$159&amp;" "&amp;$A168,daysoff_lookup,0)),MID($B168,MOD(NETWORKDAYS.INTL($Q$5,AI$159,weekend,holidays)-1,LEN($B168))+1,1))))</f>
        <v/>
      </c>
      <c r="AJ168" s="29" t="str">
        <f>IF(OR(AJ$159="",AJ$159&lt;$Q$5,$A168=""),"",IF(NETWORKDAYS.INTL(AJ$159,AJ$159,weekend,holidays)=0,"nw",IFERROR(INDEX(daysoff_type,MATCH(AJ$159&amp;" "&amp;$A168,daysoff_lookup,0)),MID($B168,MOD(NETWORKDAYS.INTL($Q$5,AJ$159,weekend,holidays)-1,LEN($B168))+1,1))))</f>
        <v/>
      </c>
      <c r="AK168" s="29" t="str">
        <f>IF(OR(AK$159="",AK$159&lt;$Q$5,$A168=""),"",IF(NETWORKDAYS.INTL(AK$159,AK$159,weekend,holidays)=0,"nw",IFERROR(INDEX(daysoff_type,MATCH(AK$159&amp;" "&amp;$A168,daysoff_lookup,0)),MID($B168,MOD(NETWORKDAYS.INTL($Q$5,AK$159,weekend,holidays)-1,LEN($B168))+1,1))))</f>
        <v/>
      </c>
      <c r="AL168" s="29" t="str">
        <f>IF(OR(AL$159="",AL$159&lt;$Q$5,$A168=""),"",IF(NETWORKDAYS.INTL(AL$159,AL$159,weekend,holidays)=0,"nw",IFERROR(INDEX(daysoff_type,MATCH(AL$159&amp;" "&amp;$A168,daysoff_lookup,0)),MID($B168,MOD(NETWORKDAYS.INTL($Q$5,AL$159,weekend,holidays)-1,LEN($B168))+1,1))))</f>
        <v/>
      </c>
      <c r="AM168" s="29" t="str">
        <f>IF(OR(AM$159="",AM$159&lt;$Q$5,$A168=""),"",IF(NETWORKDAYS.INTL(AM$159,AM$159,weekend,holidays)=0,"nw",IFERROR(INDEX(daysoff_type,MATCH(AM$159&amp;" "&amp;$A168,daysoff_lookup,0)),MID($B168,MOD(NETWORKDAYS.INTL($Q$5,AM$159,weekend,holidays)-1,LEN($B168))+1,1))))</f>
        <v/>
      </c>
    </row>
    <row r="169" spans="1:41" x14ac:dyDescent="0.2">
      <c r="A169" s="28" t="str">
        <f t="shared" si="47"/>
        <v/>
      </c>
      <c r="B169" s="40" t="str">
        <f t="shared" si="47"/>
        <v/>
      </c>
      <c r="C169" s="29" t="str">
        <f>IF(OR(C$159="",C$159&lt;$Q$5,$A169=""),"",IF(NETWORKDAYS.INTL(C$159,C$159,weekend,holidays)=0,"nw",IFERROR(INDEX(daysoff_type,MATCH(C$159&amp;" "&amp;$A169,daysoff_lookup,0)),MID($B169,MOD(NETWORKDAYS.INTL($Q$5,C$159,weekend,holidays)-1,LEN($B169))+1,1))))</f>
        <v/>
      </c>
      <c r="D169" s="29" t="str">
        <f>IF(OR(D$159="",D$159&lt;$Q$5,$A169=""),"",IF(NETWORKDAYS.INTL(D$159,D$159,weekend,holidays)=0,"nw",IFERROR(INDEX(daysoff_type,MATCH(D$159&amp;" "&amp;$A169,daysoff_lookup,0)),MID($B169,MOD(NETWORKDAYS.INTL($Q$5,D$159,weekend,holidays)-1,LEN($B169))+1,1))))</f>
        <v/>
      </c>
      <c r="E169" s="29" t="str">
        <f>IF(OR(E$159="",E$159&lt;$Q$5,$A169=""),"",IF(NETWORKDAYS.INTL(E$159,E$159,weekend,holidays)=0,"nw",IFERROR(INDEX(daysoff_type,MATCH(E$159&amp;" "&amp;$A169,daysoff_lookup,0)),MID($B169,MOD(NETWORKDAYS.INTL($Q$5,E$159,weekend,holidays)-1,LEN($B169))+1,1))))</f>
        <v/>
      </c>
      <c r="F169" s="29" t="str">
        <f>IF(OR(F$159="",F$159&lt;$Q$5,$A169=""),"",IF(NETWORKDAYS.INTL(F$159,F$159,weekend,holidays)=0,"nw",IFERROR(INDEX(daysoff_type,MATCH(F$159&amp;" "&amp;$A169,daysoff_lookup,0)),MID($B169,MOD(NETWORKDAYS.INTL($Q$5,F$159,weekend,holidays)-1,LEN($B169))+1,1))))</f>
        <v/>
      </c>
      <c r="G169" s="29" t="str">
        <f>IF(OR(G$159="",G$159&lt;$Q$5,$A169=""),"",IF(NETWORKDAYS.INTL(G$159,G$159,weekend,holidays)=0,"nw",IFERROR(INDEX(daysoff_type,MATCH(G$159&amp;" "&amp;$A169,daysoff_lookup,0)),MID($B169,MOD(NETWORKDAYS.INTL($Q$5,G$159,weekend,holidays)-1,LEN($B169))+1,1))))</f>
        <v/>
      </c>
      <c r="H169" s="29" t="str">
        <f>IF(OR(H$159="",H$159&lt;$Q$5,$A169=""),"",IF(NETWORKDAYS.INTL(H$159,H$159,weekend,holidays)=0,"nw",IFERROR(INDEX(daysoff_type,MATCH(H$159&amp;" "&amp;$A169,daysoff_lookup,0)),MID($B169,MOD(NETWORKDAYS.INTL($Q$5,H$159,weekend,holidays)-1,LEN($B169))+1,1))))</f>
        <v/>
      </c>
      <c r="I169" s="29" t="str">
        <f>IF(OR(I$159="",I$159&lt;$Q$5,$A169=""),"",IF(NETWORKDAYS.INTL(I$159,I$159,weekend,holidays)=0,"nw",IFERROR(INDEX(daysoff_type,MATCH(I$159&amp;" "&amp;$A169,daysoff_lookup,0)),MID($B169,MOD(NETWORKDAYS.INTL($Q$5,I$159,weekend,holidays)-1,LEN($B169))+1,1))))</f>
        <v/>
      </c>
      <c r="J169" s="29" t="str">
        <f>IF(OR(J$159="",J$159&lt;$Q$5,$A169=""),"",IF(NETWORKDAYS.INTL(J$159,J$159,weekend,holidays)=0,"nw",IFERROR(INDEX(daysoff_type,MATCH(J$159&amp;" "&amp;$A169,daysoff_lookup,0)),MID($B169,MOD(NETWORKDAYS.INTL($Q$5,J$159,weekend,holidays)-1,LEN($B169))+1,1))))</f>
        <v/>
      </c>
      <c r="K169" s="29" t="str">
        <f>IF(OR(K$159="",K$159&lt;$Q$5,$A169=""),"",IF(NETWORKDAYS.INTL(K$159,K$159,weekend,holidays)=0,"nw",IFERROR(INDEX(daysoff_type,MATCH(K$159&amp;" "&amp;$A169,daysoff_lookup,0)),MID($B169,MOD(NETWORKDAYS.INTL($Q$5,K$159,weekend,holidays)-1,LEN($B169))+1,1))))</f>
        <v/>
      </c>
      <c r="L169" s="29" t="str">
        <f>IF(OR(L$159="",L$159&lt;$Q$5,$A169=""),"",IF(NETWORKDAYS.INTL(L$159,L$159,weekend,holidays)=0,"nw",IFERROR(INDEX(daysoff_type,MATCH(L$159&amp;" "&amp;$A169,daysoff_lookup,0)),MID($B169,MOD(NETWORKDAYS.INTL($Q$5,L$159,weekend,holidays)-1,LEN($B169))+1,1))))</f>
        <v/>
      </c>
      <c r="M169" s="29" t="str">
        <f>IF(OR(M$159="",M$159&lt;$Q$5,$A169=""),"",IF(NETWORKDAYS.INTL(M$159,M$159,weekend,holidays)=0,"nw",IFERROR(INDEX(daysoff_type,MATCH(M$159&amp;" "&amp;$A169,daysoff_lookup,0)),MID($B169,MOD(NETWORKDAYS.INTL($Q$5,M$159,weekend,holidays)-1,LEN($B169))+1,1))))</f>
        <v/>
      </c>
      <c r="N169" s="29" t="str">
        <f>IF(OR(N$159="",N$159&lt;$Q$5,$A169=""),"",IF(NETWORKDAYS.INTL(N$159,N$159,weekend,holidays)=0,"nw",IFERROR(INDEX(daysoff_type,MATCH(N$159&amp;" "&amp;$A169,daysoff_lookup,0)),MID($B169,MOD(NETWORKDAYS.INTL($Q$5,N$159,weekend,holidays)-1,LEN($B169))+1,1))))</f>
        <v/>
      </c>
      <c r="O169" s="29" t="str">
        <f>IF(OR(O$159="",O$159&lt;$Q$5,$A169=""),"",IF(NETWORKDAYS.INTL(O$159,O$159,weekend,holidays)=0,"nw",IFERROR(INDEX(daysoff_type,MATCH(O$159&amp;" "&amp;$A169,daysoff_lookup,0)),MID($B169,MOD(NETWORKDAYS.INTL($Q$5,O$159,weekend,holidays)-1,LEN($B169))+1,1))))</f>
        <v/>
      </c>
      <c r="P169" s="29" t="str">
        <f>IF(OR(P$159="",P$159&lt;$Q$5,$A169=""),"",IF(NETWORKDAYS.INTL(P$159,P$159,weekend,holidays)=0,"nw",IFERROR(INDEX(daysoff_type,MATCH(P$159&amp;" "&amp;$A169,daysoff_lookup,0)),MID($B169,MOD(NETWORKDAYS.INTL($Q$5,P$159,weekend,holidays)-1,LEN($B169))+1,1))))</f>
        <v/>
      </c>
      <c r="Q169" s="29" t="str">
        <f>IF(OR(Q$159="",Q$159&lt;$Q$5,$A169=""),"",IF(NETWORKDAYS.INTL(Q$159,Q$159,weekend,holidays)=0,"nw",IFERROR(INDEX(daysoff_type,MATCH(Q$159&amp;" "&amp;$A169,daysoff_lookup,0)),MID($B169,MOD(NETWORKDAYS.INTL($Q$5,Q$159,weekend,holidays)-1,LEN($B169))+1,1))))</f>
        <v/>
      </c>
      <c r="R169" s="29" t="str">
        <f>IF(OR(R$159="",R$159&lt;$Q$5,$A169=""),"",IF(NETWORKDAYS.INTL(R$159,R$159,weekend,holidays)=0,"nw",IFERROR(INDEX(daysoff_type,MATCH(R$159&amp;" "&amp;$A169,daysoff_lookup,0)),MID($B169,MOD(NETWORKDAYS.INTL($Q$5,R$159,weekend,holidays)-1,LEN($B169))+1,1))))</f>
        <v/>
      </c>
      <c r="S169" s="29" t="str">
        <f>IF(OR(S$159="",S$159&lt;$Q$5,$A169=""),"",IF(NETWORKDAYS.INTL(S$159,S$159,weekend,holidays)=0,"nw",IFERROR(INDEX(daysoff_type,MATCH(S$159&amp;" "&amp;$A169,daysoff_lookup,0)),MID($B169,MOD(NETWORKDAYS.INTL($Q$5,S$159,weekend,holidays)-1,LEN($B169))+1,1))))</f>
        <v/>
      </c>
      <c r="T169" s="29" t="str">
        <f>IF(OR(T$159="",T$159&lt;$Q$5,$A169=""),"",IF(NETWORKDAYS.INTL(T$159,T$159,weekend,holidays)=0,"nw",IFERROR(INDEX(daysoff_type,MATCH(T$159&amp;" "&amp;$A169,daysoff_lookup,0)),MID($B169,MOD(NETWORKDAYS.INTL($Q$5,T$159,weekend,holidays)-1,LEN($B169))+1,1))))</f>
        <v/>
      </c>
      <c r="U169" s="29" t="str">
        <f>IF(OR(U$159="",U$159&lt;$Q$5,$A169=""),"",IF(NETWORKDAYS.INTL(U$159,U$159,weekend,holidays)=0,"nw",IFERROR(INDEX(daysoff_type,MATCH(U$159&amp;" "&amp;$A169,daysoff_lookup,0)),MID($B169,MOD(NETWORKDAYS.INTL($Q$5,U$159,weekend,holidays)-1,LEN($B169))+1,1))))</f>
        <v/>
      </c>
      <c r="V169" s="29" t="str">
        <f>IF(OR(V$159="",V$159&lt;$Q$5,$A169=""),"",IF(NETWORKDAYS.INTL(V$159,V$159,weekend,holidays)=0,"nw",IFERROR(INDEX(daysoff_type,MATCH(V$159&amp;" "&amp;$A169,daysoff_lookup,0)),MID($B169,MOD(NETWORKDAYS.INTL($Q$5,V$159,weekend,holidays)-1,LEN($B169))+1,1))))</f>
        <v/>
      </c>
      <c r="W169" s="29" t="str">
        <f>IF(OR(W$159="",W$159&lt;$Q$5,$A169=""),"",IF(NETWORKDAYS.INTL(W$159,W$159,weekend,holidays)=0,"nw",IFERROR(INDEX(daysoff_type,MATCH(W$159&amp;" "&amp;$A169,daysoff_lookup,0)),MID($B169,MOD(NETWORKDAYS.INTL($Q$5,W$159,weekend,holidays)-1,LEN($B169))+1,1))))</f>
        <v/>
      </c>
      <c r="X169" s="29" t="str">
        <f>IF(OR(X$159="",X$159&lt;$Q$5,$A169=""),"",IF(NETWORKDAYS.INTL(X$159,X$159,weekend,holidays)=0,"nw",IFERROR(INDEX(daysoff_type,MATCH(X$159&amp;" "&amp;$A169,daysoff_lookup,0)),MID($B169,MOD(NETWORKDAYS.INTL($Q$5,X$159,weekend,holidays)-1,LEN($B169))+1,1))))</f>
        <v/>
      </c>
      <c r="Y169" s="29" t="str">
        <f>IF(OR(Y$159="",Y$159&lt;$Q$5,$A169=""),"",IF(NETWORKDAYS.INTL(Y$159,Y$159,weekend,holidays)=0,"nw",IFERROR(INDEX(daysoff_type,MATCH(Y$159&amp;" "&amp;$A169,daysoff_lookup,0)),MID($B169,MOD(NETWORKDAYS.INTL($Q$5,Y$159,weekend,holidays)-1,LEN($B169))+1,1))))</f>
        <v/>
      </c>
      <c r="Z169" s="29" t="str">
        <f>IF(OR(Z$159="",Z$159&lt;$Q$5,$A169=""),"",IF(NETWORKDAYS.INTL(Z$159,Z$159,weekend,holidays)=0,"nw",IFERROR(INDEX(daysoff_type,MATCH(Z$159&amp;" "&amp;$A169,daysoff_lookup,0)),MID($B169,MOD(NETWORKDAYS.INTL($Q$5,Z$159,weekend,holidays)-1,LEN($B169))+1,1))))</f>
        <v/>
      </c>
      <c r="AA169" s="29" t="str">
        <f>IF(OR(AA$159="",AA$159&lt;$Q$5,$A169=""),"",IF(NETWORKDAYS.INTL(AA$159,AA$159,weekend,holidays)=0,"nw",IFERROR(INDEX(daysoff_type,MATCH(AA$159&amp;" "&amp;$A169,daysoff_lookup,0)),MID($B169,MOD(NETWORKDAYS.INTL($Q$5,AA$159,weekend,holidays)-1,LEN($B169))+1,1))))</f>
        <v/>
      </c>
      <c r="AB169" s="29" t="str">
        <f>IF(OR(AB$159="",AB$159&lt;$Q$5,$A169=""),"",IF(NETWORKDAYS.INTL(AB$159,AB$159,weekend,holidays)=0,"nw",IFERROR(INDEX(daysoff_type,MATCH(AB$159&amp;" "&amp;$A169,daysoff_lookup,0)),MID($B169,MOD(NETWORKDAYS.INTL($Q$5,AB$159,weekend,holidays)-1,LEN($B169))+1,1))))</f>
        <v/>
      </c>
      <c r="AC169" s="29" t="str">
        <f>IF(OR(AC$159="",AC$159&lt;$Q$5,$A169=""),"",IF(NETWORKDAYS.INTL(AC$159,AC$159,weekend,holidays)=0,"nw",IFERROR(INDEX(daysoff_type,MATCH(AC$159&amp;" "&amp;$A169,daysoff_lookup,0)),MID($B169,MOD(NETWORKDAYS.INTL($Q$5,AC$159,weekend,holidays)-1,LEN($B169))+1,1))))</f>
        <v/>
      </c>
      <c r="AD169" s="29" t="str">
        <f>IF(OR(AD$159="",AD$159&lt;$Q$5,$A169=""),"",IF(NETWORKDAYS.INTL(AD$159,AD$159,weekend,holidays)=0,"nw",IFERROR(INDEX(daysoff_type,MATCH(AD$159&amp;" "&amp;$A169,daysoff_lookup,0)),MID($B169,MOD(NETWORKDAYS.INTL($Q$5,AD$159,weekend,holidays)-1,LEN($B169))+1,1))))</f>
        <v/>
      </c>
      <c r="AE169" s="29" t="str">
        <f>IF(OR(AE$159="",AE$159&lt;$Q$5,$A169=""),"",IF(NETWORKDAYS.INTL(AE$159,AE$159,weekend,holidays)=0,"nw",IFERROR(INDEX(daysoff_type,MATCH(AE$159&amp;" "&amp;$A169,daysoff_lookup,0)),MID($B169,MOD(NETWORKDAYS.INTL($Q$5,AE$159,weekend,holidays)-1,LEN($B169))+1,1))))</f>
        <v/>
      </c>
      <c r="AF169" s="29" t="str">
        <f>IF(OR(AF$159="",AF$159&lt;$Q$5,$A169=""),"",IF(NETWORKDAYS.INTL(AF$159,AF$159,weekend,holidays)=0,"nw",IFERROR(INDEX(daysoff_type,MATCH(AF$159&amp;" "&amp;$A169,daysoff_lookup,0)),MID($B169,MOD(NETWORKDAYS.INTL($Q$5,AF$159,weekend,holidays)-1,LEN($B169))+1,1))))</f>
        <v/>
      </c>
      <c r="AG169" s="29" t="str">
        <f>IF(OR(AG$159="",AG$159&lt;$Q$5,$A169=""),"",IF(NETWORKDAYS.INTL(AG$159,AG$159,weekend,holidays)=0,"nw",IFERROR(INDEX(daysoff_type,MATCH(AG$159&amp;" "&amp;$A169,daysoff_lookup,0)),MID($B169,MOD(NETWORKDAYS.INTL($Q$5,AG$159,weekend,holidays)-1,LEN($B169))+1,1))))</f>
        <v/>
      </c>
      <c r="AH169" s="29" t="str">
        <f>IF(OR(AH$159="",AH$159&lt;$Q$5,$A169=""),"",IF(NETWORKDAYS.INTL(AH$159,AH$159,weekend,holidays)=0,"nw",IFERROR(INDEX(daysoff_type,MATCH(AH$159&amp;" "&amp;$A169,daysoff_lookup,0)),MID($B169,MOD(NETWORKDAYS.INTL($Q$5,AH$159,weekend,holidays)-1,LEN($B169))+1,1))))</f>
        <v/>
      </c>
      <c r="AI169" s="29" t="str">
        <f>IF(OR(AI$159="",AI$159&lt;$Q$5,$A169=""),"",IF(NETWORKDAYS.INTL(AI$159,AI$159,weekend,holidays)=0,"nw",IFERROR(INDEX(daysoff_type,MATCH(AI$159&amp;" "&amp;$A169,daysoff_lookup,0)),MID($B169,MOD(NETWORKDAYS.INTL($Q$5,AI$159,weekend,holidays)-1,LEN($B169))+1,1))))</f>
        <v/>
      </c>
      <c r="AJ169" s="29" t="str">
        <f>IF(OR(AJ$159="",AJ$159&lt;$Q$5,$A169=""),"",IF(NETWORKDAYS.INTL(AJ$159,AJ$159,weekend,holidays)=0,"nw",IFERROR(INDEX(daysoff_type,MATCH(AJ$159&amp;" "&amp;$A169,daysoff_lookup,0)),MID($B169,MOD(NETWORKDAYS.INTL($Q$5,AJ$159,weekend,holidays)-1,LEN($B169))+1,1))))</f>
        <v/>
      </c>
      <c r="AK169" s="29" t="str">
        <f>IF(OR(AK$159="",AK$159&lt;$Q$5,$A169=""),"",IF(NETWORKDAYS.INTL(AK$159,AK$159,weekend,holidays)=0,"nw",IFERROR(INDEX(daysoff_type,MATCH(AK$159&amp;" "&amp;$A169,daysoff_lookup,0)),MID($B169,MOD(NETWORKDAYS.INTL($Q$5,AK$159,weekend,holidays)-1,LEN($B169))+1,1))))</f>
        <v/>
      </c>
      <c r="AL169" s="29" t="str">
        <f>IF(OR(AL$159="",AL$159&lt;$Q$5,$A169=""),"",IF(NETWORKDAYS.INTL(AL$159,AL$159,weekend,holidays)=0,"nw",IFERROR(INDEX(daysoff_type,MATCH(AL$159&amp;" "&amp;$A169,daysoff_lookup,0)),MID($B169,MOD(NETWORKDAYS.INTL($Q$5,AL$159,weekend,holidays)-1,LEN($B169))+1,1))))</f>
        <v/>
      </c>
      <c r="AM169" s="29" t="str">
        <f>IF(OR(AM$159="",AM$159&lt;$Q$5,$A169=""),"",IF(NETWORKDAYS.INTL(AM$159,AM$159,weekend,holidays)=0,"nw",IFERROR(INDEX(daysoff_type,MATCH(AM$159&amp;" "&amp;$A169,daysoff_lookup,0)),MID($B169,MOD(NETWORKDAYS.INTL($Q$5,AM$159,weekend,holidays)-1,LEN($B169))+1,1))))</f>
        <v/>
      </c>
    </row>
    <row r="170" spans="1:41" x14ac:dyDescent="0.2">
      <c r="A170" s="28" t="str">
        <f t="shared" si="47"/>
        <v/>
      </c>
      <c r="B170" s="40" t="str">
        <f t="shared" si="47"/>
        <v/>
      </c>
      <c r="C170" s="29" t="str">
        <f>IF(OR(C$159="",C$159&lt;$Q$5,$A170=""),"",IF(NETWORKDAYS.INTL(C$159,C$159,weekend,holidays)=0,"nw",IFERROR(INDEX(daysoff_type,MATCH(C$159&amp;" "&amp;$A170,daysoff_lookup,0)),MID($B170,MOD(NETWORKDAYS.INTL($Q$5,C$159,weekend,holidays)-1,LEN($B170))+1,1))))</f>
        <v/>
      </c>
      <c r="D170" s="29" t="str">
        <f>IF(OR(D$159="",D$159&lt;$Q$5,$A170=""),"",IF(NETWORKDAYS.INTL(D$159,D$159,weekend,holidays)=0,"nw",IFERROR(INDEX(daysoff_type,MATCH(D$159&amp;" "&amp;$A170,daysoff_lookup,0)),MID($B170,MOD(NETWORKDAYS.INTL($Q$5,D$159,weekend,holidays)-1,LEN($B170))+1,1))))</f>
        <v/>
      </c>
      <c r="E170" s="29" t="str">
        <f>IF(OR(E$159="",E$159&lt;$Q$5,$A170=""),"",IF(NETWORKDAYS.INTL(E$159,E$159,weekend,holidays)=0,"nw",IFERROR(INDEX(daysoff_type,MATCH(E$159&amp;" "&amp;$A170,daysoff_lookup,0)),MID($B170,MOD(NETWORKDAYS.INTL($Q$5,E$159,weekend,holidays)-1,LEN($B170))+1,1))))</f>
        <v/>
      </c>
      <c r="F170" s="29" t="str">
        <f>IF(OR(F$159="",F$159&lt;$Q$5,$A170=""),"",IF(NETWORKDAYS.INTL(F$159,F$159,weekend,holidays)=0,"nw",IFERROR(INDEX(daysoff_type,MATCH(F$159&amp;" "&amp;$A170,daysoff_lookup,0)),MID($B170,MOD(NETWORKDAYS.INTL($Q$5,F$159,weekend,holidays)-1,LEN($B170))+1,1))))</f>
        <v/>
      </c>
      <c r="G170" s="29" t="str">
        <f>IF(OR(G$159="",G$159&lt;$Q$5,$A170=""),"",IF(NETWORKDAYS.INTL(G$159,G$159,weekend,holidays)=0,"nw",IFERROR(INDEX(daysoff_type,MATCH(G$159&amp;" "&amp;$A170,daysoff_lookup,0)),MID($B170,MOD(NETWORKDAYS.INTL($Q$5,G$159,weekend,holidays)-1,LEN($B170))+1,1))))</f>
        <v/>
      </c>
      <c r="H170" s="29" t="str">
        <f>IF(OR(H$159="",H$159&lt;$Q$5,$A170=""),"",IF(NETWORKDAYS.INTL(H$159,H$159,weekend,holidays)=0,"nw",IFERROR(INDEX(daysoff_type,MATCH(H$159&amp;" "&amp;$A170,daysoff_lookup,0)),MID($B170,MOD(NETWORKDAYS.INTL($Q$5,H$159,weekend,holidays)-1,LEN($B170))+1,1))))</f>
        <v/>
      </c>
      <c r="I170" s="29" t="str">
        <f>IF(OR(I$159="",I$159&lt;$Q$5,$A170=""),"",IF(NETWORKDAYS.INTL(I$159,I$159,weekend,holidays)=0,"nw",IFERROR(INDEX(daysoff_type,MATCH(I$159&amp;" "&amp;$A170,daysoff_lookup,0)),MID($B170,MOD(NETWORKDAYS.INTL($Q$5,I$159,weekend,holidays)-1,LEN($B170))+1,1))))</f>
        <v/>
      </c>
      <c r="J170" s="29" t="str">
        <f>IF(OR(J$159="",J$159&lt;$Q$5,$A170=""),"",IF(NETWORKDAYS.INTL(J$159,J$159,weekend,holidays)=0,"nw",IFERROR(INDEX(daysoff_type,MATCH(J$159&amp;" "&amp;$A170,daysoff_lookup,0)),MID($B170,MOD(NETWORKDAYS.INTL($Q$5,J$159,weekend,holidays)-1,LEN($B170))+1,1))))</f>
        <v/>
      </c>
      <c r="K170" s="29" t="str">
        <f>IF(OR(K$159="",K$159&lt;$Q$5,$A170=""),"",IF(NETWORKDAYS.INTL(K$159,K$159,weekend,holidays)=0,"nw",IFERROR(INDEX(daysoff_type,MATCH(K$159&amp;" "&amp;$A170,daysoff_lookup,0)),MID($B170,MOD(NETWORKDAYS.INTL($Q$5,K$159,weekend,holidays)-1,LEN($B170))+1,1))))</f>
        <v/>
      </c>
      <c r="L170" s="29" t="str">
        <f>IF(OR(L$159="",L$159&lt;$Q$5,$A170=""),"",IF(NETWORKDAYS.INTL(L$159,L$159,weekend,holidays)=0,"nw",IFERROR(INDEX(daysoff_type,MATCH(L$159&amp;" "&amp;$A170,daysoff_lookup,0)),MID($B170,MOD(NETWORKDAYS.INTL($Q$5,L$159,weekend,holidays)-1,LEN($B170))+1,1))))</f>
        <v/>
      </c>
      <c r="M170" s="29" t="str">
        <f>IF(OR(M$159="",M$159&lt;$Q$5,$A170=""),"",IF(NETWORKDAYS.INTL(M$159,M$159,weekend,holidays)=0,"nw",IFERROR(INDEX(daysoff_type,MATCH(M$159&amp;" "&amp;$A170,daysoff_lookup,0)),MID($B170,MOD(NETWORKDAYS.INTL($Q$5,M$159,weekend,holidays)-1,LEN($B170))+1,1))))</f>
        <v/>
      </c>
      <c r="N170" s="29" t="str">
        <f>IF(OR(N$159="",N$159&lt;$Q$5,$A170=""),"",IF(NETWORKDAYS.INTL(N$159,N$159,weekend,holidays)=0,"nw",IFERROR(INDEX(daysoff_type,MATCH(N$159&amp;" "&amp;$A170,daysoff_lookup,0)),MID($B170,MOD(NETWORKDAYS.INTL($Q$5,N$159,weekend,holidays)-1,LEN($B170))+1,1))))</f>
        <v/>
      </c>
      <c r="O170" s="29" t="str">
        <f>IF(OR(O$159="",O$159&lt;$Q$5,$A170=""),"",IF(NETWORKDAYS.INTL(O$159,O$159,weekend,holidays)=0,"nw",IFERROR(INDEX(daysoff_type,MATCH(O$159&amp;" "&amp;$A170,daysoff_lookup,0)),MID($B170,MOD(NETWORKDAYS.INTL($Q$5,O$159,weekend,holidays)-1,LEN($B170))+1,1))))</f>
        <v/>
      </c>
      <c r="P170" s="29" t="str">
        <f>IF(OR(P$159="",P$159&lt;$Q$5,$A170=""),"",IF(NETWORKDAYS.INTL(P$159,P$159,weekend,holidays)=0,"nw",IFERROR(INDEX(daysoff_type,MATCH(P$159&amp;" "&amp;$A170,daysoff_lookup,0)),MID($B170,MOD(NETWORKDAYS.INTL($Q$5,P$159,weekend,holidays)-1,LEN($B170))+1,1))))</f>
        <v/>
      </c>
      <c r="Q170" s="29" t="str">
        <f>IF(OR(Q$159="",Q$159&lt;$Q$5,$A170=""),"",IF(NETWORKDAYS.INTL(Q$159,Q$159,weekend,holidays)=0,"nw",IFERROR(INDEX(daysoff_type,MATCH(Q$159&amp;" "&amp;$A170,daysoff_lookup,0)),MID($B170,MOD(NETWORKDAYS.INTL($Q$5,Q$159,weekend,holidays)-1,LEN($B170))+1,1))))</f>
        <v/>
      </c>
      <c r="R170" s="29" t="str">
        <f>IF(OR(R$159="",R$159&lt;$Q$5,$A170=""),"",IF(NETWORKDAYS.INTL(R$159,R$159,weekend,holidays)=0,"nw",IFERROR(INDEX(daysoff_type,MATCH(R$159&amp;" "&amp;$A170,daysoff_lookup,0)),MID($B170,MOD(NETWORKDAYS.INTL($Q$5,R$159,weekend,holidays)-1,LEN($B170))+1,1))))</f>
        <v/>
      </c>
      <c r="S170" s="29" t="str">
        <f>IF(OR(S$159="",S$159&lt;$Q$5,$A170=""),"",IF(NETWORKDAYS.INTL(S$159,S$159,weekend,holidays)=0,"nw",IFERROR(INDEX(daysoff_type,MATCH(S$159&amp;" "&amp;$A170,daysoff_lookup,0)),MID($B170,MOD(NETWORKDAYS.INTL($Q$5,S$159,weekend,holidays)-1,LEN($B170))+1,1))))</f>
        <v/>
      </c>
      <c r="T170" s="29" t="str">
        <f>IF(OR(T$159="",T$159&lt;$Q$5,$A170=""),"",IF(NETWORKDAYS.INTL(T$159,T$159,weekend,holidays)=0,"nw",IFERROR(INDEX(daysoff_type,MATCH(T$159&amp;" "&amp;$A170,daysoff_lookup,0)),MID($B170,MOD(NETWORKDAYS.INTL($Q$5,T$159,weekend,holidays)-1,LEN($B170))+1,1))))</f>
        <v/>
      </c>
      <c r="U170" s="29" t="str">
        <f>IF(OR(U$159="",U$159&lt;$Q$5,$A170=""),"",IF(NETWORKDAYS.INTL(U$159,U$159,weekend,holidays)=0,"nw",IFERROR(INDEX(daysoff_type,MATCH(U$159&amp;" "&amp;$A170,daysoff_lookup,0)),MID($B170,MOD(NETWORKDAYS.INTL($Q$5,U$159,weekend,holidays)-1,LEN($B170))+1,1))))</f>
        <v/>
      </c>
      <c r="V170" s="29" t="str">
        <f>IF(OR(V$159="",V$159&lt;$Q$5,$A170=""),"",IF(NETWORKDAYS.INTL(V$159,V$159,weekend,holidays)=0,"nw",IFERROR(INDEX(daysoff_type,MATCH(V$159&amp;" "&amp;$A170,daysoff_lookup,0)),MID($B170,MOD(NETWORKDAYS.INTL($Q$5,V$159,weekend,holidays)-1,LEN($B170))+1,1))))</f>
        <v/>
      </c>
      <c r="W170" s="29" t="str">
        <f>IF(OR(W$159="",W$159&lt;$Q$5,$A170=""),"",IF(NETWORKDAYS.INTL(W$159,W$159,weekend,holidays)=0,"nw",IFERROR(INDEX(daysoff_type,MATCH(W$159&amp;" "&amp;$A170,daysoff_lookup,0)),MID($B170,MOD(NETWORKDAYS.INTL($Q$5,W$159,weekend,holidays)-1,LEN($B170))+1,1))))</f>
        <v/>
      </c>
      <c r="X170" s="29" t="str">
        <f>IF(OR(X$159="",X$159&lt;$Q$5,$A170=""),"",IF(NETWORKDAYS.INTL(X$159,X$159,weekend,holidays)=0,"nw",IFERROR(INDEX(daysoff_type,MATCH(X$159&amp;" "&amp;$A170,daysoff_lookup,0)),MID($B170,MOD(NETWORKDAYS.INTL($Q$5,X$159,weekend,holidays)-1,LEN($B170))+1,1))))</f>
        <v/>
      </c>
      <c r="Y170" s="29" t="str">
        <f>IF(OR(Y$159="",Y$159&lt;$Q$5,$A170=""),"",IF(NETWORKDAYS.INTL(Y$159,Y$159,weekend,holidays)=0,"nw",IFERROR(INDEX(daysoff_type,MATCH(Y$159&amp;" "&amp;$A170,daysoff_lookup,0)),MID($B170,MOD(NETWORKDAYS.INTL($Q$5,Y$159,weekend,holidays)-1,LEN($B170))+1,1))))</f>
        <v/>
      </c>
      <c r="Z170" s="29" t="str">
        <f>IF(OR(Z$159="",Z$159&lt;$Q$5,$A170=""),"",IF(NETWORKDAYS.INTL(Z$159,Z$159,weekend,holidays)=0,"nw",IFERROR(INDEX(daysoff_type,MATCH(Z$159&amp;" "&amp;$A170,daysoff_lookup,0)),MID($B170,MOD(NETWORKDAYS.INTL($Q$5,Z$159,weekend,holidays)-1,LEN($B170))+1,1))))</f>
        <v/>
      </c>
      <c r="AA170" s="29" t="str">
        <f>IF(OR(AA$159="",AA$159&lt;$Q$5,$A170=""),"",IF(NETWORKDAYS.INTL(AA$159,AA$159,weekend,holidays)=0,"nw",IFERROR(INDEX(daysoff_type,MATCH(AA$159&amp;" "&amp;$A170,daysoff_lookup,0)),MID($B170,MOD(NETWORKDAYS.INTL($Q$5,AA$159,weekend,holidays)-1,LEN($B170))+1,1))))</f>
        <v/>
      </c>
      <c r="AB170" s="29" t="str">
        <f>IF(OR(AB$159="",AB$159&lt;$Q$5,$A170=""),"",IF(NETWORKDAYS.INTL(AB$159,AB$159,weekend,holidays)=0,"nw",IFERROR(INDEX(daysoff_type,MATCH(AB$159&amp;" "&amp;$A170,daysoff_lookup,0)),MID($B170,MOD(NETWORKDAYS.INTL($Q$5,AB$159,weekend,holidays)-1,LEN($B170))+1,1))))</f>
        <v/>
      </c>
      <c r="AC170" s="29" t="str">
        <f>IF(OR(AC$159="",AC$159&lt;$Q$5,$A170=""),"",IF(NETWORKDAYS.INTL(AC$159,AC$159,weekend,holidays)=0,"nw",IFERROR(INDEX(daysoff_type,MATCH(AC$159&amp;" "&amp;$A170,daysoff_lookup,0)),MID($B170,MOD(NETWORKDAYS.INTL($Q$5,AC$159,weekend,holidays)-1,LEN($B170))+1,1))))</f>
        <v/>
      </c>
      <c r="AD170" s="29" t="str">
        <f>IF(OR(AD$159="",AD$159&lt;$Q$5,$A170=""),"",IF(NETWORKDAYS.INTL(AD$159,AD$159,weekend,holidays)=0,"nw",IFERROR(INDEX(daysoff_type,MATCH(AD$159&amp;" "&amp;$A170,daysoff_lookup,0)),MID($B170,MOD(NETWORKDAYS.INTL($Q$5,AD$159,weekend,holidays)-1,LEN($B170))+1,1))))</f>
        <v/>
      </c>
      <c r="AE170" s="29" t="str">
        <f>IF(OR(AE$159="",AE$159&lt;$Q$5,$A170=""),"",IF(NETWORKDAYS.INTL(AE$159,AE$159,weekend,holidays)=0,"nw",IFERROR(INDEX(daysoff_type,MATCH(AE$159&amp;" "&amp;$A170,daysoff_lookup,0)),MID($B170,MOD(NETWORKDAYS.INTL($Q$5,AE$159,weekend,holidays)-1,LEN($B170))+1,1))))</f>
        <v/>
      </c>
      <c r="AF170" s="29" t="str">
        <f>IF(OR(AF$159="",AF$159&lt;$Q$5,$A170=""),"",IF(NETWORKDAYS.INTL(AF$159,AF$159,weekend,holidays)=0,"nw",IFERROR(INDEX(daysoff_type,MATCH(AF$159&amp;" "&amp;$A170,daysoff_lookup,0)),MID($B170,MOD(NETWORKDAYS.INTL($Q$5,AF$159,weekend,holidays)-1,LEN($B170))+1,1))))</f>
        <v/>
      </c>
      <c r="AG170" s="29" t="str">
        <f>IF(OR(AG$159="",AG$159&lt;$Q$5,$A170=""),"",IF(NETWORKDAYS.INTL(AG$159,AG$159,weekend,holidays)=0,"nw",IFERROR(INDEX(daysoff_type,MATCH(AG$159&amp;" "&amp;$A170,daysoff_lookup,0)),MID($B170,MOD(NETWORKDAYS.INTL($Q$5,AG$159,weekend,holidays)-1,LEN($B170))+1,1))))</f>
        <v/>
      </c>
      <c r="AH170" s="29" t="str">
        <f>IF(OR(AH$159="",AH$159&lt;$Q$5,$A170=""),"",IF(NETWORKDAYS.INTL(AH$159,AH$159,weekend,holidays)=0,"nw",IFERROR(INDEX(daysoff_type,MATCH(AH$159&amp;" "&amp;$A170,daysoff_lookup,0)),MID($B170,MOD(NETWORKDAYS.INTL($Q$5,AH$159,weekend,holidays)-1,LEN($B170))+1,1))))</f>
        <v/>
      </c>
      <c r="AI170" s="29" t="str">
        <f>IF(OR(AI$159="",AI$159&lt;$Q$5,$A170=""),"",IF(NETWORKDAYS.INTL(AI$159,AI$159,weekend,holidays)=0,"nw",IFERROR(INDEX(daysoff_type,MATCH(AI$159&amp;" "&amp;$A170,daysoff_lookup,0)),MID($B170,MOD(NETWORKDAYS.INTL($Q$5,AI$159,weekend,holidays)-1,LEN($B170))+1,1))))</f>
        <v/>
      </c>
      <c r="AJ170" s="29" t="str">
        <f>IF(OR(AJ$159="",AJ$159&lt;$Q$5,$A170=""),"",IF(NETWORKDAYS.INTL(AJ$159,AJ$159,weekend,holidays)=0,"nw",IFERROR(INDEX(daysoff_type,MATCH(AJ$159&amp;" "&amp;$A170,daysoff_lookup,0)),MID($B170,MOD(NETWORKDAYS.INTL($Q$5,AJ$159,weekend,holidays)-1,LEN($B170))+1,1))))</f>
        <v/>
      </c>
      <c r="AK170" s="29" t="str">
        <f>IF(OR(AK$159="",AK$159&lt;$Q$5,$A170=""),"",IF(NETWORKDAYS.INTL(AK$159,AK$159,weekend,holidays)=0,"nw",IFERROR(INDEX(daysoff_type,MATCH(AK$159&amp;" "&amp;$A170,daysoff_lookup,0)),MID($B170,MOD(NETWORKDAYS.INTL($Q$5,AK$159,weekend,holidays)-1,LEN($B170))+1,1))))</f>
        <v/>
      </c>
      <c r="AL170" s="29" t="str">
        <f>IF(OR(AL$159="",AL$159&lt;$Q$5,$A170=""),"",IF(NETWORKDAYS.INTL(AL$159,AL$159,weekend,holidays)=0,"nw",IFERROR(INDEX(daysoff_type,MATCH(AL$159&amp;" "&amp;$A170,daysoff_lookup,0)),MID($B170,MOD(NETWORKDAYS.INTL($Q$5,AL$159,weekend,holidays)-1,LEN($B170))+1,1))))</f>
        <v/>
      </c>
      <c r="AM170" s="29" t="str">
        <f>IF(OR(AM$159="",AM$159&lt;$Q$5,$A170=""),"",IF(NETWORKDAYS.INTL(AM$159,AM$159,weekend,holidays)=0,"nw",IFERROR(INDEX(daysoff_type,MATCH(AM$159&amp;" "&amp;$A170,daysoff_lookup,0)),MID($B170,MOD(NETWORKDAYS.INTL($Q$5,AM$159,weekend,holidays)-1,LEN($B170))+1,1))))</f>
        <v/>
      </c>
    </row>
    <row r="171" spans="1:41" x14ac:dyDescent="0.2">
      <c r="A171" s="28" t="str">
        <f t="shared" si="47"/>
        <v/>
      </c>
      <c r="B171" s="40" t="str">
        <f t="shared" si="47"/>
        <v/>
      </c>
      <c r="C171" s="29" t="str">
        <f>IF(OR(C$159="",C$159&lt;$Q$5,$A171=""),"",IF(NETWORKDAYS.INTL(C$159,C$159,weekend,holidays)=0,"nw",IFERROR(INDEX(daysoff_type,MATCH(C$159&amp;" "&amp;$A171,daysoff_lookup,0)),MID($B171,MOD(NETWORKDAYS.INTL($Q$5,C$159,weekend,holidays)-1,LEN($B171))+1,1))))</f>
        <v/>
      </c>
      <c r="D171" s="29" t="str">
        <f>IF(OR(D$159="",D$159&lt;$Q$5,$A171=""),"",IF(NETWORKDAYS.INTL(D$159,D$159,weekend,holidays)=0,"nw",IFERROR(INDEX(daysoff_type,MATCH(D$159&amp;" "&amp;$A171,daysoff_lookup,0)),MID($B171,MOD(NETWORKDAYS.INTL($Q$5,D$159,weekend,holidays)-1,LEN($B171))+1,1))))</f>
        <v/>
      </c>
      <c r="E171" s="29" t="str">
        <f>IF(OR(E$159="",E$159&lt;$Q$5,$A171=""),"",IF(NETWORKDAYS.INTL(E$159,E$159,weekend,holidays)=0,"nw",IFERROR(INDEX(daysoff_type,MATCH(E$159&amp;" "&amp;$A171,daysoff_lookup,0)),MID($B171,MOD(NETWORKDAYS.INTL($Q$5,E$159,weekend,holidays)-1,LEN($B171))+1,1))))</f>
        <v/>
      </c>
      <c r="F171" s="29" t="str">
        <f>IF(OR(F$159="",F$159&lt;$Q$5,$A171=""),"",IF(NETWORKDAYS.INTL(F$159,F$159,weekend,holidays)=0,"nw",IFERROR(INDEX(daysoff_type,MATCH(F$159&amp;" "&amp;$A171,daysoff_lookup,0)),MID($B171,MOD(NETWORKDAYS.INTL($Q$5,F$159,weekend,holidays)-1,LEN($B171))+1,1))))</f>
        <v/>
      </c>
      <c r="G171" s="29" t="str">
        <f>IF(OR(G$159="",G$159&lt;$Q$5,$A171=""),"",IF(NETWORKDAYS.INTL(G$159,G$159,weekend,holidays)=0,"nw",IFERROR(INDEX(daysoff_type,MATCH(G$159&amp;" "&amp;$A171,daysoff_lookup,0)),MID($B171,MOD(NETWORKDAYS.INTL($Q$5,G$159,weekend,holidays)-1,LEN($B171))+1,1))))</f>
        <v/>
      </c>
      <c r="H171" s="29" t="str">
        <f>IF(OR(H$159="",H$159&lt;$Q$5,$A171=""),"",IF(NETWORKDAYS.INTL(H$159,H$159,weekend,holidays)=0,"nw",IFERROR(INDEX(daysoff_type,MATCH(H$159&amp;" "&amp;$A171,daysoff_lookup,0)),MID($B171,MOD(NETWORKDAYS.INTL($Q$5,H$159,weekend,holidays)-1,LEN($B171))+1,1))))</f>
        <v/>
      </c>
      <c r="I171" s="29" t="str">
        <f>IF(OR(I$159="",I$159&lt;$Q$5,$A171=""),"",IF(NETWORKDAYS.INTL(I$159,I$159,weekend,holidays)=0,"nw",IFERROR(INDEX(daysoff_type,MATCH(I$159&amp;" "&amp;$A171,daysoff_lookup,0)),MID($B171,MOD(NETWORKDAYS.INTL($Q$5,I$159,weekend,holidays)-1,LEN($B171))+1,1))))</f>
        <v/>
      </c>
      <c r="J171" s="29" t="str">
        <f>IF(OR(J$159="",J$159&lt;$Q$5,$A171=""),"",IF(NETWORKDAYS.INTL(J$159,J$159,weekend,holidays)=0,"nw",IFERROR(INDEX(daysoff_type,MATCH(J$159&amp;" "&amp;$A171,daysoff_lookup,0)),MID($B171,MOD(NETWORKDAYS.INTL($Q$5,J$159,weekend,holidays)-1,LEN($B171))+1,1))))</f>
        <v/>
      </c>
      <c r="K171" s="29" t="str">
        <f>IF(OR(K$159="",K$159&lt;$Q$5,$A171=""),"",IF(NETWORKDAYS.INTL(K$159,K$159,weekend,holidays)=0,"nw",IFERROR(INDEX(daysoff_type,MATCH(K$159&amp;" "&amp;$A171,daysoff_lookup,0)),MID($B171,MOD(NETWORKDAYS.INTL($Q$5,K$159,weekend,holidays)-1,LEN($B171))+1,1))))</f>
        <v/>
      </c>
      <c r="L171" s="29" t="str">
        <f>IF(OR(L$159="",L$159&lt;$Q$5,$A171=""),"",IF(NETWORKDAYS.INTL(L$159,L$159,weekend,holidays)=0,"nw",IFERROR(INDEX(daysoff_type,MATCH(L$159&amp;" "&amp;$A171,daysoff_lookup,0)),MID($B171,MOD(NETWORKDAYS.INTL($Q$5,L$159,weekend,holidays)-1,LEN($B171))+1,1))))</f>
        <v/>
      </c>
      <c r="M171" s="29" t="str">
        <f>IF(OR(M$159="",M$159&lt;$Q$5,$A171=""),"",IF(NETWORKDAYS.INTL(M$159,M$159,weekend,holidays)=0,"nw",IFERROR(INDEX(daysoff_type,MATCH(M$159&amp;" "&amp;$A171,daysoff_lookup,0)),MID($B171,MOD(NETWORKDAYS.INTL($Q$5,M$159,weekend,holidays)-1,LEN($B171))+1,1))))</f>
        <v/>
      </c>
      <c r="N171" s="29" t="str">
        <f>IF(OR(N$159="",N$159&lt;$Q$5,$A171=""),"",IF(NETWORKDAYS.INTL(N$159,N$159,weekend,holidays)=0,"nw",IFERROR(INDEX(daysoff_type,MATCH(N$159&amp;" "&amp;$A171,daysoff_lookup,0)),MID($B171,MOD(NETWORKDAYS.INTL($Q$5,N$159,weekend,holidays)-1,LEN($B171))+1,1))))</f>
        <v/>
      </c>
      <c r="O171" s="29" t="str">
        <f>IF(OR(O$159="",O$159&lt;$Q$5,$A171=""),"",IF(NETWORKDAYS.INTL(O$159,O$159,weekend,holidays)=0,"nw",IFERROR(INDEX(daysoff_type,MATCH(O$159&amp;" "&amp;$A171,daysoff_lookup,0)),MID($B171,MOD(NETWORKDAYS.INTL($Q$5,O$159,weekend,holidays)-1,LEN($B171))+1,1))))</f>
        <v/>
      </c>
      <c r="P171" s="29" t="str">
        <f>IF(OR(P$159="",P$159&lt;$Q$5,$A171=""),"",IF(NETWORKDAYS.INTL(P$159,P$159,weekend,holidays)=0,"nw",IFERROR(INDEX(daysoff_type,MATCH(P$159&amp;" "&amp;$A171,daysoff_lookup,0)),MID($B171,MOD(NETWORKDAYS.INTL($Q$5,P$159,weekend,holidays)-1,LEN($B171))+1,1))))</f>
        <v/>
      </c>
      <c r="Q171" s="29" t="str">
        <f>IF(OR(Q$159="",Q$159&lt;$Q$5,$A171=""),"",IF(NETWORKDAYS.INTL(Q$159,Q$159,weekend,holidays)=0,"nw",IFERROR(INDEX(daysoff_type,MATCH(Q$159&amp;" "&amp;$A171,daysoff_lookup,0)),MID($B171,MOD(NETWORKDAYS.INTL($Q$5,Q$159,weekend,holidays)-1,LEN($B171))+1,1))))</f>
        <v/>
      </c>
      <c r="R171" s="29" t="str">
        <f>IF(OR(R$159="",R$159&lt;$Q$5,$A171=""),"",IF(NETWORKDAYS.INTL(R$159,R$159,weekend,holidays)=0,"nw",IFERROR(INDEX(daysoff_type,MATCH(R$159&amp;" "&amp;$A171,daysoff_lookup,0)),MID($B171,MOD(NETWORKDAYS.INTL($Q$5,R$159,weekend,holidays)-1,LEN($B171))+1,1))))</f>
        <v/>
      </c>
      <c r="S171" s="29" t="str">
        <f>IF(OR(S$159="",S$159&lt;$Q$5,$A171=""),"",IF(NETWORKDAYS.INTL(S$159,S$159,weekend,holidays)=0,"nw",IFERROR(INDEX(daysoff_type,MATCH(S$159&amp;" "&amp;$A171,daysoff_lookup,0)),MID($B171,MOD(NETWORKDAYS.INTL($Q$5,S$159,weekend,holidays)-1,LEN($B171))+1,1))))</f>
        <v/>
      </c>
      <c r="T171" s="29" t="str">
        <f>IF(OR(T$159="",T$159&lt;$Q$5,$A171=""),"",IF(NETWORKDAYS.INTL(T$159,T$159,weekend,holidays)=0,"nw",IFERROR(INDEX(daysoff_type,MATCH(T$159&amp;" "&amp;$A171,daysoff_lookup,0)),MID($B171,MOD(NETWORKDAYS.INTL($Q$5,T$159,weekend,holidays)-1,LEN($B171))+1,1))))</f>
        <v/>
      </c>
      <c r="U171" s="29" t="str">
        <f>IF(OR(U$159="",U$159&lt;$Q$5,$A171=""),"",IF(NETWORKDAYS.INTL(U$159,U$159,weekend,holidays)=0,"nw",IFERROR(INDEX(daysoff_type,MATCH(U$159&amp;" "&amp;$A171,daysoff_lookup,0)),MID($B171,MOD(NETWORKDAYS.INTL($Q$5,U$159,weekend,holidays)-1,LEN($B171))+1,1))))</f>
        <v/>
      </c>
      <c r="V171" s="29" t="str">
        <f>IF(OR(V$159="",V$159&lt;$Q$5,$A171=""),"",IF(NETWORKDAYS.INTL(V$159,V$159,weekend,holidays)=0,"nw",IFERROR(INDEX(daysoff_type,MATCH(V$159&amp;" "&amp;$A171,daysoff_lookup,0)),MID($B171,MOD(NETWORKDAYS.INTL($Q$5,V$159,weekend,holidays)-1,LEN($B171))+1,1))))</f>
        <v/>
      </c>
      <c r="W171" s="29" t="str">
        <f>IF(OR(W$159="",W$159&lt;$Q$5,$A171=""),"",IF(NETWORKDAYS.INTL(W$159,W$159,weekend,holidays)=0,"nw",IFERROR(INDEX(daysoff_type,MATCH(W$159&amp;" "&amp;$A171,daysoff_lookup,0)),MID($B171,MOD(NETWORKDAYS.INTL($Q$5,W$159,weekend,holidays)-1,LEN($B171))+1,1))))</f>
        <v/>
      </c>
      <c r="X171" s="29" t="str">
        <f>IF(OR(X$159="",X$159&lt;$Q$5,$A171=""),"",IF(NETWORKDAYS.INTL(X$159,X$159,weekend,holidays)=0,"nw",IFERROR(INDEX(daysoff_type,MATCH(X$159&amp;" "&amp;$A171,daysoff_lookup,0)),MID($B171,MOD(NETWORKDAYS.INTL($Q$5,X$159,weekend,holidays)-1,LEN($B171))+1,1))))</f>
        <v/>
      </c>
      <c r="Y171" s="29" t="str">
        <f>IF(OR(Y$159="",Y$159&lt;$Q$5,$A171=""),"",IF(NETWORKDAYS.INTL(Y$159,Y$159,weekend,holidays)=0,"nw",IFERROR(INDEX(daysoff_type,MATCH(Y$159&amp;" "&amp;$A171,daysoff_lookup,0)),MID($B171,MOD(NETWORKDAYS.INTL($Q$5,Y$159,weekend,holidays)-1,LEN($B171))+1,1))))</f>
        <v/>
      </c>
      <c r="Z171" s="29" t="str">
        <f>IF(OR(Z$159="",Z$159&lt;$Q$5,$A171=""),"",IF(NETWORKDAYS.INTL(Z$159,Z$159,weekend,holidays)=0,"nw",IFERROR(INDEX(daysoff_type,MATCH(Z$159&amp;" "&amp;$A171,daysoff_lookup,0)),MID($B171,MOD(NETWORKDAYS.INTL($Q$5,Z$159,weekend,holidays)-1,LEN($B171))+1,1))))</f>
        <v/>
      </c>
      <c r="AA171" s="29" t="str">
        <f>IF(OR(AA$159="",AA$159&lt;$Q$5,$A171=""),"",IF(NETWORKDAYS.INTL(AA$159,AA$159,weekend,holidays)=0,"nw",IFERROR(INDEX(daysoff_type,MATCH(AA$159&amp;" "&amp;$A171,daysoff_lookup,0)),MID($B171,MOD(NETWORKDAYS.INTL($Q$5,AA$159,weekend,holidays)-1,LEN($B171))+1,1))))</f>
        <v/>
      </c>
      <c r="AB171" s="29" t="str">
        <f>IF(OR(AB$159="",AB$159&lt;$Q$5,$A171=""),"",IF(NETWORKDAYS.INTL(AB$159,AB$159,weekend,holidays)=0,"nw",IFERROR(INDEX(daysoff_type,MATCH(AB$159&amp;" "&amp;$A171,daysoff_lookup,0)),MID($B171,MOD(NETWORKDAYS.INTL($Q$5,AB$159,weekend,holidays)-1,LEN($B171))+1,1))))</f>
        <v/>
      </c>
      <c r="AC171" s="29" t="str">
        <f>IF(OR(AC$159="",AC$159&lt;$Q$5,$A171=""),"",IF(NETWORKDAYS.INTL(AC$159,AC$159,weekend,holidays)=0,"nw",IFERROR(INDEX(daysoff_type,MATCH(AC$159&amp;" "&amp;$A171,daysoff_lookup,0)),MID($B171,MOD(NETWORKDAYS.INTL($Q$5,AC$159,weekend,holidays)-1,LEN($B171))+1,1))))</f>
        <v/>
      </c>
      <c r="AD171" s="29" t="str">
        <f>IF(OR(AD$159="",AD$159&lt;$Q$5,$A171=""),"",IF(NETWORKDAYS.INTL(AD$159,AD$159,weekend,holidays)=0,"nw",IFERROR(INDEX(daysoff_type,MATCH(AD$159&amp;" "&amp;$A171,daysoff_lookup,0)),MID($B171,MOD(NETWORKDAYS.INTL($Q$5,AD$159,weekend,holidays)-1,LEN($B171))+1,1))))</f>
        <v/>
      </c>
      <c r="AE171" s="29" t="str">
        <f>IF(OR(AE$159="",AE$159&lt;$Q$5,$A171=""),"",IF(NETWORKDAYS.INTL(AE$159,AE$159,weekend,holidays)=0,"nw",IFERROR(INDEX(daysoff_type,MATCH(AE$159&amp;" "&amp;$A171,daysoff_lookup,0)),MID($B171,MOD(NETWORKDAYS.INTL($Q$5,AE$159,weekend,holidays)-1,LEN($B171))+1,1))))</f>
        <v/>
      </c>
      <c r="AF171" s="29" t="str">
        <f>IF(OR(AF$159="",AF$159&lt;$Q$5,$A171=""),"",IF(NETWORKDAYS.INTL(AF$159,AF$159,weekend,holidays)=0,"nw",IFERROR(INDEX(daysoff_type,MATCH(AF$159&amp;" "&amp;$A171,daysoff_lookup,0)),MID($B171,MOD(NETWORKDAYS.INTL($Q$5,AF$159,weekend,holidays)-1,LEN($B171))+1,1))))</f>
        <v/>
      </c>
      <c r="AG171" s="29" t="str">
        <f>IF(OR(AG$159="",AG$159&lt;$Q$5,$A171=""),"",IF(NETWORKDAYS.INTL(AG$159,AG$159,weekend,holidays)=0,"nw",IFERROR(INDEX(daysoff_type,MATCH(AG$159&amp;" "&amp;$A171,daysoff_lookup,0)),MID($B171,MOD(NETWORKDAYS.INTL($Q$5,AG$159,weekend,holidays)-1,LEN($B171))+1,1))))</f>
        <v/>
      </c>
      <c r="AH171" s="29" t="str">
        <f>IF(OR(AH$159="",AH$159&lt;$Q$5,$A171=""),"",IF(NETWORKDAYS.INTL(AH$159,AH$159,weekend,holidays)=0,"nw",IFERROR(INDEX(daysoff_type,MATCH(AH$159&amp;" "&amp;$A171,daysoff_lookup,0)),MID($B171,MOD(NETWORKDAYS.INTL($Q$5,AH$159,weekend,holidays)-1,LEN($B171))+1,1))))</f>
        <v/>
      </c>
      <c r="AI171" s="29" t="str">
        <f>IF(OR(AI$159="",AI$159&lt;$Q$5,$A171=""),"",IF(NETWORKDAYS.INTL(AI$159,AI$159,weekend,holidays)=0,"nw",IFERROR(INDEX(daysoff_type,MATCH(AI$159&amp;" "&amp;$A171,daysoff_lookup,0)),MID($B171,MOD(NETWORKDAYS.INTL($Q$5,AI$159,weekend,holidays)-1,LEN($B171))+1,1))))</f>
        <v/>
      </c>
      <c r="AJ171" s="29" t="str">
        <f>IF(OR(AJ$159="",AJ$159&lt;$Q$5,$A171=""),"",IF(NETWORKDAYS.INTL(AJ$159,AJ$159,weekend,holidays)=0,"nw",IFERROR(INDEX(daysoff_type,MATCH(AJ$159&amp;" "&amp;$A171,daysoff_lookup,0)),MID($B171,MOD(NETWORKDAYS.INTL($Q$5,AJ$159,weekend,holidays)-1,LEN($B171))+1,1))))</f>
        <v/>
      </c>
      <c r="AK171" s="29" t="str">
        <f>IF(OR(AK$159="",AK$159&lt;$Q$5,$A171=""),"",IF(NETWORKDAYS.INTL(AK$159,AK$159,weekend,holidays)=0,"nw",IFERROR(INDEX(daysoff_type,MATCH(AK$159&amp;" "&amp;$A171,daysoff_lookup,0)),MID($B171,MOD(NETWORKDAYS.INTL($Q$5,AK$159,weekend,holidays)-1,LEN($B171))+1,1))))</f>
        <v/>
      </c>
      <c r="AL171" s="29" t="str">
        <f>IF(OR(AL$159="",AL$159&lt;$Q$5,$A171=""),"",IF(NETWORKDAYS.INTL(AL$159,AL$159,weekend,holidays)=0,"nw",IFERROR(INDEX(daysoff_type,MATCH(AL$159&amp;" "&amp;$A171,daysoff_lookup,0)),MID($B171,MOD(NETWORKDAYS.INTL($Q$5,AL$159,weekend,holidays)-1,LEN($B171))+1,1))))</f>
        <v/>
      </c>
      <c r="AM171" s="29" t="str">
        <f>IF(OR(AM$159="",AM$159&lt;$Q$5,$A171=""),"",IF(NETWORKDAYS.INTL(AM$159,AM$159,weekend,holidays)=0,"nw",IFERROR(INDEX(daysoff_type,MATCH(AM$159&amp;" "&amp;$A171,daysoff_lookup,0)),MID($B171,MOD(NETWORKDAYS.INTL($Q$5,AM$159,weekend,holidays)-1,LEN($B171))+1,1))))</f>
        <v/>
      </c>
    </row>
    <row r="172" spans="1:41" x14ac:dyDescent="0.2">
      <c r="A172" s="28" t="str">
        <f t="shared" si="47"/>
        <v/>
      </c>
      <c r="B172" s="40" t="str">
        <f t="shared" si="47"/>
        <v/>
      </c>
      <c r="C172" s="29" t="str">
        <f>IF(OR(C$159="",C$159&lt;$Q$5,$A172=""),"",IF(NETWORKDAYS.INTL(C$159,C$159,weekend,holidays)=0,"nw",IFERROR(INDEX(daysoff_type,MATCH(C$159&amp;" "&amp;$A172,daysoff_lookup,0)),MID($B172,MOD(NETWORKDAYS.INTL($Q$5,C$159,weekend,holidays)-1,LEN($B172))+1,1))))</f>
        <v/>
      </c>
      <c r="D172" s="29" t="str">
        <f>IF(OR(D$159="",D$159&lt;$Q$5,$A172=""),"",IF(NETWORKDAYS.INTL(D$159,D$159,weekend,holidays)=0,"nw",IFERROR(INDEX(daysoff_type,MATCH(D$159&amp;" "&amp;$A172,daysoff_lookup,0)),MID($B172,MOD(NETWORKDAYS.INTL($Q$5,D$159,weekend,holidays)-1,LEN($B172))+1,1))))</f>
        <v/>
      </c>
      <c r="E172" s="29" t="str">
        <f>IF(OR(E$159="",E$159&lt;$Q$5,$A172=""),"",IF(NETWORKDAYS.INTL(E$159,E$159,weekend,holidays)=0,"nw",IFERROR(INDEX(daysoff_type,MATCH(E$159&amp;" "&amp;$A172,daysoff_lookup,0)),MID($B172,MOD(NETWORKDAYS.INTL($Q$5,E$159,weekend,holidays)-1,LEN($B172))+1,1))))</f>
        <v/>
      </c>
      <c r="F172" s="29" t="str">
        <f>IF(OR(F$159="",F$159&lt;$Q$5,$A172=""),"",IF(NETWORKDAYS.INTL(F$159,F$159,weekend,holidays)=0,"nw",IFERROR(INDEX(daysoff_type,MATCH(F$159&amp;" "&amp;$A172,daysoff_lookup,0)),MID($B172,MOD(NETWORKDAYS.INTL($Q$5,F$159,weekend,holidays)-1,LEN($B172))+1,1))))</f>
        <v/>
      </c>
      <c r="G172" s="29" t="str">
        <f>IF(OR(G$159="",G$159&lt;$Q$5,$A172=""),"",IF(NETWORKDAYS.INTL(G$159,G$159,weekend,holidays)=0,"nw",IFERROR(INDEX(daysoff_type,MATCH(G$159&amp;" "&amp;$A172,daysoff_lookup,0)),MID($B172,MOD(NETWORKDAYS.INTL($Q$5,G$159,weekend,holidays)-1,LEN($B172))+1,1))))</f>
        <v/>
      </c>
      <c r="H172" s="29" t="str">
        <f>IF(OR(H$159="",H$159&lt;$Q$5,$A172=""),"",IF(NETWORKDAYS.INTL(H$159,H$159,weekend,holidays)=0,"nw",IFERROR(INDEX(daysoff_type,MATCH(H$159&amp;" "&amp;$A172,daysoff_lookup,0)),MID($B172,MOD(NETWORKDAYS.INTL($Q$5,H$159,weekend,holidays)-1,LEN($B172))+1,1))))</f>
        <v/>
      </c>
      <c r="I172" s="29" t="str">
        <f>IF(OR(I$159="",I$159&lt;$Q$5,$A172=""),"",IF(NETWORKDAYS.INTL(I$159,I$159,weekend,holidays)=0,"nw",IFERROR(INDEX(daysoff_type,MATCH(I$159&amp;" "&amp;$A172,daysoff_lookup,0)),MID($B172,MOD(NETWORKDAYS.INTL($Q$5,I$159,weekend,holidays)-1,LEN($B172))+1,1))))</f>
        <v/>
      </c>
      <c r="J172" s="29" t="str">
        <f>IF(OR(J$159="",J$159&lt;$Q$5,$A172=""),"",IF(NETWORKDAYS.INTL(J$159,J$159,weekend,holidays)=0,"nw",IFERROR(INDEX(daysoff_type,MATCH(J$159&amp;" "&amp;$A172,daysoff_lookup,0)),MID($B172,MOD(NETWORKDAYS.INTL($Q$5,J$159,weekend,holidays)-1,LEN($B172))+1,1))))</f>
        <v/>
      </c>
      <c r="K172" s="29" t="str">
        <f>IF(OR(K$159="",K$159&lt;$Q$5,$A172=""),"",IF(NETWORKDAYS.INTL(K$159,K$159,weekend,holidays)=0,"nw",IFERROR(INDEX(daysoff_type,MATCH(K$159&amp;" "&amp;$A172,daysoff_lookup,0)),MID($B172,MOD(NETWORKDAYS.INTL($Q$5,K$159,weekend,holidays)-1,LEN($B172))+1,1))))</f>
        <v/>
      </c>
      <c r="L172" s="29" t="str">
        <f>IF(OR(L$159="",L$159&lt;$Q$5,$A172=""),"",IF(NETWORKDAYS.INTL(L$159,L$159,weekend,holidays)=0,"nw",IFERROR(INDEX(daysoff_type,MATCH(L$159&amp;" "&amp;$A172,daysoff_lookup,0)),MID($B172,MOD(NETWORKDAYS.INTL($Q$5,L$159,weekend,holidays)-1,LEN($B172))+1,1))))</f>
        <v/>
      </c>
      <c r="M172" s="29" t="str">
        <f>IF(OR(M$159="",M$159&lt;$Q$5,$A172=""),"",IF(NETWORKDAYS.INTL(M$159,M$159,weekend,holidays)=0,"nw",IFERROR(INDEX(daysoff_type,MATCH(M$159&amp;" "&amp;$A172,daysoff_lookup,0)),MID($B172,MOD(NETWORKDAYS.INTL($Q$5,M$159,weekend,holidays)-1,LEN($B172))+1,1))))</f>
        <v/>
      </c>
      <c r="N172" s="29" t="str">
        <f>IF(OR(N$159="",N$159&lt;$Q$5,$A172=""),"",IF(NETWORKDAYS.INTL(N$159,N$159,weekend,holidays)=0,"nw",IFERROR(INDEX(daysoff_type,MATCH(N$159&amp;" "&amp;$A172,daysoff_lookup,0)),MID($B172,MOD(NETWORKDAYS.INTL($Q$5,N$159,weekend,holidays)-1,LEN($B172))+1,1))))</f>
        <v/>
      </c>
      <c r="O172" s="29" t="str">
        <f>IF(OR(O$159="",O$159&lt;$Q$5,$A172=""),"",IF(NETWORKDAYS.INTL(O$159,O$159,weekend,holidays)=0,"nw",IFERROR(INDEX(daysoff_type,MATCH(O$159&amp;" "&amp;$A172,daysoff_lookup,0)),MID($B172,MOD(NETWORKDAYS.INTL($Q$5,O$159,weekend,holidays)-1,LEN($B172))+1,1))))</f>
        <v/>
      </c>
      <c r="P172" s="29" t="str">
        <f>IF(OR(P$159="",P$159&lt;$Q$5,$A172=""),"",IF(NETWORKDAYS.INTL(P$159,P$159,weekend,holidays)=0,"nw",IFERROR(INDEX(daysoff_type,MATCH(P$159&amp;" "&amp;$A172,daysoff_lookup,0)),MID($B172,MOD(NETWORKDAYS.INTL($Q$5,P$159,weekend,holidays)-1,LEN($B172))+1,1))))</f>
        <v/>
      </c>
      <c r="Q172" s="29" t="str">
        <f>IF(OR(Q$159="",Q$159&lt;$Q$5,$A172=""),"",IF(NETWORKDAYS.INTL(Q$159,Q$159,weekend,holidays)=0,"nw",IFERROR(INDEX(daysoff_type,MATCH(Q$159&amp;" "&amp;$A172,daysoff_lookup,0)),MID($B172,MOD(NETWORKDAYS.INTL($Q$5,Q$159,weekend,holidays)-1,LEN($B172))+1,1))))</f>
        <v/>
      </c>
      <c r="R172" s="29" t="str">
        <f>IF(OR(R$159="",R$159&lt;$Q$5,$A172=""),"",IF(NETWORKDAYS.INTL(R$159,R$159,weekend,holidays)=0,"nw",IFERROR(INDEX(daysoff_type,MATCH(R$159&amp;" "&amp;$A172,daysoff_lookup,0)),MID($B172,MOD(NETWORKDAYS.INTL($Q$5,R$159,weekend,holidays)-1,LEN($B172))+1,1))))</f>
        <v/>
      </c>
      <c r="S172" s="29" t="str">
        <f>IF(OR(S$159="",S$159&lt;$Q$5,$A172=""),"",IF(NETWORKDAYS.INTL(S$159,S$159,weekend,holidays)=0,"nw",IFERROR(INDEX(daysoff_type,MATCH(S$159&amp;" "&amp;$A172,daysoff_lookup,0)),MID($B172,MOD(NETWORKDAYS.INTL($Q$5,S$159,weekend,holidays)-1,LEN($B172))+1,1))))</f>
        <v/>
      </c>
      <c r="T172" s="29" t="str">
        <f>IF(OR(T$159="",T$159&lt;$Q$5,$A172=""),"",IF(NETWORKDAYS.INTL(T$159,T$159,weekend,holidays)=0,"nw",IFERROR(INDEX(daysoff_type,MATCH(T$159&amp;" "&amp;$A172,daysoff_lookup,0)),MID($B172,MOD(NETWORKDAYS.INTL($Q$5,T$159,weekend,holidays)-1,LEN($B172))+1,1))))</f>
        <v/>
      </c>
      <c r="U172" s="29" t="str">
        <f>IF(OR(U$159="",U$159&lt;$Q$5,$A172=""),"",IF(NETWORKDAYS.INTL(U$159,U$159,weekend,holidays)=0,"nw",IFERROR(INDEX(daysoff_type,MATCH(U$159&amp;" "&amp;$A172,daysoff_lookup,0)),MID($B172,MOD(NETWORKDAYS.INTL($Q$5,U$159,weekend,holidays)-1,LEN($B172))+1,1))))</f>
        <v/>
      </c>
      <c r="V172" s="29" t="str">
        <f>IF(OR(V$159="",V$159&lt;$Q$5,$A172=""),"",IF(NETWORKDAYS.INTL(V$159,V$159,weekend,holidays)=0,"nw",IFERROR(INDEX(daysoff_type,MATCH(V$159&amp;" "&amp;$A172,daysoff_lookup,0)),MID($B172,MOD(NETWORKDAYS.INTL($Q$5,V$159,weekend,holidays)-1,LEN($B172))+1,1))))</f>
        <v/>
      </c>
      <c r="W172" s="29" t="str">
        <f>IF(OR(W$159="",W$159&lt;$Q$5,$A172=""),"",IF(NETWORKDAYS.INTL(W$159,W$159,weekend,holidays)=0,"nw",IFERROR(INDEX(daysoff_type,MATCH(W$159&amp;" "&amp;$A172,daysoff_lookup,0)),MID($B172,MOD(NETWORKDAYS.INTL($Q$5,W$159,weekend,holidays)-1,LEN($B172))+1,1))))</f>
        <v/>
      </c>
      <c r="X172" s="29" t="str">
        <f>IF(OR(X$159="",X$159&lt;$Q$5,$A172=""),"",IF(NETWORKDAYS.INTL(X$159,X$159,weekend,holidays)=0,"nw",IFERROR(INDEX(daysoff_type,MATCH(X$159&amp;" "&amp;$A172,daysoff_lookup,0)),MID($B172,MOD(NETWORKDAYS.INTL($Q$5,X$159,weekend,holidays)-1,LEN($B172))+1,1))))</f>
        <v/>
      </c>
      <c r="Y172" s="29" t="str">
        <f>IF(OR(Y$159="",Y$159&lt;$Q$5,$A172=""),"",IF(NETWORKDAYS.INTL(Y$159,Y$159,weekend,holidays)=0,"nw",IFERROR(INDEX(daysoff_type,MATCH(Y$159&amp;" "&amp;$A172,daysoff_lookup,0)),MID($B172,MOD(NETWORKDAYS.INTL($Q$5,Y$159,weekend,holidays)-1,LEN($B172))+1,1))))</f>
        <v/>
      </c>
      <c r="Z172" s="29" t="str">
        <f>IF(OR(Z$159="",Z$159&lt;$Q$5,$A172=""),"",IF(NETWORKDAYS.INTL(Z$159,Z$159,weekend,holidays)=0,"nw",IFERROR(INDEX(daysoff_type,MATCH(Z$159&amp;" "&amp;$A172,daysoff_lookup,0)),MID($B172,MOD(NETWORKDAYS.INTL($Q$5,Z$159,weekend,holidays)-1,LEN($B172))+1,1))))</f>
        <v/>
      </c>
      <c r="AA172" s="29" t="str">
        <f>IF(OR(AA$159="",AA$159&lt;$Q$5,$A172=""),"",IF(NETWORKDAYS.INTL(AA$159,AA$159,weekend,holidays)=0,"nw",IFERROR(INDEX(daysoff_type,MATCH(AA$159&amp;" "&amp;$A172,daysoff_lookup,0)),MID($B172,MOD(NETWORKDAYS.INTL($Q$5,AA$159,weekend,holidays)-1,LEN($B172))+1,1))))</f>
        <v/>
      </c>
      <c r="AB172" s="29" t="str">
        <f>IF(OR(AB$159="",AB$159&lt;$Q$5,$A172=""),"",IF(NETWORKDAYS.INTL(AB$159,AB$159,weekend,holidays)=0,"nw",IFERROR(INDEX(daysoff_type,MATCH(AB$159&amp;" "&amp;$A172,daysoff_lookup,0)),MID($B172,MOD(NETWORKDAYS.INTL($Q$5,AB$159,weekend,holidays)-1,LEN($B172))+1,1))))</f>
        <v/>
      </c>
      <c r="AC172" s="29" t="str">
        <f>IF(OR(AC$159="",AC$159&lt;$Q$5,$A172=""),"",IF(NETWORKDAYS.INTL(AC$159,AC$159,weekend,holidays)=0,"nw",IFERROR(INDEX(daysoff_type,MATCH(AC$159&amp;" "&amp;$A172,daysoff_lookup,0)),MID($B172,MOD(NETWORKDAYS.INTL($Q$5,AC$159,weekend,holidays)-1,LEN($B172))+1,1))))</f>
        <v/>
      </c>
      <c r="AD172" s="29" t="str">
        <f>IF(OR(AD$159="",AD$159&lt;$Q$5,$A172=""),"",IF(NETWORKDAYS.INTL(AD$159,AD$159,weekend,holidays)=0,"nw",IFERROR(INDEX(daysoff_type,MATCH(AD$159&amp;" "&amp;$A172,daysoff_lookup,0)),MID($B172,MOD(NETWORKDAYS.INTL($Q$5,AD$159,weekend,holidays)-1,LEN($B172))+1,1))))</f>
        <v/>
      </c>
      <c r="AE172" s="29" t="str">
        <f>IF(OR(AE$159="",AE$159&lt;$Q$5,$A172=""),"",IF(NETWORKDAYS.INTL(AE$159,AE$159,weekend,holidays)=0,"nw",IFERROR(INDEX(daysoff_type,MATCH(AE$159&amp;" "&amp;$A172,daysoff_lookup,0)),MID($B172,MOD(NETWORKDAYS.INTL($Q$5,AE$159,weekend,holidays)-1,LEN($B172))+1,1))))</f>
        <v/>
      </c>
      <c r="AF172" s="29" t="str">
        <f>IF(OR(AF$159="",AF$159&lt;$Q$5,$A172=""),"",IF(NETWORKDAYS.INTL(AF$159,AF$159,weekend,holidays)=0,"nw",IFERROR(INDEX(daysoff_type,MATCH(AF$159&amp;" "&amp;$A172,daysoff_lookup,0)),MID($B172,MOD(NETWORKDAYS.INTL($Q$5,AF$159,weekend,holidays)-1,LEN($B172))+1,1))))</f>
        <v/>
      </c>
      <c r="AG172" s="29" t="str">
        <f>IF(OR(AG$159="",AG$159&lt;$Q$5,$A172=""),"",IF(NETWORKDAYS.INTL(AG$159,AG$159,weekend,holidays)=0,"nw",IFERROR(INDEX(daysoff_type,MATCH(AG$159&amp;" "&amp;$A172,daysoff_lookup,0)),MID($B172,MOD(NETWORKDAYS.INTL($Q$5,AG$159,weekend,holidays)-1,LEN($B172))+1,1))))</f>
        <v/>
      </c>
      <c r="AH172" s="29" t="str">
        <f>IF(OR(AH$159="",AH$159&lt;$Q$5,$A172=""),"",IF(NETWORKDAYS.INTL(AH$159,AH$159,weekend,holidays)=0,"nw",IFERROR(INDEX(daysoff_type,MATCH(AH$159&amp;" "&amp;$A172,daysoff_lookup,0)),MID($B172,MOD(NETWORKDAYS.INTL($Q$5,AH$159,weekend,holidays)-1,LEN($B172))+1,1))))</f>
        <v/>
      </c>
      <c r="AI172" s="29" t="str">
        <f>IF(OR(AI$159="",AI$159&lt;$Q$5,$A172=""),"",IF(NETWORKDAYS.INTL(AI$159,AI$159,weekend,holidays)=0,"nw",IFERROR(INDEX(daysoff_type,MATCH(AI$159&amp;" "&amp;$A172,daysoff_lookup,0)),MID($B172,MOD(NETWORKDAYS.INTL($Q$5,AI$159,weekend,holidays)-1,LEN($B172))+1,1))))</f>
        <v/>
      </c>
      <c r="AJ172" s="29" t="str">
        <f>IF(OR(AJ$159="",AJ$159&lt;$Q$5,$A172=""),"",IF(NETWORKDAYS.INTL(AJ$159,AJ$159,weekend,holidays)=0,"nw",IFERROR(INDEX(daysoff_type,MATCH(AJ$159&amp;" "&amp;$A172,daysoff_lookup,0)),MID($B172,MOD(NETWORKDAYS.INTL($Q$5,AJ$159,weekend,holidays)-1,LEN($B172))+1,1))))</f>
        <v/>
      </c>
      <c r="AK172" s="29" t="str">
        <f>IF(OR(AK$159="",AK$159&lt;$Q$5,$A172=""),"",IF(NETWORKDAYS.INTL(AK$159,AK$159,weekend,holidays)=0,"nw",IFERROR(INDEX(daysoff_type,MATCH(AK$159&amp;" "&amp;$A172,daysoff_lookup,0)),MID($B172,MOD(NETWORKDAYS.INTL($Q$5,AK$159,weekend,holidays)-1,LEN($B172))+1,1))))</f>
        <v/>
      </c>
      <c r="AL172" s="29" t="str">
        <f>IF(OR(AL$159="",AL$159&lt;$Q$5,$A172=""),"",IF(NETWORKDAYS.INTL(AL$159,AL$159,weekend,holidays)=0,"nw",IFERROR(INDEX(daysoff_type,MATCH(AL$159&amp;" "&amp;$A172,daysoff_lookup,0)),MID($B172,MOD(NETWORKDAYS.INTL($Q$5,AL$159,weekend,holidays)-1,LEN($B172))+1,1))))</f>
        <v/>
      </c>
      <c r="AM172" s="29" t="str">
        <f>IF(OR(AM$159="",AM$159&lt;$Q$5,$A172=""),"",IF(NETWORKDAYS.INTL(AM$159,AM$159,weekend,holidays)=0,"nw",IFERROR(INDEX(daysoff_type,MATCH(AM$159&amp;" "&amp;$A172,daysoff_lookup,0)),MID($B172,MOD(NETWORKDAYS.INTL($Q$5,AM$159,weekend,holidays)-1,LEN($B172))+1,1))))</f>
        <v/>
      </c>
    </row>
    <row r="173" spans="1:41" x14ac:dyDescent="0.2">
      <c r="A173" s="28" t="str">
        <f t="shared" si="47"/>
        <v/>
      </c>
      <c r="B173" s="40" t="str">
        <f t="shared" si="47"/>
        <v/>
      </c>
      <c r="C173" s="29" t="str">
        <f>IF(OR(C$159="",C$159&lt;$Q$5,$A173=""),"",IF(NETWORKDAYS.INTL(C$159,C$159,weekend,holidays)=0,"nw",IFERROR(INDEX(daysoff_type,MATCH(C$159&amp;" "&amp;$A173,daysoff_lookup,0)),MID($B173,MOD(NETWORKDAYS.INTL($Q$5,C$159,weekend,holidays)-1,LEN($B173))+1,1))))</f>
        <v/>
      </c>
      <c r="D173" s="29" t="str">
        <f>IF(OR(D$159="",D$159&lt;$Q$5,$A173=""),"",IF(NETWORKDAYS.INTL(D$159,D$159,weekend,holidays)=0,"nw",IFERROR(INDEX(daysoff_type,MATCH(D$159&amp;" "&amp;$A173,daysoff_lookup,0)),MID($B173,MOD(NETWORKDAYS.INTL($Q$5,D$159,weekend,holidays)-1,LEN($B173))+1,1))))</f>
        <v/>
      </c>
      <c r="E173" s="29" t="str">
        <f>IF(OR(E$159="",E$159&lt;$Q$5,$A173=""),"",IF(NETWORKDAYS.INTL(E$159,E$159,weekend,holidays)=0,"nw",IFERROR(INDEX(daysoff_type,MATCH(E$159&amp;" "&amp;$A173,daysoff_lookup,0)),MID($B173,MOD(NETWORKDAYS.INTL($Q$5,E$159,weekend,holidays)-1,LEN($B173))+1,1))))</f>
        <v/>
      </c>
      <c r="F173" s="29" t="str">
        <f>IF(OR(F$159="",F$159&lt;$Q$5,$A173=""),"",IF(NETWORKDAYS.INTL(F$159,F$159,weekend,holidays)=0,"nw",IFERROR(INDEX(daysoff_type,MATCH(F$159&amp;" "&amp;$A173,daysoff_lookup,0)),MID($B173,MOD(NETWORKDAYS.INTL($Q$5,F$159,weekend,holidays)-1,LEN($B173))+1,1))))</f>
        <v/>
      </c>
      <c r="G173" s="29" t="str">
        <f>IF(OR(G$159="",G$159&lt;$Q$5,$A173=""),"",IF(NETWORKDAYS.INTL(G$159,G$159,weekend,holidays)=0,"nw",IFERROR(INDEX(daysoff_type,MATCH(G$159&amp;" "&amp;$A173,daysoff_lookup,0)),MID($B173,MOD(NETWORKDAYS.INTL($Q$5,G$159,weekend,holidays)-1,LEN($B173))+1,1))))</f>
        <v/>
      </c>
      <c r="H173" s="29" t="str">
        <f>IF(OR(H$159="",H$159&lt;$Q$5,$A173=""),"",IF(NETWORKDAYS.INTL(H$159,H$159,weekend,holidays)=0,"nw",IFERROR(INDEX(daysoff_type,MATCH(H$159&amp;" "&amp;$A173,daysoff_lookup,0)),MID($B173,MOD(NETWORKDAYS.INTL($Q$5,H$159,weekend,holidays)-1,LEN($B173))+1,1))))</f>
        <v/>
      </c>
      <c r="I173" s="29" t="str">
        <f>IF(OR(I$159="",I$159&lt;$Q$5,$A173=""),"",IF(NETWORKDAYS.INTL(I$159,I$159,weekend,holidays)=0,"nw",IFERROR(INDEX(daysoff_type,MATCH(I$159&amp;" "&amp;$A173,daysoff_lookup,0)),MID($B173,MOD(NETWORKDAYS.INTL($Q$5,I$159,weekend,holidays)-1,LEN($B173))+1,1))))</f>
        <v/>
      </c>
      <c r="J173" s="29" t="str">
        <f>IF(OR(J$159="",J$159&lt;$Q$5,$A173=""),"",IF(NETWORKDAYS.INTL(J$159,J$159,weekend,holidays)=0,"nw",IFERROR(INDEX(daysoff_type,MATCH(J$159&amp;" "&amp;$A173,daysoff_lookup,0)),MID($B173,MOD(NETWORKDAYS.INTL($Q$5,J$159,weekend,holidays)-1,LEN($B173))+1,1))))</f>
        <v/>
      </c>
      <c r="K173" s="29" t="str">
        <f>IF(OR(K$159="",K$159&lt;$Q$5,$A173=""),"",IF(NETWORKDAYS.INTL(K$159,K$159,weekend,holidays)=0,"nw",IFERROR(INDEX(daysoff_type,MATCH(K$159&amp;" "&amp;$A173,daysoff_lookup,0)),MID($B173,MOD(NETWORKDAYS.INTL($Q$5,K$159,weekend,holidays)-1,LEN($B173))+1,1))))</f>
        <v/>
      </c>
      <c r="L173" s="29" t="str">
        <f>IF(OR(L$159="",L$159&lt;$Q$5,$A173=""),"",IF(NETWORKDAYS.INTL(L$159,L$159,weekend,holidays)=0,"nw",IFERROR(INDEX(daysoff_type,MATCH(L$159&amp;" "&amp;$A173,daysoff_lookup,0)),MID($B173,MOD(NETWORKDAYS.INTL($Q$5,L$159,weekend,holidays)-1,LEN($B173))+1,1))))</f>
        <v/>
      </c>
      <c r="M173" s="29" t="str">
        <f>IF(OR(M$159="",M$159&lt;$Q$5,$A173=""),"",IF(NETWORKDAYS.INTL(M$159,M$159,weekend,holidays)=0,"nw",IFERROR(INDEX(daysoff_type,MATCH(M$159&amp;" "&amp;$A173,daysoff_lookup,0)),MID($B173,MOD(NETWORKDAYS.INTL($Q$5,M$159,weekend,holidays)-1,LEN($B173))+1,1))))</f>
        <v/>
      </c>
      <c r="N173" s="29" t="str">
        <f>IF(OR(N$159="",N$159&lt;$Q$5,$A173=""),"",IF(NETWORKDAYS.INTL(N$159,N$159,weekend,holidays)=0,"nw",IFERROR(INDEX(daysoff_type,MATCH(N$159&amp;" "&amp;$A173,daysoff_lookup,0)),MID($B173,MOD(NETWORKDAYS.INTL($Q$5,N$159,weekend,holidays)-1,LEN($B173))+1,1))))</f>
        <v/>
      </c>
      <c r="O173" s="29" t="str">
        <f>IF(OR(O$159="",O$159&lt;$Q$5,$A173=""),"",IF(NETWORKDAYS.INTL(O$159,O$159,weekend,holidays)=0,"nw",IFERROR(INDEX(daysoff_type,MATCH(O$159&amp;" "&amp;$A173,daysoff_lookup,0)),MID($B173,MOD(NETWORKDAYS.INTL($Q$5,O$159,weekend,holidays)-1,LEN($B173))+1,1))))</f>
        <v/>
      </c>
      <c r="P173" s="29" t="str">
        <f>IF(OR(P$159="",P$159&lt;$Q$5,$A173=""),"",IF(NETWORKDAYS.INTL(P$159,P$159,weekend,holidays)=0,"nw",IFERROR(INDEX(daysoff_type,MATCH(P$159&amp;" "&amp;$A173,daysoff_lookup,0)),MID($B173,MOD(NETWORKDAYS.INTL($Q$5,P$159,weekend,holidays)-1,LEN($B173))+1,1))))</f>
        <v/>
      </c>
      <c r="Q173" s="29" t="str">
        <f>IF(OR(Q$159="",Q$159&lt;$Q$5,$A173=""),"",IF(NETWORKDAYS.INTL(Q$159,Q$159,weekend,holidays)=0,"nw",IFERROR(INDEX(daysoff_type,MATCH(Q$159&amp;" "&amp;$A173,daysoff_lookup,0)),MID($B173,MOD(NETWORKDAYS.INTL($Q$5,Q$159,weekend,holidays)-1,LEN($B173))+1,1))))</f>
        <v/>
      </c>
      <c r="R173" s="29" t="str">
        <f>IF(OR(R$159="",R$159&lt;$Q$5,$A173=""),"",IF(NETWORKDAYS.INTL(R$159,R$159,weekend,holidays)=0,"nw",IFERROR(INDEX(daysoff_type,MATCH(R$159&amp;" "&amp;$A173,daysoff_lookup,0)),MID($B173,MOD(NETWORKDAYS.INTL($Q$5,R$159,weekend,holidays)-1,LEN($B173))+1,1))))</f>
        <v/>
      </c>
      <c r="S173" s="29" t="str">
        <f>IF(OR(S$159="",S$159&lt;$Q$5,$A173=""),"",IF(NETWORKDAYS.INTL(S$159,S$159,weekend,holidays)=0,"nw",IFERROR(INDEX(daysoff_type,MATCH(S$159&amp;" "&amp;$A173,daysoff_lookup,0)),MID($B173,MOD(NETWORKDAYS.INTL($Q$5,S$159,weekend,holidays)-1,LEN($B173))+1,1))))</f>
        <v/>
      </c>
      <c r="T173" s="29" t="str">
        <f>IF(OR(T$159="",T$159&lt;$Q$5,$A173=""),"",IF(NETWORKDAYS.INTL(T$159,T$159,weekend,holidays)=0,"nw",IFERROR(INDEX(daysoff_type,MATCH(T$159&amp;" "&amp;$A173,daysoff_lookup,0)),MID($B173,MOD(NETWORKDAYS.INTL($Q$5,T$159,weekend,holidays)-1,LEN($B173))+1,1))))</f>
        <v/>
      </c>
      <c r="U173" s="29" t="str">
        <f>IF(OR(U$159="",U$159&lt;$Q$5,$A173=""),"",IF(NETWORKDAYS.INTL(U$159,U$159,weekend,holidays)=0,"nw",IFERROR(INDEX(daysoff_type,MATCH(U$159&amp;" "&amp;$A173,daysoff_lookup,0)),MID($B173,MOD(NETWORKDAYS.INTL($Q$5,U$159,weekend,holidays)-1,LEN($B173))+1,1))))</f>
        <v/>
      </c>
      <c r="V173" s="29" t="str">
        <f>IF(OR(V$159="",V$159&lt;$Q$5,$A173=""),"",IF(NETWORKDAYS.INTL(V$159,V$159,weekend,holidays)=0,"nw",IFERROR(INDEX(daysoff_type,MATCH(V$159&amp;" "&amp;$A173,daysoff_lookup,0)),MID($B173,MOD(NETWORKDAYS.INTL($Q$5,V$159,weekend,holidays)-1,LEN($B173))+1,1))))</f>
        <v/>
      </c>
      <c r="W173" s="29" t="str">
        <f>IF(OR(W$159="",W$159&lt;$Q$5,$A173=""),"",IF(NETWORKDAYS.INTL(W$159,W$159,weekend,holidays)=0,"nw",IFERROR(INDEX(daysoff_type,MATCH(W$159&amp;" "&amp;$A173,daysoff_lookup,0)),MID($B173,MOD(NETWORKDAYS.INTL($Q$5,W$159,weekend,holidays)-1,LEN($B173))+1,1))))</f>
        <v/>
      </c>
      <c r="X173" s="29" t="str">
        <f>IF(OR(X$159="",X$159&lt;$Q$5,$A173=""),"",IF(NETWORKDAYS.INTL(X$159,X$159,weekend,holidays)=0,"nw",IFERROR(INDEX(daysoff_type,MATCH(X$159&amp;" "&amp;$A173,daysoff_lookup,0)),MID($B173,MOD(NETWORKDAYS.INTL($Q$5,X$159,weekend,holidays)-1,LEN($B173))+1,1))))</f>
        <v/>
      </c>
      <c r="Y173" s="29" t="str">
        <f>IF(OR(Y$159="",Y$159&lt;$Q$5,$A173=""),"",IF(NETWORKDAYS.INTL(Y$159,Y$159,weekend,holidays)=0,"nw",IFERROR(INDEX(daysoff_type,MATCH(Y$159&amp;" "&amp;$A173,daysoff_lookup,0)),MID($B173,MOD(NETWORKDAYS.INTL($Q$5,Y$159,weekend,holidays)-1,LEN($B173))+1,1))))</f>
        <v/>
      </c>
      <c r="Z173" s="29" t="str">
        <f>IF(OR(Z$159="",Z$159&lt;$Q$5,$A173=""),"",IF(NETWORKDAYS.INTL(Z$159,Z$159,weekend,holidays)=0,"nw",IFERROR(INDEX(daysoff_type,MATCH(Z$159&amp;" "&amp;$A173,daysoff_lookup,0)),MID($B173,MOD(NETWORKDAYS.INTL($Q$5,Z$159,weekend,holidays)-1,LEN($B173))+1,1))))</f>
        <v/>
      </c>
      <c r="AA173" s="29" t="str">
        <f>IF(OR(AA$159="",AA$159&lt;$Q$5,$A173=""),"",IF(NETWORKDAYS.INTL(AA$159,AA$159,weekend,holidays)=0,"nw",IFERROR(INDEX(daysoff_type,MATCH(AA$159&amp;" "&amp;$A173,daysoff_lookup,0)),MID($B173,MOD(NETWORKDAYS.INTL($Q$5,AA$159,weekend,holidays)-1,LEN($B173))+1,1))))</f>
        <v/>
      </c>
      <c r="AB173" s="29" t="str">
        <f>IF(OR(AB$159="",AB$159&lt;$Q$5,$A173=""),"",IF(NETWORKDAYS.INTL(AB$159,AB$159,weekend,holidays)=0,"nw",IFERROR(INDEX(daysoff_type,MATCH(AB$159&amp;" "&amp;$A173,daysoff_lookup,0)),MID($B173,MOD(NETWORKDAYS.INTL($Q$5,AB$159,weekend,holidays)-1,LEN($B173))+1,1))))</f>
        <v/>
      </c>
      <c r="AC173" s="29" t="str">
        <f>IF(OR(AC$159="",AC$159&lt;$Q$5,$A173=""),"",IF(NETWORKDAYS.INTL(AC$159,AC$159,weekend,holidays)=0,"nw",IFERROR(INDEX(daysoff_type,MATCH(AC$159&amp;" "&amp;$A173,daysoff_lookup,0)),MID($B173,MOD(NETWORKDAYS.INTL($Q$5,AC$159,weekend,holidays)-1,LEN($B173))+1,1))))</f>
        <v/>
      </c>
      <c r="AD173" s="29" t="str">
        <f>IF(OR(AD$159="",AD$159&lt;$Q$5,$A173=""),"",IF(NETWORKDAYS.INTL(AD$159,AD$159,weekend,holidays)=0,"nw",IFERROR(INDEX(daysoff_type,MATCH(AD$159&amp;" "&amp;$A173,daysoff_lookup,0)),MID($B173,MOD(NETWORKDAYS.INTL($Q$5,AD$159,weekend,holidays)-1,LEN($B173))+1,1))))</f>
        <v/>
      </c>
      <c r="AE173" s="29" t="str">
        <f>IF(OR(AE$159="",AE$159&lt;$Q$5,$A173=""),"",IF(NETWORKDAYS.INTL(AE$159,AE$159,weekend,holidays)=0,"nw",IFERROR(INDEX(daysoff_type,MATCH(AE$159&amp;" "&amp;$A173,daysoff_lookup,0)),MID($B173,MOD(NETWORKDAYS.INTL($Q$5,AE$159,weekend,holidays)-1,LEN($B173))+1,1))))</f>
        <v/>
      </c>
      <c r="AF173" s="29" t="str">
        <f>IF(OR(AF$159="",AF$159&lt;$Q$5,$A173=""),"",IF(NETWORKDAYS.INTL(AF$159,AF$159,weekend,holidays)=0,"nw",IFERROR(INDEX(daysoff_type,MATCH(AF$159&amp;" "&amp;$A173,daysoff_lookup,0)),MID($B173,MOD(NETWORKDAYS.INTL($Q$5,AF$159,weekend,holidays)-1,LEN($B173))+1,1))))</f>
        <v/>
      </c>
      <c r="AG173" s="29" t="str">
        <f>IF(OR(AG$159="",AG$159&lt;$Q$5,$A173=""),"",IF(NETWORKDAYS.INTL(AG$159,AG$159,weekend,holidays)=0,"nw",IFERROR(INDEX(daysoff_type,MATCH(AG$159&amp;" "&amp;$A173,daysoff_lookup,0)),MID($B173,MOD(NETWORKDAYS.INTL($Q$5,AG$159,weekend,holidays)-1,LEN($B173))+1,1))))</f>
        <v/>
      </c>
      <c r="AH173" s="29" t="str">
        <f>IF(OR(AH$159="",AH$159&lt;$Q$5,$A173=""),"",IF(NETWORKDAYS.INTL(AH$159,AH$159,weekend,holidays)=0,"nw",IFERROR(INDEX(daysoff_type,MATCH(AH$159&amp;" "&amp;$A173,daysoff_lookup,0)),MID($B173,MOD(NETWORKDAYS.INTL($Q$5,AH$159,weekend,holidays)-1,LEN($B173))+1,1))))</f>
        <v/>
      </c>
      <c r="AI173" s="29" t="str">
        <f>IF(OR(AI$159="",AI$159&lt;$Q$5,$A173=""),"",IF(NETWORKDAYS.INTL(AI$159,AI$159,weekend,holidays)=0,"nw",IFERROR(INDEX(daysoff_type,MATCH(AI$159&amp;" "&amp;$A173,daysoff_lookup,0)),MID($B173,MOD(NETWORKDAYS.INTL($Q$5,AI$159,weekend,holidays)-1,LEN($B173))+1,1))))</f>
        <v/>
      </c>
      <c r="AJ173" s="29" t="str">
        <f>IF(OR(AJ$159="",AJ$159&lt;$Q$5,$A173=""),"",IF(NETWORKDAYS.INTL(AJ$159,AJ$159,weekend,holidays)=0,"nw",IFERROR(INDEX(daysoff_type,MATCH(AJ$159&amp;" "&amp;$A173,daysoff_lookup,0)),MID($B173,MOD(NETWORKDAYS.INTL($Q$5,AJ$159,weekend,holidays)-1,LEN($B173))+1,1))))</f>
        <v/>
      </c>
      <c r="AK173" s="29" t="str">
        <f>IF(OR(AK$159="",AK$159&lt;$Q$5,$A173=""),"",IF(NETWORKDAYS.INTL(AK$159,AK$159,weekend,holidays)=0,"nw",IFERROR(INDEX(daysoff_type,MATCH(AK$159&amp;" "&amp;$A173,daysoff_lookup,0)),MID($B173,MOD(NETWORKDAYS.INTL($Q$5,AK$159,weekend,holidays)-1,LEN($B173))+1,1))))</f>
        <v/>
      </c>
      <c r="AL173" s="29" t="str">
        <f>IF(OR(AL$159="",AL$159&lt;$Q$5,$A173=""),"",IF(NETWORKDAYS.INTL(AL$159,AL$159,weekend,holidays)=0,"nw",IFERROR(INDEX(daysoff_type,MATCH(AL$159&amp;" "&amp;$A173,daysoff_lookup,0)),MID($B173,MOD(NETWORKDAYS.INTL($Q$5,AL$159,weekend,holidays)-1,LEN($B173))+1,1))))</f>
        <v/>
      </c>
      <c r="AM173" s="29" t="str">
        <f>IF(OR(AM$159="",AM$159&lt;$Q$5,$A173=""),"",IF(NETWORKDAYS.INTL(AM$159,AM$159,weekend,holidays)=0,"nw",IFERROR(INDEX(daysoff_type,MATCH(AM$159&amp;" "&amp;$A173,daysoff_lookup,0)),MID($B173,MOD(NETWORKDAYS.INTL($Q$5,AM$159,weekend,holidays)-1,LEN($B173))+1,1))))</f>
        <v/>
      </c>
    </row>
    <row r="174" spans="1:41" x14ac:dyDescent="0.2">
      <c r="A174" s="28" t="str">
        <f t="shared" si="47"/>
        <v/>
      </c>
      <c r="B174" s="40" t="str">
        <f t="shared" si="47"/>
        <v/>
      </c>
      <c r="C174" s="29" t="str">
        <f>IF(OR(C$159="",C$159&lt;$Q$5,$A174=""),"",IF(NETWORKDAYS.INTL(C$159,C$159,weekend,holidays)=0,"nw",IFERROR(INDEX(daysoff_type,MATCH(C$159&amp;" "&amp;$A174,daysoff_lookup,0)),MID($B174,MOD(NETWORKDAYS.INTL($Q$5,C$159,weekend,holidays)-1,LEN($B174))+1,1))))</f>
        <v/>
      </c>
      <c r="D174" s="29" t="str">
        <f>IF(OR(D$159="",D$159&lt;$Q$5,$A174=""),"",IF(NETWORKDAYS.INTL(D$159,D$159,weekend,holidays)=0,"nw",IFERROR(INDEX(daysoff_type,MATCH(D$159&amp;" "&amp;$A174,daysoff_lookup,0)),MID($B174,MOD(NETWORKDAYS.INTL($Q$5,D$159,weekend,holidays)-1,LEN($B174))+1,1))))</f>
        <v/>
      </c>
      <c r="E174" s="29" t="str">
        <f>IF(OR(E$159="",E$159&lt;$Q$5,$A174=""),"",IF(NETWORKDAYS.INTL(E$159,E$159,weekend,holidays)=0,"nw",IFERROR(INDEX(daysoff_type,MATCH(E$159&amp;" "&amp;$A174,daysoff_lookup,0)),MID($B174,MOD(NETWORKDAYS.INTL($Q$5,E$159,weekend,holidays)-1,LEN($B174))+1,1))))</f>
        <v/>
      </c>
      <c r="F174" s="29" t="str">
        <f>IF(OR(F$159="",F$159&lt;$Q$5,$A174=""),"",IF(NETWORKDAYS.INTL(F$159,F$159,weekend,holidays)=0,"nw",IFERROR(INDEX(daysoff_type,MATCH(F$159&amp;" "&amp;$A174,daysoff_lookup,0)),MID($B174,MOD(NETWORKDAYS.INTL($Q$5,F$159,weekend,holidays)-1,LEN($B174))+1,1))))</f>
        <v/>
      </c>
      <c r="G174" s="29" t="str">
        <f>IF(OR(G$159="",G$159&lt;$Q$5,$A174=""),"",IF(NETWORKDAYS.INTL(G$159,G$159,weekend,holidays)=0,"nw",IFERROR(INDEX(daysoff_type,MATCH(G$159&amp;" "&amp;$A174,daysoff_lookup,0)),MID($B174,MOD(NETWORKDAYS.INTL($Q$5,G$159,weekend,holidays)-1,LEN($B174))+1,1))))</f>
        <v/>
      </c>
      <c r="H174" s="29" t="str">
        <f>IF(OR(H$159="",H$159&lt;$Q$5,$A174=""),"",IF(NETWORKDAYS.INTL(H$159,H$159,weekend,holidays)=0,"nw",IFERROR(INDEX(daysoff_type,MATCH(H$159&amp;" "&amp;$A174,daysoff_lookup,0)),MID($B174,MOD(NETWORKDAYS.INTL($Q$5,H$159,weekend,holidays)-1,LEN($B174))+1,1))))</f>
        <v/>
      </c>
      <c r="I174" s="29" t="str">
        <f>IF(OR(I$159="",I$159&lt;$Q$5,$A174=""),"",IF(NETWORKDAYS.INTL(I$159,I$159,weekend,holidays)=0,"nw",IFERROR(INDEX(daysoff_type,MATCH(I$159&amp;" "&amp;$A174,daysoff_lookup,0)),MID($B174,MOD(NETWORKDAYS.INTL($Q$5,I$159,weekend,holidays)-1,LEN($B174))+1,1))))</f>
        <v/>
      </c>
      <c r="J174" s="29" t="str">
        <f>IF(OR(J$159="",J$159&lt;$Q$5,$A174=""),"",IF(NETWORKDAYS.INTL(J$159,J$159,weekend,holidays)=0,"nw",IFERROR(INDEX(daysoff_type,MATCH(J$159&amp;" "&amp;$A174,daysoff_lookup,0)),MID($B174,MOD(NETWORKDAYS.INTL($Q$5,J$159,weekend,holidays)-1,LEN($B174))+1,1))))</f>
        <v/>
      </c>
      <c r="K174" s="29" t="str">
        <f>IF(OR(K$159="",K$159&lt;$Q$5,$A174=""),"",IF(NETWORKDAYS.INTL(K$159,K$159,weekend,holidays)=0,"nw",IFERROR(INDEX(daysoff_type,MATCH(K$159&amp;" "&amp;$A174,daysoff_lookup,0)),MID($B174,MOD(NETWORKDAYS.INTL($Q$5,K$159,weekend,holidays)-1,LEN($B174))+1,1))))</f>
        <v/>
      </c>
      <c r="L174" s="29" t="str">
        <f>IF(OR(L$159="",L$159&lt;$Q$5,$A174=""),"",IF(NETWORKDAYS.INTL(L$159,L$159,weekend,holidays)=0,"nw",IFERROR(INDEX(daysoff_type,MATCH(L$159&amp;" "&amp;$A174,daysoff_lookup,0)),MID($B174,MOD(NETWORKDAYS.INTL($Q$5,L$159,weekend,holidays)-1,LEN($B174))+1,1))))</f>
        <v/>
      </c>
      <c r="M174" s="29" t="str">
        <f>IF(OR(M$159="",M$159&lt;$Q$5,$A174=""),"",IF(NETWORKDAYS.INTL(M$159,M$159,weekend,holidays)=0,"nw",IFERROR(INDEX(daysoff_type,MATCH(M$159&amp;" "&amp;$A174,daysoff_lookup,0)),MID($B174,MOD(NETWORKDAYS.INTL($Q$5,M$159,weekend,holidays)-1,LEN($B174))+1,1))))</f>
        <v/>
      </c>
      <c r="N174" s="29" t="str">
        <f>IF(OR(N$159="",N$159&lt;$Q$5,$A174=""),"",IF(NETWORKDAYS.INTL(N$159,N$159,weekend,holidays)=0,"nw",IFERROR(INDEX(daysoff_type,MATCH(N$159&amp;" "&amp;$A174,daysoff_lookup,0)),MID($B174,MOD(NETWORKDAYS.INTL($Q$5,N$159,weekend,holidays)-1,LEN($B174))+1,1))))</f>
        <v/>
      </c>
      <c r="O174" s="29" t="str">
        <f>IF(OR(O$159="",O$159&lt;$Q$5,$A174=""),"",IF(NETWORKDAYS.INTL(O$159,O$159,weekend,holidays)=0,"nw",IFERROR(INDEX(daysoff_type,MATCH(O$159&amp;" "&amp;$A174,daysoff_lookup,0)),MID($B174,MOD(NETWORKDAYS.INTL($Q$5,O$159,weekend,holidays)-1,LEN($B174))+1,1))))</f>
        <v/>
      </c>
      <c r="P174" s="29" t="str">
        <f>IF(OR(P$159="",P$159&lt;$Q$5,$A174=""),"",IF(NETWORKDAYS.INTL(P$159,P$159,weekend,holidays)=0,"nw",IFERROR(INDEX(daysoff_type,MATCH(P$159&amp;" "&amp;$A174,daysoff_lookup,0)),MID($B174,MOD(NETWORKDAYS.INTL($Q$5,P$159,weekend,holidays)-1,LEN($B174))+1,1))))</f>
        <v/>
      </c>
      <c r="Q174" s="29" t="str">
        <f>IF(OR(Q$159="",Q$159&lt;$Q$5,$A174=""),"",IF(NETWORKDAYS.INTL(Q$159,Q$159,weekend,holidays)=0,"nw",IFERROR(INDEX(daysoff_type,MATCH(Q$159&amp;" "&amp;$A174,daysoff_lookup,0)),MID($B174,MOD(NETWORKDAYS.INTL($Q$5,Q$159,weekend,holidays)-1,LEN($B174))+1,1))))</f>
        <v/>
      </c>
      <c r="R174" s="29" t="str">
        <f>IF(OR(R$159="",R$159&lt;$Q$5,$A174=""),"",IF(NETWORKDAYS.INTL(R$159,R$159,weekend,holidays)=0,"nw",IFERROR(INDEX(daysoff_type,MATCH(R$159&amp;" "&amp;$A174,daysoff_lookup,0)),MID($B174,MOD(NETWORKDAYS.INTL($Q$5,R$159,weekend,holidays)-1,LEN($B174))+1,1))))</f>
        <v/>
      </c>
      <c r="S174" s="29" t="str">
        <f>IF(OR(S$159="",S$159&lt;$Q$5,$A174=""),"",IF(NETWORKDAYS.INTL(S$159,S$159,weekend,holidays)=0,"nw",IFERROR(INDEX(daysoff_type,MATCH(S$159&amp;" "&amp;$A174,daysoff_lookup,0)),MID($B174,MOD(NETWORKDAYS.INTL($Q$5,S$159,weekend,holidays)-1,LEN($B174))+1,1))))</f>
        <v/>
      </c>
      <c r="T174" s="29" t="str">
        <f>IF(OR(T$159="",T$159&lt;$Q$5,$A174=""),"",IF(NETWORKDAYS.INTL(T$159,T$159,weekend,holidays)=0,"nw",IFERROR(INDEX(daysoff_type,MATCH(T$159&amp;" "&amp;$A174,daysoff_lookup,0)),MID($B174,MOD(NETWORKDAYS.INTL($Q$5,T$159,weekend,holidays)-1,LEN($B174))+1,1))))</f>
        <v/>
      </c>
      <c r="U174" s="29" t="str">
        <f>IF(OR(U$159="",U$159&lt;$Q$5,$A174=""),"",IF(NETWORKDAYS.INTL(U$159,U$159,weekend,holidays)=0,"nw",IFERROR(INDEX(daysoff_type,MATCH(U$159&amp;" "&amp;$A174,daysoff_lookup,0)),MID($B174,MOD(NETWORKDAYS.INTL($Q$5,U$159,weekend,holidays)-1,LEN($B174))+1,1))))</f>
        <v/>
      </c>
      <c r="V174" s="29" t="str">
        <f>IF(OR(V$159="",V$159&lt;$Q$5,$A174=""),"",IF(NETWORKDAYS.INTL(V$159,V$159,weekend,holidays)=0,"nw",IFERROR(INDEX(daysoff_type,MATCH(V$159&amp;" "&amp;$A174,daysoff_lookup,0)),MID($B174,MOD(NETWORKDAYS.INTL($Q$5,V$159,weekend,holidays)-1,LEN($B174))+1,1))))</f>
        <v/>
      </c>
      <c r="W174" s="29" t="str">
        <f>IF(OR(W$159="",W$159&lt;$Q$5,$A174=""),"",IF(NETWORKDAYS.INTL(W$159,W$159,weekend,holidays)=0,"nw",IFERROR(INDEX(daysoff_type,MATCH(W$159&amp;" "&amp;$A174,daysoff_lookup,0)),MID($B174,MOD(NETWORKDAYS.INTL($Q$5,W$159,weekend,holidays)-1,LEN($B174))+1,1))))</f>
        <v/>
      </c>
      <c r="X174" s="29" t="str">
        <f>IF(OR(X$159="",X$159&lt;$Q$5,$A174=""),"",IF(NETWORKDAYS.INTL(X$159,X$159,weekend,holidays)=0,"nw",IFERROR(INDEX(daysoff_type,MATCH(X$159&amp;" "&amp;$A174,daysoff_lookup,0)),MID($B174,MOD(NETWORKDAYS.INTL($Q$5,X$159,weekend,holidays)-1,LEN($B174))+1,1))))</f>
        <v/>
      </c>
      <c r="Y174" s="29" t="str">
        <f>IF(OR(Y$159="",Y$159&lt;$Q$5,$A174=""),"",IF(NETWORKDAYS.INTL(Y$159,Y$159,weekend,holidays)=0,"nw",IFERROR(INDEX(daysoff_type,MATCH(Y$159&amp;" "&amp;$A174,daysoff_lookup,0)),MID($B174,MOD(NETWORKDAYS.INTL($Q$5,Y$159,weekend,holidays)-1,LEN($B174))+1,1))))</f>
        <v/>
      </c>
      <c r="Z174" s="29" t="str">
        <f>IF(OR(Z$159="",Z$159&lt;$Q$5,$A174=""),"",IF(NETWORKDAYS.INTL(Z$159,Z$159,weekend,holidays)=0,"nw",IFERROR(INDEX(daysoff_type,MATCH(Z$159&amp;" "&amp;$A174,daysoff_lookup,0)),MID($B174,MOD(NETWORKDAYS.INTL($Q$5,Z$159,weekend,holidays)-1,LEN($B174))+1,1))))</f>
        <v/>
      </c>
      <c r="AA174" s="29" t="str">
        <f>IF(OR(AA$159="",AA$159&lt;$Q$5,$A174=""),"",IF(NETWORKDAYS.INTL(AA$159,AA$159,weekend,holidays)=0,"nw",IFERROR(INDEX(daysoff_type,MATCH(AA$159&amp;" "&amp;$A174,daysoff_lookup,0)),MID($B174,MOD(NETWORKDAYS.INTL($Q$5,AA$159,weekend,holidays)-1,LEN($B174))+1,1))))</f>
        <v/>
      </c>
      <c r="AB174" s="29" t="str">
        <f>IF(OR(AB$159="",AB$159&lt;$Q$5,$A174=""),"",IF(NETWORKDAYS.INTL(AB$159,AB$159,weekend,holidays)=0,"nw",IFERROR(INDEX(daysoff_type,MATCH(AB$159&amp;" "&amp;$A174,daysoff_lookup,0)),MID($B174,MOD(NETWORKDAYS.INTL($Q$5,AB$159,weekend,holidays)-1,LEN($B174))+1,1))))</f>
        <v/>
      </c>
      <c r="AC174" s="29" t="str">
        <f>IF(OR(AC$159="",AC$159&lt;$Q$5,$A174=""),"",IF(NETWORKDAYS.INTL(AC$159,AC$159,weekend,holidays)=0,"nw",IFERROR(INDEX(daysoff_type,MATCH(AC$159&amp;" "&amp;$A174,daysoff_lookup,0)),MID($B174,MOD(NETWORKDAYS.INTL($Q$5,AC$159,weekend,holidays)-1,LEN($B174))+1,1))))</f>
        <v/>
      </c>
      <c r="AD174" s="29" t="str">
        <f>IF(OR(AD$159="",AD$159&lt;$Q$5,$A174=""),"",IF(NETWORKDAYS.INTL(AD$159,AD$159,weekend,holidays)=0,"nw",IFERROR(INDEX(daysoff_type,MATCH(AD$159&amp;" "&amp;$A174,daysoff_lookup,0)),MID($B174,MOD(NETWORKDAYS.INTL($Q$5,AD$159,weekend,holidays)-1,LEN($B174))+1,1))))</f>
        <v/>
      </c>
      <c r="AE174" s="29" t="str">
        <f>IF(OR(AE$159="",AE$159&lt;$Q$5,$A174=""),"",IF(NETWORKDAYS.INTL(AE$159,AE$159,weekend,holidays)=0,"nw",IFERROR(INDEX(daysoff_type,MATCH(AE$159&amp;" "&amp;$A174,daysoff_lookup,0)),MID($B174,MOD(NETWORKDAYS.INTL($Q$5,AE$159,weekend,holidays)-1,LEN($B174))+1,1))))</f>
        <v/>
      </c>
      <c r="AF174" s="29" t="str">
        <f>IF(OR(AF$159="",AF$159&lt;$Q$5,$A174=""),"",IF(NETWORKDAYS.INTL(AF$159,AF$159,weekend,holidays)=0,"nw",IFERROR(INDEX(daysoff_type,MATCH(AF$159&amp;" "&amp;$A174,daysoff_lookup,0)),MID($B174,MOD(NETWORKDAYS.INTL($Q$5,AF$159,weekend,holidays)-1,LEN($B174))+1,1))))</f>
        <v/>
      </c>
      <c r="AG174" s="29" t="str">
        <f>IF(OR(AG$159="",AG$159&lt;$Q$5,$A174=""),"",IF(NETWORKDAYS.INTL(AG$159,AG$159,weekend,holidays)=0,"nw",IFERROR(INDEX(daysoff_type,MATCH(AG$159&amp;" "&amp;$A174,daysoff_lookup,0)),MID($B174,MOD(NETWORKDAYS.INTL($Q$5,AG$159,weekend,holidays)-1,LEN($B174))+1,1))))</f>
        <v/>
      </c>
      <c r="AH174" s="29" t="str">
        <f>IF(OR(AH$159="",AH$159&lt;$Q$5,$A174=""),"",IF(NETWORKDAYS.INTL(AH$159,AH$159,weekend,holidays)=0,"nw",IFERROR(INDEX(daysoff_type,MATCH(AH$159&amp;" "&amp;$A174,daysoff_lookup,0)),MID($B174,MOD(NETWORKDAYS.INTL($Q$5,AH$159,weekend,holidays)-1,LEN($B174))+1,1))))</f>
        <v/>
      </c>
      <c r="AI174" s="29" t="str">
        <f>IF(OR(AI$159="",AI$159&lt;$Q$5,$A174=""),"",IF(NETWORKDAYS.INTL(AI$159,AI$159,weekend,holidays)=0,"nw",IFERROR(INDEX(daysoff_type,MATCH(AI$159&amp;" "&amp;$A174,daysoff_lookup,0)),MID($B174,MOD(NETWORKDAYS.INTL($Q$5,AI$159,weekend,holidays)-1,LEN($B174))+1,1))))</f>
        <v/>
      </c>
      <c r="AJ174" s="29" t="str">
        <f>IF(OR(AJ$159="",AJ$159&lt;$Q$5,$A174=""),"",IF(NETWORKDAYS.INTL(AJ$159,AJ$159,weekend,holidays)=0,"nw",IFERROR(INDEX(daysoff_type,MATCH(AJ$159&amp;" "&amp;$A174,daysoff_lookup,0)),MID($B174,MOD(NETWORKDAYS.INTL($Q$5,AJ$159,weekend,holidays)-1,LEN($B174))+1,1))))</f>
        <v/>
      </c>
      <c r="AK174" s="29" t="str">
        <f>IF(OR(AK$159="",AK$159&lt;$Q$5,$A174=""),"",IF(NETWORKDAYS.INTL(AK$159,AK$159,weekend,holidays)=0,"nw",IFERROR(INDEX(daysoff_type,MATCH(AK$159&amp;" "&amp;$A174,daysoff_lookup,0)),MID($B174,MOD(NETWORKDAYS.INTL($Q$5,AK$159,weekend,holidays)-1,LEN($B174))+1,1))))</f>
        <v/>
      </c>
      <c r="AL174" s="29" t="str">
        <f>IF(OR(AL$159="",AL$159&lt;$Q$5,$A174=""),"",IF(NETWORKDAYS.INTL(AL$159,AL$159,weekend,holidays)=0,"nw",IFERROR(INDEX(daysoff_type,MATCH(AL$159&amp;" "&amp;$A174,daysoff_lookup,0)),MID($B174,MOD(NETWORKDAYS.INTL($Q$5,AL$159,weekend,holidays)-1,LEN($B174))+1,1))))</f>
        <v/>
      </c>
      <c r="AM174" s="29" t="str">
        <f>IF(OR(AM$159="",AM$159&lt;$Q$5,$A174=""),"",IF(NETWORKDAYS.INTL(AM$159,AM$159,weekend,holidays)=0,"nw",IFERROR(INDEX(daysoff_type,MATCH(AM$159&amp;" "&amp;$A174,daysoff_lookup,0)),MID($B174,MOD(NETWORKDAYS.INTL($Q$5,AM$159,weekend,holidays)-1,LEN($B174))+1,1))))</f>
        <v/>
      </c>
    </row>
    <row r="175" spans="1:41" x14ac:dyDescent="0.2">
      <c r="A175" s="28" t="str">
        <f t="shared" si="47"/>
        <v/>
      </c>
      <c r="B175" s="40" t="str">
        <f t="shared" si="47"/>
        <v/>
      </c>
      <c r="C175" s="29" t="str">
        <f>IF(OR(C$159="",C$159&lt;$Q$5,$A175=""),"",IF(NETWORKDAYS.INTL(C$159,C$159,weekend,holidays)=0,"nw",IFERROR(INDEX(daysoff_type,MATCH(C$159&amp;" "&amp;$A175,daysoff_lookup,0)),MID($B175,MOD(NETWORKDAYS.INTL($Q$5,C$159,weekend,holidays)-1,LEN($B175))+1,1))))</f>
        <v/>
      </c>
      <c r="D175" s="29" t="str">
        <f>IF(OR(D$159="",D$159&lt;$Q$5,$A175=""),"",IF(NETWORKDAYS.INTL(D$159,D$159,weekend,holidays)=0,"nw",IFERROR(INDEX(daysoff_type,MATCH(D$159&amp;" "&amp;$A175,daysoff_lookup,0)),MID($B175,MOD(NETWORKDAYS.INTL($Q$5,D$159,weekend,holidays)-1,LEN($B175))+1,1))))</f>
        <v/>
      </c>
      <c r="E175" s="29" t="str">
        <f>IF(OR(E$159="",E$159&lt;$Q$5,$A175=""),"",IF(NETWORKDAYS.INTL(E$159,E$159,weekend,holidays)=0,"nw",IFERROR(INDEX(daysoff_type,MATCH(E$159&amp;" "&amp;$A175,daysoff_lookup,0)),MID($B175,MOD(NETWORKDAYS.INTL($Q$5,E$159,weekend,holidays)-1,LEN($B175))+1,1))))</f>
        <v/>
      </c>
      <c r="F175" s="29" t="str">
        <f>IF(OR(F$159="",F$159&lt;$Q$5,$A175=""),"",IF(NETWORKDAYS.INTL(F$159,F$159,weekend,holidays)=0,"nw",IFERROR(INDEX(daysoff_type,MATCH(F$159&amp;" "&amp;$A175,daysoff_lookup,0)),MID($B175,MOD(NETWORKDAYS.INTL($Q$5,F$159,weekend,holidays)-1,LEN($B175))+1,1))))</f>
        <v/>
      </c>
      <c r="G175" s="29" t="str">
        <f>IF(OR(G$159="",G$159&lt;$Q$5,$A175=""),"",IF(NETWORKDAYS.INTL(G$159,G$159,weekend,holidays)=0,"nw",IFERROR(INDEX(daysoff_type,MATCH(G$159&amp;" "&amp;$A175,daysoff_lookup,0)),MID($B175,MOD(NETWORKDAYS.INTL($Q$5,G$159,weekend,holidays)-1,LEN($B175))+1,1))))</f>
        <v/>
      </c>
      <c r="H175" s="29" t="str">
        <f>IF(OR(H$159="",H$159&lt;$Q$5,$A175=""),"",IF(NETWORKDAYS.INTL(H$159,H$159,weekend,holidays)=0,"nw",IFERROR(INDEX(daysoff_type,MATCH(H$159&amp;" "&amp;$A175,daysoff_lookup,0)),MID($B175,MOD(NETWORKDAYS.INTL($Q$5,H$159,weekend,holidays)-1,LEN($B175))+1,1))))</f>
        <v/>
      </c>
      <c r="I175" s="29" t="str">
        <f>IF(OR(I$159="",I$159&lt;$Q$5,$A175=""),"",IF(NETWORKDAYS.INTL(I$159,I$159,weekend,holidays)=0,"nw",IFERROR(INDEX(daysoff_type,MATCH(I$159&amp;" "&amp;$A175,daysoff_lookup,0)),MID($B175,MOD(NETWORKDAYS.INTL($Q$5,I$159,weekend,holidays)-1,LEN($B175))+1,1))))</f>
        <v/>
      </c>
      <c r="J175" s="29" t="str">
        <f>IF(OR(J$159="",J$159&lt;$Q$5,$A175=""),"",IF(NETWORKDAYS.INTL(J$159,J$159,weekend,holidays)=0,"nw",IFERROR(INDEX(daysoff_type,MATCH(J$159&amp;" "&amp;$A175,daysoff_lookup,0)),MID($B175,MOD(NETWORKDAYS.INTL($Q$5,J$159,weekend,holidays)-1,LEN($B175))+1,1))))</f>
        <v/>
      </c>
      <c r="K175" s="29" t="str">
        <f>IF(OR(K$159="",K$159&lt;$Q$5,$A175=""),"",IF(NETWORKDAYS.INTL(K$159,K$159,weekend,holidays)=0,"nw",IFERROR(INDEX(daysoff_type,MATCH(K$159&amp;" "&amp;$A175,daysoff_lookup,0)),MID($B175,MOD(NETWORKDAYS.INTL($Q$5,K$159,weekend,holidays)-1,LEN($B175))+1,1))))</f>
        <v/>
      </c>
      <c r="L175" s="29" t="str">
        <f>IF(OR(L$159="",L$159&lt;$Q$5,$A175=""),"",IF(NETWORKDAYS.INTL(L$159,L$159,weekend,holidays)=0,"nw",IFERROR(INDEX(daysoff_type,MATCH(L$159&amp;" "&amp;$A175,daysoff_lookup,0)),MID($B175,MOD(NETWORKDAYS.INTL($Q$5,L$159,weekend,holidays)-1,LEN($B175))+1,1))))</f>
        <v/>
      </c>
      <c r="M175" s="29" t="str">
        <f>IF(OR(M$159="",M$159&lt;$Q$5,$A175=""),"",IF(NETWORKDAYS.INTL(M$159,M$159,weekend,holidays)=0,"nw",IFERROR(INDEX(daysoff_type,MATCH(M$159&amp;" "&amp;$A175,daysoff_lookup,0)),MID($B175,MOD(NETWORKDAYS.INTL($Q$5,M$159,weekend,holidays)-1,LEN($B175))+1,1))))</f>
        <v/>
      </c>
      <c r="N175" s="29" t="str">
        <f>IF(OR(N$159="",N$159&lt;$Q$5,$A175=""),"",IF(NETWORKDAYS.INTL(N$159,N$159,weekend,holidays)=0,"nw",IFERROR(INDEX(daysoff_type,MATCH(N$159&amp;" "&amp;$A175,daysoff_lookup,0)),MID($B175,MOD(NETWORKDAYS.INTL($Q$5,N$159,weekend,holidays)-1,LEN($B175))+1,1))))</f>
        <v/>
      </c>
      <c r="O175" s="29" t="str">
        <f>IF(OR(O$159="",O$159&lt;$Q$5,$A175=""),"",IF(NETWORKDAYS.INTL(O$159,O$159,weekend,holidays)=0,"nw",IFERROR(INDEX(daysoff_type,MATCH(O$159&amp;" "&amp;$A175,daysoff_lookup,0)),MID($B175,MOD(NETWORKDAYS.INTL($Q$5,O$159,weekend,holidays)-1,LEN($B175))+1,1))))</f>
        <v/>
      </c>
      <c r="P175" s="29" t="str">
        <f>IF(OR(P$159="",P$159&lt;$Q$5,$A175=""),"",IF(NETWORKDAYS.INTL(P$159,P$159,weekend,holidays)=0,"nw",IFERROR(INDEX(daysoff_type,MATCH(P$159&amp;" "&amp;$A175,daysoff_lookup,0)),MID($B175,MOD(NETWORKDAYS.INTL($Q$5,P$159,weekend,holidays)-1,LEN($B175))+1,1))))</f>
        <v/>
      </c>
      <c r="Q175" s="29" t="str">
        <f>IF(OR(Q$159="",Q$159&lt;$Q$5,$A175=""),"",IF(NETWORKDAYS.INTL(Q$159,Q$159,weekend,holidays)=0,"nw",IFERROR(INDEX(daysoff_type,MATCH(Q$159&amp;" "&amp;$A175,daysoff_lookup,0)),MID($B175,MOD(NETWORKDAYS.INTL($Q$5,Q$159,weekend,holidays)-1,LEN($B175))+1,1))))</f>
        <v/>
      </c>
      <c r="R175" s="29" t="str">
        <f>IF(OR(R$159="",R$159&lt;$Q$5,$A175=""),"",IF(NETWORKDAYS.INTL(R$159,R$159,weekend,holidays)=0,"nw",IFERROR(INDEX(daysoff_type,MATCH(R$159&amp;" "&amp;$A175,daysoff_lookup,0)),MID($B175,MOD(NETWORKDAYS.INTL($Q$5,R$159,weekend,holidays)-1,LEN($B175))+1,1))))</f>
        <v/>
      </c>
      <c r="S175" s="29" t="str">
        <f>IF(OR(S$159="",S$159&lt;$Q$5,$A175=""),"",IF(NETWORKDAYS.INTL(S$159,S$159,weekend,holidays)=0,"nw",IFERROR(INDEX(daysoff_type,MATCH(S$159&amp;" "&amp;$A175,daysoff_lookup,0)),MID($B175,MOD(NETWORKDAYS.INTL($Q$5,S$159,weekend,holidays)-1,LEN($B175))+1,1))))</f>
        <v/>
      </c>
      <c r="T175" s="29" t="str">
        <f>IF(OR(T$159="",T$159&lt;$Q$5,$A175=""),"",IF(NETWORKDAYS.INTL(T$159,T$159,weekend,holidays)=0,"nw",IFERROR(INDEX(daysoff_type,MATCH(T$159&amp;" "&amp;$A175,daysoff_lookup,0)),MID($B175,MOD(NETWORKDAYS.INTL($Q$5,T$159,weekend,holidays)-1,LEN($B175))+1,1))))</f>
        <v/>
      </c>
      <c r="U175" s="29" t="str">
        <f>IF(OR(U$159="",U$159&lt;$Q$5,$A175=""),"",IF(NETWORKDAYS.INTL(U$159,U$159,weekend,holidays)=0,"nw",IFERROR(INDEX(daysoff_type,MATCH(U$159&amp;" "&amp;$A175,daysoff_lookup,0)),MID($B175,MOD(NETWORKDAYS.INTL($Q$5,U$159,weekend,holidays)-1,LEN($B175))+1,1))))</f>
        <v/>
      </c>
      <c r="V175" s="29" t="str">
        <f>IF(OR(V$159="",V$159&lt;$Q$5,$A175=""),"",IF(NETWORKDAYS.INTL(V$159,V$159,weekend,holidays)=0,"nw",IFERROR(INDEX(daysoff_type,MATCH(V$159&amp;" "&amp;$A175,daysoff_lookup,0)),MID($B175,MOD(NETWORKDAYS.INTL($Q$5,V$159,weekend,holidays)-1,LEN($B175))+1,1))))</f>
        <v/>
      </c>
      <c r="W175" s="29" t="str">
        <f>IF(OR(W$159="",W$159&lt;$Q$5,$A175=""),"",IF(NETWORKDAYS.INTL(W$159,W$159,weekend,holidays)=0,"nw",IFERROR(INDEX(daysoff_type,MATCH(W$159&amp;" "&amp;$A175,daysoff_lookup,0)),MID($B175,MOD(NETWORKDAYS.INTL($Q$5,W$159,weekend,holidays)-1,LEN($B175))+1,1))))</f>
        <v/>
      </c>
      <c r="X175" s="29" t="str">
        <f>IF(OR(X$159="",X$159&lt;$Q$5,$A175=""),"",IF(NETWORKDAYS.INTL(X$159,X$159,weekend,holidays)=0,"nw",IFERROR(INDEX(daysoff_type,MATCH(X$159&amp;" "&amp;$A175,daysoff_lookup,0)),MID($B175,MOD(NETWORKDAYS.INTL($Q$5,X$159,weekend,holidays)-1,LEN($B175))+1,1))))</f>
        <v/>
      </c>
      <c r="Y175" s="29" t="str">
        <f>IF(OR(Y$159="",Y$159&lt;$Q$5,$A175=""),"",IF(NETWORKDAYS.INTL(Y$159,Y$159,weekend,holidays)=0,"nw",IFERROR(INDEX(daysoff_type,MATCH(Y$159&amp;" "&amp;$A175,daysoff_lookup,0)),MID($B175,MOD(NETWORKDAYS.INTL($Q$5,Y$159,weekend,holidays)-1,LEN($B175))+1,1))))</f>
        <v/>
      </c>
      <c r="Z175" s="29" t="str">
        <f>IF(OR(Z$159="",Z$159&lt;$Q$5,$A175=""),"",IF(NETWORKDAYS.INTL(Z$159,Z$159,weekend,holidays)=0,"nw",IFERROR(INDEX(daysoff_type,MATCH(Z$159&amp;" "&amp;$A175,daysoff_lookup,0)),MID($B175,MOD(NETWORKDAYS.INTL($Q$5,Z$159,weekend,holidays)-1,LEN($B175))+1,1))))</f>
        <v/>
      </c>
      <c r="AA175" s="29" t="str">
        <f>IF(OR(AA$159="",AA$159&lt;$Q$5,$A175=""),"",IF(NETWORKDAYS.INTL(AA$159,AA$159,weekend,holidays)=0,"nw",IFERROR(INDEX(daysoff_type,MATCH(AA$159&amp;" "&amp;$A175,daysoff_lookup,0)),MID($B175,MOD(NETWORKDAYS.INTL($Q$5,AA$159,weekend,holidays)-1,LEN($B175))+1,1))))</f>
        <v/>
      </c>
      <c r="AB175" s="29" t="str">
        <f>IF(OR(AB$159="",AB$159&lt;$Q$5,$A175=""),"",IF(NETWORKDAYS.INTL(AB$159,AB$159,weekend,holidays)=0,"nw",IFERROR(INDEX(daysoff_type,MATCH(AB$159&amp;" "&amp;$A175,daysoff_lookup,0)),MID($B175,MOD(NETWORKDAYS.INTL($Q$5,AB$159,weekend,holidays)-1,LEN($B175))+1,1))))</f>
        <v/>
      </c>
      <c r="AC175" s="29" t="str">
        <f>IF(OR(AC$159="",AC$159&lt;$Q$5,$A175=""),"",IF(NETWORKDAYS.INTL(AC$159,AC$159,weekend,holidays)=0,"nw",IFERROR(INDEX(daysoff_type,MATCH(AC$159&amp;" "&amp;$A175,daysoff_lookup,0)),MID($B175,MOD(NETWORKDAYS.INTL($Q$5,AC$159,weekend,holidays)-1,LEN($B175))+1,1))))</f>
        <v/>
      </c>
      <c r="AD175" s="29" t="str">
        <f>IF(OR(AD$159="",AD$159&lt;$Q$5,$A175=""),"",IF(NETWORKDAYS.INTL(AD$159,AD$159,weekend,holidays)=0,"nw",IFERROR(INDEX(daysoff_type,MATCH(AD$159&amp;" "&amp;$A175,daysoff_lookup,0)),MID($B175,MOD(NETWORKDAYS.INTL($Q$5,AD$159,weekend,holidays)-1,LEN($B175))+1,1))))</f>
        <v/>
      </c>
      <c r="AE175" s="29" t="str">
        <f>IF(OR(AE$159="",AE$159&lt;$Q$5,$A175=""),"",IF(NETWORKDAYS.INTL(AE$159,AE$159,weekend,holidays)=0,"nw",IFERROR(INDEX(daysoff_type,MATCH(AE$159&amp;" "&amp;$A175,daysoff_lookup,0)),MID($B175,MOD(NETWORKDAYS.INTL($Q$5,AE$159,weekend,holidays)-1,LEN($B175))+1,1))))</f>
        <v/>
      </c>
      <c r="AF175" s="29" t="str">
        <f>IF(OR(AF$159="",AF$159&lt;$Q$5,$A175=""),"",IF(NETWORKDAYS.INTL(AF$159,AF$159,weekend,holidays)=0,"nw",IFERROR(INDEX(daysoff_type,MATCH(AF$159&amp;" "&amp;$A175,daysoff_lookup,0)),MID($B175,MOD(NETWORKDAYS.INTL($Q$5,AF$159,weekend,holidays)-1,LEN($B175))+1,1))))</f>
        <v/>
      </c>
      <c r="AG175" s="29" t="str">
        <f>IF(OR(AG$159="",AG$159&lt;$Q$5,$A175=""),"",IF(NETWORKDAYS.INTL(AG$159,AG$159,weekend,holidays)=0,"nw",IFERROR(INDEX(daysoff_type,MATCH(AG$159&amp;" "&amp;$A175,daysoff_lookup,0)),MID($B175,MOD(NETWORKDAYS.INTL($Q$5,AG$159,weekend,holidays)-1,LEN($B175))+1,1))))</f>
        <v/>
      </c>
      <c r="AH175" s="29" t="str">
        <f>IF(OR(AH$159="",AH$159&lt;$Q$5,$A175=""),"",IF(NETWORKDAYS.INTL(AH$159,AH$159,weekend,holidays)=0,"nw",IFERROR(INDEX(daysoff_type,MATCH(AH$159&amp;" "&amp;$A175,daysoff_lookup,0)),MID($B175,MOD(NETWORKDAYS.INTL($Q$5,AH$159,weekend,holidays)-1,LEN($B175))+1,1))))</f>
        <v/>
      </c>
      <c r="AI175" s="29" t="str">
        <f>IF(OR(AI$159="",AI$159&lt;$Q$5,$A175=""),"",IF(NETWORKDAYS.INTL(AI$159,AI$159,weekend,holidays)=0,"nw",IFERROR(INDEX(daysoff_type,MATCH(AI$159&amp;" "&amp;$A175,daysoff_lookup,0)),MID($B175,MOD(NETWORKDAYS.INTL($Q$5,AI$159,weekend,holidays)-1,LEN($B175))+1,1))))</f>
        <v/>
      </c>
      <c r="AJ175" s="29" t="str">
        <f>IF(OR(AJ$159="",AJ$159&lt;$Q$5,$A175=""),"",IF(NETWORKDAYS.INTL(AJ$159,AJ$159,weekend,holidays)=0,"nw",IFERROR(INDEX(daysoff_type,MATCH(AJ$159&amp;" "&amp;$A175,daysoff_lookup,0)),MID($B175,MOD(NETWORKDAYS.INTL($Q$5,AJ$159,weekend,holidays)-1,LEN($B175))+1,1))))</f>
        <v/>
      </c>
      <c r="AK175" s="29" t="str">
        <f>IF(OR(AK$159="",AK$159&lt;$Q$5,$A175=""),"",IF(NETWORKDAYS.INTL(AK$159,AK$159,weekend,holidays)=0,"nw",IFERROR(INDEX(daysoff_type,MATCH(AK$159&amp;" "&amp;$A175,daysoff_lookup,0)),MID($B175,MOD(NETWORKDAYS.INTL($Q$5,AK$159,weekend,holidays)-1,LEN($B175))+1,1))))</f>
        <v/>
      </c>
      <c r="AL175" s="29" t="str">
        <f>IF(OR(AL$159="",AL$159&lt;$Q$5,$A175=""),"",IF(NETWORKDAYS.INTL(AL$159,AL$159,weekend,holidays)=0,"nw",IFERROR(INDEX(daysoff_type,MATCH(AL$159&amp;" "&amp;$A175,daysoff_lookup,0)),MID($B175,MOD(NETWORKDAYS.INTL($Q$5,AL$159,weekend,holidays)-1,LEN($B175))+1,1))))</f>
        <v/>
      </c>
      <c r="AM175" s="29" t="str">
        <f>IF(OR(AM$159="",AM$159&lt;$Q$5,$A175=""),"",IF(NETWORKDAYS.INTL(AM$159,AM$159,weekend,holidays)=0,"nw",IFERROR(INDEX(daysoff_type,MATCH(AM$159&amp;" "&amp;$A175,daysoff_lookup,0)),MID($B175,MOD(NETWORKDAYS.INTL($Q$5,AM$159,weekend,holidays)-1,LEN($B175))+1,1))))</f>
        <v/>
      </c>
    </row>
    <row r="176" spans="1:41" x14ac:dyDescent="0.2">
      <c r="A176" s="28" t="str">
        <f t="shared" si="47"/>
        <v/>
      </c>
      <c r="B176" s="40" t="str">
        <f t="shared" si="47"/>
        <v/>
      </c>
      <c r="C176" s="29" t="str">
        <f>IF(OR(C$159="",C$159&lt;$Q$5,$A176=""),"",IF(NETWORKDAYS.INTL(C$159,C$159,weekend,holidays)=0,"nw",IFERROR(INDEX(daysoff_type,MATCH(C$159&amp;" "&amp;$A176,daysoff_lookup,0)),MID($B176,MOD(NETWORKDAYS.INTL($Q$5,C$159,weekend,holidays)-1,LEN($B176))+1,1))))</f>
        <v/>
      </c>
      <c r="D176" s="29" t="str">
        <f>IF(OR(D$159="",D$159&lt;$Q$5,$A176=""),"",IF(NETWORKDAYS.INTL(D$159,D$159,weekend,holidays)=0,"nw",IFERROR(INDEX(daysoff_type,MATCH(D$159&amp;" "&amp;$A176,daysoff_lookup,0)),MID($B176,MOD(NETWORKDAYS.INTL($Q$5,D$159,weekend,holidays)-1,LEN($B176))+1,1))))</f>
        <v/>
      </c>
      <c r="E176" s="29" t="str">
        <f>IF(OR(E$159="",E$159&lt;$Q$5,$A176=""),"",IF(NETWORKDAYS.INTL(E$159,E$159,weekend,holidays)=0,"nw",IFERROR(INDEX(daysoff_type,MATCH(E$159&amp;" "&amp;$A176,daysoff_lookup,0)),MID($B176,MOD(NETWORKDAYS.INTL($Q$5,E$159,weekend,holidays)-1,LEN($B176))+1,1))))</f>
        <v/>
      </c>
      <c r="F176" s="29" t="str">
        <f>IF(OR(F$159="",F$159&lt;$Q$5,$A176=""),"",IF(NETWORKDAYS.INTL(F$159,F$159,weekend,holidays)=0,"nw",IFERROR(INDEX(daysoff_type,MATCH(F$159&amp;" "&amp;$A176,daysoff_lookup,0)),MID($B176,MOD(NETWORKDAYS.INTL($Q$5,F$159,weekend,holidays)-1,LEN($B176))+1,1))))</f>
        <v/>
      </c>
      <c r="G176" s="29" t="str">
        <f>IF(OR(G$159="",G$159&lt;$Q$5,$A176=""),"",IF(NETWORKDAYS.INTL(G$159,G$159,weekend,holidays)=0,"nw",IFERROR(INDEX(daysoff_type,MATCH(G$159&amp;" "&amp;$A176,daysoff_lookup,0)),MID($B176,MOD(NETWORKDAYS.INTL($Q$5,G$159,weekend,holidays)-1,LEN($B176))+1,1))))</f>
        <v/>
      </c>
      <c r="H176" s="29" t="str">
        <f>IF(OR(H$159="",H$159&lt;$Q$5,$A176=""),"",IF(NETWORKDAYS.INTL(H$159,H$159,weekend,holidays)=0,"nw",IFERROR(INDEX(daysoff_type,MATCH(H$159&amp;" "&amp;$A176,daysoff_lookup,0)),MID($B176,MOD(NETWORKDAYS.INTL($Q$5,H$159,weekend,holidays)-1,LEN($B176))+1,1))))</f>
        <v/>
      </c>
      <c r="I176" s="29" t="str">
        <f>IF(OR(I$159="",I$159&lt;$Q$5,$A176=""),"",IF(NETWORKDAYS.INTL(I$159,I$159,weekend,holidays)=0,"nw",IFERROR(INDEX(daysoff_type,MATCH(I$159&amp;" "&amp;$A176,daysoff_lookup,0)),MID($B176,MOD(NETWORKDAYS.INTL($Q$5,I$159,weekend,holidays)-1,LEN($B176))+1,1))))</f>
        <v/>
      </c>
      <c r="J176" s="29" t="str">
        <f>IF(OR(J$159="",J$159&lt;$Q$5,$A176=""),"",IF(NETWORKDAYS.INTL(J$159,J$159,weekend,holidays)=0,"nw",IFERROR(INDEX(daysoff_type,MATCH(J$159&amp;" "&amp;$A176,daysoff_lookup,0)),MID($B176,MOD(NETWORKDAYS.INTL($Q$5,J$159,weekend,holidays)-1,LEN($B176))+1,1))))</f>
        <v/>
      </c>
      <c r="K176" s="29" t="str">
        <f>IF(OR(K$159="",K$159&lt;$Q$5,$A176=""),"",IF(NETWORKDAYS.INTL(K$159,K$159,weekend,holidays)=0,"nw",IFERROR(INDEX(daysoff_type,MATCH(K$159&amp;" "&amp;$A176,daysoff_lookup,0)),MID($B176,MOD(NETWORKDAYS.INTL($Q$5,K$159,weekend,holidays)-1,LEN($B176))+1,1))))</f>
        <v/>
      </c>
      <c r="L176" s="29" t="str">
        <f>IF(OR(L$159="",L$159&lt;$Q$5,$A176=""),"",IF(NETWORKDAYS.INTL(L$159,L$159,weekend,holidays)=0,"nw",IFERROR(INDEX(daysoff_type,MATCH(L$159&amp;" "&amp;$A176,daysoff_lookup,0)),MID($B176,MOD(NETWORKDAYS.INTL($Q$5,L$159,weekend,holidays)-1,LEN($B176))+1,1))))</f>
        <v/>
      </c>
      <c r="M176" s="29" t="str">
        <f>IF(OR(M$159="",M$159&lt;$Q$5,$A176=""),"",IF(NETWORKDAYS.INTL(M$159,M$159,weekend,holidays)=0,"nw",IFERROR(INDEX(daysoff_type,MATCH(M$159&amp;" "&amp;$A176,daysoff_lookup,0)),MID($B176,MOD(NETWORKDAYS.INTL($Q$5,M$159,weekend,holidays)-1,LEN($B176))+1,1))))</f>
        <v/>
      </c>
      <c r="N176" s="29" t="str">
        <f>IF(OR(N$159="",N$159&lt;$Q$5,$A176=""),"",IF(NETWORKDAYS.INTL(N$159,N$159,weekend,holidays)=0,"nw",IFERROR(INDEX(daysoff_type,MATCH(N$159&amp;" "&amp;$A176,daysoff_lookup,0)),MID($B176,MOD(NETWORKDAYS.INTL($Q$5,N$159,weekend,holidays)-1,LEN($B176))+1,1))))</f>
        <v/>
      </c>
      <c r="O176" s="29" t="str">
        <f>IF(OR(O$159="",O$159&lt;$Q$5,$A176=""),"",IF(NETWORKDAYS.INTL(O$159,O$159,weekend,holidays)=0,"nw",IFERROR(INDEX(daysoff_type,MATCH(O$159&amp;" "&amp;$A176,daysoff_lookup,0)),MID($B176,MOD(NETWORKDAYS.INTL($Q$5,O$159,weekend,holidays)-1,LEN($B176))+1,1))))</f>
        <v/>
      </c>
      <c r="P176" s="29" t="str">
        <f>IF(OR(P$159="",P$159&lt;$Q$5,$A176=""),"",IF(NETWORKDAYS.INTL(P$159,P$159,weekend,holidays)=0,"nw",IFERROR(INDEX(daysoff_type,MATCH(P$159&amp;" "&amp;$A176,daysoff_lookup,0)),MID($B176,MOD(NETWORKDAYS.INTL($Q$5,P$159,weekend,holidays)-1,LEN($B176))+1,1))))</f>
        <v/>
      </c>
      <c r="Q176" s="29" t="str">
        <f>IF(OR(Q$159="",Q$159&lt;$Q$5,$A176=""),"",IF(NETWORKDAYS.INTL(Q$159,Q$159,weekend,holidays)=0,"nw",IFERROR(INDEX(daysoff_type,MATCH(Q$159&amp;" "&amp;$A176,daysoff_lookup,0)),MID($B176,MOD(NETWORKDAYS.INTL($Q$5,Q$159,weekend,holidays)-1,LEN($B176))+1,1))))</f>
        <v/>
      </c>
      <c r="R176" s="29" t="str">
        <f>IF(OR(R$159="",R$159&lt;$Q$5,$A176=""),"",IF(NETWORKDAYS.INTL(R$159,R$159,weekend,holidays)=0,"nw",IFERROR(INDEX(daysoff_type,MATCH(R$159&amp;" "&amp;$A176,daysoff_lookup,0)),MID($B176,MOD(NETWORKDAYS.INTL($Q$5,R$159,weekend,holidays)-1,LEN($B176))+1,1))))</f>
        <v/>
      </c>
      <c r="S176" s="29" t="str">
        <f>IF(OR(S$159="",S$159&lt;$Q$5,$A176=""),"",IF(NETWORKDAYS.INTL(S$159,S$159,weekend,holidays)=0,"nw",IFERROR(INDEX(daysoff_type,MATCH(S$159&amp;" "&amp;$A176,daysoff_lookup,0)),MID($B176,MOD(NETWORKDAYS.INTL($Q$5,S$159,weekend,holidays)-1,LEN($B176))+1,1))))</f>
        <v/>
      </c>
      <c r="T176" s="29" t="str">
        <f>IF(OR(T$159="",T$159&lt;$Q$5,$A176=""),"",IF(NETWORKDAYS.INTL(T$159,T$159,weekend,holidays)=0,"nw",IFERROR(INDEX(daysoff_type,MATCH(T$159&amp;" "&amp;$A176,daysoff_lookup,0)),MID($B176,MOD(NETWORKDAYS.INTL($Q$5,T$159,weekend,holidays)-1,LEN($B176))+1,1))))</f>
        <v/>
      </c>
      <c r="U176" s="29" t="str">
        <f>IF(OR(U$159="",U$159&lt;$Q$5,$A176=""),"",IF(NETWORKDAYS.INTL(U$159,U$159,weekend,holidays)=0,"nw",IFERROR(INDEX(daysoff_type,MATCH(U$159&amp;" "&amp;$A176,daysoff_lookup,0)),MID($B176,MOD(NETWORKDAYS.INTL($Q$5,U$159,weekend,holidays)-1,LEN($B176))+1,1))))</f>
        <v/>
      </c>
      <c r="V176" s="29" t="str">
        <f>IF(OR(V$159="",V$159&lt;$Q$5,$A176=""),"",IF(NETWORKDAYS.INTL(V$159,V$159,weekend,holidays)=0,"nw",IFERROR(INDEX(daysoff_type,MATCH(V$159&amp;" "&amp;$A176,daysoff_lookup,0)),MID($B176,MOD(NETWORKDAYS.INTL($Q$5,V$159,weekend,holidays)-1,LEN($B176))+1,1))))</f>
        <v/>
      </c>
      <c r="W176" s="29" t="str">
        <f>IF(OR(W$159="",W$159&lt;$Q$5,$A176=""),"",IF(NETWORKDAYS.INTL(W$159,W$159,weekend,holidays)=0,"nw",IFERROR(INDEX(daysoff_type,MATCH(W$159&amp;" "&amp;$A176,daysoff_lookup,0)),MID($B176,MOD(NETWORKDAYS.INTL($Q$5,W$159,weekend,holidays)-1,LEN($B176))+1,1))))</f>
        <v/>
      </c>
      <c r="X176" s="29" t="str">
        <f>IF(OR(X$159="",X$159&lt;$Q$5,$A176=""),"",IF(NETWORKDAYS.INTL(X$159,X$159,weekend,holidays)=0,"nw",IFERROR(INDEX(daysoff_type,MATCH(X$159&amp;" "&amp;$A176,daysoff_lookup,0)),MID($B176,MOD(NETWORKDAYS.INTL($Q$5,X$159,weekend,holidays)-1,LEN($B176))+1,1))))</f>
        <v/>
      </c>
      <c r="Y176" s="29" t="str">
        <f>IF(OR(Y$159="",Y$159&lt;$Q$5,$A176=""),"",IF(NETWORKDAYS.INTL(Y$159,Y$159,weekend,holidays)=0,"nw",IFERROR(INDEX(daysoff_type,MATCH(Y$159&amp;" "&amp;$A176,daysoff_lookup,0)),MID($B176,MOD(NETWORKDAYS.INTL($Q$5,Y$159,weekend,holidays)-1,LEN($B176))+1,1))))</f>
        <v/>
      </c>
      <c r="Z176" s="29" t="str">
        <f>IF(OR(Z$159="",Z$159&lt;$Q$5,$A176=""),"",IF(NETWORKDAYS.INTL(Z$159,Z$159,weekend,holidays)=0,"nw",IFERROR(INDEX(daysoff_type,MATCH(Z$159&amp;" "&amp;$A176,daysoff_lookup,0)),MID($B176,MOD(NETWORKDAYS.INTL($Q$5,Z$159,weekend,holidays)-1,LEN($B176))+1,1))))</f>
        <v/>
      </c>
      <c r="AA176" s="29" t="str">
        <f>IF(OR(AA$159="",AA$159&lt;$Q$5,$A176=""),"",IF(NETWORKDAYS.INTL(AA$159,AA$159,weekend,holidays)=0,"nw",IFERROR(INDEX(daysoff_type,MATCH(AA$159&amp;" "&amp;$A176,daysoff_lookup,0)),MID($B176,MOD(NETWORKDAYS.INTL($Q$5,AA$159,weekend,holidays)-1,LEN($B176))+1,1))))</f>
        <v/>
      </c>
      <c r="AB176" s="29" t="str">
        <f>IF(OR(AB$159="",AB$159&lt;$Q$5,$A176=""),"",IF(NETWORKDAYS.INTL(AB$159,AB$159,weekend,holidays)=0,"nw",IFERROR(INDEX(daysoff_type,MATCH(AB$159&amp;" "&amp;$A176,daysoff_lookup,0)),MID($B176,MOD(NETWORKDAYS.INTL($Q$5,AB$159,weekend,holidays)-1,LEN($B176))+1,1))))</f>
        <v/>
      </c>
      <c r="AC176" s="29" t="str">
        <f>IF(OR(AC$159="",AC$159&lt;$Q$5,$A176=""),"",IF(NETWORKDAYS.INTL(AC$159,AC$159,weekend,holidays)=0,"nw",IFERROR(INDEX(daysoff_type,MATCH(AC$159&amp;" "&amp;$A176,daysoff_lookup,0)),MID($B176,MOD(NETWORKDAYS.INTL($Q$5,AC$159,weekend,holidays)-1,LEN($B176))+1,1))))</f>
        <v/>
      </c>
      <c r="AD176" s="29" t="str">
        <f>IF(OR(AD$159="",AD$159&lt;$Q$5,$A176=""),"",IF(NETWORKDAYS.INTL(AD$159,AD$159,weekend,holidays)=0,"nw",IFERROR(INDEX(daysoff_type,MATCH(AD$159&amp;" "&amp;$A176,daysoff_lookup,0)),MID($B176,MOD(NETWORKDAYS.INTL($Q$5,AD$159,weekend,holidays)-1,LEN($B176))+1,1))))</f>
        <v/>
      </c>
      <c r="AE176" s="29" t="str">
        <f>IF(OR(AE$159="",AE$159&lt;$Q$5,$A176=""),"",IF(NETWORKDAYS.INTL(AE$159,AE$159,weekend,holidays)=0,"nw",IFERROR(INDEX(daysoff_type,MATCH(AE$159&amp;" "&amp;$A176,daysoff_lookup,0)),MID($B176,MOD(NETWORKDAYS.INTL($Q$5,AE$159,weekend,holidays)-1,LEN($B176))+1,1))))</f>
        <v/>
      </c>
      <c r="AF176" s="29" t="str">
        <f>IF(OR(AF$159="",AF$159&lt;$Q$5,$A176=""),"",IF(NETWORKDAYS.INTL(AF$159,AF$159,weekend,holidays)=0,"nw",IFERROR(INDEX(daysoff_type,MATCH(AF$159&amp;" "&amp;$A176,daysoff_lookup,0)),MID($B176,MOD(NETWORKDAYS.INTL($Q$5,AF$159,weekend,holidays)-1,LEN($B176))+1,1))))</f>
        <v/>
      </c>
      <c r="AG176" s="29" t="str">
        <f>IF(OR(AG$159="",AG$159&lt;$Q$5,$A176=""),"",IF(NETWORKDAYS.INTL(AG$159,AG$159,weekend,holidays)=0,"nw",IFERROR(INDEX(daysoff_type,MATCH(AG$159&amp;" "&amp;$A176,daysoff_lookup,0)),MID($B176,MOD(NETWORKDAYS.INTL($Q$5,AG$159,weekend,holidays)-1,LEN($B176))+1,1))))</f>
        <v/>
      </c>
      <c r="AH176" s="29" t="str">
        <f>IF(OR(AH$159="",AH$159&lt;$Q$5,$A176=""),"",IF(NETWORKDAYS.INTL(AH$159,AH$159,weekend,holidays)=0,"nw",IFERROR(INDEX(daysoff_type,MATCH(AH$159&amp;" "&amp;$A176,daysoff_lookup,0)),MID($B176,MOD(NETWORKDAYS.INTL($Q$5,AH$159,weekend,holidays)-1,LEN($B176))+1,1))))</f>
        <v/>
      </c>
      <c r="AI176" s="29" t="str">
        <f>IF(OR(AI$159="",AI$159&lt;$Q$5,$A176=""),"",IF(NETWORKDAYS.INTL(AI$159,AI$159,weekend,holidays)=0,"nw",IFERROR(INDEX(daysoff_type,MATCH(AI$159&amp;" "&amp;$A176,daysoff_lookup,0)),MID($B176,MOD(NETWORKDAYS.INTL($Q$5,AI$159,weekend,holidays)-1,LEN($B176))+1,1))))</f>
        <v/>
      </c>
      <c r="AJ176" s="29" t="str">
        <f>IF(OR(AJ$159="",AJ$159&lt;$Q$5,$A176=""),"",IF(NETWORKDAYS.INTL(AJ$159,AJ$159,weekend,holidays)=0,"nw",IFERROR(INDEX(daysoff_type,MATCH(AJ$159&amp;" "&amp;$A176,daysoff_lookup,0)),MID($B176,MOD(NETWORKDAYS.INTL($Q$5,AJ$159,weekend,holidays)-1,LEN($B176))+1,1))))</f>
        <v/>
      </c>
      <c r="AK176" s="29" t="str">
        <f>IF(OR(AK$159="",AK$159&lt;$Q$5,$A176=""),"",IF(NETWORKDAYS.INTL(AK$159,AK$159,weekend,holidays)=0,"nw",IFERROR(INDEX(daysoff_type,MATCH(AK$159&amp;" "&amp;$A176,daysoff_lookup,0)),MID($B176,MOD(NETWORKDAYS.INTL($Q$5,AK$159,weekend,holidays)-1,LEN($B176))+1,1))))</f>
        <v/>
      </c>
      <c r="AL176" s="29" t="str">
        <f>IF(OR(AL$159="",AL$159&lt;$Q$5,$A176=""),"",IF(NETWORKDAYS.INTL(AL$159,AL$159,weekend,holidays)=0,"nw",IFERROR(INDEX(daysoff_type,MATCH(AL$159&amp;" "&amp;$A176,daysoff_lookup,0)),MID($B176,MOD(NETWORKDAYS.INTL($Q$5,AL$159,weekend,holidays)-1,LEN($B176))+1,1))))</f>
        <v/>
      </c>
      <c r="AM176" s="29" t="str">
        <f>IF(OR(AM$159="",AM$159&lt;$Q$5,$A176=""),"",IF(NETWORKDAYS.INTL(AM$159,AM$159,weekend,holidays)=0,"nw",IFERROR(INDEX(daysoff_type,MATCH(AM$159&amp;" "&amp;$A176,daysoff_lookup,0)),MID($B176,MOD(NETWORKDAYS.INTL($Q$5,AM$159,weekend,holidays)-1,LEN($B176))+1,1))))</f>
        <v/>
      </c>
    </row>
    <row r="177" spans="1:41" x14ac:dyDescent="0.2">
      <c r="A177" s="74"/>
      <c r="B177" s="75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O177" s="32"/>
    </row>
    <row r="179" spans="1:41" x14ac:dyDescent="0.2">
      <c r="A179" s="19"/>
      <c r="B179" s="19"/>
      <c r="C179" s="18" t="str">
        <f>IF($D$6=2,"M","Su")</f>
        <v>Su</v>
      </c>
      <c r="D179" s="18" t="str">
        <f>IF($D$6=2,"Tu","M")</f>
        <v>M</v>
      </c>
      <c r="E179" s="18" t="str">
        <f>IF($D$6=2,"W","Tu")</f>
        <v>Tu</v>
      </c>
      <c r="F179" s="18" t="str">
        <f>IF($D$6=2,"Th","W")</f>
        <v>W</v>
      </c>
      <c r="G179" s="18" t="str">
        <f>IF($D$6=2,"F","Th")</f>
        <v>Th</v>
      </c>
      <c r="H179" s="18" t="str">
        <f>IF($D$6=2,"Sa","F")</f>
        <v>F</v>
      </c>
      <c r="I179" s="20" t="str">
        <f>IF($D$6=2,"Su","Sa")</f>
        <v>Sa</v>
      </c>
      <c r="J179" s="18" t="str">
        <f>IF($D$6=2,"M","Su")</f>
        <v>Su</v>
      </c>
      <c r="K179" s="18" t="str">
        <f>IF($D$6=2,"Tu","M")</f>
        <v>M</v>
      </c>
      <c r="L179" s="18" t="str">
        <f>IF($D$6=2,"W","Tu")</f>
        <v>Tu</v>
      </c>
      <c r="M179" s="18" t="str">
        <f>IF($D$6=2,"Th","W")</f>
        <v>W</v>
      </c>
      <c r="N179" s="18" t="str">
        <f>IF($D$6=2,"F","Th")</f>
        <v>Th</v>
      </c>
      <c r="O179" s="18" t="str">
        <f>IF($D$6=2,"Sa","F")</f>
        <v>F</v>
      </c>
      <c r="P179" s="20" t="str">
        <f>IF($D$6=2,"Su","Sa")</f>
        <v>Sa</v>
      </c>
      <c r="Q179" s="18" t="str">
        <f>IF($D$6=2,"M","Su")</f>
        <v>Su</v>
      </c>
      <c r="R179" s="18" t="str">
        <f>IF($D$6=2,"Tu","M")</f>
        <v>M</v>
      </c>
      <c r="S179" s="18" t="str">
        <f>IF($D$6=2,"W","Tu")</f>
        <v>Tu</v>
      </c>
      <c r="T179" s="18" t="str">
        <f>IF($D$6=2,"Th","W")</f>
        <v>W</v>
      </c>
      <c r="U179" s="18" t="str">
        <f>IF($D$6=2,"F","Th")</f>
        <v>Th</v>
      </c>
      <c r="V179" s="18" t="str">
        <f>IF($D$6=2,"Sa","F")</f>
        <v>F</v>
      </c>
      <c r="W179" s="20" t="str">
        <f>IF($D$6=2,"Su","Sa")</f>
        <v>Sa</v>
      </c>
      <c r="X179" s="18" t="str">
        <f>IF($D$6=2,"M","Su")</f>
        <v>Su</v>
      </c>
      <c r="Y179" s="18" t="str">
        <f>IF($D$6=2,"Tu","M")</f>
        <v>M</v>
      </c>
      <c r="Z179" s="18" t="str">
        <f>IF($D$6=2,"W","Tu")</f>
        <v>Tu</v>
      </c>
      <c r="AA179" s="18" t="str">
        <f>IF($D$6=2,"Th","W")</f>
        <v>W</v>
      </c>
      <c r="AB179" s="18" t="str">
        <f>IF($D$6=2,"F","Th")</f>
        <v>Th</v>
      </c>
      <c r="AC179" s="18" t="str">
        <f>IF($D$6=2,"Sa","F")</f>
        <v>F</v>
      </c>
      <c r="AD179" s="20" t="str">
        <f>IF($D$6=2,"Su","Sa")</f>
        <v>Sa</v>
      </c>
      <c r="AE179" s="18" t="str">
        <f>IF($D$6=2,"M","Su")</f>
        <v>Su</v>
      </c>
      <c r="AF179" s="18" t="str">
        <f>IF($D$6=2,"Tu","M")</f>
        <v>M</v>
      </c>
      <c r="AG179" s="18" t="str">
        <f>IF($D$6=2,"W","Tu")</f>
        <v>Tu</v>
      </c>
      <c r="AH179" s="18" t="str">
        <f>IF($D$6=2,"Th","W")</f>
        <v>W</v>
      </c>
      <c r="AI179" s="18" t="str">
        <f>IF($D$6=2,"F","Th")</f>
        <v>Th</v>
      </c>
      <c r="AJ179" s="18" t="str">
        <f>IF($D$6=2,"Sa","F")</f>
        <v>F</v>
      </c>
      <c r="AK179" s="20" t="str">
        <f>IF($D$6=2,"Su","Sa")</f>
        <v>Sa</v>
      </c>
      <c r="AL179" s="18" t="str">
        <f>IF($D$6=2,"M","Su")</f>
        <v>Su</v>
      </c>
      <c r="AM179" s="18" t="str">
        <f>IF($D$6=2,"Tu","M")</f>
        <v>M</v>
      </c>
    </row>
    <row r="180" spans="1:41" ht="15.75" x14ac:dyDescent="0.2">
      <c r="A180" s="30">
        <f>DATE($A$4,$D$4+8,1)</f>
        <v>44805</v>
      </c>
      <c r="B180" s="31"/>
      <c r="C180" s="23" t="str">
        <f t="shared" ref="C180:AM180" si="48">IF(MONTH($A180)&lt;&gt;MONTH($A180-WEEKDAY($A180,$D$6)+(COLUMN(C180)-COLUMN($C180)+1)),"",$A180-WEEKDAY($A180,$D$6)+(COLUMN(C180)-COLUMN($C180)+1))</f>
        <v/>
      </c>
      <c r="D180" s="23" t="str">
        <f t="shared" si="48"/>
        <v/>
      </c>
      <c r="E180" s="23" t="str">
        <f t="shared" si="48"/>
        <v/>
      </c>
      <c r="F180" s="23" t="str">
        <f t="shared" si="48"/>
        <v/>
      </c>
      <c r="G180" s="23">
        <f t="shared" si="48"/>
        <v>44805</v>
      </c>
      <c r="H180" s="23">
        <f t="shared" si="48"/>
        <v>44806</v>
      </c>
      <c r="I180" s="23">
        <f t="shared" si="48"/>
        <v>44807</v>
      </c>
      <c r="J180" s="23">
        <f t="shared" si="48"/>
        <v>44808</v>
      </c>
      <c r="K180" s="23">
        <f t="shared" si="48"/>
        <v>44809</v>
      </c>
      <c r="L180" s="23">
        <f t="shared" si="48"/>
        <v>44810</v>
      </c>
      <c r="M180" s="23">
        <f t="shared" si="48"/>
        <v>44811</v>
      </c>
      <c r="N180" s="23">
        <f t="shared" si="48"/>
        <v>44812</v>
      </c>
      <c r="O180" s="23">
        <f t="shared" si="48"/>
        <v>44813</v>
      </c>
      <c r="P180" s="23">
        <f t="shared" si="48"/>
        <v>44814</v>
      </c>
      <c r="Q180" s="23">
        <f t="shared" si="48"/>
        <v>44815</v>
      </c>
      <c r="R180" s="23">
        <f t="shared" si="48"/>
        <v>44816</v>
      </c>
      <c r="S180" s="23">
        <f t="shared" si="48"/>
        <v>44817</v>
      </c>
      <c r="T180" s="23">
        <f t="shared" si="48"/>
        <v>44818</v>
      </c>
      <c r="U180" s="23">
        <f t="shared" si="48"/>
        <v>44819</v>
      </c>
      <c r="V180" s="23">
        <f t="shared" si="48"/>
        <v>44820</v>
      </c>
      <c r="W180" s="23">
        <f t="shared" si="48"/>
        <v>44821</v>
      </c>
      <c r="X180" s="23">
        <f t="shared" si="48"/>
        <v>44822</v>
      </c>
      <c r="Y180" s="23">
        <f t="shared" si="48"/>
        <v>44823</v>
      </c>
      <c r="Z180" s="23">
        <f t="shared" si="48"/>
        <v>44824</v>
      </c>
      <c r="AA180" s="23">
        <f t="shared" si="48"/>
        <v>44825</v>
      </c>
      <c r="AB180" s="23">
        <f t="shared" si="48"/>
        <v>44826</v>
      </c>
      <c r="AC180" s="23">
        <f t="shared" si="48"/>
        <v>44827</v>
      </c>
      <c r="AD180" s="23">
        <f t="shared" si="48"/>
        <v>44828</v>
      </c>
      <c r="AE180" s="23">
        <f t="shared" si="48"/>
        <v>44829</v>
      </c>
      <c r="AF180" s="23">
        <f t="shared" si="48"/>
        <v>44830</v>
      </c>
      <c r="AG180" s="23">
        <f t="shared" si="48"/>
        <v>44831</v>
      </c>
      <c r="AH180" s="23">
        <f t="shared" si="48"/>
        <v>44832</v>
      </c>
      <c r="AI180" s="23">
        <f t="shared" si="48"/>
        <v>44833</v>
      </c>
      <c r="AJ180" s="23">
        <f t="shared" si="48"/>
        <v>44834</v>
      </c>
      <c r="AK180" s="23" t="str">
        <f t="shared" si="48"/>
        <v/>
      </c>
      <c r="AL180" s="23" t="str">
        <f t="shared" si="48"/>
        <v/>
      </c>
      <c r="AM180" s="23" t="str">
        <f t="shared" si="48"/>
        <v/>
      </c>
    </row>
    <row r="181" spans="1:41" x14ac:dyDescent="0.2">
      <c r="A181" s="39" t="str">
        <f>"Total Shift "&amp;$U$3</f>
        <v>Total Shift D</v>
      </c>
      <c r="B181" s="42"/>
      <c r="C181" s="77" t="str">
        <f>IF(C180="","",COUNTIF(C185:C198,$U$3))</f>
        <v/>
      </c>
      <c r="D181" s="77" t="str">
        <f t="shared" ref="D181:AM181" si="49">IF(D180="","",COUNTIF(D185:D198,$U$3))</f>
        <v/>
      </c>
      <c r="E181" s="77" t="str">
        <f t="shared" si="49"/>
        <v/>
      </c>
      <c r="F181" s="77" t="str">
        <f t="shared" si="49"/>
        <v/>
      </c>
      <c r="G181" s="77">
        <f t="shared" si="49"/>
        <v>1</v>
      </c>
      <c r="H181" s="77">
        <f t="shared" si="49"/>
        <v>1</v>
      </c>
      <c r="I181" s="77">
        <f t="shared" si="49"/>
        <v>1</v>
      </c>
      <c r="J181" s="77">
        <f t="shared" si="49"/>
        <v>1</v>
      </c>
      <c r="K181" s="77">
        <f t="shared" si="49"/>
        <v>0</v>
      </c>
      <c r="L181" s="77">
        <f t="shared" si="49"/>
        <v>1</v>
      </c>
      <c r="M181" s="77">
        <f t="shared" si="49"/>
        <v>1</v>
      </c>
      <c r="N181" s="77">
        <f t="shared" si="49"/>
        <v>1</v>
      </c>
      <c r="O181" s="77">
        <f t="shared" si="49"/>
        <v>1</v>
      </c>
      <c r="P181" s="77">
        <f t="shared" si="49"/>
        <v>1</v>
      </c>
      <c r="Q181" s="77">
        <f t="shared" si="49"/>
        <v>1</v>
      </c>
      <c r="R181" s="77">
        <f t="shared" si="49"/>
        <v>1</v>
      </c>
      <c r="S181" s="77">
        <f t="shared" si="49"/>
        <v>1</v>
      </c>
      <c r="T181" s="77">
        <f t="shared" si="49"/>
        <v>1</v>
      </c>
      <c r="U181" s="77">
        <f t="shared" si="49"/>
        <v>1</v>
      </c>
      <c r="V181" s="77">
        <f t="shared" si="49"/>
        <v>1</v>
      </c>
      <c r="W181" s="77">
        <f t="shared" si="49"/>
        <v>1</v>
      </c>
      <c r="X181" s="77">
        <f t="shared" si="49"/>
        <v>1</v>
      </c>
      <c r="Y181" s="77">
        <f t="shared" si="49"/>
        <v>1</v>
      </c>
      <c r="Z181" s="77">
        <f t="shared" si="49"/>
        <v>1</v>
      </c>
      <c r="AA181" s="77">
        <f t="shared" si="49"/>
        <v>1</v>
      </c>
      <c r="AB181" s="77">
        <f t="shared" si="49"/>
        <v>1</v>
      </c>
      <c r="AC181" s="77">
        <f t="shared" si="49"/>
        <v>1</v>
      </c>
      <c r="AD181" s="77">
        <f t="shared" si="49"/>
        <v>1</v>
      </c>
      <c r="AE181" s="77">
        <f t="shared" si="49"/>
        <v>1</v>
      </c>
      <c r="AF181" s="77">
        <f t="shared" si="49"/>
        <v>1</v>
      </c>
      <c r="AG181" s="77">
        <f t="shared" si="49"/>
        <v>1</v>
      </c>
      <c r="AH181" s="77">
        <f t="shared" si="49"/>
        <v>1</v>
      </c>
      <c r="AI181" s="77">
        <f t="shared" si="49"/>
        <v>1</v>
      </c>
      <c r="AJ181" s="77">
        <f t="shared" si="49"/>
        <v>1</v>
      </c>
      <c r="AK181" s="77" t="str">
        <f t="shared" si="49"/>
        <v/>
      </c>
      <c r="AL181" s="77" t="str">
        <f t="shared" si="49"/>
        <v/>
      </c>
      <c r="AM181" s="77" t="str">
        <f t="shared" si="49"/>
        <v/>
      </c>
    </row>
    <row r="182" spans="1:41" x14ac:dyDescent="0.2">
      <c r="A182" s="39" t="str">
        <f>"Total Shift "&amp;$V$3</f>
        <v>Total Shift N</v>
      </c>
      <c r="B182" s="42"/>
      <c r="C182" s="77" t="str">
        <f>IF(C180="","",COUNTIF(C185:C198,$V$3))</f>
        <v/>
      </c>
      <c r="D182" s="77" t="str">
        <f t="shared" ref="D182:AM182" si="50">IF(D180="","",COUNTIF(D185:D198,$V$3))</f>
        <v/>
      </c>
      <c r="E182" s="77" t="str">
        <f t="shared" si="50"/>
        <v/>
      </c>
      <c r="F182" s="77" t="str">
        <f t="shared" si="50"/>
        <v/>
      </c>
      <c r="G182" s="77">
        <f t="shared" si="50"/>
        <v>1</v>
      </c>
      <c r="H182" s="77">
        <f t="shared" si="50"/>
        <v>1</v>
      </c>
      <c r="I182" s="77">
        <f t="shared" si="50"/>
        <v>1</v>
      </c>
      <c r="J182" s="77">
        <f t="shared" si="50"/>
        <v>1</v>
      </c>
      <c r="K182" s="77">
        <f t="shared" si="50"/>
        <v>0</v>
      </c>
      <c r="L182" s="77">
        <f t="shared" si="50"/>
        <v>1</v>
      </c>
      <c r="M182" s="77">
        <f t="shared" si="50"/>
        <v>1</v>
      </c>
      <c r="N182" s="77">
        <f t="shared" si="50"/>
        <v>1</v>
      </c>
      <c r="O182" s="77">
        <f t="shared" si="50"/>
        <v>1</v>
      </c>
      <c r="P182" s="77">
        <f t="shared" si="50"/>
        <v>1</v>
      </c>
      <c r="Q182" s="77">
        <f t="shared" si="50"/>
        <v>1</v>
      </c>
      <c r="R182" s="77">
        <f t="shared" si="50"/>
        <v>1</v>
      </c>
      <c r="S182" s="77">
        <f t="shared" si="50"/>
        <v>1</v>
      </c>
      <c r="T182" s="77">
        <f t="shared" si="50"/>
        <v>1</v>
      </c>
      <c r="U182" s="77">
        <f t="shared" si="50"/>
        <v>1</v>
      </c>
      <c r="V182" s="77">
        <f t="shared" si="50"/>
        <v>1</v>
      </c>
      <c r="W182" s="77">
        <f t="shared" si="50"/>
        <v>1</v>
      </c>
      <c r="X182" s="77">
        <f t="shared" si="50"/>
        <v>1</v>
      </c>
      <c r="Y182" s="77">
        <f t="shared" si="50"/>
        <v>1</v>
      </c>
      <c r="Z182" s="77">
        <f t="shared" si="50"/>
        <v>1</v>
      </c>
      <c r="AA182" s="77">
        <f t="shared" si="50"/>
        <v>1</v>
      </c>
      <c r="AB182" s="77">
        <f t="shared" si="50"/>
        <v>1</v>
      </c>
      <c r="AC182" s="77">
        <f t="shared" si="50"/>
        <v>1</v>
      </c>
      <c r="AD182" s="77">
        <f t="shared" si="50"/>
        <v>1</v>
      </c>
      <c r="AE182" s="77">
        <f t="shared" si="50"/>
        <v>1</v>
      </c>
      <c r="AF182" s="77">
        <f t="shared" si="50"/>
        <v>1</v>
      </c>
      <c r="AG182" s="77">
        <f t="shared" si="50"/>
        <v>1</v>
      </c>
      <c r="AH182" s="77">
        <f t="shared" si="50"/>
        <v>1</v>
      </c>
      <c r="AI182" s="77">
        <f t="shared" si="50"/>
        <v>1</v>
      </c>
      <c r="AJ182" s="77">
        <f t="shared" si="50"/>
        <v>1</v>
      </c>
      <c r="AK182" s="77" t="str">
        <f t="shared" si="50"/>
        <v/>
      </c>
      <c r="AL182" s="77" t="str">
        <f t="shared" si="50"/>
        <v/>
      </c>
      <c r="AM182" s="77" t="str">
        <f t="shared" si="50"/>
        <v/>
      </c>
    </row>
    <row r="183" spans="1:41" x14ac:dyDescent="0.2">
      <c r="A183" s="39" t="str">
        <f>"Total Shift "&amp;$W$3</f>
        <v>Total Shift A</v>
      </c>
      <c r="B183" s="42"/>
      <c r="C183" s="77" t="str">
        <f>IF(C181="","",COUNTIF(C185:C198,$W$3))</f>
        <v/>
      </c>
      <c r="D183" s="77" t="str">
        <f t="shared" ref="D183:AM183" si="51">IF(D181="","",COUNTIF(D185:D198,$W$3))</f>
        <v/>
      </c>
      <c r="E183" s="77" t="str">
        <f t="shared" si="51"/>
        <v/>
      </c>
      <c r="F183" s="77" t="str">
        <f t="shared" si="51"/>
        <v/>
      </c>
      <c r="G183" s="77">
        <f t="shared" si="51"/>
        <v>0</v>
      </c>
      <c r="H183" s="77">
        <f t="shared" si="51"/>
        <v>0</v>
      </c>
      <c r="I183" s="77">
        <f t="shared" si="51"/>
        <v>0</v>
      </c>
      <c r="J183" s="77">
        <f t="shared" si="51"/>
        <v>0</v>
      </c>
      <c r="K183" s="77">
        <f t="shared" si="51"/>
        <v>0</v>
      </c>
      <c r="L183" s="77">
        <f t="shared" si="51"/>
        <v>0</v>
      </c>
      <c r="M183" s="77">
        <f t="shared" si="51"/>
        <v>0</v>
      </c>
      <c r="N183" s="77">
        <f t="shared" si="51"/>
        <v>0</v>
      </c>
      <c r="O183" s="77">
        <f t="shared" si="51"/>
        <v>0</v>
      </c>
      <c r="P183" s="77">
        <f t="shared" si="51"/>
        <v>0</v>
      </c>
      <c r="Q183" s="77">
        <f t="shared" si="51"/>
        <v>0</v>
      </c>
      <c r="R183" s="77">
        <f t="shared" si="51"/>
        <v>0</v>
      </c>
      <c r="S183" s="77">
        <f t="shared" si="51"/>
        <v>0</v>
      </c>
      <c r="T183" s="77">
        <f t="shared" si="51"/>
        <v>0</v>
      </c>
      <c r="U183" s="77">
        <f t="shared" si="51"/>
        <v>0</v>
      </c>
      <c r="V183" s="77">
        <f t="shared" si="51"/>
        <v>0</v>
      </c>
      <c r="W183" s="77">
        <f t="shared" si="51"/>
        <v>0</v>
      </c>
      <c r="X183" s="77">
        <f t="shared" si="51"/>
        <v>0</v>
      </c>
      <c r="Y183" s="77">
        <f t="shared" si="51"/>
        <v>0</v>
      </c>
      <c r="Z183" s="77">
        <f t="shared" si="51"/>
        <v>0</v>
      </c>
      <c r="AA183" s="77">
        <f t="shared" si="51"/>
        <v>0</v>
      </c>
      <c r="AB183" s="77">
        <f t="shared" si="51"/>
        <v>0</v>
      </c>
      <c r="AC183" s="77">
        <f t="shared" si="51"/>
        <v>0</v>
      </c>
      <c r="AD183" s="77">
        <f t="shared" si="51"/>
        <v>0</v>
      </c>
      <c r="AE183" s="77">
        <f t="shared" si="51"/>
        <v>0</v>
      </c>
      <c r="AF183" s="77">
        <f t="shared" si="51"/>
        <v>0</v>
      </c>
      <c r="AG183" s="77">
        <f t="shared" si="51"/>
        <v>0</v>
      </c>
      <c r="AH183" s="77">
        <f t="shared" si="51"/>
        <v>0</v>
      </c>
      <c r="AI183" s="77">
        <f t="shared" si="51"/>
        <v>0</v>
      </c>
      <c r="AJ183" s="77">
        <f t="shared" si="51"/>
        <v>0</v>
      </c>
      <c r="AK183" s="77" t="str">
        <f t="shared" si="51"/>
        <v/>
      </c>
      <c r="AL183" s="77" t="str">
        <f t="shared" si="51"/>
        <v/>
      </c>
      <c r="AM183" s="77" t="str">
        <f t="shared" si="51"/>
        <v/>
      </c>
    </row>
    <row r="184" spans="1:41" x14ac:dyDescent="0.2">
      <c r="A184" s="39" t="str">
        <f>"Total Shift "&amp;$X$3</f>
        <v>Total Shift B</v>
      </c>
      <c r="B184" s="42"/>
      <c r="C184" s="77" t="str">
        <f>IF(C180="","",COUNTIF(C185:C198,$X$3))</f>
        <v/>
      </c>
      <c r="D184" s="77" t="str">
        <f t="shared" ref="D184:AM184" si="52">IF(D180="","",COUNTIF(D185:D198,$X$3))</f>
        <v/>
      </c>
      <c r="E184" s="77" t="str">
        <f t="shared" si="52"/>
        <v/>
      </c>
      <c r="F184" s="77" t="str">
        <f t="shared" si="52"/>
        <v/>
      </c>
      <c r="G184" s="77">
        <f t="shared" si="52"/>
        <v>0</v>
      </c>
      <c r="H184" s="77">
        <f t="shared" si="52"/>
        <v>0</v>
      </c>
      <c r="I184" s="77">
        <f t="shared" si="52"/>
        <v>0</v>
      </c>
      <c r="J184" s="77">
        <f t="shared" si="52"/>
        <v>0</v>
      </c>
      <c r="K184" s="77">
        <f t="shared" si="52"/>
        <v>0</v>
      </c>
      <c r="L184" s="77">
        <f t="shared" si="52"/>
        <v>0</v>
      </c>
      <c r="M184" s="77">
        <f t="shared" si="52"/>
        <v>0</v>
      </c>
      <c r="N184" s="77">
        <f t="shared" si="52"/>
        <v>0</v>
      </c>
      <c r="O184" s="77">
        <f t="shared" si="52"/>
        <v>0</v>
      </c>
      <c r="P184" s="77">
        <f t="shared" si="52"/>
        <v>0</v>
      </c>
      <c r="Q184" s="77">
        <f t="shared" si="52"/>
        <v>0</v>
      </c>
      <c r="R184" s="77">
        <f t="shared" si="52"/>
        <v>0</v>
      </c>
      <c r="S184" s="77">
        <f t="shared" si="52"/>
        <v>0</v>
      </c>
      <c r="T184" s="77">
        <f t="shared" si="52"/>
        <v>0</v>
      </c>
      <c r="U184" s="77">
        <f t="shared" si="52"/>
        <v>0</v>
      </c>
      <c r="V184" s="77">
        <f t="shared" si="52"/>
        <v>0</v>
      </c>
      <c r="W184" s="77">
        <f t="shared" si="52"/>
        <v>0</v>
      </c>
      <c r="X184" s="77">
        <f t="shared" si="52"/>
        <v>0</v>
      </c>
      <c r="Y184" s="77">
        <f t="shared" si="52"/>
        <v>0</v>
      </c>
      <c r="Z184" s="77">
        <f t="shared" si="52"/>
        <v>0</v>
      </c>
      <c r="AA184" s="77">
        <f t="shared" si="52"/>
        <v>0</v>
      </c>
      <c r="AB184" s="77">
        <f t="shared" si="52"/>
        <v>0</v>
      </c>
      <c r="AC184" s="77">
        <f t="shared" si="52"/>
        <v>0</v>
      </c>
      <c r="AD184" s="77">
        <f t="shared" si="52"/>
        <v>0</v>
      </c>
      <c r="AE184" s="77">
        <f t="shared" si="52"/>
        <v>0</v>
      </c>
      <c r="AF184" s="77">
        <f t="shared" si="52"/>
        <v>0</v>
      </c>
      <c r="AG184" s="77">
        <f t="shared" si="52"/>
        <v>0</v>
      </c>
      <c r="AH184" s="77">
        <f t="shared" si="52"/>
        <v>0</v>
      </c>
      <c r="AI184" s="77">
        <f t="shared" si="52"/>
        <v>0</v>
      </c>
      <c r="AJ184" s="77">
        <f t="shared" si="52"/>
        <v>0</v>
      </c>
      <c r="AK184" s="77" t="str">
        <f t="shared" si="52"/>
        <v/>
      </c>
      <c r="AL184" s="77" t="str">
        <f t="shared" si="52"/>
        <v/>
      </c>
      <c r="AM184" s="77" t="str">
        <f t="shared" si="52"/>
        <v/>
      </c>
      <c r="AO184" s="32"/>
    </row>
    <row r="185" spans="1:41" x14ac:dyDescent="0.2">
      <c r="A185" s="27"/>
      <c r="B185" s="41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  <c r="AD185" s="24"/>
      <c r="AE185" s="24"/>
      <c r="AF185" s="24"/>
      <c r="AG185" s="24"/>
      <c r="AH185" s="24"/>
      <c r="AI185" s="24"/>
      <c r="AJ185" s="24"/>
      <c r="AK185" s="24"/>
      <c r="AL185" s="24"/>
      <c r="AM185" s="24"/>
      <c r="AO185" s="32"/>
    </row>
    <row r="186" spans="1:41" x14ac:dyDescent="0.2">
      <c r="A186" s="28" t="str">
        <f t="shared" ref="A186:B197" si="53">IF(ISBLANK(A18),"",A18)</f>
        <v>Employee 1</v>
      </c>
      <c r="B186" s="40" t="str">
        <f t="shared" si="53"/>
        <v>xDDDDxxxxNNNNxxx</v>
      </c>
      <c r="C186" s="29" t="str">
        <f>IF(OR(C$180="",C$180&lt;$Q$5,$A186=""),"",IF(NETWORKDAYS.INTL(C$180,C$180,weekend,holidays)=0,"nw",IFERROR(INDEX(daysoff_type,MATCH(C$180&amp;" "&amp;$A186,daysoff_lookup,0)),MID($B186,MOD(NETWORKDAYS.INTL($Q$5,C$180,weekend,holidays)-1,LEN($B186))+1,1))))</f>
        <v/>
      </c>
      <c r="D186" s="29" t="str">
        <f>IF(OR(D$180="",D$180&lt;$Q$5,$A186=""),"",IF(NETWORKDAYS.INTL(D$180,D$180,weekend,holidays)=0,"nw",IFERROR(INDEX(daysoff_type,MATCH(D$180&amp;" "&amp;$A186,daysoff_lookup,0)),MID($B186,MOD(NETWORKDAYS.INTL($Q$5,D$180,weekend,holidays)-1,LEN($B186))+1,1))))</f>
        <v/>
      </c>
      <c r="E186" s="29" t="str">
        <f>IF(OR(E$180="",E$180&lt;$Q$5,$A186=""),"",IF(NETWORKDAYS.INTL(E$180,E$180,weekend,holidays)=0,"nw",IFERROR(INDEX(daysoff_type,MATCH(E$180&amp;" "&amp;$A186,daysoff_lookup,0)),MID($B186,MOD(NETWORKDAYS.INTL($Q$5,E$180,weekend,holidays)-1,LEN($B186))+1,1))))</f>
        <v/>
      </c>
      <c r="F186" s="29" t="str">
        <f>IF(OR(F$180="",F$180&lt;$Q$5,$A186=""),"",IF(NETWORKDAYS.INTL(F$180,F$180,weekend,holidays)=0,"nw",IFERROR(INDEX(daysoff_type,MATCH(F$180&amp;" "&amp;$A186,daysoff_lookup,0)),MID($B186,MOD(NETWORKDAYS.INTL($Q$5,F$180,weekend,holidays)-1,LEN($B186))+1,1))))</f>
        <v/>
      </c>
      <c r="G186" s="29" t="str">
        <f>IF(OR(G$180="",G$180&lt;$Q$5,$A186=""),"",IF(NETWORKDAYS.INTL(G$180,G$180,weekend,holidays)=0,"nw",IFERROR(INDEX(daysoff_type,MATCH(G$180&amp;" "&amp;$A186,daysoff_lookup,0)),MID($B186,MOD(NETWORKDAYS.INTL($Q$5,G$180,weekend,holidays)-1,LEN($B186))+1,1))))</f>
        <v>x</v>
      </c>
      <c r="H186" s="29" t="str">
        <f>IF(OR(H$180="",H$180&lt;$Q$5,$A186=""),"",IF(NETWORKDAYS.INTL(H$180,H$180,weekend,holidays)=0,"nw",IFERROR(INDEX(daysoff_type,MATCH(H$180&amp;" "&amp;$A186,daysoff_lookup,0)),MID($B186,MOD(NETWORKDAYS.INTL($Q$5,H$180,weekend,holidays)-1,LEN($B186))+1,1))))</f>
        <v>x</v>
      </c>
      <c r="I186" s="29" t="str">
        <f>IF(OR(I$180="",I$180&lt;$Q$5,$A186=""),"",IF(NETWORKDAYS.INTL(I$180,I$180,weekend,holidays)=0,"nw",IFERROR(INDEX(daysoff_type,MATCH(I$180&amp;" "&amp;$A186,daysoff_lookup,0)),MID($B186,MOD(NETWORKDAYS.INTL($Q$5,I$180,weekend,holidays)-1,LEN($B186))+1,1))))</f>
        <v>x</v>
      </c>
      <c r="J186" s="29" t="str">
        <f>IF(OR(J$180="",J$180&lt;$Q$5,$A186=""),"",IF(NETWORKDAYS.INTL(J$180,J$180,weekend,holidays)=0,"nw",IFERROR(INDEX(daysoff_type,MATCH(J$180&amp;" "&amp;$A186,daysoff_lookup,0)),MID($B186,MOD(NETWORKDAYS.INTL($Q$5,J$180,weekend,holidays)-1,LEN($B186))+1,1))))</f>
        <v>D</v>
      </c>
      <c r="K186" s="29" t="str">
        <f>IF(OR(K$180="",K$180&lt;$Q$5,$A186=""),"",IF(NETWORKDAYS.INTL(K$180,K$180,weekend,holidays)=0,"nw",IFERROR(INDEX(daysoff_type,MATCH(K$180&amp;" "&amp;$A186,daysoff_lookup,0)),MID($B186,MOD(NETWORKDAYS.INTL($Q$5,K$180,weekend,holidays)-1,LEN($B186))+1,1))))</f>
        <v>nw</v>
      </c>
      <c r="L186" s="29" t="str">
        <f>IF(OR(L$180="",L$180&lt;$Q$5,$A186=""),"",IF(NETWORKDAYS.INTL(L$180,L$180,weekend,holidays)=0,"nw",IFERROR(INDEX(daysoff_type,MATCH(L$180&amp;" "&amp;$A186,daysoff_lookup,0)),MID($B186,MOD(NETWORKDAYS.INTL($Q$5,L$180,weekend,holidays)-1,LEN($B186))+1,1))))</f>
        <v>D</v>
      </c>
      <c r="M186" s="29" t="str">
        <f>IF(OR(M$180="",M$180&lt;$Q$5,$A186=""),"",IF(NETWORKDAYS.INTL(M$180,M$180,weekend,holidays)=0,"nw",IFERROR(INDEX(daysoff_type,MATCH(M$180&amp;" "&amp;$A186,daysoff_lookup,0)),MID($B186,MOD(NETWORKDAYS.INTL($Q$5,M$180,weekend,holidays)-1,LEN($B186))+1,1))))</f>
        <v>D</v>
      </c>
      <c r="N186" s="29" t="str">
        <f>IF(OR(N$180="",N$180&lt;$Q$5,$A186=""),"",IF(NETWORKDAYS.INTL(N$180,N$180,weekend,holidays)=0,"nw",IFERROR(INDEX(daysoff_type,MATCH(N$180&amp;" "&amp;$A186,daysoff_lookup,0)),MID($B186,MOD(NETWORKDAYS.INTL($Q$5,N$180,weekend,holidays)-1,LEN($B186))+1,1))))</f>
        <v>D</v>
      </c>
      <c r="O186" s="29" t="str">
        <f>IF(OR(O$180="",O$180&lt;$Q$5,$A186=""),"",IF(NETWORKDAYS.INTL(O$180,O$180,weekend,holidays)=0,"nw",IFERROR(INDEX(daysoff_type,MATCH(O$180&amp;" "&amp;$A186,daysoff_lookup,0)),MID($B186,MOD(NETWORKDAYS.INTL($Q$5,O$180,weekend,holidays)-1,LEN($B186))+1,1))))</f>
        <v>x</v>
      </c>
      <c r="P186" s="29" t="str">
        <f>IF(OR(P$180="",P$180&lt;$Q$5,$A186=""),"",IF(NETWORKDAYS.INTL(P$180,P$180,weekend,holidays)=0,"nw",IFERROR(INDEX(daysoff_type,MATCH(P$180&amp;" "&amp;$A186,daysoff_lookup,0)),MID($B186,MOD(NETWORKDAYS.INTL($Q$5,P$180,weekend,holidays)-1,LEN($B186))+1,1))))</f>
        <v>x</v>
      </c>
      <c r="Q186" s="29" t="str">
        <f>IF(OR(Q$180="",Q$180&lt;$Q$5,$A186=""),"",IF(NETWORKDAYS.INTL(Q$180,Q$180,weekend,holidays)=0,"nw",IFERROR(INDEX(daysoff_type,MATCH(Q$180&amp;" "&amp;$A186,daysoff_lookup,0)),MID($B186,MOD(NETWORKDAYS.INTL($Q$5,Q$180,weekend,holidays)-1,LEN($B186))+1,1))))</f>
        <v>x</v>
      </c>
      <c r="R186" s="29" t="str">
        <f>IF(OR(R$180="",R$180&lt;$Q$5,$A186=""),"",IF(NETWORKDAYS.INTL(R$180,R$180,weekend,holidays)=0,"nw",IFERROR(INDEX(daysoff_type,MATCH(R$180&amp;" "&amp;$A186,daysoff_lookup,0)),MID($B186,MOD(NETWORKDAYS.INTL($Q$5,R$180,weekend,holidays)-1,LEN($B186))+1,1))))</f>
        <v>x</v>
      </c>
      <c r="S186" s="29" t="str">
        <f>IF(OR(S$180="",S$180&lt;$Q$5,$A186=""),"",IF(NETWORKDAYS.INTL(S$180,S$180,weekend,holidays)=0,"nw",IFERROR(INDEX(daysoff_type,MATCH(S$180&amp;" "&amp;$A186,daysoff_lookup,0)),MID($B186,MOD(NETWORKDAYS.INTL($Q$5,S$180,weekend,holidays)-1,LEN($B186))+1,1))))</f>
        <v>N</v>
      </c>
      <c r="T186" s="29" t="str">
        <f>IF(OR(T$180="",T$180&lt;$Q$5,$A186=""),"",IF(NETWORKDAYS.INTL(T$180,T$180,weekend,holidays)=0,"nw",IFERROR(INDEX(daysoff_type,MATCH(T$180&amp;" "&amp;$A186,daysoff_lookup,0)),MID($B186,MOD(NETWORKDAYS.INTL($Q$5,T$180,weekend,holidays)-1,LEN($B186))+1,1))))</f>
        <v>N</v>
      </c>
      <c r="U186" s="29" t="str">
        <f>IF(OR(U$180="",U$180&lt;$Q$5,$A186=""),"",IF(NETWORKDAYS.INTL(U$180,U$180,weekend,holidays)=0,"nw",IFERROR(INDEX(daysoff_type,MATCH(U$180&amp;" "&amp;$A186,daysoff_lookup,0)),MID($B186,MOD(NETWORKDAYS.INTL($Q$5,U$180,weekend,holidays)-1,LEN($B186))+1,1))))</f>
        <v>N</v>
      </c>
      <c r="V186" s="29" t="str">
        <f>IF(OR(V$180="",V$180&lt;$Q$5,$A186=""),"",IF(NETWORKDAYS.INTL(V$180,V$180,weekend,holidays)=0,"nw",IFERROR(INDEX(daysoff_type,MATCH(V$180&amp;" "&amp;$A186,daysoff_lookup,0)),MID($B186,MOD(NETWORKDAYS.INTL($Q$5,V$180,weekend,holidays)-1,LEN($B186))+1,1))))</f>
        <v>N</v>
      </c>
      <c r="W186" s="29" t="str">
        <f>IF(OR(W$180="",W$180&lt;$Q$5,$A186=""),"",IF(NETWORKDAYS.INTL(W$180,W$180,weekend,holidays)=0,"nw",IFERROR(INDEX(daysoff_type,MATCH(W$180&amp;" "&amp;$A186,daysoff_lookup,0)),MID($B186,MOD(NETWORKDAYS.INTL($Q$5,W$180,weekend,holidays)-1,LEN($B186))+1,1))))</f>
        <v>x</v>
      </c>
      <c r="X186" s="29" t="str">
        <f>IF(OR(X$180="",X$180&lt;$Q$5,$A186=""),"",IF(NETWORKDAYS.INTL(X$180,X$180,weekend,holidays)=0,"nw",IFERROR(INDEX(daysoff_type,MATCH(X$180&amp;" "&amp;$A186,daysoff_lookup,0)),MID($B186,MOD(NETWORKDAYS.INTL($Q$5,X$180,weekend,holidays)-1,LEN($B186))+1,1))))</f>
        <v>x</v>
      </c>
      <c r="Y186" s="29" t="str">
        <f>IF(OR(Y$180="",Y$180&lt;$Q$5,$A186=""),"",IF(NETWORKDAYS.INTL(Y$180,Y$180,weekend,holidays)=0,"nw",IFERROR(INDEX(daysoff_type,MATCH(Y$180&amp;" "&amp;$A186,daysoff_lookup,0)),MID($B186,MOD(NETWORKDAYS.INTL($Q$5,Y$180,weekend,holidays)-1,LEN($B186))+1,1))))</f>
        <v>x</v>
      </c>
      <c r="Z186" s="29" t="str">
        <f>IF(OR(Z$180="",Z$180&lt;$Q$5,$A186=""),"",IF(NETWORKDAYS.INTL(Z$180,Z$180,weekend,holidays)=0,"nw",IFERROR(INDEX(daysoff_type,MATCH(Z$180&amp;" "&amp;$A186,daysoff_lookup,0)),MID($B186,MOD(NETWORKDAYS.INTL($Q$5,Z$180,weekend,holidays)-1,LEN($B186))+1,1))))</f>
        <v>x</v>
      </c>
      <c r="AA186" s="29" t="str">
        <f>IF(OR(AA$180="",AA$180&lt;$Q$5,$A186=""),"",IF(NETWORKDAYS.INTL(AA$180,AA$180,weekend,holidays)=0,"nw",IFERROR(INDEX(daysoff_type,MATCH(AA$180&amp;" "&amp;$A186,daysoff_lookup,0)),MID($B186,MOD(NETWORKDAYS.INTL($Q$5,AA$180,weekend,holidays)-1,LEN($B186))+1,1))))</f>
        <v>D</v>
      </c>
      <c r="AB186" s="29" t="str">
        <f>IF(OR(AB$180="",AB$180&lt;$Q$5,$A186=""),"",IF(NETWORKDAYS.INTL(AB$180,AB$180,weekend,holidays)=0,"nw",IFERROR(INDEX(daysoff_type,MATCH(AB$180&amp;" "&amp;$A186,daysoff_lookup,0)),MID($B186,MOD(NETWORKDAYS.INTL($Q$5,AB$180,weekend,holidays)-1,LEN($B186))+1,1))))</f>
        <v>D</v>
      </c>
      <c r="AC186" s="29" t="str">
        <f>IF(OR(AC$180="",AC$180&lt;$Q$5,$A186=""),"",IF(NETWORKDAYS.INTL(AC$180,AC$180,weekend,holidays)=0,"nw",IFERROR(INDEX(daysoff_type,MATCH(AC$180&amp;" "&amp;$A186,daysoff_lookup,0)),MID($B186,MOD(NETWORKDAYS.INTL($Q$5,AC$180,weekend,holidays)-1,LEN($B186))+1,1))))</f>
        <v>D</v>
      </c>
      <c r="AD186" s="29" t="str">
        <f>IF(OR(AD$180="",AD$180&lt;$Q$5,$A186=""),"",IF(NETWORKDAYS.INTL(AD$180,AD$180,weekend,holidays)=0,"nw",IFERROR(INDEX(daysoff_type,MATCH(AD$180&amp;" "&amp;$A186,daysoff_lookup,0)),MID($B186,MOD(NETWORKDAYS.INTL($Q$5,AD$180,weekend,holidays)-1,LEN($B186))+1,1))))</f>
        <v>D</v>
      </c>
      <c r="AE186" s="29" t="str">
        <f>IF(OR(AE$180="",AE$180&lt;$Q$5,$A186=""),"",IF(NETWORKDAYS.INTL(AE$180,AE$180,weekend,holidays)=0,"nw",IFERROR(INDEX(daysoff_type,MATCH(AE$180&amp;" "&amp;$A186,daysoff_lookup,0)),MID($B186,MOD(NETWORKDAYS.INTL($Q$5,AE$180,weekend,holidays)-1,LEN($B186))+1,1))))</f>
        <v>x</v>
      </c>
      <c r="AF186" s="29" t="str">
        <f>IF(OR(AF$180="",AF$180&lt;$Q$5,$A186=""),"",IF(NETWORKDAYS.INTL(AF$180,AF$180,weekend,holidays)=0,"nw",IFERROR(INDEX(daysoff_type,MATCH(AF$180&amp;" "&amp;$A186,daysoff_lookup,0)),MID($B186,MOD(NETWORKDAYS.INTL($Q$5,AF$180,weekend,holidays)-1,LEN($B186))+1,1))))</f>
        <v>x</v>
      </c>
      <c r="AG186" s="29" t="str">
        <f>IF(OR(AG$180="",AG$180&lt;$Q$5,$A186=""),"",IF(NETWORKDAYS.INTL(AG$180,AG$180,weekend,holidays)=0,"nw",IFERROR(INDEX(daysoff_type,MATCH(AG$180&amp;" "&amp;$A186,daysoff_lookup,0)),MID($B186,MOD(NETWORKDAYS.INTL($Q$5,AG$180,weekend,holidays)-1,LEN($B186))+1,1))))</f>
        <v>x</v>
      </c>
      <c r="AH186" s="29" t="str">
        <f>IF(OR(AH$180="",AH$180&lt;$Q$5,$A186=""),"",IF(NETWORKDAYS.INTL(AH$180,AH$180,weekend,holidays)=0,"nw",IFERROR(INDEX(daysoff_type,MATCH(AH$180&amp;" "&amp;$A186,daysoff_lookup,0)),MID($B186,MOD(NETWORKDAYS.INTL($Q$5,AH$180,weekend,holidays)-1,LEN($B186))+1,1))))</f>
        <v>x</v>
      </c>
      <c r="AI186" s="29" t="str">
        <f>IF(OR(AI$180="",AI$180&lt;$Q$5,$A186=""),"",IF(NETWORKDAYS.INTL(AI$180,AI$180,weekend,holidays)=0,"nw",IFERROR(INDEX(daysoff_type,MATCH(AI$180&amp;" "&amp;$A186,daysoff_lookup,0)),MID($B186,MOD(NETWORKDAYS.INTL($Q$5,AI$180,weekend,holidays)-1,LEN($B186))+1,1))))</f>
        <v>N</v>
      </c>
      <c r="AJ186" s="29" t="str">
        <f>IF(OR(AJ$180="",AJ$180&lt;$Q$5,$A186=""),"",IF(NETWORKDAYS.INTL(AJ$180,AJ$180,weekend,holidays)=0,"nw",IFERROR(INDEX(daysoff_type,MATCH(AJ$180&amp;" "&amp;$A186,daysoff_lookup,0)),MID($B186,MOD(NETWORKDAYS.INTL($Q$5,AJ$180,weekend,holidays)-1,LEN($B186))+1,1))))</f>
        <v>N</v>
      </c>
      <c r="AK186" s="29" t="str">
        <f>IF(OR(AK$180="",AK$180&lt;$Q$5,$A186=""),"",IF(NETWORKDAYS.INTL(AK$180,AK$180,weekend,holidays)=0,"nw",IFERROR(INDEX(daysoff_type,MATCH(AK$180&amp;" "&amp;$A186,daysoff_lookup,0)),MID($B186,MOD(NETWORKDAYS.INTL($Q$5,AK$180,weekend,holidays)-1,LEN($B186))+1,1))))</f>
        <v/>
      </c>
      <c r="AL186" s="29" t="str">
        <f>IF(OR(AL$180="",AL$180&lt;$Q$5,$A186=""),"",IF(NETWORKDAYS.INTL(AL$180,AL$180,weekend,holidays)=0,"nw",IFERROR(INDEX(daysoff_type,MATCH(AL$180&amp;" "&amp;$A186,daysoff_lookup,0)),MID($B186,MOD(NETWORKDAYS.INTL($Q$5,AL$180,weekend,holidays)-1,LEN($B186))+1,1))))</f>
        <v/>
      </c>
      <c r="AM186" s="29" t="str">
        <f>IF(OR(AM$180="",AM$180&lt;$Q$5,$A186=""),"",IF(NETWORKDAYS.INTL(AM$180,AM$180,weekend,holidays)=0,"nw",IFERROR(INDEX(daysoff_type,MATCH(AM$180&amp;" "&amp;$A186,daysoff_lookup,0)),MID($B186,MOD(NETWORKDAYS.INTL($Q$5,AM$180,weekend,holidays)-1,LEN($B186))+1,1))))</f>
        <v/>
      </c>
    </row>
    <row r="187" spans="1:41" x14ac:dyDescent="0.2">
      <c r="A187" s="28" t="str">
        <f t="shared" si="53"/>
        <v>Employee 2</v>
      </c>
      <c r="B187" s="40" t="str">
        <f t="shared" si="53"/>
        <v>xNNNNxxxxDDDDxxx</v>
      </c>
      <c r="C187" s="29" t="str">
        <f>IF(OR(C$180="",C$180&lt;$Q$5,$A187=""),"",IF(NETWORKDAYS.INTL(C$180,C$180,weekend,holidays)=0,"nw",IFERROR(INDEX(daysoff_type,MATCH(C$180&amp;" "&amp;$A187,daysoff_lookup,0)),MID($B187,MOD(NETWORKDAYS.INTL($Q$5,C$180,weekend,holidays)-1,LEN($B187))+1,1))))</f>
        <v/>
      </c>
      <c r="D187" s="29" t="str">
        <f>IF(OR(D$180="",D$180&lt;$Q$5,$A187=""),"",IF(NETWORKDAYS.INTL(D$180,D$180,weekend,holidays)=0,"nw",IFERROR(INDEX(daysoff_type,MATCH(D$180&amp;" "&amp;$A187,daysoff_lookup,0)),MID($B187,MOD(NETWORKDAYS.INTL($Q$5,D$180,weekend,holidays)-1,LEN($B187))+1,1))))</f>
        <v/>
      </c>
      <c r="E187" s="29" t="str">
        <f>IF(OR(E$180="",E$180&lt;$Q$5,$A187=""),"",IF(NETWORKDAYS.INTL(E$180,E$180,weekend,holidays)=0,"nw",IFERROR(INDEX(daysoff_type,MATCH(E$180&amp;" "&amp;$A187,daysoff_lookup,0)),MID($B187,MOD(NETWORKDAYS.INTL($Q$5,E$180,weekend,holidays)-1,LEN($B187))+1,1))))</f>
        <v/>
      </c>
      <c r="F187" s="29" t="str">
        <f>IF(OR(F$180="",F$180&lt;$Q$5,$A187=""),"",IF(NETWORKDAYS.INTL(F$180,F$180,weekend,holidays)=0,"nw",IFERROR(INDEX(daysoff_type,MATCH(F$180&amp;" "&amp;$A187,daysoff_lookup,0)),MID($B187,MOD(NETWORKDAYS.INTL($Q$5,F$180,weekend,holidays)-1,LEN($B187))+1,1))))</f>
        <v/>
      </c>
      <c r="G187" s="29" t="str">
        <f>IF(OR(G$180="",G$180&lt;$Q$5,$A187=""),"",IF(NETWORKDAYS.INTL(G$180,G$180,weekend,holidays)=0,"nw",IFERROR(INDEX(daysoff_type,MATCH(G$180&amp;" "&amp;$A187,daysoff_lookup,0)),MID($B187,MOD(NETWORKDAYS.INTL($Q$5,G$180,weekend,holidays)-1,LEN($B187))+1,1))))</f>
        <v>x</v>
      </c>
      <c r="H187" s="29" t="str">
        <f>IF(OR(H$180="",H$180&lt;$Q$5,$A187=""),"",IF(NETWORKDAYS.INTL(H$180,H$180,weekend,holidays)=0,"nw",IFERROR(INDEX(daysoff_type,MATCH(H$180&amp;" "&amp;$A187,daysoff_lookup,0)),MID($B187,MOD(NETWORKDAYS.INTL($Q$5,H$180,weekend,holidays)-1,LEN($B187))+1,1))))</f>
        <v>x</v>
      </c>
      <c r="I187" s="29" t="str">
        <f>IF(OR(I$180="",I$180&lt;$Q$5,$A187=""),"",IF(NETWORKDAYS.INTL(I$180,I$180,weekend,holidays)=0,"nw",IFERROR(INDEX(daysoff_type,MATCH(I$180&amp;" "&amp;$A187,daysoff_lookup,0)),MID($B187,MOD(NETWORKDAYS.INTL($Q$5,I$180,weekend,holidays)-1,LEN($B187))+1,1))))</f>
        <v>x</v>
      </c>
      <c r="J187" s="29" t="str">
        <f>IF(OR(J$180="",J$180&lt;$Q$5,$A187=""),"",IF(NETWORKDAYS.INTL(J$180,J$180,weekend,holidays)=0,"nw",IFERROR(INDEX(daysoff_type,MATCH(J$180&amp;" "&amp;$A187,daysoff_lookup,0)),MID($B187,MOD(NETWORKDAYS.INTL($Q$5,J$180,weekend,holidays)-1,LEN($B187))+1,1))))</f>
        <v>N</v>
      </c>
      <c r="K187" s="29" t="str">
        <f>IF(OR(K$180="",K$180&lt;$Q$5,$A187=""),"",IF(NETWORKDAYS.INTL(K$180,K$180,weekend,holidays)=0,"nw",IFERROR(INDEX(daysoff_type,MATCH(K$180&amp;" "&amp;$A187,daysoff_lookup,0)),MID($B187,MOD(NETWORKDAYS.INTL($Q$5,K$180,weekend,holidays)-1,LEN($B187))+1,1))))</f>
        <v>nw</v>
      </c>
      <c r="L187" s="29" t="str">
        <f>IF(OR(L$180="",L$180&lt;$Q$5,$A187=""),"",IF(NETWORKDAYS.INTL(L$180,L$180,weekend,holidays)=0,"nw",IFERROR(INDEX(daysoff_type,MATCH(L$180&amp;" "&amp;$A187,daysoff_lookup,0)),MID($B187,MOD(NETWORKDAYS.INTL($Q$5,L$180,weekend,holidays)-1,LEN($B187))+1,1))))</f>
        <v>N</v>
      </c>
      <c r="M187" s="29" t="str">
        <f>IF(OR(M$180="",M$180&lt;$Q$5,$A187=""),"",IF(NETWORKDAYS.INTL(M$180,M$180,weekend,holidays)=0,"nw",IFERROR(INDEX(daysoff_type,MATCH(M$180&amp;" "&amp;$A187,daysoff_lookup,0)),MID($B187,MOD(NETWORKDAYS.INTL($Q$5,M$180,weekend,holidays)-1,LEN($B187))+1,1))))</f>
        <v>N</v>
      </c>
      <c r="N187" s="29" t="str">
        <f>IF(OR(N$180="",N$180&lt;$Q$5,$A187=""),"",IF(NETWORKDAYS.INTL(N$180,N$180,weekend,holidays)=0,"nw",IFERROR(INDEX(daysoff_type,MATCH(N$180&amp;" "&amp;$A187,daysoff_lookup,0)),MID($B187,MOD(NETWORKDAYS.INTL($Q$5,N$180,weekend,holidays)-1,LEN($B187))+1,1))))</f>
        <v>N</v>
      </c>
      <c r="O187" s="29" t="str">
        <f>IF(OR(O$180="",O$180&lt;$Q$5,$A187=""),"",IF(NETWORKDAYS.INTL(O$180,O$180,weekend,holidays)=0,"nw",IFERROR(INDEX(daysoff_type,MATCH(O$180&amp;" "&amp;$A187,daysoff_lookup,0)),MID($B187,MOD(NETWORKDAYS.INTL($Q$5,O$180,weekend,holidays)-1,LEN($B187))+1,1))))</f>
        <v>x</v>
      </c>
      <c r="P187" s="29" t="str">
        <f>IF(OR(P$180="",P$180&lt;$Q$5,$A187=""),"",IF(NETWORKDAYS.INTL(P$180,P$180,weekend,holidays)=0,"nw",IFERROR(INDEX(daysoff_type,MATCH(P$180&amp;" "&amp;$A187,daysoff_lookup,0)),MID($B187,MOD(NETWORKDAYS.INTL($Q$5,P$180,weekend,holidays)-1,LEN($B187))+1,1))))</f>
        <v>x</v>
      </c>
      <c r="Q187" s="29" t="str">
        <f>IF(OR(Q$180="",Q$180&lt;$Q$5,$A187=""),"",IF(NETWORKDAYS.INTL(Q$180,Q$180,weekend,holidays)=0,"nw",IFERROR(INDEX(daysoff_type,MATCH(Q$180&amp;" "&amp;$A187,daysoff_lookup,0)),MID($B187,MOD(NETWORKDAYS.INTL($Q$5,Q$180,weekend,holidays)-1,LEN($B187))+1,1))))</f>
        <v>x</v>
      </c>
      <c r="R187" s="29" t="str">
        <f>IF(OR(R$180="",R$180&lt;$Q$5,$A187=""),"",IF(NETWORKDAYS.INTL(R$180,R$180,weekend,holidays)=0,"nw",IFERROR(INDEX(daysoff_type,MATCH(R$180&amp;" "&amp;$A187,daysoff_lookup,0)),MID($B187,MOD(NETWORKDAYS.INTL($Q$5,R$180,weekend,holidays)-1,LEN($B187))+1,1))))</f>
        <v>x</v>
      </c>
      <c r="S187" s="29" t="str">
        <f>IF(OR(S$180="",S$180&lt;$Q$5,$A187=""),"",IF(NETWORKDAYS.INTL(S$180,S$180,weekend,holidays)=0,"nw",IFERROR(INDEX(daysoff_type,MATCH(S$180&amp;" "&amp;$A187,daysoff_lookup,0)),MID($B187,MOD(NETWORKDAYS.INTL($Q$5,S$180,weekend,holidays)-1,LEN($B187))+1,1))))</f>
        <v>D</v>
      </c>
      <c r="T187" s="29" t="str">
        <f>IF(OR(T$180="",T$180&lt;$Q$5,$A187=""),"",IF(NETWORKDAYS.INTL(T$180,T$180,weekend,holidays)=0,"nw",IFERROR(INDEX(daysoff_type,MATCH(T$180&amp;" "&amp;$A187,daysoff_lookup,0)),MID($B187,MOD(NETWORKDAYS.INTL($Q$5,T$180,weekend,holidays)-1,LEN($B187))+1,1))))</f>
        <v>D</v>
      </c>
      <c r="U187" s="29" t="str">
        <f>IF(OR(U$180="",U$180&lt;$Q$5,$A187=""),"",IF(NETWORKDAYS.INTL(U$180,U$180,weekend,holidays)=0,"nw",IFERROR(INDEX(daysoff_type,MATCH(U$180&amp;" "&amp;$A187,daysoff_lookup,0)),MID($B187,MOD(NETWORKDAYS.INTL($Q$5,U$180,weekend,holidays)-1,LEN($B187))+1,1))))</f>
        <v>D</v>
      </c>
      <c r="V187" s="29" t="str">
        <f>IF(OR(V$180="",V$180&lt;$Q$5,$A187=""),"",IF(NETWORKDAYS.INTL(V$180,V$180,weekend,holidays)=0,"nw",IFERROR(INDEX(daysoff_type,MATCH(V$180&amp;" "&amp;$A187,daysoff_lookup,0)),MID($B187,MOD(NETWORKDAYS.INTL($Q$5,V$180,weekend,holidays)-1,LEN($B187))+1,1))))</f>
        <v>D</v>
      </c>
      <c r="W187" s="29" t="str">
        <f>IF(OR(W$180="",W$180&lt;$Q$5,$A187=""),"",IF(NETWORKDAYS.INTL(W$180,W$180,weekend,holidays)=0,"nw",IFERROR(INDEX(daysoff_type,MATCH(W$180&amp;" "&amp;$A187,daysoff_lookup,0)),MID($B187,MOD(NETWORKDAYS.INTL($Q$5,W$180,weekend,holidays)-1,LEN($B187))+1,1))))</f>
        <v>x</v>
      </c>
      <c r="X187" s="29" t="str">
        <f>IF(OR(X$180="",X$180&lt;$Q$5,$A187=""),"",IF(NETWORKDAYS.INTL(X$180,X$180,weekend,holidays)=0,"nw",IFERROR(INDEX(daysoff_type,MATCH(X$180&amp;" "&amp;$A187,daysoff_lookup,0)),MID($B187,MOD(NETWORKDAYS.INTL($Q$5,X$180,weekend,holidays)-1,LEN($B187))+1,1))))</f>
        <v>x</v>
      </c>
      <c r="Y187" s="29" t="str">
        <f>IF(OR(Y$180="",Y$180&lt;$Q$5,$A187=""),"",IF(NETWORKDAYS.INTL(Y$180,Y$180,weekend,holidays)=0,"nw",IFERROR(INDEX(daysoff_type,MATCH(Y$180&amp;" "&amp;$A187,daysoff_lookup,0)),MID($B187,MOD(NETWORKDAYS.INTL($Q$5,Y$180,weekend,holidays)-1,LEN($B187))+1,1))))</f>
        <v>x</v>
      </c>
      <c r="Z187" s="29" t="str">
        <f>IF(OR(Z$180="",Z$180&lt;$Q$5,$A187=""),"",IF(NETWORKDAYS.INTL(Z$180,Z$180,weekend,holidays)=0,"nw",IFERROR(INDEX(daysoff_type,MATCH(Z$180&amp;" "&amp;$A187,daysoff_lookup,0)),MID($B187,MOD(NETWORKDAYS.INTL($Q$5,Z$180,weekend,holidays)-1,LEN($B187))+1,1))))</f>
        <v>x</v>
      </c>
      <c r="AA187" s="29" t="str">
        <f>IF(OR(AA$180="",AA$180&lt;$Q$5,$A187=""),"",IF(NETWORKDAYS.INTL(AA$180,AA$180,weekend,holidays)=0,"nw",IFERROR(INDEX(daysoff_type,MATCH(AA$180&amp;" "&amp;$A187,daysoff_lookup,0)),MID($B187,MOD(NETWORKDAYS.INTL($Q$5,AA$180,weekend,holidays)-1,LEN($B187))+1,1))))</f>
        <v>N</v>
      </c>
      <c r="AB187" s="29" t="str">
        <f>IF(OR(AB$180="",AB$180&lt;$Q$5,$A187=""),"",IF(NETWORKDAYS.INTL(AB$180,AB$180,weekend,holidays)=0,"nw",IFERROR(INDEX(daysoff_type,MATCH(AB$180&amp;" "&amp;$A187,daysoff_lookup,0)),MID($B187,MOD(NETWORKDAYS.INTL($Q$5,AB$180,weekend,holidays)-1,LEN($B187))+1,1))))</f>
        <v>N</v>
      </c>
      <c r="AC187" s="29" t="str">
        <f>IF(OR(AC$180="",AC$180&lt;$Q$5,$A187=""),"",IF(NETWORKDAYS.INTL(AC$180,AC$180,weekend,holidays)=0,"nw",IFERROR(INDEX(daysoff_type,MATCH(AC$180&amp;" "&amp;$A187,daysoff_lookup,0)),MID($B187,MOD(NETWORKDAYS.INTL($Q$5,AC$180,weekend,holidays)-1,LEN($B187))+1,1))))</f>
        <v>N</v>
      </c>
      <c r="AD187" s="29" t="str">
        <f>IF(OR(AD$180="",AD$180&lt;$Q$5,$A187=""),"",IF(NETWORKDAYS.INTL(AD$180,AD$180,weekend,holidays)=0,"nw",IFERROR(INDEX(daysoff_type,MATCH(AD$180&amp;" "&amp;$A187,daysoff_lookup,0)),MID($B187,MOD(NETWORKDAYS.INTL($Q$5,AD$180,weekend,holidays)-1,LEN($B187))+1,1))))</f>
        <v>N</v>
      </c>
      <c r="AE187" s="29" t="str">
        <f>IF(OR(AE$180="",AE$180&lt;$Q$5,$A187=""),"",IF(NETWORKDAYS.INTL(AE$180,AE$180,weekend,holidays)=0,"nw",IFERROR(INDEX(daysoff_type,MATCH(AE$180&amp;" "&amp;$A187,daysoff_lookup,0)),MID($B187,MOD(NETWORKDAYS.INTL($Q$5,AE$180,weekend,holidays)-1,LEN($B187))+1,1))))</f>
        <v>x</v>
      </c>
      <c r="AF187" s="29" t="str">
        <f>IF(OR(AF$180="",AF$180&lt;$Q$5,$A187=""),"",IF(NETWORKDAYS.INTL(AF$180,AF$180,weekend,holidays)=0,"nw",IFERROR(INDEX(daysoff_type,MATCH(AF$180&amp;" "&amp;$A187,daysoff_lookup,0)),MID($B187,MOD(NETWORKDAYS.INTL($Q$5,AF$180,weekend,holidays)-1,LEN($B187))+1,1))))</f>
        <v>x</v>
      </c>
      <c r="AG187" s="29" t="str">
        <f>IF(OR(AG$180="",AG$180&lt;$Q$5,$A187=""),"",IF(NETWORKDAYS.INTL(AG$180,AG$180,weekend,holidays)=0,"nw",IFERROR(INDEX(daysoff_type,MATCH(AG$180&amp;" "&amp;$A187,daysoff_lookup,0)),MID($B187,MOD(NETWORKDAYS.INTL($Q$5,AG$180,weekend,holidays)-1,LEN($B187))+1,1))))</f>
        <v>x</v>
      </c>
      <c r="AH187" s="29" t="str">
        <f>IF(OR(AH$180="",AH$180&lt;$Q$5,$A187=""),"",IF(NETWORKDAYS.INTL(AH$180,AH$180,weekend,holidays)=0,"nw",IFERROR(INDEX(daysoff_type,MATCH(AH$180&amp;" "&amp;$A187,daysoff_lookup,0)),MID($B187,MOD(NETWORKDAYS.INTL($Q$5,AH$180,weekend,holidays)-1,LEN($B187))+1,1))))</f>
        <v>x</v>
      </c>
      <c r="AI187" s="29" t="str">
        <f>IF(OR(AI$180="",AI$180&lt;$Q$5,$A187=""),"",IF(NETWORKDAYS.INTL(AI$180,AI$180,weekend,holidays)=0,"nw",IFERROR(INDEX(daysoff_type,MATCH(AI$180&amp;" "&amp;$A187,daysoff_lookup,0)),MID($B187,MOD(NETWORKDAYS.INTL($Q$5,AI$180,weekend,holidays)-1,LEN($B187))+1,1))))</f>
        <v>D</v>
      </c>
      <c r="AJ187" s="29" t="str">
        <f>IF(OR(AJ$180="",AJ$180&lt;$Q$5,$A187=""),"",IF(NETWORKDAYS.INTL(AJ$180,AJ$180,weekend,holidays)=0,"nw",IFERROR(INDEX(daysoff_type,MATCH(AJ$180&amp;" "&amp;$A187,daysoff_lookup,0)),MID($B187,MOD(NETWORKDAYS.INTL($Q$5,AJ$180,weekend,holidays)-1,LEN($B187))+1,1))))</f>
        <v>D</v>
      </c>
      <c r="AK187" s="29" t="str">
        <f>IF(OR(AK$180="",AK$180&lt;$Q$5,$A187=""),"",IF(NETWORKDAYS.INTL(AK$180,AK$180,weekend,holidays)=0,"nw",IFERROR(INDEX(daysoff_type,MATCH(AK$180&amp;" "&amp;$A187,daysoff_lookup,0)),MID($B187,MOD(NETWORKDAYS.INTL($Q$5,AK$180,weekend,holidays)-1,LEN($B187))+1,1))))</f>
        <v/>
      </c>
      <c r="AL187" s="29" t="str">
        <f>IF(OR(AL$180="",AL$180&lt;$Q$5,$A187=""),"",IF(NETWORKDAYS.INTL(AL$180,AL$180,weekend,holidays)=0,"nw",IFERROR(INDEX(daysoff_type,MATCH(AL$180&amp;" "&amp;$A187,daysoff_lookup,0)),MID($B187,MOD(NETWORKDAYS.INTL($Q$5,AL$180,weekend,holidays)-1,LEN($B187))+1,1))))</f>
        <v/>
      </c>
      <c r="AM187" s="29" t="str">
        <f>IF(OR(AM$180="",AM$180&lt;$Q$5,$A187=""),"",IF(NETWORKDAYS.INTL(AM$180,AM$180,weekend,holidays)=0,"nw",IFERROR(INDEX(daysoff_type,MATCH(AM$180&amp;" "&amp;$A187,daysoff_lookup,0)),MID($B187,MOD(NETWORKDAYS.INTL($Q$5,AM$180,weekend,holidays)-1,LEN($B187))+1,1))))</f>
        <v/>
      </c>
    </row>
    <row r="188" spans="1:41" x14ac:dyDescent="0.2">
      <c r="A188" s="28" t="str">
        <f t="shared" si="53"/>
        <v>Employee 3</v>
      </c>
      <c r="B188" s="40" t="str">
        <f t="shared" si="53"/>
        <v>NxxxxDDDDxxxxNNN</v>
      </c>
      <c r="C188" s="29" t="str">
        <f>IF(OR(C$180="",C$180&lt;$Q$5,$A188=""),"",IF(NETWORKDAYS.INTL(C$180,C$180,weekend,holidays)=0,"nw",IFERROR(INDEX(daysoff_type,MATCH(C$180&amp;" "&amp;$A188,daysoff_lookup,0)),MID($B188,MOD(NETWORKDAYS.INTL($Q$5,C$180,weekend,holidays)-1,LEN($B188))+1,1))))</f>
        <v/>
      </c>
      <c r="D188" s="29" t="str">
        <f>IF(OR(D$180="",D$180&lt;$Q$5,$A188=""),"",IF(NETWORKDAYS.INTL(D$180,D$180,weekend,holidays)=0,"nw",IFERROR(INDEX(daysoff_type,MATCH(D$180&amp;" "&amp;$A188,daysoff_lookup,0)),MID($B188,MOD(NETWORKDAYS.INTL($Q$5,D$180,weekend,holidays)-1,LEN($B188))+1,1))))</f>
        <v/>
      </c>
      <c r="E188" s="29" t="str">
        <f>IF(OR(E$180="",E$180&lt;$Q$5,$A188=""),"",IF(NETWORKDAYS.INTL(E$180,E$180,weekend,holidays)=0,"nw",IFERROR(INDEX(daysoff_type,MATCH(E$180&amp;" "&amp;$A188,daysoff_lookup,0)),MID($B188,MOD(NETWORKDAYS.INTL($Q$5,E$180,weekend,holidays)-1,LEN($B188))+1,1))))</f>
        <v/>
      </c>
      <c r="F188" s="29" t="str">
        <f>IF(OR(F$180="",F$180&lt;$Q$5,$A188=""),"",IF(NETWORKDAYS.INTL(F$180,F$180,weekend,holidays)=0,"nw",IFERROR(INDEX(daysoff_type,MATCH(F$180&amp;" "&amp;$A188,daysoff_lookup,0)),MID($B188,MOD(NETWORKDAYS.INTL($Q$5,F$180,weekend,holidays)-1,LEN($B188))+1,1))))</f>
        <v/>
      </c>
      <c r="G188" s="29" t="str">
        <f>IF(OR(G$180="",G$180&lt;$Q$5,$A188=""),"",IF(NETWORKDAYS.INTL(G$180,G$180,weekend,holidays)=0,"nw",IFERROR(INDEX(daysoff_type,MATCH(G$180&amp;" "&amp;$A188,daysoff_lookup,0)),MID($B188,MOD(NETWORKDAYS.INTL($Q$5,G$180,weekend,holidays)-1,LEN($B188))+1,1))))</f>
        <v>N</v>
      </c>
      <c r="H188" s="29" t="str">
        <f>IF(OR(H$180="",H$180&lt;$Q$5,$A188=""),"",IF(NETWORKDAYS.INTL(H$180,H$180,weekend,holidays)=0,"nw",IFERROR(INDEX(daysoff_type,MATCH(H$180&amp;" "&amp;$A188,daysoff_lookup,0)),MID($B188,MOD(NETWORKDAYS.INTL($Q$5,H$180,weekend,holidays)-1,LEN($B188))+1,1))))</f>
        <v>N</v>
      </c>
      <c r="I188" s="29" t="str">
        <f>IF(OR(I$180="",I$180&lt;$Q$5,$A188=""),"",IF(NETWORKDAYS.INTL(I$180,I$180,weekend,holidays)=0,"nw",IFERROR(INDEX(daysoff_type,MATCH(I$180&amp;" "&amp;$A188,daysoff_lookup,0)),MID($B188,MOD(NETWORKDAYS.INTL($Q$5,I$180,weekend,holidays)-1,LEN($B188))+1,1))))</f>
        <v>N</v>
      </c>
      <c r="J188" s="29" t="str">
        <f>IF(OR(J$180="",J$180&lt;$Q$5,$A188=""),"",IF(NETWORKDAYS.INTL(J$180,J$180,weekend,holidays)=0,"nw",IFERROR(INDEX(daysoff_type,MATCH(J$180&amp;" "&amp;$A188,daysoff_lookup,0)),MID($B188,MOD(NETWORKDAYS.INTL($Q$5,J$180,weekend,holidays)-1,LEN($B188))+1,1))))</f>
        <v>x</v>
      </c>
      <c r="K188" s="29" t="str">
        <f>IF(OR(K$180="",K$180&lt;$Q$5,$A188=""),"",IF(NETWORKDAYS.INTL(K$180,K$180,weekend,holidays)=0,"nw",IFERROR(INDEX(daysoff_type,MATCH(K$180&amp;" "&amp;$A188,daysoff_lookup,0)),MID($B188,MOD(NETWORKDAYS.INTL($Q$5,K$180,weekend,holidays)-1,LEN($B188))+1,1))))</f>
        <v>nw</v>
      </c>
      <c r="L188" s="29" t="str">
        <f>IF(OR(L$180="",L$180&lt;$Q$5,$A188=""),"",IF(NETWORKDAYS.INTL(L$180,L$180,weekend,holidays)=0,"nw",IFERROR(INDEX(daysoff_type,MATCH(L$180&amp;" "&amp;$A188,daysoff_lookup,0)),MID($B188,MOD(NETWORKDAYS.INTL($Q$5,L$180,weekend,holidays)-1,LEN($B188))+1,1))))</f>
        <v>x</v>
      </c>
      <c r="M188" s="29" t="str">
        <f>IF(OR(M$180="",M$180&lt;$Q$5,$A188=""),"",IF(NETWORKDAYS.INTL(M$180,M$180,weekend,holidays)=0,"nw",IFERROR(INDEX(daysoff_type,MATCH(M$180&amp;" "&amp;$A188,daysoff_lookup,0)),MID($B188,MOD(NETWORKDAYS.INTL($Q$5,M$180,weekend,holidays)-1,LEN($B188))+1,1))))</f>
        <v>x</v>
      </c>
      <c r="N188" s="29" t="str">
        <f>IF(OR(N$180="",N$180&lt;$Q$5,$A188=""),"",IF(NETWORKDAYS.INTL(N$180,N$180,weekend,holidays)=0,"nw",IFERROR(INDEX(daysoff_type,MATCH(N$180&amp;" "&amp;$A188,daysoff_lookup,0)),MID($B188,MOD(NETWORKDAYS.INTL($Q$5,N$180,weekend,holidays)-1,LEN($B188))+1,1))))</f>
        <v>x</v>
      </c>
      <c r="O188" s="29" t="str">
        <f>IF(OR(O$180="",O$180&lt;$Q$5,$A188=""),"",IF(NETWORKDAYS.INTL(O$180,O$180,weekend,holidays)=0,"nw",IFERROR(INDEX(daysoff_type,MATCH(O$180&amp;" "&amp;$A188,daysoff_lookup,0)),MID($B188,MOD(NETWORKDAYS.INTL($Q$5,O$180,weekend,holidays)-1,LEN($B188))+1,1))))</f>
        <v>D</v>
      </c>
      <c r="P188" s="29" t="str">
        <f>IF(OR(P$180="",P$180&lt;$Q$5,$A188=""),"",IF(NETWORKDAYS.INTL(P$180,P$180,weekend,holidays)=0,"nw",IFERROR(INDEX(daysoff_type,MATCH(P$180&amp;" "&amp;$A188,daysoff_lookup,0)),MID($B188,MOD(NETWORKDAYS.INTL($Q$5,P$180,weekend,holidays)-1,LEN($B188))+1,1))))</f>
        <v>D</v>
      </c>
      <c r="Q188" s="29" t="str">
        <f>IF(OR(Q$180="",Q$180&lt;$Q$5,$A188=""),"",IF(NETWORKDAYS.INTL(Q$180,Q$180,weekend,holidays)=0,"nw",IFERROR(INDEX(daysoff_type,MATCH(Q$180&amp;" "&amp;$A188,daysoff_lookup,0)),MID($B188,MOD(NETWORKDAYS.INTL($Q$5,Q$180,weekend,holidays)-1,LEN($B188))+1,1))))</f>
        <v>D</v>
      </c>
      <c r="R188" s="29" t="str">
        <f>IF(OR(R$180="",R$180&lt;$Q$5,$A188=""),"",IF(NETWORKDAYS.INTL(R$180,R$180,weekend,holidays)=0,"nw",IFERROR(INDEX(daysoff_type,MATCH(R$180&amp;" "&amp;$A188,daysoff_lookup,0)),MID($B188,MOD(NETWORKDAYS.INTL($Q$5,R$180,weekend,holidays)-1,LEN($B188))+1,1))))</f>
        <v>D</v>
      </c>
      <c r="S188" s="29" t="str">
        <f>IF(OR(S$180="",S$180&lt;$Q$5,$A188=""),"",IF(NETWORKDAYS.INTL(S$180,S$180,weekend,holidays)=0,"nw",IFERROR(INDEX(daysoff_type,MATCH(S$180&amp;" "&amp;$A188,daysoff_lookup,0)),MID($B188,MOD(NETWORKDAYS.INTL($Q$5,S$180,weekend,holidays)-1,LEN($B188))+1,1))))</f>
        <v>x</v>
      </c>
      <c r="T188" s="29" t="str">
        <f>IF(OR(T$180="",T$180&lt;$Q$5,$A188=""),"",IF(NETWORKDAYS.INTL(T$180,T$180,weekend,holidays)=0,"nw",IFERROR(INDEX(daysoff_type,MATCH(T$180&amp;" "&amp;$A188,daysoff_lookup,0)),MID($B188,MOD(NETWORKDAYS.INTL($Q$5,T$180,weekend,holidays)-1,LEN($B188))+1,1))))</f>
        <v>x</v>
      </c>
      <c r="U188" s="29" t="str">
        <f>IF(OR(U$180="",U$180&lt;$Q$5,$A188=""),"",IF(NETWORKDAYS.INTL(U$180,U$180,weekend,holidays)=0,"nw",IFERROR(INDEX(daysoff_type,MATCH(U$180&amp;" "&amp;$A188,daysoff_lookup,0)),MID($B188,MOD(NETWORKDAYS.INTL($Q$5,U$180,weekend,holidays)-1,LEN($B188))+1,1))))</f>
        <v>x</v>
      </c>
      <c r="V188" s="29" t="str">
        <f>IF(OR(V$180="",V$180&lt;$Q$5,$A188=""),"",IF(NETWORKDAYS.INTL(V$180,V$180,weekend,holidays)=0,"nw",IFERROR(INDEX(daysoff_type,MATCH(V$180&amp;" "&amp;$A188,daysoff_lookup,0)),MID($B188,MOD(NETWORKDAYS.INTL($Q$5,V$180,weekend,holidays)-1,LEN($B188))+1,1))))</f>
        <v>x</v>
      </c>
      <c r="W188" s="29" t="str">
        <f>IF(OR(W$180="",W$180&lt;$Q$5,$A188=""),"",IF(NETWORKDAYS.INTL(W$180,W$180,weekend,holidays)=0,"nw",IFERROR(INDEX(daysoff_type,MATCH(W$180&amp;" "&amp;$A188,daysoff_lookup,0)),MID($B188,MOD(NETWORKDAYS.INTL($Q$5,W$180,weekend,holidays)-1,LEN($B188))+1,1))))</f>
        <v>N</v>
      </c>
      <c r="X188" s="29" t="str">
        <f>IF(OR(X$180="",X$180&lt;$Q$5,$A188=""),"",IF(NETWORKDAYS.INTL(X$180,X$180,weekend,holidays)=0,"nw",IFERROR(INDEX(daysoff_type,MATCH(X$180&amp;" "&amp;$A188,daysoff_lookup,0)),MID($B188,MOD(NETWORKDAYS.INTL($Q$5,X$180,weekend,holidays)-1,LEN($B188))+1,1))))</f>
        <v>N</v>
      </c>
      <c r="Y188" s="29" t="str">
        <f>IF(OR(Y$180="",Y$180&lt;$Q$5,$A188=""),"",IF(NETWORKDAYS.INTL(Y$180,Y$180,weekend,holidays)=0,"nw",IFERROR(INDEX(daysoff_type,MATCH(Y$180&amp;" "&amp;$A188,daysoff_lookup,0)),MID($B188,MOD(NETWORKDAYS.INTL($Q$5,Y$180,weekend,holidays)-1,LEN($B188))+1,1))))</f>
        <v>N</v>
      </c>
      <c r="Z188" s="29" t="str">
        <f>IF(OR(Z$180="",Z$180&lt;$Q$5,$A188=""),"",IF(NETWORKDAYS.INTL(Z$180,Z$180,weekend,holidays)=0,"nw",IFERROR(INDEX(daysoff_type,MATCH(Z$180&amp;" "&amp;$A188,daysoff_lookup,0)),MID($B188,MOD(NETWORKDAYS.INTL($Q$5,Z$180,weekend,holidays)-1,LEN($B188))+1,1))))</f>
        <v>N</v>
      </c>
      <c r="AA188" s="29" t="str">
        <f>IF(OR(AA$180="",AA$180&lt;$Q$5,$A188=""),"",IF(NETWORKDAYS.INTL(AA$180,AA$180,weekend,holidays)=0,"nw",IFERROR(INDEX(daysoff_type,MATCH(AA$180&amp;" "&amp;$A188,daysoff_lookup,0)),MID($B188,MOD(NETWORKDAYS.INTL($Q$5,AA$180,weekend,holidays)-1,LEN($B188))+1,1))))</f>
        <v>x</v>
      </c>
      <c r="AB188" s="29" t="str">
        <f>IF(OR(AB$180="",AB$180&lt;$Q$5,$A188=""),"",IF(NETWORKDAYS.INTL(AB$180,AB$180,weekend,holidays)=0,"nw",IFERROR(INDEX(daysoff_type,MATCH(AB$180&amp;" "&amp;$A188,daysoff_lookup,0)),MID($B188,MOD(NETWORKDAYS.INTL($Q$5,AB$180,weekend,holidays)-1,LEN($B188))+1,1))))</f>
        <v>x</v>
      </c>
      <c r="AC188" s="29" t="str">
        <f>IF(OR(AC$180="",AC$180&lt;$Q$5,$A188=""),"",IF(NETWORKDAYS.INTL(AC$180,AC$180,weekend,holidays)=0,"nw",IFERROR(INDEX(daysoff_type,MATCH(AC$180&amp;" "&amp;$A188,daysoff_lookup,0)),MID($B188,MOD(NETWORKDAYS.INTL($Q$5,AC$180,weekend,holidays)-1,LEN($B188))+1,1))))</f>
        <v>x</v>
      </c>
      <c r="AD188" s="29" t="str">
        <f>IF(OR(AD$180="",AD$180&lt;$Q$5,$A188=""),"",IF(NETWORKDAYS.INTL(AD$180,AD$180,weekend,holidays)=0,"nw",IFERROR(INDEX(daysoff_type,MATCH(AD$180&amp;" "&amp;$A188,daysoff_lookup,0)),MID($B188,MOD(NETWORKDAYS.INTL($Q$5,AD$180,weekend,holidays)-1,LEN($B188))+1,1))))</f>
        <v>x</v>
      </c>
      <c r="AE188" s="29" t="str">
        <f>IF(OR(AE$180="",AE$180&lt;$Q$5,$A188=""),"",IF(NETWORKDAYS.INTL(AE$180,AE$180,weekend,holidays)=0,"nw",IFERROR(INDEX(daysoff_type,MATCH(AE$180&amp;" "&amp;$A188,daysoff_lookup,0)),MID($B188,MOD(NETWORKDAYS.INTL($Q$5,AE$180,weekend,holidays)-1,LEN($B188))+1,1))))</f>
        <v>D</v>
      </c>
      <c r="AF188" s="29" t="str">
        <f>IF(OR(AF$180="",AF$180&lt;$Q$5,$A188=""),"",IF(NETWORKDAYS.INTL(AF$180,AF$180,weekend,holidays)=0,"nw",IFERROR(INDEX(daysoff_type,MATCH(AF$180&amp;" "&amp;$A188,daysoff_lookup,0)),MID($B188,MOD(NETWORKDAYS.INTL($Q$5,AF$180,weekend,holidays)-1,LEN($B188))+1,1))))</f>
        <v>D</v>
      </c>
      <c r="AG188" s="29" t="str">
        <f>IF(OR(AG$180="",AG$180&lt;$Q$5,$A188=""),"",IF(NETWORKDAYS.INTL(AG$180,AG$180,weekend,holidays)=0,"nw",IFERROR(INDEX(daysoff_type,MATCH(AG$180&amp;" "&amp;$A188,daysoff_lookup,0)),MID($B188,MOD(NETWORKDAYS.INTL($Q$5,AG$180,weekend,holidays)-1,LEN($B188))+1,1))))</f>
        <v>D</v>
      </c>
      <c r="AH188" s="29" t="str">
        <f>IF(OR(AH$180="",AH$180&lt;$Q$5,$A188=""),"",IF(NETWORKDAYS.INTL(AH$180,AH$180,weekend,holidays)=0,"nw",IFERROR(INDEX(daysoff_type,MATCH(AH$180&amp;" "&amp;$A188,daysoff_lookup,0)),MID($B188,MOD(NETWORKDAYS.INTL($Q$5,AH$180,weekend,holidays)-1,LEN($B188))+1,1))))</f>
        <v>D</v>
      </c>
      <c r="AI188" s="29" t="str">
        <f>IF(OR(AI$180="",AI$180&lt;$Q$5,$A188=""),"",IF(NETWORKDAYS.INTL(AI$180,AI$180,weekend,holidays)=0,"nw",IFERROR(INDEX(daysoff_type,MATCH(AI$180&amp;" "&amp;$A188,daysoff_lookup,0)),MID($B188,MOD(NETWORKDAYS.INTL($Q$5,AI$180,weekend,holidays)-1,LEN($B188))+1,1))))</f>
        <v>x</v>
      </c>
      <c r="AJ188" s="29" t="str">
        <f>IF(OR(AJ$180="",AJ$180&lt;$Q$5,$A188=""),"",IF(NETWORKDAYS.INTL(AJ$180,AJ$180,weekend,holidays)=0,"nw",IFERROR(INDEX(daysoff_type,MATCH(AJ$180&amp;" "&amp;$A188,daysoff_lookup,0)),MID($B188,MOD(NETWORKDAYS.INTL($Q$5,AJ$180,weekend,holidays)-1,LEN($B188))+1,1))))</f>
        <v>x</v>
      </c>
      <c r="AK188" s="29" t="str">
        <f>IF(OR(AK$180="",AK$180&lt;$Q$5,$A188=""),"",IF(NETWORKDAYS.INTL(AK$180,AK$180,weekend,holidays)=0,"nw",IFERROR(INDEX(daysoff_type,MATCH(AK$180&amp;" "&amp;$A188,daysoff_lookup,0)),MID($B188,MOD(NETWORKDAYS.INTL($Q$5,AK$180,weekend,holidays)-1,LEN($B188))+1,1))))</f>
        <v/>
      </c>
      <c r="AL188" s="29" t="str">
        <f>IF(OR(AL$180="",AL$180&lt;$Q$5,$A188=""),"",IF(NETWORKDAYS.INTL(AL$180,AL$180,weekend,holidays)=0,"nw",IFERROR(INDEX(daysoff_type,MATCH(AL$180&amp;" "&amp;$A188,daysoff_lookup,0)),MID($B188,MOD(NETWORKDAYS.INTL($Q$5,AL$180,weekend,holidays)-1,LEN($B188))+1,1))))</f>
        <v/>
      </c>
      <c r="AM188" s="29" t="str">
        <f>IF(OR(AM$180="",AM$180&lt;$Q$5,$A188=""),"",IF(NETWORKDAYS.INTL(AM$180,AM$180,weekend,holidays)=0,"nw",IFERROR(INDEX(daysoff_type,MATCH(AM$180&amp;" "&amp;$A188,daysoff_lookup,0)),MID($B188,MOD(NETWORKDAYS.INTL($Q$5,AM$180,weekend,holidays)-1,LEN($B188))+1,1))))</f>
        <v/>
      </c>
    </row>
    <row r="189" spans="1:41" x14ac:dyDescent="0.2">
      <c r="A189" s="28" t="str">
        <f t="shared" si="53"/>
        <v>Employee 4</v>
      </c>
      <c r="B189" s="40" t="str">
        <f t="shared" si="53"/>
        <v>DxxxxNNNNxxxxDDD</v>
      </c>
      <c r="C189" s="29" t="str">
        <f>IF(OR(C$180="",C$180&lt;$Q$5,$A189=""),"",IF(NETWORKDAYS.INTL(C$180,C$180,weekend,holidays)=0,"nw",IFERROR(INDEX(daysoff_type,MATCH(C$180&amp;" "&amp;$A189,daysoff_lookup,0)),MID($B189,MOD(NETWORKDAYS.INTL($Q$5,C$180,weekend,holidays)-1,LEN($B189))+1,1))))</f>
        <v/>
      </c>
      <c r="D189" s="29" t="str">
        <f>IF(OR(D$180="",D$180&lt;$Q$5,$A189=""),"",IF(NETWORKDAYS.INTL(D$180,D$180,weekend,holidays)=0,"nw",IFERROR(INDEX(daysoff_type,MATCH(D$180&amp;" "&amp;$A189,daysoff_lookup,0)),MID($B189,MOD(NETWORKDAYS.INTL($Q$5,D$180,weekend,holidays)-1,LEN($B189))+1,1))))</f>
        <v/>
      </c>
      <c r="E189" s="29" t="str">
        <f>IF(OR(E$180="",E$180&lt;$Q$5,$A189=""),"",IF(NETWORKDAYS.INTL(E$180,E$180,weekend,holidays)=0,"nw",IFERROR(INDEX(daysoff_type,MATCH(E$180&amp;" "&amp;$A189,daysoff_lookup,0)),MID($B189,MOD(NETWORKDAYS.INTL($Q$5,E$180,weekend,holidays)-1,LEN($B189))+1,1))))</f>
        <v/>
      </c>
      <c r="F189" s="29" t="str">
        <f>IF(OR(F$180="",F$180&lt;$Q$5,$A189=""),"",IF(NETWORKDAYS.INTL(F$180,F$180,weekend,holidays)=0,"nw",IFERROR(INDEX(daysoff_type,MATCH(F$180&amp;" "&amp;$A189,daysoff_lookup,0)),MID($B189,MOD(NETWORKDAYS.INTL($Q$5,F$180,weekend,holidays)-1,LEN($B189))+1,1))))</f>
        <v/>
      </c>
      <c r="G189" s="29" t="str">
        <f>IF(OR(G$180="",G$180&lt;$Q$5,$A189=""),"",IF(NETWORKDAYS.INTL(G$180,G$180,weekend,holidays)=0,"nw",IFERROR(INDEX(daysoff_type,MATCH(G$180&amp;" "&amp;$A189,daysoff_lookup,0)),MID($B189,MOD(NETWORKDAYS.INTL($Q$5,G$180,weekend,holidays)-1,LEN($B189))+1,1))))</f>
        <v>D</v>
      </c>
      <c r="H189" s="29" t="str">
        <f>IF(OR(H$180="",H$180&lt;$Q$5,$A189=""),"",IF(NETWORKDAYS.INTL(H$180,H$180,weekend,holidays)=0,"nw",IFERROR(INDEX(daysoff_type,MATCH(H$180&amp;" "&amp;$A189,daysoff_lookup,0)),MID($B189,MOD(NETWORKDAYS.INTL($Q$5,H$180,weekend,holidays)-1,LEN($B189))+1,1))))</f>
        <v>D</v>
      </c>
      <c r="I189" s="29" t="str">
        <f>IF(OR(I$180="",I$180&lt;$Q$5,$A189=""),"",IF(NETWORKDAYS.INTL(I$180,I$180,weekend,holidays)=0,"nw",IFERROR(INDEX(daysoff_type,MATCH(I$180&amp;" "&amp;$A189,daysoff_lookup,0)),MID($B189,MOD(NETWORKDAYS.INTL($Q$5,I$180,weekend,holidays)-1,LEN($B189))+1,1))))</f>
        <v>D</v>
      </c>
      <c r="J189" s="29" t="str">
        <f>IF(OR(J$180="",J$180&lt;$Q$5,$A189=""),"",IF(NETWORKDAYS.INTL(J$180,J$180,weekend,holidays)=0,"nw",IFERROR(INDEX(daysoff_type,MATCH(J$180&amp;" "&amp;$A189,daysoff_lookup,0)),MID($B189,MOD(NETWORKDAYS.INTL($Q$5,J$180,weekend,holidays)-1,LEN($B189))+1,1))))</f>
        <v>x</v>
      </c>
      <c r="K189" s="29" t="str">
        <f>IF(OR(K$180="",K$180&lt;$Q$5,$A189=""),"",IF(NETWORKDAYS.INTL(K$180,K$180,weekend,holidays)=0,"nw",IFERROR(INDEX(daysoff_type,MATCH(K$180&amp;" "&amp;$A189,daysoff_lookup,0)),MID($B189,MOD(NETWORKDAYS.INTL($Q$5,K$180,weekend,holidays)-1,LEN($B189))+1,1))))</f>
        <v>nw</v>
      </c>
      <c r="L189" s="29" t="str">
        <f>IF(OR(L$180="",L$180&lt;$Q$5,$A189=""),"",IF(NETWORKDAYS.INTL(L$180,L$180,weekend,holidays)=0,"nw",IFERROR(INDEX(daysoff_type,MATCH(L$180&amp;" "&amp;$A189,daysoff_lookup,0)),MID($B189,MOD(NETWORKDAYS.INTL($Q$5,L$180,weekend,holidays)-1,LEN($B189))+1,1))))</f>
        <v>x</v>
      </c>
      <c r="M189" s="29" t="str">
        <f>IF(OR(M$180="",M$180&lt;$Q$5,$A189=""),"",IF(NETWORKDAYS.INTL(M$180,M$180,weekend,holidays)=0,"nw",IFERROR(INDEX(daysoff_type,MATCH(M$180&amp;" "&amp;$A189,daysoff_lookup,0)),MID($B189,MOD(NETWORKDAYS.INTL($Q$5,M$180,weekend,holidays)-1,LEN($B189))+1,1))))</f>
        <v>x</v>
      </c>
      <c r="N189" s="29" t="str">
        <f>IF(OR(N$180="",N$180&lt;$Q$5,$A189=""),"",IF(NETWORKDAYS.INTL(N$180,N$180,weekend,holidays)=0,"nw",IFERROR(INDEX(daysoff_type,MATCH(N$180&amp;" "&amp;$A189,daysoff_lookup,0)),MID($B189,MOD(NETWORKDAYS.INTL($Q$5,N$180,weekend,holidays)-1,LEN($B189))+1,1))))</f>
        <v>x</v>
      </c>
      <c r="O189" s="29" t="str">
        <f>IF(OR(O$180="",O$180&lt;$Q$5,$A189=""),"",IF(NETWORKDAYS.INTL(O$180,O$180,weekend,holidays)=0,"nw",IFERROR(INDEX(daysoff_type,MATCH(O$180&amp;" "&amp;$A189,daysoff_lookup,0)),MID($B189,MOD(NETWORKDAYS.INTL($Q$5,O$180,weekend,holidays)-1,LEN($B189))+1,1))))</f>
        <v>N</v>
      </c>
      <c r="P189" s="29" t="str">
        <f>IF(OR(P$180="",P$180&lt;$Q$5,$A189=""),"",IF(NETWORKDAYS.INTL(P$180,P$180,weekend,holidays)=0,"nw",IFERROR(INDEX(daysoff_type,MATCH(P$180&amp;" "&amp;$A189,daysoff_lookup,0)),MID($B189,MOD(NETWORKDAYS.INTL($Q$5,P$180,weekend,holidays)-1,LEN($B189))+1,1))))</f>
        <v>N</v>
      </c>
      <c r="Q189" s="29" t="str">
        <f>IF(OR(Q$180="",Q$180&lt;$Q$5,$A189=""),"",IF(NETWORKDAYS.INTL(Q$180,Q$180,weekend,holidays)=0,"nw",IFERROR(INDEX(daysoff_type,MATCH(Q$180&amp;" "&amp;$A189,daysoff_lookup,0)),MID($B189,MOD(NETWORKDAYS.INTL($Q$5,Q$180,weekend,holidays)-1,LEN($B189))+1,1))))</f>
        <v>N</v>
      </c>
      <c r="R189" s="29" t="str">
        <f>IF(OR(R$180="",R$180&lt;$Q$5,$A189=""),"",IF(NETWORKDAYS.INTL(R$180,R$180,weekend,holidays)=0,"nw",IFERROR(INDEX(daysoff_type,MATCH(R$180&amp;" "&amp;$A189,daysoff_lookup,0)),MID($B189,MOD(NETWORKDAYS.INTL($Q$5,R$180,weekend,holidays)-1,LEN($B189))+1,1))))</f>
        <v>N</v>
      </c>
      <c r="S189" s="29" t="str">
        <f>IF(OR(S$180="",S$180&lt;$Q$5,$A189=""),"",IF(NETWORKDAYS.INTL(S$180,S$180,weekend,holidays)=0,"nw",IFERROR(INDEX(daysoff_type,MATCH(S$180&amp;" "&amp;$A189,daysoff_lookup,0)),MID($B189,MOD(NETWORKDAYS.INTL($Q$5,S$180,weekend,holidays)-1,LEN($B189))+1,1))))</f>
        <v>x</v>
      </c>
      <c r="T189" s="29" t="str">
        <f>IF(OR(T$180="",T$180&lt;$Q$5,$A189=""),"",IF(NETWORKDAYS.INTL(T$180,T$180,weekend,holidays)=0,"nw",IFERROR(INDEX(daysoff_type,MATCH(T$180&amp;" "&amp;$A189,daysoff_lookup,0)),MID($B189,MOD(NETWORKDAYS.INTL($Q$5,T$180,weekend,holidays)-1,LEN($B189))+1,1))))</f>
        <v>x</v>
      </c>
      <c r="U189" s="29" t="str">
        <f>IF(OR(U$180="",U$180&lt;$Q$5,$A189=""),"",IF(NETWORKDAYS.INTL(U$180,U$180,weekend,holidays)=0,"nw",IFERROR(INDEX(daysoff_type,MATCH(U$180&amp;" "&amp;$A189,daysoff_lookup,0)),MID($B189,MOD(NETWORKDAYS.INTL($Q$5,U$180,weekend,holidays)-1,LEN($B189))+1,1))))</f>
        <v>x</v>
      </c>
      <c r="V189" s="29" t="str">
        <f>IF(OR(V$180="",V$180&lt;$Q$5,$A189=""),"",IF(NETWORKDAYS.INTL(V$180,V$180,weekend,holidays)=0,"nw",IFERROR(INDEX(daysoff_type,MATCH(V$180&amp;" "&amp;$A189,daysoff_lookup,0)),MID($B189,MOD(NETWORKDAYS.INTL($Q$5,V$180,weekend,holidays)-1,LEN($B189))+1,1))))</f>
        <v>x</v>
      </c>
      <c r="W189" s="29" t="str">
        <f>IF(OR(W$180="",W$180&lt;$Q$5,$A189=""),"",IF(NETWORKDAYS.INTL(W$180,W$180,weekend,holidays)=0,"nw",IFERROR(INDEX(daysoff_type,MATCH(W$180&amp;" "&amp;$A189,daysoff_lookup,0)),MID($B189,MOD(NETWORKDAYS.INTL($Q$5,W$180,weekend,holidays)-1,LEN($B189))+1,1))))</f>
        <v>D</v>
      </c>
      <c r="X189" s="29" t="str">
        <f>IF(OR(X$180="",X$180&lt;$Q$5,$A189=""),"",IF(NETWORKDAYS.INTL(X$180,X$180,weekend,holidays)=0,"nw",IFERROR(INDEX(daysoff_type,MATCH(X$180&amp;" "&amp;$A189,daysoff_lookup,0)),MID($B189,MOD(NETWORKDAYS.INTL($Q$5,X$180,weekend,holidays)-1,LEN($B189))+1,1))))</f>
        <v>D</v>
      </c>
      <c r="Y189" s="29" t="str">
        <f>IF(OR(Y$180="",Y$180&lt;$Q$5,$A189=""),"",IF(NETWORKDAYS.INTL(Y$180,Y$180,weekend,holidays)=0,"nw",IFERROR(INDEX(daysoff_type,MATCH(Y$180&amp;" "&amp;$A189,daysoff_lookup,0)),MID($B189,MOD(NETWORKDAYS.INTL($Q$5,Y$180,weekend,holidays)-1,LEN($B189))+1,1))))</f>
        <v>D</v>
      </c>
      <c r="Z189" s="29" t="str">
        <f>IF(OR(Z$180="",Z$180&lt;$Q$5,$A189=""),"",IF(NETWORKDAYS.INTL(Z$180,Z$180,weekend,holidays)=0,"nw",IFERROR(INDEX(daysoff_type,MATCH(Z$180&amp;" "&amp;$A189,daysoff_lookup,0)),MID($B189,MOD(NETWORKDAYS.INTL($Q$5,Z$180,weekend,holidays)-1,LEN($B189))+1,1))))</f>
        <v>D</v>
      </c>
      <c r="AA189" s="29" t="str">
        <f>IF(OR(AA$180="",AA$180&lt;$Q$5,$A189=""),"",IF(NETWORKDAYS.INTL(AA$180,AA$180,weekend,holidays)=0,"nw",IFERROR(INDEX(daysoff_type,MATCH(AA$180&amp;" "&amp;$A189,daysoff_lookup,0)),MID($B189,MOD(NETWORKDAYS.INTL($Q$5,AA$180,weekend,holidays)-1,LEN($B189))+1,1))))</f>
        <v>x</v>
      </c>
      <c r="AB189" s="29" t="str">
        <f>IF(OR(AB$180="",AB$180&lt;$Q$5,$A189=""),"",IF(NETWORKDAYS.INTL(AB$180,AB$180,weekend,holidays)=0,"nw",IFERROR(INDEX(daysoff_type,MATCH(AB$180&amp;" "&amp;$A189,daysoff_lookup,0)),MID($B189,MOD(NETWORKDAYS.INTL($Q$5,AB$180,weekend,holidays)-1,LEN($B189))+1,1))))</f>
        <v>x</v>
      </c>
      <c r="AC189" s="29" t="str">
        <f>IF(OR(AC$180="",AC$180&lt;$Q$5,$A189=""),"",IF(NETWORKDAYS.INTL(AC$180,AC$180,weekend,holidays)=0,"nw",IFERROR(INDEX(daysoff_type,MATCH(AC$180&amp;" "&amp;$A189,daysoff_lookup,0)),MID($B189,MOD(NETWORKDAYS.INTL($Q$5,AC$180,weekend,holidays)-1,LEN($B189))+1,1))))</f>
        <v>x</v>
      </c>
      <c r="AD189" s="29" t="str">
        <f>IF(OR(AD$180="",AD$180&lt;$Q$5,$A189=""),"",IF(NETWORKDAYS.INTL(AD$180,AD$180,weekend,holidays)=0,"nw",IFERROR(INDEX(daysoff_type,MATCH(AD$180&amp;" "&amp;$A189,daysoff_lookup,0)),MID($B189,MOD(NETWORKDAYS.INTL($Q$5,AD$180,weekend,holidays)-1,LEN($B189))+1,1))))</f>
        <v>x</v>
      </c>
      <c r="AE189" s="29" t="str">
        <f>IF(OR(AE$180="",AE$180&lt;$Q$5,$A189=""),"",IF(NETWORKDAYS.INTL(AE$180,AE$180,weekend,holidays)=0,"nw",IFERROR(INDEX(daysoff_type,MATCH(AE$180&amp;" "&amp;$A189,daysoff_lookup,0)),MID($B189,MOD(NETWORKDAYS.INTL($Q$5,AE$180,weekend,holidays)-1,LEN($B189))+1,1))))</f>
        <v>N</v>
      </c>
      <c r="AF189" s="29" t="str">
        <f>IF(OR(AF$180="",AF$180&lt;$Q$5,$A189=""),"",IF(NETWORKDAYS.INTL(AF$180,AF$180,weekend,holidays)=0,"nw",IFERROR(INDEX(daysoff_type,MATCH(AF$180&amp;" "&amp;$A189,daysoff_lookup,0)),MID($B189,MOD(NETWORKDAYS.INTL($Q$5,AF$180,weekend,holidays)-1,LEN($B189))+1,1))))</f>
        <v>N</v>
      </c>
      <c r="AG189" s="29" t="str">
        <f>IF(OR(AG$180="",AG$180&lt;$Q$5,$A189=""),"",IF(NETWORKDAYS.INTL(AG$180,AG$180,weekend,holidays)=0,"nw",IFERROR(INDEX(daysoff_type,MATCH(AG$180&amp;" "&amp;$A189,daysoff_lookup,0)),MID($B189,MOD(NETWORKDAYS.INTL($Q$5,AG$180,weekend,holidays)-1,LEN($B189))+1,1))))</f>
        <v>N</v>
      </c>
      <c r="AH189" s="29" t="str">
        <f>IF(OR(AH$180="",AH$180&lt;$Q$5,$A189=""),"",IF(NETWORKDAYS.INTL(AH$180,AH$180,weekend,holidays)=0,"nw",IFERROR(INDEX(daysoff_type,MATCH(AH$180&amp;" "&amp;$A189,daysoff_lookup,0)),MID($B189,MOD(NETWORKDAYS.INTL($Q$5,AH$180,weekend,holidays)-1,LEN($B189))+1,1))))</f>
        <v>N</v>
      </c>
      <c r="AI189" s="29" t="str">
        <f>IF(OR(AI$180="",AI$180&lt;$Q$5,$A189=""),"",IF(NETWORKDAYS.INTL(AI$180,AI$180,weekend,holidays)=0,"nw",IFERROR(INDEX(daysoff_type,MATCH(AI$180&amp;" "&amp;$A189,daysoff_lookup,0)),MID($B189,MOD(NETWORKDAYS.INTL($Q$5,AI$180,weekend,holidays)-1,LEN($B189))+1,1))))</f>
        <v>x</v>
      </c>
      <c r="AJ189" s="29" t="str">
        <f>IF(OR(AJ$180="",AJ$180&lt;$Q$5,$A189=""),"",IF(NETWORKDAYS.INTL(AJ$180,AJ$180,weekend,holidays)=0,"nw",IFERROR(INDEX(daysoff_type,MATCH(AJ$180&amp;" "&amp;$A189,daysoff_lookup,0)),MID($B189,MOD(NETWORKDAYS.INTL($Q$5,AJ$180,weekend,holidays)-1,LEN($B189))+1,1))))</f>
        <v>x</v>
      </c>
      <c r="AK189" s="29" t="str">
        <f>IF(OR(AK$180="",AK$180&lt;$Q$5,$A189=""),"",IF(NETWORKDAYS.INTL(AK$180,AK$180,weekend,holidays)=0,"nw",IFERROR(INDEX(daysoff_type,MATCH(AK$180&amp;" "&amp;$A189,daysoff_lookup,0)),MID($B189,MOD(NETWORKDAYS.INTL($Q$5,AK$180,weekend,holidays)-1,LEN($B189))+1,1))))</f>
        <v/>
      </c>
      <c r="AL189" s="29" t="str">
        <f>IF(OR(AL$180="",AL$180&lt;$Q$5,$A189=""),"",IF(NETWORKDAYS.INTL(AL$180,AL$180,weekend,holidays)=0,"nw",IFERROR(INDEX(daysoff_type,MATCH(AL$180&amp;" "&amp;$A189,daysoff_lookup,0)),MID($B189,MOD(NETWORKDAYS.INTL($Q$5,AL$180,weekend,holidays)-1,LEN($B189))+1,1))))</f>
        <v/>
      </c>
      <c r="AM189" s="29" t="str">
        <f>IF(OR(AM$180="",AM$180&lt;$Q$5,$A189=""),"",IF(NETWORKDAYS.INTL(AM$180,AM$180,weekend,holidays)=0,"nw",IFERROR(INDEX(daysoff_type,MATCH(AM$180&amp;" "&amp;$A189,daysoff_lookup,0)),MID($B189,MOD(NETWORKDAYS.INTL($Q$5,AM$180,weekend,holidays)-1,LEN($B189))+1,1))))</f>
        <v/>
      </c>
    </row>
    <row r="190" spans="1:41" x14ac:dyDescent="0.2">
      <c r="A190" s="28" t="str">
        <f t="shared" si="53"/>
        <v/>
      </c>
      <c r="B190" s="40" t="str">
        <f t="shared" si="53"/>
        <v/>
      </c>
      <c r="C190" s="29" t="str">
        <f>IF(OR(C$180="",C$180&lt;$Q$5,$A190=""),"",IF(NETWORKDAYS.INTL(C$180,C$180,weekend,holidays)=0,"nw",IFERROR(INDEX(daysoff_type,MATCH(C$180&amp;" "&amp;$A190,daysoff_lookup,0)),MID($B190,MOD(NETWORKDAYS.INTL($Q$5,C$180,weekend,holidays)-1,LEN($B190))+1,1))))</f>
        <v/>
      </c>
      <c r="D190" s="29" t="str">
        <f>IF(OR(D$180="",D$180&lt;$Q$5,$A190=""),"",IF(NETWORKDAYS.INTL(D$180,D$180,weekend,holidays)=0,"nw",IFERROR(INDEX(daysoff_type,MATCH(D$180&amp;" "&amp;$A190,daysoff_lookup,0)),MID($B190,MOD(NETWORKDAYS.INTL($Q$5,D$180,weekend,holidays)-1,LEN($B190))+1,1))))</f>
        <v/>
      </c>
      <c r="E190" s="29" t="str">
        <f>IF(OR(E$180="",E$180&lt;$Q$5,$A190=""),"",IF(NETWORKDAYS.INTL(E$180,E$180,weekend,holidays)=0,"nw",IFERROR(INDEX(daysoff_type,MATCH(E$180&amp;" "&amp;$A190,daysoff_lookup,0)),MID($B190,MOD(NETWORKDAYS.INTL($Q$5,E$180,weekend,holidays)-1,LEN($B190))+1,1))))</f>
        <v/>
      </c>
      <c r="F190" s="29" t="str">
        <f>IF(OR(F$180="",F$180&lt;$Q$5,$A190=""),"",IF(NETWORKDAYS.INTL(F$180,F$180,weekend,holidays)=0,"nw",IFERROR(INDEX(daysoff_type,MATCH(F$180&amp;" "&amp;$A190,daysoff_lookup,0)),MID($B190,MOD(NETWORKDAYS.INTL($Q$5,F$180,weekend,holidays)-1,LEN($B190))+1,1))))</f>
        <v/>
      </c>
      <c r="G190" s="29" t="str">
        <f>IF(OR(G$180="",G$180&lt;$Q$5,$A190=""),"",IF(NETWORKDAYS.INTL(G$180,G$180,weekend,holidays)=0,"nw",IFERROR(INDEX(daysoff_type,MATCH(G$180&amp;" "&amp;$A190,daysoff_lookup,0)),MID($B190,MOD(NETWORKDAYS.INTL($Q$5,G$180,weekend,holidays)-1,LEN($B190))+1,1))))</f>
        <v/>
      </c>
      <c r="H190" s="29" t="str">
        <f>IF(OR(H$180="",H$180&lt;$Q$5,$A190=""),"",IF(NETWORKDAYS.INTL(H$180,H$180,weekend,holidays)=0,"nw",IFERROR(INDEX(daysoff_type,MATCH(H$180&amp;" "&amp;$A190,daysoff_lookup,0)),MID($B190,MOD(NETWORKDAYS.INTL($Q$5,H$180,weekend,holidays)-1,LEN($B190))+1,1))))</f>
        <v/>
      </c>
      <c r="I190" s="29" t="str">
        <f>IF(OR(I$180="",I$180&lt;$Q$5,$A190=""),"",IF(NETWORKDAYS.INTL(I$180,I$180,weekend,holidays)=0,"nw",IFERROR(INDEX(daysoff_type,MATCH(I$180&amp;" "&amp;$A190,daysoff_lookup,0)),MID($B190,MOD(NETWORKDAYS.INTL($Q$5,I$180,weekend,holidays)-1,LEN($B190))+1,1))))</f>
        <v/>
      </c>
      <c r="J190" s="29" t="str">
        <f>IF(OR(J$180="",J$180&lt;$Q$5,$A190=""),"",IF(NETWORKDAYS.INTL(J$180,J$180,weekend,holidays)=0,"nw",IFERROR(INDEX(daysoff_type,MATCH(J$180&amp;" "&amp;$A190,daysoff_lookup,0)),MID($B190,MOD(NETWORKDAYS.INTL($Q$5,J$180,weekend,holidays)-1,LEN($B190))+1,1))))</f>
        <v/>
      </c>
      <c r="K190" s="29" t="str">
        <f>IF(OR(K$180="",K$180&lt;$Q$5,$A190=""),"",IF(NETWORKDAYS.INTL(K$180,K$180,weekend,holidays)=0,"nw",IFERROR(INDEX(daysoff_type,MATCH(K$180&amp;" "&amp;$A190,daysoff_lookup,0)),MID($B190,MOD(NETWORKDAYS.INTL($Q$5,K$180,weekend,holidays)-1,LEN($B190))+1,1))))</f>
        <v/>
      </c>
      <c r="L190" s="29" t="str">
        <f>IF(OR(L$180="",L$180&lt;$Q$5,$A190=""),"",IF(NETWORKDAYS.INTL(L$180,L$180,weekend,holidays)=0,"nw",IFERROR(INDEX(daysoff_type,MATCH(L$180&amp;" "&amp;$A190,daysoff_lookup,0)),MID($B190,MOD(NETWORKDAYS.INTL($Q$5,L$180,weekend,holidays)-1,LEN($B190))+1,1))))</f>
        <v/>
      </c>
      <c r="M190" s="29" t="str">
        <f>IF(OR(M$180="",M$180&lt;$Q$5,$A190=""),"",IF(NETWORKDAYS.INTL(M$180,M$180,weekend,holidays)=0,"nw",IFERROR(INDEX(daysoff_type,MATCH(M$180&amp;" "&amp;$A190,daysoff_lookup,0)),MID($B190,MOD(NETWORKDAYS.INTL($Q$5,M$180,weekend,holidays)-1,LEN($B190))+1,1))))</f>
        <v/>
      </c>
      <c r="N190" s="29" t="str">
        <f>IF(OR(N$180="",N$180&lt;$Q$5,$A190=""),"",IF(NETWORKDAYS.INTL(N$180,N$180,weekend,holidays)=0,"nw",IFERROR(INDEX(daysoff_type,MATCH(N$180&amp;" "&amp;$A190,daysoff_lookup,0)),MID($B190,MOD(NETWORKDAYS.INTL($Q$5,N$180,weekend,holidays)-1,LEN($B190))+1,1))))</f>
        <v/>
      </c>
      <c r="O190" s="29" t="str">
        <f>IF(OR(O$180="",O$180&lt;$Q$5,$A190=""),"",IF(NETWORKDAYS.INTL(O$180,O$180,weekend,holidays)=0,"nw",IFERROR(INDEX(daysoff_type,MATCH(O$180&amp;" "&amp;$A190,daysoff_lookup,0)),MID($B190,MOD(NETWORKDAYS.INTL($Q$5,O$180,weekend,holidays)-1,LEN($B190))+1,1))))</f>
        <v/>
      </c>
      <c r="P190" s="29" t="str">
        <f>IF(OR(P$180="",P$180&lt;$Q$5,$A190=""),"",IF(NETWORKDAYS.INTL(P$180,P$180,weekend,holidays)=0,"nw",IFERROR(INDEX(daysoff_type,MATCH(P$180&amp;" "&amp;$A190,daysoff_lookup,0)),MID($B190,MOD(NETWORKDAYS.INTL($Q$5,P$180,weekend,holidays)-1,LEN($B190))+1,1))))</f>
        <v/>
      </c>
      <c r="Q190" s="29" t="str">
        <f>IF(OR(Q$180="",Q$180&lt;$Q$5,$A190=""),"",IF(NETWORKDAYS.INTL(Q$180,Q$180,weekend,holidays)=0,"nw",IFERROR(INDEX(daysoff_type,MATCH(Q$180&amp;" "&amp;$A190,daysoff_lookup,0)),MID($B190,MOD(NETWORKDAYS.INTL($Q$5,Q$180,weekend,holidays)-1,LEN($B190))+1,1))))</f>
        <v/>
      </c>
      <c r="R190" s="29" t="str">
        <f>IF(OR(R$180="",R$180&lt;$Q$5,$A190=""),"",IF(NETWORKDAYS.INTL(R$180,R$180,weekend,holidays)=0,"nw",IFERROR(INDEX(daysoff_type,MATCH(R$180&amp;" "&amp;$A190,daysoff_lookup,0)),MID($B190,MOD(NETWORKDAYS.INTL($Q$5,R$180,weekend,holidays)-1,LEN($B190))+1,1))))</f>
        <v/>
      </c>
      <c r="S190" s="29" t="str">
        <f>IF(OR(S$180="",S$180&lt;$Q$5,$A190=""),"",IF(NETWORKDAYS.INTL(S$180,S$180,weekend,holidays)=0,"nw",IFERROR(INDEX(daysoff_type,MATCH(S$180&amp;" "&amp;$A190,daysoff_lookup,0)),MID($B190,MOD(NETWORKDAYS.INTL($Q$5,S$180,weekend,holidays)-1,LEN($B190))+1,1))))</f>
        <v/>
      </c>
      <c r="T190" s="29" t="str">
        <f>IF(OR(T$180="",T$180&lt;$Q$5,$A190=""),"",IF(NETWORKDAYS.INTL(T$180,T$180,weekend,holidays)=0,"nw",IFERROR(INDEX(daysoff_type,MATCH(T$180&amp;" "&amp;$A190,daysoff_lookup,0)),MID($B190,MOD(NETWORKDAYS.INTL($Q$5,T$180,weekend,holidays)-1,LEN($B190))+1,1))))</f>
        <v/>
      </c>
      <c r="U190" s="29" t="str">
        <f>IF(OR(U$180="",U$180&lt;$Q$5,$A190=""),"",IF(NETWORKDAYS.INTL(U$180,U$180,weekend,holidays)=0,"nw",IFERROR(INDEX(daysoff_type,MATCH(U$180&amp;" "&amp;$A190,daysoff_lookup,0)),MID($B190,MOD(NETWORKDAYS.INTL($Q$5,U$180,weekend,holidays)-1,LEN($B190))+1,1))))</f>
        <v/>
      </c>
      <c r="V190" s="29" t="str">
        <f>IF(OR(V$180="",V$180&lt;$Q$5,$A190=""),"",IF(NETWORKDAYS.INTL(V$180,V$180,weekend,holidays)=0,"nw",IFERROR(INDEX(daysoff_type,MATCH(V$180&amp;" "&amp;$A190,daysoff_lookup,0)),MID($B190,MOD(NETWORKDAYS.INTL($Q$5,V$180,weekend,holidays)-1,LEN($B190))+1,1))))</f>
        <v/>
      </c>
      <c r="W190" s="29" t="str">
        <f>IF(OR(W$180="",W$180&lt;$Q$5,$A190=""),"",IF(NETWORKDAYS.INTL(W$180,W$180,weekend,holidays)=0,"nw",IFERROR(INDEX(daysoff_type,MATCH(W$180&amp;" "&amp;$A190,daysoff_lookup,0)),MID($B190,MOD(NETWORKDAYS.INTL($Q$5,W$180,weekend,holidays)-1,LEN($B190))+1,1))))</f>
        <v/>
      </c>
      <c r="X190" s="29" t="str">
        <f>IF(OR(X$180="",X$180&lt;$Q$5,$A190=""),"",IF(NETWORKDAYS.INTL(X$180,X$180,weekend,holidays)=0,"nw",IFERROR(INDEX(daysoff_type,MATCH(X$180&amp;" "&amp;$A190,daysoff_lookup,0)),MID($B190,MOD(NETWORKDAYS.INTL($Q$5,X$180,weekend,holidays)-1,LEN($B190))+1,1))))</f>
        <v/>
      </c>
      <c r="Y190" s="29" t="str">
        <f>IF(OR(Y$180="",Y$180&lt;$Q$5,$A190=""),"",IF(NETWORKDAYS.INTL(Y$180,Y$180,weekend,holidays)=0,"nw",IFERROR(INDEX(daysoff_type,MATCH(Y$180&amp;" "&amp;$A190,daysoff_lookup,0)),MID($B190,MOD(NETWORKDAYS.INTL($Q$5,Y$180,weekend,holidays)-1,LEN($B190))+1,1))))</f>
        <v/>
      </c>
      <c r="Z190" s="29" t="str">
        <f>IF(OR(Z$180="",Z$180&lt;$Q$5,$A190=""),"",IF(NETWORKDAYS.INTL(Z$180,Z$180,weekend,holidays)=0,"nw",IFERROR(INDEX(daysoff_type,MATCH(Z$180&amp;" "&amp;$A190,daysoff_lookup,0)),MID($B190,MOD(NETWORKDAYS.INTL($Q$5,Z$180,weekend,holidays)-1,LEN($B190))+1,1))))</f>
        <v/>
      </c>
      <c r="AA190" s="29" t="str">
        <f>IF(OR(AA$180="",AA$180&lt;$Q$5,$A190=""),"",IF(NETWORKDAYS.INTL(AA$180,AA$180,weekend,holidays)=0,"nw",IFERROR(INDEX(daysoff_type,MATCH(AA$180&amp;" "&amp;$A190,daysoff_lookup,0)),MID($B190,MOD(NETWORKDAYS.INTL($Q$5,AA$180,weekend,holidays)-1,LEN($B190))+1,1))))</f>
        <v/>
      </c>
      <c r="AB190" s="29" t="str">
        <f>IF(OR(AB$180="",AB$180&lt;$Q$5,$A190=""),"",IF(NETWORKDAYS.INTL(AB$180,AB$180,weekend,holidays)=0,"nw",IFERROR(INDEX(daysoff_type,MATCH(AB$180&amp;" "&amp;$A190,daysoff_lookup,0)),MID($B190,MOD(NETWORKDAYS.INTL($Q$5,AB$180,weekend,holidays)-1,LEN($B190))+1,1))))</f>
        <v/>
      </c>
      <c r="AC190" s="29" t="str">
        <f>IF(OR(AC$180="",AC$180&lt;$Q$5,$A190=""),"",IF(NETWORKDAYS.INTL(AC$180,AC$180,weekend,holidays)=0,"nw",IFERROR(INDEX(daysoff_type,MATCH(AC$180&amp;" "&amp;$A190,daysoff_lookup,0)),MID($B190,MOD(NETWORKDAYS.INTL($Q$5,AC$180,weekend,holidays)-1,LEN($B190))+1,1))))</f>
        <v/>
      </c>
      <c r="AD190" s="29" t="str">
        <f>IF(OR(AD$180="",AD$180&lt;$Q$5,$A190=""),"",IF(NETWORKDAYS.INTL(AD$180,AD$180,weekend,holidays)=0,"nw",IFERROR(INDEX(daysoff_type,MATCH(AD$180&amp;" "&amp;$A190,daysoff_lookup,0)),MID($B190,MOD(NETWORKDAYS.INTL($Q$5,AD$180,weekend,holidays)-1,LEN($B190))+1,1))))</f>
        <v/>
      </c>
      <c r="AE190" s="29" t="str">
        <f>IF(OR(AE$180="",AE$180&lt;$Q$5,$A190=""),"",IF(NETWORKDAYS.INTL(AE$180,AE$180,weekend,holidays)=0,"nw",IFERROR(INDEX(daysoff_type,MATCH(AE$180&amp;" "&amp;$A190,daysoff_lookup,0)),MID($B190,MOD(NETWORKDAYS.INTL($Q$5,AE$180,weekend,holidays)-1,LEN($B190))+1,1))))</f>
        <v/>
      </c>
      <c r="AF190" s="29" t="str">
        <f>IF(OR(AF$180="",AF$180&lt;$Q$5,$A190=""),"",IF(NETWORKDAYS.INTL(AF$180,AF$180,weekend,holidays)=0,"nw",IFERROR(INDEX(daysoff_type,MATCH(AF$180&amp;" "&amp;$A190,daysoff_lookup,0)),MID($B190,MOD(NETWORKDAYS.INTL($Q$5,AF$180,weekend,holidays)-1,LEN($B190))+1,1))))</f>
        <v/>
      </c>
      <c r="AG190" s="29" t="str">
        <f>IF(OR(AG$180="",AG$180&lt;$Q$5,$A190=""),"",IF(NETWORKDAYS.INTL(AG$180,AG$180,weekend,holidays)=0,"nw",IFERROR(INDEX(daysoff_type,MATCH(AG$180&amp;" "&amp;$A190,daysoff_lookup,0)),MID($B190,MOD(NETWORKDAYS.INTL($Q$5,AG$180,weekend,holidays)-1,LEN($B190))+1,1))))</f>
        <v/>
      </c>
      <c r="AH190" s="29" t="str">
        <f>IF(OR(AH$180="",AH$180&lt;$Q$5,$A190=""),"",IF(NETWORKDAYS.INTL(AH$180,AH$180,weekend,holidays)=0,"nw",IFERROR(INDEX(daysoff_type,MATCH(AH$180&amp;" "&amp;$A190,daysoff_lookup,0)),MID($B190,MOD(NETWORKDAYS.INTL($Q$5,AH$180,weekend,holidays)-1,LEN($B190))+1,1))))</f>
        <v/>
      </c>
      <c r="AI190" s="29" t="str">
        <f>IF(OR(AI$180="",AI$180&lt;$Q$5,$A190=""),"",IF(NETWORKDAYS.INTL(AI$180,AI$180,weekend,holidays)=0,"nw",IFERROR(INDEX(daysoff_type,MATCH(AI$180&amp;" "&amp;$A190,daysoff_lookup,0)),MID($B190,MOD(NETWORKDAYS.INTL($Q$5,AI$180,weekend,holidays)-1,LEN($B190))+1,1))))</f>
        <v/>
      </c>
      <c r="AJ190" s="29" t="str">
        <f>IF(OR(AJ$180="",AJ$180&lt;$Q$5,$A190=""),"",IF(NETWORKDAYS.INTL(AJ$180,AJ$180,weekend,holidays)=0,"nw",IFERROR(INDEX(daysoff_type,MATCH(AJ$180&amp;" "&amp;$A190,daysoff_lookup,0)),MID($B190,MOD(NETWORKDAYS.INTL($Q$5,AJ$180,weekend,holidays)-1,LEN($B190))+1,1))))</f>
        <v/>
      </c>
      <c r="AK190" s="29" t="str">
        <f>IF(OR(AK$180="",AK$180&lt;$Q$5,$A190=""),"",IF(NETWORKDAYS.INTL(AK$180,AK$180,weekend,holidays)=0,"nw",IFERROR(INDEX(daysoff_type,MATCH(AK$180&amp;" "&amp;$A190,daysoff_lookup,0)),MID($B190,MOD(NETWORKDAYS.INTL($Q$5,AK$180,weekend,holidays)-1,LEN($B190))+1,1))))</f>
        <v/>
      </c>
      <c r="AL190" s="29" t="str">
        <f>IF(OR(AL$180="",AL$180&lt;$Q$5,$A190=""),"",IF(NETWORKDAYS.INTL(AL$180,AL$180,weekend,holidays)=0,"nw",IFERROR(INDEX(daysoff_type,MATCH(AL$180&amp;" "&amp;$A190,daysoff_lookup,0)),MID($B190,MOD(NETWORKDAYS.INTL($Q$5,AL$180,weekend,holidays)-1,LEN($B190))+1,1))))</f>
        <v/>
      </c>
      <c r="AM190" s="29" t="str">
        <f>IF(OR(AM$180="",AM$180&lt;$Q$5,$A190=""),"",IF(NETWORKDAYS.INTL(AM$180,AM$180,weekend,holidays)=0,"nw",IFERROR(INDEX(daysoff_type,MATCH(AM$180&amp;" "&amp;$A190,daysoff_lookup,0)),MID($B190,MOD(NETWORKDAYS.INTL($Q$5,AM$180,weekend,holidays)-1,LEN($B190))+1,1))))</f>
        <v/>
      </c>
    </row>
    <row r="191" spans="1:41" x14ac:dyDescent="0.2">
      <c r="A191" s="28" t="str">
        <f t="shared" si="53"/>
        <v/>
      </c>
      <c r="B191" s="40" t="str">
        <f t="shared" si="53"/>
        <v/>
      </c>
      <c r="C191" s="29" t="str">
        <f>IF(OR(C$180="",C$180&lt;$Q$5,$A191=""),"",IF(NETWORKDAYS.INTL(C$180,C$180,weekend,holidays)=0,"nw",IFERROR(INDEX(daysoff_type,MATCH(C$180&amp;" "&amp;$A191,daysoff_lookup,0)),MID($B191,MOD(NETWORKDAYS.INTL($Q$5,C$180,weekend,holidays)-1,LEN($B191))+1,1))))</f>
        <v/>
      </c>
      <c r="D191" s="29" t="str">
        <f>IF(OR(D$180="",D$180&lt;$Q$5,$A191=""),"",IF(NETWORKDAYS.INTL(D$180,D$180,weekend,holidays)=0,"nw",IFERROR(INDEX(daysoff_type,MATCH(D$180&amp;" "&amp;$A191,daysoff_lookup,0)),MID($B191,MOD(NETWORKDAYS.INTL($Q$5,D$180,weekend,holidays)-1,LEN($B191))+1,1))))</f>
        <v/>
      </c>
      <c r="E191" s="29" t="str">
        <f>IF(OR(E$180="",E$180&lt;$Q$5,$A191=""),"",IF(NETWORKDAYS.INTL(E$180,E$180,weekend,holidays)=0,"nw",IFERROR(INDEX(daysoff_type,MATCH(E$180&amp;" "&amp;$A191,daysoff_lookup,0)),MID($B191,MOD(NETWORKDAYS.INTL($Q$5,E$180,weekend,holidays)-1,LEN($B191))+1,1))))</f>
        <v/>
      </c>
      <c r="F191" s="29" t="str">
        <f>IF(OR(F$180="",F$180&lt;$Q$5,$A191=""),"",IF(NETWORKDAYS.INTL(F$180,F$180,weekend,holidays)=0,"nw",IFERROR(INDEX(daysoff_type,MATCH(F$180&amp;" "&amp;$A191,daysoff_lookup,0)),MID($B191,MOD(NETWORKDAYS.INTL($Q$5,F$180,weekend,holidays)-1,LEN($B191))+1,1))))</f>
        <v/>
      </c>
      <c r="G191" s="29" t="str">
        <f>IF(OR(G$180="",G$180&lt;$Q$5,$A191=""),"",IF(NETWORKDAYS.INTL(G$180,G$180,weekend,holidays)=0,"nw",IFERROR(INDEX(daysoff_type,MATCH(G$180&amp;" "&amp;$A191,daysoff_lookup,0)),MID($B191,MOD(NETWORKDAYS.INTL($Q$5,G$180,weekend,holidays)-1,LEN($B191))+1,1))))</f>
        <v/>
      </c>
      <c r="H191" s="29" t="str">
        <f>IF(OR(H$180="",H$180&lt;$Q$5,$A191=""),"",IF(NETWORKDAYS.INTL(H$180,H$180,weekend,holidays)=0,"nw",IFERROR(INDEX(daysoff_type,MATCH(H$180&amp;" "&amp;$A191,daysoff_lookup,0)),MID($B191,MOD(NETWORKDAYS.INTL($Q$5,H$180,weekend,holidays)-1,LEN($B191))+1,1))))</f>
        <v/>
      </c>
      <c r="I191" s="29" t="str">
        <f>IF(OR(I$180="",I$180&lt;$Q$5,$A191=""),"",IF(NETWORKDAYS.INTL(I$180,I$180,weekend,holidays)=0,"nw",IFERROR(INDEX(daysoff_type,MATCH(I$180&amp;" "&amp;$A191,daysoff_lookup,0)),MID($B191,MOD(NETWORKDAYS.INTL($Q$5,I$180,weekend,holidays)-1,LEN($B191))+1,1))))</f>
        <v/>
      </c>
      <c r="J191" s="29" t="str">
        <f>IF(OR(J$180="",J$180&lt;$Q$5,$A191=""),"",IF(NETWORKDAYS.INTL(J$180,J$180,weekend,holidays)=0,"nw",IFERROR(INDEX(daysoff_type,MATCH(J$180&amp;" "&amp;$A191,daysoff_lookup,0)),MID($B191,MOD(NETWORKDAYS.INTL($Q$5,J$180,weekend,holidays)-1,LEN($B191))+1,1))))</f>
        <v/>
      </c>
      <c r="K191" s="29" t="str">
        <f>IF(OR(K$180="",K$180&lt;$Q$5,$A191=""),"",IF(NETWORKDAYS.INTL(K$180,K$180,weekend,holidays)=0,"nw",IFERROR(INDEX(daysoff_type,MATCH(K$180&amp;" "&amp;$A191,daysoff_lookup,0)),MID($B191,MOD(NETWORKDAYS.INTL($Q$5,K$180,weekend,holidays)-1,LEN($B191))+1,1))))</f>
        <v/>
      </c>
      <c r="L191" s="29" t="str">
        <f>IF(OR(L$180="",L$180&lt;$Q$5,$A191=""),"",IF(NETWORKDAYS.INTL(L$180,L$180,weekend,holidays)=0,"nw",IFERROR(INDEX(daysoff_type,MATCH(L$180&amp;" "&amp;$A191,daysoff_lookup,0)),MID($B191,MOD(NETWORKDAYS.INTL($Q$5,L$180,weekend,holidays)-1,LEN($B191))+1,1))))</f>
        <v/>
      </c>
      <c r="M191" s="29" t="str">
        <f>IF(OR(M$180="",M$180&lt;$Q$5,$A191=""),"",IF(NETWORKDAYS.INTL(M$180,M$180,weekend,holidays)=0,"nw",IFERROR(INDEX(daysoff_type,MATCH(M$180&amp;" "&amp;$A191,daysoff_lookup,0)),MID($B191,MOD(NETWORKDAYS.INTL($Q$5,M$180,weekend,holidays)-1,LEN($B191))+1,1))))</f>
        <v/>
      </c>
      <c r="N191" s="29" t="str">
        <f>IF(OR(N$180="",N$180&lt;$Q$5,$A191=""),"",IF(NETWORKDAYS.INTL(N$180,N$180,weekend,holidays)=0,"nw",IFERROR(INDEX(daysoff_type,MATCH(N$180&amp;" "&amp;$A191,daysoff_lookup,0)),MID($B191,MOD(NETWORKDAYS.INTL($Q$5,N$180,weekend,holidays)-1,LEN($B191))+1,1))))</f>
        <v/>
      </c>
      <c r="O191" s="29" t="str">
        <f>IF(OR(O$180="",O$180&lt;$Q$5,$A191=""),"",IF(NETWORKDAYS.INTL(O$180,O$180,weekend,holidays)=0,"nw",IFERROR(INDEX(daysoff_type,MATCH(O$180&amp;" "&amp;$A191,daysoff_lookup,0)),MID($B191,MOD(NETWORKDAYS.INTL($Q$5,O$180,weekend,holidays)-1,LEN($B191))+1,1))))</f>
        <v/>
      </c>
      <c r="P191" s="29" t="str">
        <f>IF(OR(P$180="",P$180&lt;$Q$5,$A191=""),"",IF(NETWORKDAYS.INTL(P$180,P$180,weekend,holidays)=0,"nw",IFERROR(INDEX(daysoff_type,MATCH(P$180&amp;" "&amp;$A191,daysoff_lookup,0)),MID($B191,MOD(NETWORKDAYS.INTL($Q$5,P$180,weekend,holidays)-1,LEN($B191))+1,1))))</f>
        <v/>
      </c>
      <c r="Q191" s="29" t="str">
        <f>IF(OR(Q$180="",Q$180&lt;$Q$5,$A191=""),"",IF(NETWORKDAYS.INTL(Q$180,Q$180,weekend,holidays)=0,"nw",IFERROR(INDEX(daysoff_type,MATCH(Q$180&amp;" "&amp;$A191,daysoff_lookup,0)),MID($B191,MOD(NETWORKDAYS.INTL($Q$5,Q$180,weekend,holidays)-1,LEN($B191))+1,1))))</f>
        <v/>
      </c>
      <c r="R191" s="29" t="str">
        <f>IF(OR(R$180="",R$180&lt;$Q$5,$A191=""),"",IF(NETWORKDAYS.INTL(R$180,R$180,weekend,holidays)=0,"nw",IFERROR(INDEX(daysoff_type,MATCH(R$180&amp;" "&amp;$A191,daysoff_lookup,0)),MID($B191,MOD(NETWORKDAYS.INTL($Q$5,R$180,weekend,holidays)-1,LEN($B191))+1,1))))</f>
        <v/>
      </c>
      <c r="S191" s="29" t="str">
        <f>IF(OR(S$180="",S$180&lt;$Q$5,$A191=""),"",IF(NETWORKDAYS.INTL(S$180,S$180,weekend,holidays)=0,"nw",IFERROR(INDEX(daysoff_type,MATCH(S$180&amp;" "&amp;$A191,daysoff_lookup,0)),MID($B191,MOD(NETWORKDAYS.INTL($Q$5,S$180,weekend,holidays)-1,LEN($B191))+1,1))))</f>
        <v/>
      </c>
      <c r="T191" s="29" t="str">
        <f>IF(OR(T$180="",T$180&lt;$Q$5,$A191=""),"",IF(NETWORKDAYS.INTL(T$180,T$180,weekend,holidays)=0,"nw",IFERROR(INDEX(daysoff_type,MATCH(T$180&amp;" "&amp;$A191,daysoff_lookup,0)),MID($B191,MOD(NETWORKDAYS.INTL($Q$5,T$180,weekend,holidays)-1,LEN($B191))+1,1))))</f>
        <v/>
      </c>
      <c r="U191" s="29" t="str">
        <f>IF(OR(U$180="",U$180&lt;$Q$5,$A191=""),"",IF(NETWORKDAYS.INTL(U$180,U$180,weekend,holidays)=0,"nw",IFERROR(INDEX(daysoff_type,MATCH(U$180&amp;" "&amp;$A191,daysoff_lookup,0)),MID($B191,MOD(NETWORKDAYS.INTL($Q$5,U$180,weekend,holidays)-1,LEN($B191))+1,1))))</f>
        <v/>
      </c>
      <c r="V191" s="29" t="str">
        <f>IF(OR(V$180="",V$180&lt;$Q$5,$A191=""),"",IF(NETWORKDAYS.INTL(V$180,V$180,weekend,holidays)=0,"nw",IFERROR(INDEX(daysoff_type,MATCH(V$180&amp;" "&amp;$A191,daysoff_lookup,0)),MID($B191,MOD(NETWORKDAYS.INTL($Q$5,V$180,weekend,holidays)-1,LEN($B191))+1,1))))</f>
        <v/>
      </c>
      <c r="W191" s="29" t="str">
        <f>IF(OR(W$180="",W$180&lt;$Q$5,$A191=""),"",IF(NETWORKDAYS.INTL(W$180,W$180,weekend,holidays)=0,"nw",IFERROR(INDEX(daysoff_type,MATCH(W$180&amp;" "&amp;$A191,daysoff_lookup,0)),MID($B191,MOD(NETWORKDAYS.INTL($Q$5,W$180,weekend,holidays)-1,LEN($B191))+1,1))))</f>
        <v/>
      </c>
      <c r="X191" s="29" t="str">
        <f>IF(OR(X$180="",X$180&lt;$Q$5,$A191=""),"",IF(NETWORKDAYS.INTL(X$180,X$180,weekend,holidays)=0,"nw",IFERROR(INDEX(daysoff_type,MATCH(X$180&amp;" "&amp;$A191,daysoff_lookup,0)),MID($B191,MOD(NETWORKDAYS.INTL($Q$5,X$180,weekend,holidays)-1,LEN($B191))+1,1))))</f>
        <v/>
      </c>
      <c r="Y191" s="29" t="str">
        <f>IF(OR(Y$180="",Y$180&lt;$Q$5,$A191=""),"",IF(NETWORKDAYS.INTL(Y$180,Y$180,weekend,holidays)=0,"nw",IFERROR(INDEX(daysoff_type,MATCH(Y$180&amp;" "&amp;$A191,daysoff_lookup,0)),MID($B191,MOD(NETWORKDAYS.INTL($Q$5,Y$180,weekend,holidays)-1,LEN($B191))+1,1))))</f>
        <v/>
      </c>
      <c r="Z191" s="29" t="str">
        <f>IF(OR(Z$180="",Z$180&lt;$Q$5,$A191=""),"",IF(NETWORKDAYS.INTL(Z$180,Z$180,weekend,holidays)=0,"nw",IFERROR(INDEX(daysoff_type,MATCH(Z$180&amp;" "&amp;$A191,daysoff_lookup,0)),MID($B191,MOD(NETWORKDAYS.INTL($Q$5,Z$180,weekend,holidays)-1,LEN($B191))+1,1))))</f>
        <v/>
      </c>
      <c r="AA191" s="29" t="str">
        <f>IF(OR(AA$180="",AA$180&lt;$Q$5,$A191=""),"",IF(NETWORKDAYS.INTL(AA$180,AA$180,weekend,holidays)=0,"nw",IFERROR(INDEX(daysoff_type,MATCH(AA$180&amp;" "&amp;$A191,daysoff_lookup,0)),MID($B191,MOD(NETWORKDAYS.INTL($Q$5,AA$180,weekend,holidays)-1,LEN($B191))+1,1))))</f>
        <v/>
      </c>
      <c r="AB191" s="29" t="str">
        <f>IF(OR(AB$180="",AB$180&lt;$Q$5,$A191=""),"",IF(NETWORKDAYS.INTL(AB$180,AB$180,weekend,holidays)=0,"nw",IFERROR(INDEX(daysoff_type,MATCH(AB$180&amp;" "&amp;$A191,daysoff_lookup,0)),MID($B191,MOD(NETWORKDAYS.INTL($Q$5,AB$180,weekend,holidays)-1,LEN($B191))+1,1))))</f>
        <v/>
      </c>
      <c r="AC191" s="29" t="str">
        <f>IF(OR(AC$180="",AC$180&lt;$Q$5,$A191=""),"",IF(NETWORKDAYS.INTL(AC$180,AC$180,weekend,holidays)=0,"nw",IFERROR(INDEX(daysoff_type,MATCH(AC$180&amp;" "&amp;$A191,daysoff_lookup,0)),MID($B191,MOD(NETWORKDAYS.INTL($Q$5,AC$180,weekend,holidays)-1,LEN($B191))+1,1))))</f>
        <v/>
      </c>
      <c r="AD191" s="29" t="str">
        <f>IF(OR(AD$180="",AD$180&lt;$Q$5,$A191=""),"",IF(NETWORKDAYS.INTL(AD$180,AD$180,weekend,holidays)=0,"nw",IFERROR(INDEX(daysoff_type,MATCH(AD$180&amp;" "&amp;$A191,daysoff_lookup,0)),MID($B191,MOD(NETWORKDAYS.INTL($Q$5,AD$180,weekend,holidays)-1,LEN($B191))+1,1))))</f>
        <v/>
      </c>
      <c r="AE191" s="29" t="str">
        <f>IF(OR(AE$180="",AE$180&lt;$Q$5,$A191=""),"",IF(NETWORKDAYS.INTL(AE$180,AE$180,weekend,holidays)=0,"nw",IFERROR(INDEX(daysoff_type,MATCH(AE$180&amp;" "&amp;$A191,daysoff_lookup,0)),MID($B191,MOD(NETWORKDAYS.INTL($Q$5,AE$180,weekend,holidays)-1,LEN($B191))+1,1))))</f>
        <v/>
      </c>
      <c r="AF191" s="29" t="str">
        <f>IF(OR(AF$180="",AF$180&lt;$Q$5,$A191=""),"",IF(NETWORKDAYS.INTL(AF$180,AF$180,weekend,holidays)=0,"nw",IFERROR(INDEX(daysoff_type,MATCH(AF$180&amp;" "&amp;$A191,daysoff_lookup,0)),MID($B191,MOD(NETWORKDAYS.INTL($Q$5,AF$180,weekend,holidays)-1,LEN($B191))+1,1))))</f>
        <v/>
      </c>
      <c r="AG191" s="29" t="str">
        <f>IF(OR(AG$180="",AG$180&lt;$Q$5,$A191=""),"",IF(NETWORKDAYS.INTL(AG$180,AG$180,weekend,holidays)=0,"nw",IFERROR(INDEX(daysoff_type,MATCH(AG$180&amp;" "&amp;$A191,daysoff_lookup,0)),MID($B191,MOD(NETWORKDAYS.INTL($Q$5,AG$180,weekend,holidays)-1,LEN($B191))+1,1))))</f>
        <v/>
      </c>
      <c r="AH191" s="29" t="str">
        <f>IF(OR(AH$180="",AH$180&lt;$Q$5,$A191=""),"",IF(NETWORKDAYS.INTL(AH$180,AH$180,weekend,holidays)=0,"nw",IFERROR(INDEX(daysoff_type,MATCH(AH$180&amp;" "&amp;$A191,daysoff_lookup,0)),MID($B191,MOD(NETWORKDAYS.INTL($Q$5,AH$180,weekend,holidays)-1,LEN($B191))+1,1))))</f>
        <v/>
      </c>
      <c r="AI191" s="29" t="str">
        <f>IF(OR(AI$180="",AI$180&lt;$Q$5,$A191=""),"",IF(NETWORKDAYS.INTL(AI$180,AI$180,weekend,holidays)=0,"nw",IFERROR(INDEX(daysoff_type,MATCH(AI$180&amp;" "&amp;$A191,daysoff_lookup,0)),MID($B191,MOD(NETWORKDAYS.INTL($Q$5,AI$180,weekend,holidays)-1,LEN($B191))+1,1))))</f>
        <v/>
      </c>
      <c r="AJ191" s="29" t="str">
        <f>IF(OR(AJ$180="",AJ$180&lt;$Q$5,$A191=""),"",IF(NETWORKDAYS.INTL(AJ$180,AJ$180,weekend,holidays)=0,"nw",IFERROR(INDEX(daysoff_type,MATCH(AJ$180&amp;" "&amp;$A191,daysoff_lookup,0)),MID($B191,MOD(NETWORKDAYS.INTL($Q$5,AJ$180,weekend,holidays)-1,LEN($B191))+1,1))))</f>
        <v/>
      </c>
      <c r="AK191" s="29" t="str">
        <f>IF(OR(AK$180="",AK$180&lt;$Q$5,$A191=""),"",IF(NETWORKDAYS.INTL(AK$180,AK$180,weekend,holidays)=0,"nw",IFERROR(INDEX(daysoff_type,MATCH(AK$180&amp;" "&amp;$A191,daysoff_lookup,0)),MID($B191,MOD(NETWORKDAYS.INTL($Q$5,AK$180,weekend,holidays)-1,LEN($B191))+1,1))))</f>
        <v/>
      </c>
      <c r="AL191" s="29" t="str">
        <f>IF(OR(AL$180="",AL$180&lt;$Q$5,$A191=""),"",IF(NETWORKDAYS.INTL(AL$180,AL$180,weekend,holidays)=0,"nw",IFERROR(INDEX(daysoff_type,MATCH(AL$180&amp;" "&amp;$A191,daysoff_lookup,0)),MID($B191,MOD(NETWORKDAYS.INTL($Q$5,AL$180,weekend,holidays)-1,LEN($B191))+1,1))))</f>
        <v/>
      </c>
      <c r="AM191" s="29" t="str">
        <f>IF(OR(AM$180="",AM$180&lt;$Q$5,$A191=""),"",IF(NETWORKDAYS.INTL(AM$180,AM$180,weekend,holidays)=0,"nw",IFERROR(INDEX(daysoff_type,MATCH(AM$180&amp;" "&amp;$A191,daysoff_lookup,0)),MID($B191,MOD(NETWORKDAYS.INTL($Q$5,AM$180,weekend,holidays)-1,LEN($B191))+1,1))))</f>
        <v/>
      </c>
    </row>
    <row r="192" spans="1:41" x14ac:dyDescent="0.2">
      <c r="A192" s="28" t="str">
        <f t="shared" si="53"/>
        <v/>
      </c>
      <c r="B192" s="40" t="str">
        <f t="shared" si="53"/>
        <v/>
      </c>
      <c r="C192" s="29" t="str">
        <f>IF(OR(C$180="",C$180&lt;$Q$5,$A192=""),"",IF(NETWORKDAYS.INTL(C$180,C$180,weekend,holidays)=0,"nw",IFERROR(INDEX(daysoff_type,MATCH(C$180&amp;" "&amp;$A192,daysoff_lookup,0)),MID($B192,MOD(NETWORKDAYS.INTL($Q$5,C$180,weekend,holidays)-1,LEN($B192))+1,1))))</f>
        <v/>
      </c>
      <c r="D192" s="29" t="str">
        <f>IF(OR(D$180="",D$180&lt;$Q$5,$A192=""),"",IF(NETWORKDAYS.INTL(D$180,D$180,weekend,holidays)=0,"nw",IFERROR(INDEX(daysoff_type,MATCH(D$180&amp;" "&amp;$A192,daysoff_lookup,0)),MID($B192,MOD(NETWORKDAYS.INTL($Q$5,D$180,weekend,holidays)-1,LEN($B192))+1,1))))</f>
        <v/>
      </c>
      <c r="E192" s="29" t="str">
        <f>IF(OR(E$180="",E$180&lt;$Q$5,$A192=""),"",IF(NETWORKDAYS.INTL(E$180,E$180,weekend,holidays)=0,"nw",IFERROR(INDEX(daysoff_type,MATCH(E$180&amp;" "&amp;$A192,daysoff_lookup,0)),MID($B192,MOD(NETWORKDAYS.INTL($Q$5,E$180,weekend,holidays)-1,LEN($B192))+1,1))))</f>
        <v/>
      </c>
      <c r="F192" s="29" t="str">
        <f>IF(OR(F$180="",F$180&lt;$Q$5,$A192=""),"",IF(NETWORKDAYS.INTL(F$180,F$180,weekend,holidays)=0,"nw",IFERROR(INDEX(daysoff_type,MATCH(F$180&amp;" "&amp;$A192,daysoff_lookup,0)),MID($B192,MOD(NETWORKDAYS.INTL($Q$5,F$180,weekend,holidays)-1,LEN($B192))+1,1))))</f>
        <v/>
      </c>
      <c r="G192" s="29" t="str">
        <f>IF(OR(G$180="",G$180&lt;$Q$5,$A192=""),"",IF(NETWORKDAYS.INTL(G$180,G$180,weekend,holidays)=0,"nw",IFERROR(INDEX(daysoff_type,MATCH(G$180&amp;" "&amp;$A192,daysoff_lookup,0)),MID($B192,MOD(NETWORKDAYS.INTL($Q$5,G$180,weekend,holidays)-1,LEN($B192))+1,1))))</f>
        <v/>
      </c>
      <c r="H192" s="29" t="str">
        <f>IF(OR(H$180="",H$180&lt;$Q$5,$A192=""),"",IF(NETWORKDAYS.INTL(H$180,H$180,weekend,holidays)=0,"nw",IFERROR(INDEX(daysoff_type,MATCH(H$180&amp;" "&amp;$A192,daysoff_lookup,0)),MID($B192,MOD(NETWORKDAYS.INTL($Q$5,H$180,weekend,holidays)-1,LEN($B192))+1,1))))</f>
        <v/>
      </c>
      <c r="I192" s="29" t="str">
        <f>IF(OR(I$180="",I$180&lt;$Q$5,$A192=""),"",IF(NETWORKDAYS.INTL(I$180,I$180,weekend,holidays)=0,"nw",IFERROR(INDEX(daysoff_type,MATCH(I$180&amp;" "&amp;$A192,daysoff_lookup,0)),MID($B192,MOD(NETWORKDAYS.INTL($Q$5,I$180,weekend,holidays)-1,LEN($B192))+1,1))))</f>
        <v/>
      </c>
      <c r="J192" s="29" t="str">
        <f>IF(OR(J$180="",J$180&lt;$Q$5,$A192=""),"",IF(NETWORKDAYS.INTL(J$180,J$180,weekend,holidays)=0,"nw",IFERROR(INDEX(daysoff_type,MATCH(J$180&amp;" "&amp;$A192,daysoff_lookup,0)),MID($B192,MOD(NETWORKDAYS.INTL($Q$5,J$180,weekend,holidays)-1,LEN($B192))+1,1))))</f>
        <v/>
      </c>
      <c r="K192" s="29" t="str">
        <f>IF(OR(K$180="",K$180&lt;$Q$5,$A192=""),"",IF(NETWORKDAYS.INTL(K$180,K$180,weekend,holidays)=0,"nw",IFERROR(INDEX(daysoff_type,MATCH(K$180&amp;" "&amp;$A192,daysoff_lookup,0)),MID($B192,MOD(NETWORKDAYS.INTL($Q$5,K$180,weekend,holidays)-1,LEN($B192))+1,1))))</f>
        <v/>
      </c>
      <c r="L192" s="29" t="str">
        <f>IF(OR(L$180="",L$180&lt;$Q$5,$A192=""),"",IF(NETWORKDAYS.INTL(L$180,L$180,weekend,holidays)=0,"nw",IFERROR(INDEX(daysoff_type,MATCH(L$180&amp;" "&amp;$A192,daysoff_lookup,0)),MID($B192,MOD(NETWORKDAYS.INTL($Q$5,L$180,weekend,holidays)-1,LEN($B192))+1,1))))</f>
        <v/>
      </c>
      <c r="M192" s="29" t="str">
        <f>IF(OR(M$180="",M$180&lt;$Q$5,$A192=""),"",IF(NETWORKDAYS.INTL(M$180,M$180,weekend,holidays)=0,"nw",IFERROR(INDEX(daysoff_type,MATCH(M$180&amp;" "&amp;$A192,daysoff_lookup,0)),MID($B192,MOD(NETWORKDAYS.INTL($Q$5,M$180,weekend,holidays)-1,LEN($B192))+1,1))))</f>
        <v/>
      </c>
      <c r="N192" s="29" t="str">
        <f>IF(OR(N$180="",N$180&lt;$Q$5,$A192=""),"",IF(NETWORKDAYS.INTL(N$180,N$180,weekend,holidays)=0,"nw",IFERROR(INDEX(daysoff_type,MATCH(N$180&amp;" "&amp;$A192,daysoff_lookup,0)),MID($B192,MOD(NETWORKDAYS.INTL($Q$5,N$180,weekend,holidays)-1,LEN($B192))+1,1))))</f>
        <v/>
      </c>
      <c r="O192" s="29" t="str">
        <f>IF(OR(O$180="",O$180&lt;$Q$5,$A192=""),"",IF(NETWORKDAYS.INTL(O$180,O$180,weekend,holidays)=0,"nw",IFERROR(INDEX(daysoff_type,MATCH(O$180&amp;" "&amp;$A192,daysoff_lookup,0)),MID($B192,MOD(NETWORKDAYS.INTL($Q$5,O$180,weekend,holidays)-1,LEN($B192))+1,1))))</f>
        <v/>
      </c>
      <c r="P192" s="29" t="str">
        <f>IF(OR(P$180="",P$180&lt;$Q$5,$A192=""),"",IF(NETWORKDAYS.INTL(P$180,P$180,weekend,holidays)=0,"nw",IFERROR(INDEX(daysoff_type,MATCH(P$180&amp;" "&amp;$A192,daysoff_lookup,0)),MID($B192,MOD(NETWORKDAYS.INTL($Q$5,P$180,weekend,holidays)-1,LEN($B192))+1,1))))</f>
        <v/>
      </c>
      <c r="Q192" s="29" t="str">
        <f>IF(OR(Q$180="",Q$180&lt;$Q$5,$A192=""),"",IF(NETWORKDAYS.INTL(Q$180,Q$180,weekend,holidays)=0,"nw",IFERROR(INDEX(daysoff_type,MATCH(Q$180&amp;" "&amp;$A192,daysoff_lookup,0)),MID($B192,MOD(NETWORKDAYS.INTL($Q$5,Q$180,weekend,holidays)-1,LEN($B192))+1,1))))</f>
        <v/>
      </c>
      <c r="R192" s="29" t="str">
        <f>IF(OR(R$180="",R$180&lt;$Q$5,$A192=""),"",IF(NETWORKDAYS.INTL(R$180,R$180,weekend,holidays)=0,"nw",IFERROR(INDEX(daysoff_type,MATCH(R$180&amp;" "&amp;$A192,daysoff_lookup,0)),MID($B192,MOD(NETWORKDAYS.INTL($Q$5,R$180,weekend,holidays)-1,LEN($B192))+1,1))))</f>
        <v/>
      </c>
      <c r="S192" s="29" t="str">
        <f>IF(OR(S$180="",S$180&lt;$Q$5,$A192=""),"",IF(NETWORKDAYS.INTL(S$180,S$180,weekend,holidays)=0,"nw",IFERROR(INDEX(daysoff_type,MATCH(S$180&amp;" "&amp;$A192,daysoff_lookup,0)),MID($B192,MOD(NETWORKDAYS.INTL($Q$5,S$180,weekend,holidays)-1,LEN($B192))+1,1))))</f>
        <v/>
      </c>
      <c r="T192" s="29" t="str">
        <f>IF(OR(T$180="",T$180&lt;$Q$5,$A192=""),"",IF(NETWORKDAYS.INTL(T$180,T$180,weekend,holidays)=0,"nw",IFERROR(INDEX(daysoff_type,MATCH(T$180&amp;" "&amp;$A192,daysoff_lookup,0)),MID($B192,MOD(NETWORKDAYS.INTL($Q$5,T$180,weekend,holidays)-1,LEN($B192))+1,1))))</f>
        <v/>
      </c>
      <c r="U192" s="29" t="str">
        <f>IF(OR(U$180="",U$180&lt;$Q$5,$A192=""),"",IF(NETWORKDAYS.INTL(U$180,U$180,weekend,holidays)=0,"nw",IFERROR(INDEX(daysoff_type,MATCH(U$180&amp;" "&amp;$A192,daysoff_lookup,0)),MID($B192,MOD(NETWORKDAYS.INTL($Q$5,U$180,weekend,holidays)-1,LEN($B192))+1,1))))</f>
        <v/>
      </c>
      <c r="V192" s="29" t="str">
        <f>IF(OR(V$180="",V$180&lt;$Q$5,$A192=""),"",IF(NETWORKDAYS.INTL(V$180,V$180,weekend,holidays)=0,"nw",IFERROR(INDEX(daysoff_type,MATCH(V$180&amp;" "&amp;$A192,daysoff_lookup,0)),MID($B192,MOD(NETWORKDAYS.INTL($Q$5,V$180,weekend,holidays)-1,LEN($B192))+1,1))))</f>
        <v/>
      </c>
      <c r="W192" s="29" t="str">
        <f>IF(OR(W$180="",W$180&lt;$Q$5,$A192=""),"",IF(NETWORKDAYS.INTL(W$180,W$180,weekend,holidays)=0,"nw",IFERROR(INDEX(daysoff_type,MATCH(W$180&amp;" "&amp;$A192,daysoff_lookup,0)),MID($B192,MOD(NETWORKDAYS.INTL($Q$5,W$180,weekend,holidays)-1,LEN($B192))+1,1))))</f>
        <v/>
      </c>
      <c r="X192" s="29" t="str">
        <f>IF(OR(X$180="",X$180&lt;$Q$5,$A192=""),"",IF(NETWORKDAYS.INTL(X$180,X$180,weekend,holidays)=0,"nw",IFERROR(INDEX(daysoff_type,MATCH(X$180&amp;" "&amp;$A192,daysoff_lookup,0)),MID($B192,MOD(NETWORKDAYS.INTL($Q$5,X$180,weekend,holidays)-1,LEN($B192))+1,1))))</f>
        <v/>
      </c>
      <c r="Y192" s="29" t="str">
        <f>IF(OR(Y$180="",Y$180&lt;$Q$5,$A192=""),"",IF(NETWORKDAYS.INTL(Y$180,Y$180,weekend,holidays)=0,"nw",IFERROR(INDEX(daysoff_type,MATCH(Y$180&amp;" "&amp;$A192,daysoff_lookup,0)),MID($B192,MOD(NETWORKDAYS.INTL($Q$5,Y$180,weekend,holidays)-1,LEN($B192))+1,1))))</f>
        <v/>
      </c>
      <c r="Z192" s="29" t="str">
        <f>IF(OR(Z$180="",Z$180&lt;$Q$5,$A192=""),"",IF(NETWORKDAYS.INTL(Z$180,Z$180,weekend,holidays)=0,"nw",IFERROR(INDEX(daysoff_type,MATCH(Z$180&amp;" "&amp;$A192,daysoff_lookup,0)),MID($B192,MOD(NETWORKDAYS.INTL($Q$5,Z$180,weekend,holidays)-1,LEN($B192))+1,1))))</f>
        <v/>
      </c>
      <c r="AA192" s="29" t="str">
        <f>IF(OR(AA$180="",AA$180&lt;$Q$5,$A192=""),"",IF(NETWORKDAYS.INTL(AA$180,AA$180,weekend,holidays)=0,"nw",IFERROR(INDEX(daysoff_type,MATCH(AA$180&amp;" "&amp;$A192,daysoff_lookup,0)),MID($B192,MOD(NETWORKDAYS.INTL($Q$5,AA$180,weekend,holidays)-1,LEN($B192))+1,1))))</f>
        <v/>
      </c>
      <c r="AB192" s="29" t="str">
        <f>IF(OR(AB$180="",AB$180&lt;$Q$5,$A192=""),"",IF(NETWORKDAYS.INTL(AB$180,AB$180,weekend,holidays)=0,"nw",IFERROR(INDEX(daysoff_type,MATCH(AB$180&amp;" "&amp;$A192,daysoff_lookup,0)),MID($B192,MOD(NETWORKDAYS.INTL($Q$5,AB$180,weekend,holidays)-1,LEN($B192))+1,1))))</f>
        <v/>
      </c>
      <c r="AC192" s="29" t="str">
        <f>IF(OR(AC$180="",AC$180&lt;$Q$5,$A192=""),"",IF(NETWORKDAYS.INTL(AC$180,AC$180,weekend,holidays)=0,"nw",IFERROR(INDEX(daysoff_type,MATCH(AC$180&amp;" "&amp;$A192,daysoff_lookup,0)),MID($B192,MOD(NETWORKDAYS.INTL($Q$5,AC$180,weekend,holidays)-1,LEN($B192))+1,1))))</f>
        <v/>
      </c>
      <c r="AD192" s="29" t="str">
        <f>IF(OR(AD$180="",AD$180&lt;$Q$5,$A192=""),"",IF(NETWORKDAYS.INTL(AD$180,AD$180,weekend,holidays)=0,"nw",IFERROR(INDEX(daysoff_type,MATCH(AD$180&amp;" "&amp;$A192,daysoff_lookup,0)),MID($B192,MOD(NETWORKDAYS.INTL($Q$5,AD$180,weekend,holidays)-1,LEN($B192))+1,1))))</f>
        <v/>
      </c>
      <c r="AE192" s="29" t="str">
        <f>IF(OR(AE$180="",AE$180&lt;$Q$5,$A192=""),"",IF(NETWORKDAYS.INTL(AE$180,AE$180,weekend,holidays)=0,"nw",IFERROR(INDEX(daysoff_type,MATCH(AE$180&amp;" "&amp;$A192,daysoff_lookup,0)),MID($B192,MOD(NETWORKDAYS.INTL($Q$5,AE$180,weekend,holidays)-1,LEN($B192))+1,1))))</f>
        <v/>
      </c>
      <c r="AF192" s="29" t="str">
        <f>IF(OR(AF$180="",AF$180&lt;$Q$5,$A192=""),"",IF(NETWORKDAYS.INTL(AF$180,AF$180,weekend,holidays)=0,"nw",IFERROR(INDEX(daysoff_type,MATCH(AF$180&amp;" "&amp;$A192,daysoff_lookup,0)),MID($B192,MOD(NETWORKDAYS.INTL($Q$5,AF$180,weekend,holidays)-1,LEN($B192))+1,1))))</f>
        <v/>
      </c>
      <c r="AG192" s="29" t="str">
        <f>IF(OR(AG$180="",AG$180&lt;$Q$5,$A192=""),"",IF(NETWORKDAYS.INTL(AG$180,AG$180,weekend,holidays)=0,"nw",IFERROR(INDEX(daysoff_type,MATCH(AG$180&amp;" "&amp;$A192,daysoff_lookup,0)),MID($B192,MOD(NETWORKDAYS.INTL($Q$5,AG$180,weekend,holidays)-1,LEN($B192))+1,1))))</f>
        <v/>
      </c>
      <c r="AH192" s="29" t="str">
        <f>IF(OR(AH$180="",AH$180&lt;$Q$5,$A192=""),"",IF(NETWORKDAYS.INTL(AH$180,AH$180,weekend,holidays)=0,"nw",IFERROR(INDEX(daysoff_type,MATCH(AH$180&amp;" "&amp;$A192,daysoff_lookup,0)),MID($B192,MOD(NETWORKDAYS.INTL($Q$5,AH$180,weekend,holidays)-1,LEN($B192))+1,1))))</f>
        <v/>
      </c>
      <c r="AI192" s="29" t="str">
        <f>IF(OR(AI$180="",AI$180&lt;$Q$5,$A192=""),"",IF(NETWORKDAYS.INTL(AI$180,AI$180,weekend,holidays)=0,"nw",IFERROR(INDEX(daysoff_type,MATCH(AI$180&amp;" "&amp;$A192,daysoff_lookup,0)),MID($B192,MOD(NETWORKDAYS.INTL($Q$5,AI$180,weekend,holidays)-1,LEN($B192))+1,1))))</f>
        <v/>
      </c>
      <c r="AJ192" s="29" t="str">
        <f>IF(OR(AJ$180="",AJ$180&lt;$Q$5,$A192=""),"",IF(NETWORKDAYS.INTL(AJ$180,AJ$180,weekend,holidays)=0,"nw",IFERROR(INDEX(daysoff_type,MATCH(AJ$180&amp;" "&amp;$A192,daysoff_lookup,0)),MID($B192,MOD(NETWORKDAYS.INTL($Q$5,AJ$180,weekend,holidays)-1,LEN($B192))+1,1))))</f>
        <v/>
      </c>
      <c r="AK192" s="29" t="str">
        <f>IF(OR(AK$180="",AK$180&lt;$Q$5,$A192=""),"",IF(NETWORKDAYS.INTL(AK$180,AK$180,weekend,holidays)=0,"nw",IFERROR(INDEX(daysoff_type,MATCH(AK$180&amp;" "&amp;$A192,daysoff_lookup,0)),MID($B192,MOD(NETWORKDAYS.INTL($Q$5,AK$180,weekend,holidays)-1,LEN($B192))+1,1))))</f>
        <v/>
      </c>
      <c r="AL192" s="29" t="str">
        <f>IF(OR(AL$180="",AL$180&lt;$Q$5,$A192=""),"",IF(NETWORKDAYS.INTL(AL$180,AL$180,weekend,holidays)=0,"nw",IFERROR(INDEX(daysoff_type,MATCH(AL$180&amp;" "&amp;$A192,daysoff_lookup,0)),MID($B192,MOD(NETWORKDAYS.INTL($Q$5,AL$180,weekend,holidays)-1,LEN($B192))+1,1))))</f>
        <v/>
      </c>
      <c r="AM192" s="29" t="str">
        <f>IF(OR(AM$180="",AM$180&lt;$Q$5,$A192=""),"",IF(NETWORKDAYS.INTL(AM$180,AM$180,weekend,holidays)=0,"nw",IFERROR(INDEX(daysoff_type,MATCH(AM$180&amp;" "&amp;$A192,daysoff_lookup,0)),MID($B192,MOD(NETWORKDAYS.INTL($Q$5,AM$180,weekend,holidays)-1,LEN($B192))+1,1))))</f>
        <v/>
      </c>
    </row>
    <row r="193" spans="1:41" x14ac:dyDescent="0.2">
      <c r="A193" s="28" t="str">
        <f t="shared" si="53"/>
        <v/>
      </c>
      <c r="B193" s="40" t="str">
        <f t="shared" si="53"/>
        <v/>
      </c>
      <c r="C193" s="29" t="str">
        <f>IF(OR(C$180="",C$180&lt;$Q$5,$A193=""),"",IF(NETWORKDAYS.INTL(C$180,C$180,weekend,holidays)=0,"nw",IFERROR(INDEX(daysoff_type,MATCH(C$180&amp;" "&amp;$A193,daysoff_lookup,0)),MID($B193,MOD(NETWORKDAYS.INTL($Q$5,C$180,weekend,holidays)-1,LEN($B193))+1,1))))</f>
        <v/>
      </c>
      <c r="D193" s="29" t="str">
        <f>IF(OR(D$180="",D$180&lt;$Q$5,$A193=""),"",IF(NETWORKDAYS.INTL(D$180,D$180,weekend,holidays)=0,"nw",IFERROR(INDEX(daysoff_type,MATCH(D$180&amp;" "&amp;$A193,daysoff_lookup,0)),MID($B193,MOD(NETWORKDAYS.INTL($Q$5,D$180,weekend,holidays)-1,LEN($B193))+1,1))))</f>
        <v/>
      </c>
      <c r="E193" s="29" t="str">
        <f>IF(OR(E$180="",E$180&lt;$Q$5,$A193=""),"",IF(NETWORKDAYS.INTL(E$180,E$180,weekend,holidays)=0,"nw",IFERROR(INDEX(daysoff_type,MATCH(E$180&amp;" "&amp;$A193,daysoff_lookup,0)),MID($B193,MOD(NETWORKDAYS.INTL($Q$5,E$180,weekend,holidays)-1,LEN($B193))+1,1))))</f>
        <v/>
      </c>
      <c r="F193" s="29" t="str">
        <f>IF(OR(F$180="",F$180&lt;$Q$5,$A193=""),"",IF(NETWORKDAYS.INTL(F$180,F$180,weekend,holidays)=0,"nw",IFERROR(INDEX(daysoff_type,MATCH(F$180&amp;" "&amp;$A193,daysoff_lookup,0)),MID($B193,MOD(NETWORKDAYS.INTL($Q$5,F$180,weekend,holidays)-1,LEN($B193))+1,1))))</f>
        <v/>
      </c>
      <c r="G193" s="29" t="str">
        <f>IF(OR(G$180="",G$180&lt;$Q$5,$A193=""),"",IF(NETWORKDAYS.INTL(G$180,G$180,weekend,holidays)=0,"nw",IFERROR(INDEX(daysoff_type,MATCH(G$180&amp;" "&amp;$A193,daysoff_lookup,0)),MID($B193,MOD(NETWORKDAYS.INTL($Q$5,G$180,weekend,holidays)-1,LEN($B193))+1,1))))</f>
        <v/>
      </c>
      <c r="H193" s="29" t="str">
        <f>IF(OR(H$180="",H$180&lt;$Q$5,$A193=""),"",IF(NETWORKDAYS.INTL(H$180,H$180,weekend,holidays)=0,"nw",IFERROR(INDEX(daysoff_type,MATCH(H$180&amp;" "&amp;$A193,daysoff_lookup,0)),MID($B193,MOD(NETWORKDAYS.INTL($Q$5,H$180,weekend,holidays)-1,LEN($B193))+1,1))))</f>
        <v/>
      </c>
      <c r="I193" s="29" t="str">
        <f>IF(OR(I$180="",I$180&lt;$Q$5,$A193=""),"",IF(NETWORKDAYS.INTL(I$180,I$180,weekend,holidays)=0,"nw",IFERROR(INDEX(daysoff_type,MATCH(I$180&amp;" "&amp;$A193,daysoff_lookup,0)),MID($B193,MOD(NETWORKDAYS.INTL($Q$5,I$180,weekend,holidays)-1,LEN($B193))+1,1))))</f>
        <v/>
      </c>
      <c r="J193" s="29" t="str">
        <f>IF(OR(J$180="",J$180&lt;$Q$5,$A193=""),"",IF(NETWORKDAYS.INTL(J$180,J$180,weekend,holidays)=0,"nw",IFERROR(INDEX(daysoff_type,MATCH(J$180&amp;" "&amp;$A193,daysoff_lookup,0)),MID($B193,MOD(NETWORKDAYS.INTL($Q$5,J$180,weekend,holidays)-1,LEN($B193))+1,1))))</f>
        <v/>
      </c>
      <c r="K193" s="29" t="str">
        <f>IF(OR(K$180="",K$180&lt;$Q$5,$A193=""),"",IF(NETWORKDAYS.INTL(K$180,K$180,weekend,holidays)=0,"nw",IFERROR(INDEX(daysoff_type,MATCH(K$180&amp;" "&amp;$A193,daysoff_lookup,0)),MID($B193,MOD(NETWORKDAYS.INTL($Q$5,K$180,weekend,holidays)-1,LEN($B193))+1,1))))</f>
        <v/>
      </c>
      <c r="L193" s="29" t="str">
        <f>IF(OR(L$180="",L$180&lt;$Q$5,$A193=""),"",IF(NETWORKDAYS.INTL(L$180,L$180,weekend,holidays)=0,"nw",IFERROR(INDEX(daysoff_type,MATCH(L$180&amp;" "&amp;$A193,daysoff_lookup,0)),MID($B193,MOD(NETWORKDAYS.INTL($Q$5,L$180,weekend,holidays)-1,LEN($B193))+1,1))))</f>
        <v/>
      </c>
      <c r="M193" s="29" t="str">
        <f>IF(OR(M$180="",M$180&lt;$Q$5,$A193=""),"",IF(NETWORKDAYS.INTL(M$180,M$180,weekend,holidays)=0,"nw",IFERROR(INDEX(daysoff_type,MATCH(M$180&amp;" "&amp;$A193,daysoff_lookup,0)),MID($B193,MOD(NETWORKDAYS.INTL($Q$5,M$180,weekend,holidays)-1,LEN($B193))+1,1))))</f>
        <v/>
      </c>
      <c r="N193" s="29" t="str">
        <f>IF(OR(N$180="",N$180&lt;$Q$5,$A193=""),"",IF(NETWORKDAYS.INTL(N$180,N$180,weekend,holidays)=0,"nw",IFERROR(INDEX(daysoff_type,MATCH(N$180&amp;" "&amp;$A193,daysoff_lookup,0)),MID($B193,MOD(NETWORKDAYS.INTL($Q$5,N$180,weekend,holidays)-1,LEN($B193))+1,1))))</f>
        <v/>
      </c>
      <c r="O193" s="29" t="str">
        <f>IF(OR(O$180="",O$180&lt;$Q$5,$A193=""),"",IF(NETWORKDAYS.INTL(O$180,O$180,weekend,holidays)=0,"nw",IFERROR(INDEX(daysoff_type,MATCH(O$180&amp;" "&amp;$A193,daysoff_lookup,0)),MID($B193,MOD(NETWORKDAYS.INTL($Q$5,O$180,weekend,holidays)-1,LEN($B193))+1,1))))</f>
        <v/>
      </c>
      <c r="P193" s="29" t="str">
        <f>IF(OR(P$180="",P$180&lt;$Q$5,$A193=""),"",IF(NETWORKDAYS.INTL(P$180,P$180,weekend,holidays)=0,"nw",IFERROR(INDEX(daysoff_type,MATCH(P$180&amp;" "&amp;$A193,daysoff_lookup,0)),MID($B193,MOD(NETWORKDAYS.INTL($Q$5,P$180,weekend,holidays)-1,LEN($B193))+1,1))))</f>
        <v/>
      </c>
      <c r="Q193" s="29" t="str">
        <f>IF(OR(Q$180="",Q$180&lt;$Q$5,$A193=""),"",IF(NETWORKDAYS.INTL(Q$180,Q$180,weekend,holidays)=0,"nw",IFERROR(INDEX(daysoff_type,MATCH(Q$180&amp;" "&amp;$A193,daysoff_lookup,0)),MID($B193,MOD(NETWORKDAYS.INTL($Q$5,Q$180,weekend,holidays)-1,LEN($B193))+1,1))))</f>
        <v/>
      </c>
      <c r="R193" s="29" t="str">
        <f>IF(OR(R$180="",R$180&lt;$Q$5,$A193=""),"",IF(NETWORKDAYS.INTL(R$180,R$180,weekend,holidays)=0,"nw",IFERROR(INDEX(daysoff_type,MATCH(R$180&amp;" "&amp;$A193,daysoff_lookup,0)),MID($B193,MOD(NETWORKDAYS.INTL($Q$5,R$180,weekend,holidays)-1,LEN($B193))+1,1))))</f>
        <v/>
      </c>
      <c r="S193" s="29" t="str">
        <f>IF(OR(S$180="",S$180&lt;$Q$5,$A193=""),"",IF(NETWORKDAYS.INTL(S$180,S$180,weekend,holidays)=0,"nw",IFERROR(INDEX(daysoff_type,MATCH(S$180&amp;" "&amp;$A193,daysoff_lookup,0)),MID($B193,MOD(NETWORKDAYS.INTL($Q$5,S$180,weekend,holidays)-1,LEN($B193))+1,1))))</f>
        <v/>
      </c>
      <c r="T193" s="29" t="str">
        <f>IF(OR(T$180="",T$180&lt;$Q$5,$A193=""),"",IF(NETWORKDAYS.INTL(T$180,T$180,weekend,holidays)=0,"nw",IFERROR(INDEX(daysoff_type,MATCH(T$180&amp;" "&amp;$A193,daysoff_lookup,0)),MID($B193,MOD(NETWORKDAYS.INTL($Q$5,T$180,weekend,holidays)-1,LEN($B193))+1,1))))</f>
        <v/>
      </c>
      <c r="U193" s="29" t="str">
        <f>IF(OR(U$180="",U$180&lt;$Q$5,$A193=""),"",IF(NETWORKDAYS.INTL(U$180,U$180,weekend,holidays)=0,"nw",IFERROR(INDEX(daysoff_type,MATCH(U$180&amp;" "&amp;$A193,daysoff_lookup,0)),MID($B193,MOD(NETWORKDAYS.INTL($Q$5,U$180,weekend,holidays)-1,LEN($B193))+1,1))))</f>
        <v/>
      </c>
      <c r="V193" s="29" t="str">
        <f>IF(OR(V$180="",V$180&lt;$Q$5,$A193=""),"",IF(NETWORKDAYS.INTL(V$180,V$180,weekend,holidays)=0,"nw",IFERROR(INDEX(daysoff_type,MATCH(V$180&amp;" "&amp;$A193,daysoff_lookup,0)),MID($B193,MOD(NETWORKDAYS.INTL($Q$5,V$180,weekend,holidays)-1,LEN($B193))+1,1))))</f>
        <v/>
      </c>
      <c r="W193" s="29" t="str">
        <f>IF(OR(W$180="",W$180&lt;$Q$5,$A193=""),"",IF(NETWORKDAYS.INTL(W$180,W$180,weekend,holidays)=0,"nw",IFERROR(INDEX(daysoff_type,MATCH(W$180&amp;" "&amp;$A193,daysoff_lookup,0)),MID($B193,MOD(NETWORKDAYS.INTL($Q$5,W$180,weekend,holidays)-1,LEN($B193))+1,1))))</f>
        <v/>
      </c>
      <c r="X193" s="29" t="str">
        <f>IF(OR(X$180="",X$180&lt;$Q$5,$A193=""),"",IF(NETWORKDAYS.INTL(X$180,X$180,weekend,holidays)=0,"nw",IFERROR(INDEX(daysoff_type,MATCH(X$180&amp;" "&amp;$A193,daysoff_lookup,0)),MID($B193,MOD(NETWORKDAYS.INTL($Q$5,X$180,weekend,holidays)-1,LEN($B193))+1,1))))</f>
        <v/>
      </c>
      <c r="Y193" s="29" t="str">
        <f>IF(OR(Y$180="",Y$180&lt;$Q$5,$A193=""),"",IF(NETWORKDAYS.INTL(Y$180,Y$180,weekend,holidays)=0,"nw",IFERROR(INDEX(daysoff_type,MATCH(Y$180&amp;" "&amp;$A193,daysoff_lookup,0)),MID($B193,MOD(NETWORKDAYS.INTL($Q$5,Y$180,weekend,holidays)-1,LEN($B193))+1,1))))</f>
        <v/>
      </c>
      <c r="Z193" s="29" t="str">
        <f>IF(OR(Z$180="",Z$180&lt;$Q$5,$A193=""),"",IF(NETWORKDAYS.INTL(Z$180,Z$180,weekend,holidays)=0,"nw",IFERROR(INDEX(daysoff_type,MATCH(Z$180&amp;" "&amp;$A193,daysoff_lookup,0)),MID($B193,MOD(NETWORKDAYS.INTL($Q$5,Z$180,weekend,holidays)-1,LEN($B193))+1,1))))</f>
        <v/>
      </c>
      <c r="AA193" s="29" t="str">
        <f>IF(OR(AA$180="",AA$180&lt;$Q$5,$A193=""),"",IF(NETWORKDAYS.INTL(AA$180,AA$180,weekend,holidays)=0,"nw",IFERROR(INDEX(daysoff_type,MATCH(AA$180&amp;" "&amp;$A193,daysoff_lookup,0)),MID($B193,MOD(NETWORKDAYS.INTL($Q$5,AA$180,weekend,holidays)-1,LEN($B193))+1,1))))</f>
        <v/>
      </c>
      <c r="AB193" s="29" t="str">
        <f>IF(OR(AB$180="",AB$180&lt;$Q$5,$A193=""),"",IF(NETWORKDAYS.INTL(AB$180,AB$180,weekend,holidays)=0,"nw",IFERROR(INDEX(daysoff_type,MATCH(AB$180&amp;" "&amp;$A193,daysoff_lookup,0)),MID($B193,MOD(NETWORKDAYS.INTL($Q$5,AB$180,weekend,holidays)-1,LEN($B193))+1,1))))</f>
        <v/>
      </c>
      <c r="AC193" s="29" t="str">
        <f>IF(OR(AC$180="",AC$180&lt;$Q$5,$A193=""),"",IF(NETWORKDAYS.INTL(AC$180,AC$180,weekend,holidays)=0,"nw",IFERROR(INDEX(daysoff_type,MATCH(AC$180&amp;" "&amp;$A193,daysoff_lookup,0)),MID($B193,MOD(NETWORKDAYS.INTL($Q$5,AC$180,weekend,holidays)-1,LEN($B193))+1,1))))</f>
        <v/>
      </c>
      <c r="AD193" s="29" t="str">
        <f>IF(OR(AD$180="",AD$180&lt;$Q$5,$A193=""),"",IF(NETWORKDAYS.INTL(AD$180,AD$180,weekend,holidays)=0,"nw",IFERROR(INDEX(daysoff_type,MATCH(AD$180&amp;" "&amp;$A193,daysoff_lookup,0)),MID($B193,MOD(NETWORKDAYS.INTL($Q$5,AD$180,weekend,holidays)-1,LEN($B193))+1,1))))</f>
        <v/>
      </c>
      <c r="AE193" s="29" t="str">
        <f>IF(OR(AE$180="",AE$180&lt;$Q$5,$A193=""),"",IF(NETWORKDAYS.INTL(AE$180,AE$180,weekend,holidays)=0,"nw",IFERROR(INDEX(daysoff_type,MATCH(AE$180&amp;" "&amp;$A193,daysoff_lookup,0)),MID($B193,MOD(NETWORKDAYS.INTL($Q$5,AE$180,weekend,holidays)-1,LEN($B193))+1,1))))</f>
        <v/>
      </c>
      <c r="AF193" s="29" t="str">
        <f>IF(OR(AF$180="",AF$180&lt;$Q$5,$A193=""),"",IF(NETWORKDAYS.INTL(AF$180,AF$180,weekend,holidays)=0,"nw",IFERROR(INDEX(daysoff_type,MATCH(AF$180&amp;" "&amp;$A193,daysoff_lookup,0)),MID($B193,MOD(NETWORKDAYS.INTL($Q$5,AF$180,weekend,holidays)-1,LEN($B193))+1,1))))</f>
        <v/>
      </c>
      <c r="AG193" s="29" t="str">
        <f>IF(OR(AG$180="",AG$180&lt;$Q$5,$A193=""),"",IF(NETWORKDAYS.INTL(AG$180,AG$180,weekend,holidays)=0,"nw",IFERROR(INDEX(daysoff_type,MATCH(AG$180&amp;" "&amp;$A193,daysoff_lookup,0)),MID($B193,MOD(NETWORKDAYS.INTL($Q$5,AG$180,weekend,holidays)-1,LEN($B193))+1,1))))</f>
        <v/>
      </c>
      <c r="AH193" s="29" t="str">
        <f>IF(OR(AH$180="",AH$180&lt;$Q$5,$A193=""),"",IF(NETWORKDAYS.INTL(AH$180,AH$180,weekend,holidays)=0,"nw",IFERROR(INDEX(daysoff_type,MATCH(AH$180&amp;" "&amp;$A193,daysoff_lookup,0)),MID($B193,MOD(NETWORKDAYS.INTL($Q$5,AH$180,weekend,holidays)-1,LEN($B193))+1,1))))</f>
        <v/>
      </c>
      <c r="AI193" s="29" t="str">
        <f>IF(OR(AI$180="",AI$180&lt;$Q$5,$A193=""),"",IF(NETWORKDAYS.INTL(AI$180,AI$180,weekend,holidays)=0,"nw",IFERROR(INDEX(daysoff_type,MATCH(AI$180&amp;" "&amp;$A193,daysoff_lookup,0)),MID($B193,MOD(NETWORKDAYS.INTL($Q$5,AI$180,weekend,holidays)-1,LEN($B193))+1,1))))</f>
        <v/>
      </c>
      <c r="AJ193" s="29" t="str">
        <f>IF(OR(AJ$180="",AJ$180&lt;$Q$5,$A193=""),"",IF(NETWORKDAYS.INTL(AJ$180,AJ$180,weekend,holidays)=0,"nw",IFERROR(INDEX(daysoff_type,MATCH(AJ$180&amp;" "&amp;$A193,daysoff_lookup,0)),MID($B193,MOD(NETWORKDAYS.INTL($Q$5,AJ$180,weekend,holidays)-1,LEN($B193))+1,1))))</f>
        <v/>
      </c>
      <c r="AK193" s="29" t="str">
        <f>IF(OR(AK$180="",AK$180&lt;$Q$5,$A193=""),"",IF(NETWORKDAYS.INTL(AK$180,AK$180,weekend,holidays)=0,"nw",IFERROR(INDEX(daysoff_type,MATCH(AK$180&amp;" "&amp;$A193,daysoff_lookup,0)),MID($B193,MOD(NETWORKDAYS.INTL($Q$5,AK$180,weekend,holidays)-1,LEN($B193))+1,1))))</f>
        <v/>
      </c>
      <c r="AL193" s="29" t="str">
        <f>IF(OR(AL$180="",AL$180&lt;$Q$5,$A193=""),"",IF(NETWORKDAYS.INTL(AL$180,AL$180,weekend,holidays)=0,"nw",IFERROR(INDEX(daysoff_type,MATCH(AL$180&amp;" "&amp;$A193,daysoff_lookup,0)),MID($B193,MOD(NETWORKDAYS.INTL($Q$5,AL$180,weekend,holidays)-1,LEN($B193))+1,1))))</f>
        <v/>
      </c>
      <c r="AM193" s="29" t="str">
        <f>IF(OR(AM$180="",AM$180&lt;$Q$5,$A193=""),"",IF(NETWORKDAYS.INTL(AM$180,AM$180,weekend,holidays)=0,"nw",IFERROR(INDEX(daysoff_type,MATCH(AM$180&amp;" "&amp;$A193,daysoff_lookup,0)),MID($B193,MOD(NETWORKDAYS.INTL($Q$5,AM$180,weekend,holidays)-1,LEN($B193))+1,1))))</f>
        <v/>
      </c>
    </row>
    <row r="194" spans="1:41" x14ac:dyDescent="0.2">
      <c r="A194" s="28" t="str">
        <f t="shared" si="53"/>
        <v/>
      </c>
      <c r="B194" s="40" t="str">
        <f t="shared" si="53"/>
        <v/>
      </c>
      <c r="C194" s="29" t="str">
        <f>IF(OR(C$180="",C$180&lt;$Q$5,$A194=""),"",IF(NETWORKDAYS.INTL(C$180,C$180,weekend,holidays)=0,"nw",IFERROR(INDEX(daysoff_type,MATCH(C$180&amp;" "&amp;$A194,daysoff_lookup,0)),MID($B194,MOD(NETWORKDAYS.INTL($Q$5,C$180,weekend,holidays)-1,LEN($B194))+1,1))))</f>
        <v/>
      </c>
      <c r="D194" s="29" t="str">
        <f>IF(OR(D$180="",D$180&lt;$Q$5,$A194=""),"",IF(NETWORKDAYS.INTL(D$180,D$180,weekend,holidays)=0,"nw",IFERROR(INDEX(daysoff_type,MATCH(D$180&amp;" "&amp;$A194,daysoff_lookup,0)),MID($B194,MOD(NETWORKDAYS.INTL($Q$5,D$180,weekend,holidays)-1,LEN($B194))+1,1))))</f>
        <v/>
      </c>
      <c r="E194" s="29" t="str">
        <f>IF(OR(E$180="",E$180&lt;$Q$5,$A194=""),"",IF(NETWORKDAYS.INTL(E$180,E$180,weekend,holidays)=0,"nw",IFERROR(INDEX(daysoff_type,MATCH(E$180&amp;" "&amp;$A194,daysoff_lookup,0)),MID($B194,MOD(NETWORKDAYS.INTL($Q$5,E$180,weekend,holidays)-1,LEN($B194))+1,1))))</f>
        <v/>
      </c>
      <c r="F194" s="29" t="str">
        <f>IF(OR(F$180="",F$180&lt;$Q$5,$A194=""),"",IF(NETWORKDAYS.INTL(F$180,F$180,weekend,holidays)=0,"nw",IFERROR(INDEX(daysoff_type,MATCH(F$180&amp;" "&amp;$A194,daysoff_lookup,0)),MID($B194,MOD(NETWORKDAYS.INTL($Q$5,F$180,weekend,holidays)-1,LEN($B194))+1,1))))</f>
        <v/>
      </c>
      <c r="G194" s="29" t="str">
        <f>IF(OR(G$180="",G$180&lt;$Q$5,$A194=""),"",IF(NETWORKDAYS.INTL(G$180,G$180,weekend,holidays)=0,"nw",IFERROR(INDEX(daysoff_type,MATCH(G$180&amp;" "&amp;$A194,daysoff_lookup,0)),MID($B194,MOD(NETWORKDAYS.INTL($Q$5,G$180,weekend,holidays)-1,LEN($B194))+1,1))))</f>
        <v/>
      </c>
      <c r="H194" s="29" t="str">
        <f>IF(OR(H$180="",H$180&lt;$Q$5,$A194=""),"",IF(NETWORKDAYS.INTL(H$180,H$180,weekend,holidays)=0,"nw",IFERROR(INDEX(daysoff_type,MATCH(H$180&amp;" "&amp;$A194,daysoff_lookup,0)),MID($B194,MOD(NETWORKDAYS.INTL($Q$5,H$180,weekend,holidays)-1,LEN($B194))+1,1))))</f>
        <v/>
      </c>
      <c r="I194" s="29" t="str">
        <f>IF(OR(I$180="",I$180&lt;$Q$5,$A194=""),"",IF(NETWORKDAYS.INTL(I$180,I$180,weekend,holidays)=0,"nw",IFERROR(INDEX(daysoff_type,MATCH(I$180&amp;" "&amp;$A194,daysoff_lookup,0)),MID($B194,MOD(NETWORKDAYS.INTL($Q$5,I$180,weekend,holidays)-1,LEN($B194))+1,1))))</f>
        <v/>
      </c>
      <c r="J194" s="29" t="str">
        <f>IF(OR(J$180="",J$180&lt;$Q$5,$A194=""),"",IF(NETWORKDAYS.INTL(J$180,J$180,weekend,holidays)=0,"nw",IFERROR(INDEX(daysoff_type,MATCH(J$180&amp;" "&amp;$A194,daysoff_lookup,0)),MID($B194,MOD(NETWORKDAYS.INTL($Q$5,J$180,weekend,holidays)-1,LEN($B194))+1,1))))</f>
        <v/>
      </c>
      <c r="K194" s="29" t="str">
        <f>IF(OR(K$180="",K$180&lt;$Q$5,$A194=""),"",IF(NETWORKDAYS.INTL(K$180,K$180,weekend,holidays)=0,"nw",IFERROR(INDEX(daysoff_type,MATCH(K$180&amp;" "&amp;$A194,daysoff_lookup,0)),MID($B194,MOD(NETWORKDAYS.INTL($Q$5,K$180,weekend,holidays)-1,LEN($B194))+1,1))))</f>
        <v/>
      </c>
      <c r="L194" s="29" t="str">
        <f>IF(OR(L$180="",L$180&lt;$Q$5,$A194=""),"",IF(NETWORKDAYS.INTL(L$180,L$180,weekend,holidays)=0,"nw",IFERROR(INDEX(daysoff_type,MATCH(L$180&amp;" "&amp;$A194,daysoff_lookup,0)),MID($B194,MOD(NETWORKDAYS.INTL($Q$5,L$180,weekend,holidays)-1,LEN($B194))+1,1))))</f>
        <v/>
      </c>
      <c r="M194" s="29" t="str">
        <f>IF(OR(M$180="",M$180&lt;$Q$5,$A194=""),"",IF(NETWORKDAYS.INTL(M$180,M$180,weekend,holidays)=0,"nw",IFERROR(INDEX(daysoff_type,MATCH(M$180&amp;" "&amp;$A194,daysoff_lookup,0)),MID($B194,MOD(NETWORKDAYS.INTL($Q$5,M$180,weekend,holidays)-1,LEN($B194))+1,1))))</f>
        <v/>
      </c>
      <c r="N194" s="29" t="str">
        <f>IF(OR(N$180="",N$180&lt;$Q$5,$A194=""),"",IF(NETWORKDAYS.INTL(N$180,N$180,weekend,holidays)=0,"nw",IFERROR(INDEX(daysoff_type,MATCH(N$180&amp;" "&amp;$A194,daysoff_lookup,0)),MID($B194,MOD(NETWORKDAYS.INTL($Q$5,N$180,weekend,holidays)-1,LEN($B194))+1,1))))</f>
        <v/>
      </c>
      <c r="O194" s="29" t="str">
        <f>IF(OR(O$180="",O$180&lt;$Q$5,$A194=""),"",IF(NETWORKDAYS.INTL(O$180,O$180,weekend,holidays)=0,"nw",IFERROR(INDEX(daysoff_type,MATCH(O$180&amp;" "&amp;$A194,daysoff_lookup,0)),MID($B194,MOD(NETWORKDAYS.INTL($Q$5,O$180,weekend,holidays)-1,LEN($B194))+1,1))))</f>
        <v/>
      </c>
      <c r="P194" s="29" t="str">
        <f>IF(OR(P$180="",P$180&lt;$Q$5,$A194=""),"",IF(NETWORKDAYS.INTL(P$180,P$180,weekend,holidays)=0,"nw",IFERROR(INDEX(daysoff_type,MATCH(P$180&amp;" "&amp;$A194,daysoff_lookup,0)),MID($B194,MOD(NETWORKDAYS.INTL($Q$5,P$180,weekend,holidays)-1,LEN($B194))+1,1))))</f>
        <v/>
      </c>
      <c r="Q194" s="29" t="str">
        <f>IF(OR(Q$180="",Q$180&lt;$Q$5,$A194=""),"",IF(NETWORKDAYS.INTL(Q$180,Q$180,weekend,holidays)=0,"nw",IFERROR(INDEX(daysoff_type,MATCH(Q$180&amp;" "&amp;$A194,daysoff_lookup,0)),MID($B194,MOD(NETWORKDAYS.INTL($Q$5,Q$180,weekend,holidays)-1,LEN($B194))+1,1))))</f>
        <v/>
      </c>
      <c r="R194" s="29" t="str">
        <f>IF(OR(R$180="",R$180&lt;$Q$5,$A194=""),"",IF(NETWORKDAYS.INTL(R$180,R$180,weekend,holidays)=0,"nw",IFERROR(INDEX(daysoff_type,MATCH(R$180&amp;" "&amp;$A194,daysoff_lookup,0)),MID($B194,MOD(NETWORKDAYS.INTL($Q$5,R$180,weekend,holidays)-1,LEN($B194))+1,1))))</f>
        <v/>
      </c>
      <c r="S194" s="29" t="str">
        <f>IF(OR(S$180="",S$180&lt;$Q$5,$A194=""),"",IF(NETWORKDAYS.INTL(S$180,S$180,weekend,holidays)=0,"nw",IFERROR(INDEX(daysoff_type,MATCH(S$180&amp;" "&amp;$A194,daysoff_lookup,0)),MID($B194,MOD(NETWORKDAYS.INTL($Q$5,S$180,weekend,holidays)-1,LEN($B194))+1,1))))</f>
        <v/>
      </c>
      <c r="T194" s="29" t="str">
        <f>IF(OR(T$180="",T$180&lt;$Q$5,$A194=""),"",IF(NETWORKDAYS.INTL(T$180,T$180,weekend,holidays)=0,"nw",IFERROR(INDEX(daysoff_type,MATCH(T$180&amp;" "&amp;$A194,daysoff_lookup,0)),MID($B194,MOD(NETWORKDAYS.INTL($Q$5,T$180,weekend,holidays)-1,LEN($B194))+1,1))))</f>
        <v/>
      </c>
      <c r="U194" s="29" t="str">
        <f>IF(OR(U$180="",U$180&lt;$Q$5,$A194=""),"",IF(NETWORKDAYS.INTL(U$180,U$180,weekend,holidays)=0,"nw",IFERROR(INDEX(daysoff_type,MATCH(U$180&amp;" "&amp;$A194,daysoff_lookup,0)),MID($B194,MOD(NETWORKDAYS.INTL($Q$5,U$180,weekend,holidays)-1,LEN($B194))+1,1))))</f>
        <v/>
      </c>
      <c r="V194" s="29" t="str">
        <f>IF(OR(V$180="",V$180&lt;$Q$5,$A194=""),"",IF(NETWORKDAYS.INTL(V$180,V$180,weekend,holidays)=0,"nw",IFERROR(INDEX(daysoff_type,MATCH(V$180&amp;" "&amp;$A194,daysoff_lookup,0)),MID($B194,MOD(NETWORKDAYS.INTL($Q$5,V$180,weekend,holidays)-1,LEN($B194))+1,1))))</f>
        <v/>
      </c>
      <c r="W194" s="29" t="str">
        <f>IF(OR(W$180="",W$180&lt;$Q$5,$A194=""),"",IF(NETWORKDAYS.INTL(W$180,W$180,weekend,holidays)=0,"nw",IFERROR(INDEX(daysoff_type,MATCH(W$180&amp;" "&amp;$A194,daysoff_lookup,0)),MID($B194,MOD(NETWORKDAYS.INTL($Q$5,W$180,weekend,holidays)-1,LEN($B194))+1,1))))</f>
        <v/>
      </c>
      <c r="X194" s="29" t="str">
        <f>IF(OR(X$180="",X$180&lt;$Q$5,$A194=""),"",IF(NETWORKDAYS.INTL(X$180,X$180,weekend,holidays)=0,"nw",IFERROR(INDEX(daysoff_type,MATCH(X$180&amp;" "&amp;$A194,daysoff_lookup,0)),MID($B194,MOD(NETWORKDAYS.INTL($Q$5,X$180,weekend,holidays)-1,LEN($B194))+1,1))))</f>
        <v/>
      </c>
      <c r="Y194" s="29" t="str">
        <f>IF(OR(Y$180="",Y$180&lt;$Q$5,$A194=""),"",IF(NETWORKDAYS.INTL(Y$180,Y$180,weekend,holidays)=0,"nw",IFERROR(INDEX(daysoff_type,MATCH(Y$180&amp;" "&amp;$A194,daysoff_lookup,0)),MID($B194,MOD(NETWORKDAYS.INTL($Q$5,Y$180,weekend,holidays)-1,LEN($B194))+1,1))))</f>
        <v/>
      </c>
      <c r="Z194" s="29" t="str">
        <f>IF(OR(Z$180="",Z$180&lt;$Q$5,$A194=""),"",IF(NETWORKDAYS.INTL(Z$180,Z$180,weekend,holidays)=0,"nw",IFERROR(INDEX(daysoff_type,MATCH(Z$180&amp;" "&amp;$A194,daysoff_lookup,0)),MID($B194,MOD(NETWORKDAYS.INTL($Q$5,Z$180,weekend,holidays)-1,LEN($B194))+1,1))))</f>
        <v/>
      </c>
      <c r="AA194" s="29" t="str">
        <f>IF(OR(AA$180="",AA$180&lt;$Q$5,$A194=""),"",IF(NETWORKDAYS.INTL(AA$180,AA$180,weekend,holidays)=0,"nw",IFERROR(INDEX(daysoff_type,MATCH(AA$180&amp;" "&amp;$A194,daysoff_lookup,0)),MID($B194,MOD(NETWORKDAYS.INTL($Q$5,AA$180,weekend,holidays)-1,LEN($B194))+1,1))))</f>
        <v/>
      </c>
      <c r="AB194" s="29" t="str">
        <f>IF(OR(AB$180="",AB$180&lt;$Q$5,$A194=""),"",IF(NETWORKDAYS.INTL(AB$180,AB$180,weekend,holidays)=0,"nw",IFERROR(INDEX(daysoff_type,MATCH(AB$180&amp;" "&amp;$A194,daysoff_lookup,0)),MID($B194,MOD(NETWORKDAYS.INTL($Q$5,AB$180,weekend,holidays)-1,LEN($B194))+1,1))))</f>
        <v/>
      </c>
      <c r="AC194" s="29" t="str">
        <f>IF(OR(AC$180="",AC$180&lt;$Q$5,$A194=""),"",IF(NETWORKDAYS.INTL(AC$180,AC$180,weekend,holidays)=0,"nw",IFERROR(INDEX(daysoff_type,MATCH(AC$180&amp;" "&amp;$A194,daysoff_lookup,0)),MID($B194,MOD(NETWORKDAYS.INTL($Q$5,AC$180,weekend,holidays)-1,LEN($B194))+1,1))))</f>
        <v/>
      </c>
      <c r="AD194" s="29" t="str">
        <f>IF(OR(AD$180="",AD$180&lt;$Q$5,$A194=""),"",IF(NETWORKDAYS.INTL(AD$180,AD$180,weekend,holidays)=0,"nw",IFERROR(INDEX(daysoff_type,MATCH(AD$180&amp;" "&amp;$A194,daysoff_lookup,0)),MID($B194,MOD(NETWORKDAYS.INTL($Q$5,AD$180,weekend,holidays)-1,LEN($B194))+1,1))))</f>
        <v/>
      </c>
      <c r="AE194" s="29" t="str">
        <f>IF(OR(AE$180="",AE$180&lt;$Q$5,$A194=""),"",IF(NETWORKDAYS.INTL(AE$180,AE$180,weekend,holidays)=0,"nw",IFERROR(INDEX(daysoff_type,MATCH(AE$180&amp;" "&amp;$A194,daysoff_lookup,0)),MID($B194,MOD(NETWORKDAYS.INTL($Q$5,AE$180,weekend,holidays)-1,LEN($B194))+1,1))))</f>
        <v/>
      </c>
      <c r="AF194" s="29" t="str">
        <f>IF(OR(AF$180="",AF$180&lt;$Q$5,$A194=""),"",IF(NETWORKDAYS.INTL(AF$180,AF$180,weekend,holidays)=0,"nw",IFERROR(INDEX(daysoff_type,MATCH(AF$180&amp;" "&amp;$A194,daysoff_lookup,0)),MID($B194,MOD(NETWORKDAYS.INTL($Q$5,AF$180,weekend,holidays)-1,LEN($B194))+1,1))))</f>
        <v/>
      </c>
      <c r="AG194" s="29" t="str">
        <f>IF(OR(AG$180="",AG$180&lt;$Q$5,$A194=""),"",IF(NETWORKDAYS.INTL(AG$180,AG$180,weekend,holidays)=0,"nw",IFERROR(INDEX(daysoff_type,MATCH(AG$180&amp;" "&amp;$A194,daysoff_lookup,0)),MID($B194,MOD(NETWORKDAYS.INTL($Q$5,AG$180,weekend,holidays)-1,LEN($B194))+1,1))))</f>
        <v/>
      </c>
      <c r="AH194" s="29" t="str">
        <f>IF(OR(AH$180="",AH$180&lt;$Q$5,$A194=""),"",IF(NETWORKDAYS.INTL(AH$180,AH$180,weekend,holidays)=0,"nw",IFERROR(INDEX(daysoff_type,MATCH(AH$180&amp;" "&amp;$A194,daysoff_lookup,0)),MID($B194,MOD(NETWORKDAYS.INTL($Q$5,AH$180,weekend,holidays)-1,LEN($B194))+1,1))))</f>
        <v/>
      </c>
      <c r="AI194" s="29" t="str">
        <f>IF(OR(AI$180="",AI$180&lt;$Q$5,$A194=""),"",IF(NETWORKDAYS.INTL(AI$180,AI$180,weekend,holidays)=0,"nw",IFERROR(INDEX(daysoff_type,MATCH(AI$180&amp;" "&amp;$A194,daysoff_lookup,0)),MID($B194,MOD(NETWORKDAYS.INTL($Q$5,AI$180,weekend,holidays)-1,LEN($B194))+1,1))))</f>
        <v/>
      </c>
      <c r="AJ194" s="29" t="str">
        <f>IF(OR(AJ$180="",AJ$180&lt;$Q$5,$A194=""),"",IF(NETWORKDAYS.INTL(AJ$180,AJ$180,weekend,holidays)=0,"nw",IFERROR(INDEX(daysoff_type,MATCH(AJ$180&amp;" "&amp;$A194,daysoff_lookup,0)),MID($B194,MOD(NETWORKDAYS.INTL($Q$5,AJ$180,weekend,holidays)-1,LEN($B194))+1,1))))</f>
        <v/>
      </c>
      <c r="AK194" s="29" t="str">
        <f>IF(OR(AK$180="",AK$180&lt;$Q$5,$A194=""),"",IF(NETWORKDAYS.INTL(AK$180,AK$180,weekend,holidays)=0,"nw",IFERROR(INDEX(daysoff_type,MATCH(AK$180&amp;" "&amp;$A194,daysoff_lookup,0)),MID($B194,MOD(NETWORKDAYS.INTL($Q$5,AK$180,weekend,holidays)-1,LEN($B194))+1,1))))</f>
        <v/>
      </c>
      <c r="AL194" s="29" t="str">
        <f>IF(OR(AL$180="",AL$180&lt;$Q$5,$A194=""),"",IF(NETWORKDAYS.INTL(AL$180,AL$180,weekend,holidays)=0,"nw",IFERROR(INDEX(daysoff_type,MATCH(AL$180&amp;" "&amp;$A194,daysoff_lookup,0)),MID($B194,MOD(NETWORKDAYS.INTL($Q$5,AL$180,weekend,holidays)-1,LEN($B194))+1,1))))</f>
        <v/>
      </c>
      <c r="AM194" s="29" t="str">
        <f>IF(OR(AM$180="",AM$180&lt;$Q$5,$A194=""),"",IF(NETWORKDAYS.INTL(AM$180,AM$180,weekend,holidays)=0,"nw",IFERROR(INDEX(daysoff_type,MATCH(AM$180&amp;" "&amp;$A194,daysoff_lookup,0)),MID($B194,MOD(NETWORKDAYS.INTL($Q$5,AM$180,weekend,holidays)-1,LEN($B194))+1,1))))</f>
        <v/>
      </c>
    </row>
    <row r="195" spans="1:41" x14ac:dyDescent="0.2">
      <c r="A195" s="28" t="str">
        <f t="shared" si="53"/>
        <v/>
      </c>
      <c r="B195" s="40" t="str">
        <f t="shared" si="53"/>
        <v/>
      </c>
      <c r="C195" s="29" t="str">
        <f>IF(OR(C$180="",C$180&lt;$Q$5,$A195=""),"",IF(NETWORKDAYS.INTL(C$180,C$180,weekend,holidays)=0,"nw",IFERROR(INDEX(daysoff_type,MATCH(C$180&amp;" "&amp;$A195,daysoff_lookup,0)),MID($B195,MOD(NETWORKDAYS.INTL($Q$5,C$180,weekend,holidays)-1,LEN($B195))+1,1))))</f>
        <v/>
      </c>
      <c r="D195" s="29" t="str">
        <f>IF(OR(D$180="",D$180&lt;$Q$5,$A195=""),"",IF(NETWORKDAYS.INTL(D$180,D$180,weekend,holidays)=0,"nw",IFERROR(INDEX(daysoff_type,MATCH(D$180&amp;" "&amp;$A195,daysoff_lookup,0)),MID($B195,MOD(NETWORKDAYS.INTL($Q$5,D$180,weekend,holidays)-1,LEN($B195))+1,1))))</f>
        <v/>
      </c>
      <c r="E195" s="29" t="str">
        <f>IF(OR(E$180="",E$180&lt;$Q$5,$A195=""),"",IF(NETWORKDAYS.INTL(E$180,E$180,weekend,holidays)=0,"nw",IFERROR(INDEX(daysoff_type,MATCH(E$180&amp;" "&amp;$A195,daysoff_lookup,0)),MID($B195,MOD(NETWORKDAYS.INTL($Q$5,E$180,weekend,holidays)-1,LEN($B195))+1,1))))</f>
        <v/>
      </c>
      <c r="F195" s="29" t="str">
        <f>IF(OR(F$180="",F$180&lt;$Q$5,$A195=""),"",IF(NETWORKDAYS.INTL(F$180,F$180,weekend,holidays)=0,"nw",IFERROR(INDEX(daysoff_type,MATCH(F$180&amp;" "&amp;$A195,daysoff_lookup,0)),MID($B195,MOD(NETWORKDAYS.INTL($Q$5,F$180,weekend,holidays)-1,LEN($B195))+1,1))))</f>
        <v/>
      </c>
      <c r="G195" s="29" t="str">
        <f>IF(OR(G$180="",G$180&lt;$Q$5,$A195=""),"",IF(NETWORKDAYS.INTL(G$180,G$180,weekend,holidays)=0,"nw",IFERROR(INDEX(daysoff_type,MATCH(G$180&amp;" "&amp;$A195,daysoff_lookup,0)),MID($B195,MOD(NETWORKDAYS.INTL($Q$5,G$180,weekend,holidays)-1,LEN($B195))+1,1))))</f>
        <v/>
      </c>
      <c r="H195" s="29" t="str">
        <f>IF(OR(H$180="",H$180&lt;$Q$5,$A195=""),"",IF(NETWORKDAYS.INTL(H$180,H$180,weekend,holidays)=0,"nw",IFERROR(INDEX(daysoff_type,MATCH(H$180&amp;" "&amp;$A195,daysoff_lookup,0)),MID($B195,MOD(NETWORKDAYS.INTL($Q$5,H$180,weekend,holidays)-1,LEN($B195))+1,1))))</f>
        <v/>
      </c>
      <c r="I195" s="29" t="str">
        <f>IF(OR(I$180="",I$180&lt;$Q$5,$A195=""),"",IF(NETWORKDAYS.INTL(I$180,I$180,weekend,holidays)=0,"nw",IFERROR(INDEX(daysoff_type,MATCH(I$180&amp;" "&amp;$A195,daysoff_lookup,0)),MID($B195,MOD(NETWORKDAYS.INTL($Q$5,I$180,weekend,holidays)-1,LEN($B195))+1,1))))</f>
        <v/>
      </c>
      <c r="J195" s="29" t="str">
        <f>IF(OR(J$180="",J$180&lt;$Q$5,$A195=""),"",IF(NETWORKDAYS.INTL(J$180,J$180,weekend,holidays)=0,"nw",IFERROR(INDEX(daysoff_type,MATCH(J$180&amp;" "&amp;$A195,daysoff_lookup,0)),MID($B195,MOD(NETWORKDAYS.INTL($Q$5,J$180,weekend,holidays)-1,LEN($B195))+1,1))))</f>
        <v/>
      </c>
      <c r="K195" s="29" t="str">
        <f>IF(OR(K$180="",K$180&lt;$Q$5,$A195=""),"",IF(NETWORKDAYS.INTL(K$180,K$180,weekend,holidays)=0,"nw",IFERROR(INDEX(daysoff_type,MATCH(K$180&amp;" "&amp;$A195,daysoff_lookup,0)),MID($B195,MOD(NETWORKDAYS.INTL($Q$5,K$180,weekend,holidays)-1,LEN($B195))+1,1))))</f>
        <v/>
      </c>
      <c r="L195" s="29" t="str">
        <f>IF(OR(L$180="",L$180&lt;$Q$5,$A195=""),"",IF(NETWORKDAYS.INTL(L$180,L$180,weekend,holidays)=0,"nw",IFERROR(INDEX(daysoff_type,MATCH(L$180&amp;" "&amp;$A195,daysoff_lookup,0)),MID($B195,MOD(NETWORKDAYS.INTL($Q$5,L$180,weekend,holidays)-1,LEN($B195))+1,1))))</f>
        <v/>
      </c>
      <c r="M195" s="29" t="str">
        <f>IF(OR(M$180="",M$180&lt;$Q$5,$A195=""),"",IF(NETWORKDAYS.INTL(M$180,M$180,weekend,holidays)=0,"nw",IFERROR(INDEX(daysoff_type,MATCH(M$180&amp;" "&amp;$A195,daysoff_lookup,0)),MID($B195,MOD(NETWORKDAYS.INTL($Q$5,M$180,weekend,holidays)-1,LEN($B195))+1,1))))</f>
        <v/>
      </c>
      <c r="N195" s="29" t="str">
        <f>IF(OR(N$180="",N$180&lt;$Q$5,$A195=""),"",IF(NETWORKDAYS.INTL(N$180,N$180,weekend,holidays)=0,"nw",IFERROR(INDEX(daysoff_type,MATCH(N$180&amp;" "&amp;$A195,daysoff_lookup,0)),MID($B195,MOD(NETWORKDAYS.INTL($Q$5,N$180,weekend,holidays)-1,LEN($B195))+1,1))))</f>
        <v/>
      </c>
      <c r="O195" s="29" t="str">
        <f>IF(OR(O$180="",O$180&lt;$Q$5,$A195=""),"",IF(NETWORKDAYS.INTL(O$180,O$180,weekend,holidays)=0,"nw",IFERROR(INDEX(daysoff_type,MATCH(O$180&amp;" "&amp;$A195,daysoff_lookup,0)),MID($B195,MOD(NETWORKDAYS.INTL($Q$5,O$180,weekend,holidays)-1,LEN($B195))+1,1))))</f>
        <v/>
      </c>
      <c r="P195" s="29" t="str">
        <f>IF(OR(P$180="",P$180&lt;$Q$5,$A195=""),"",IF(NETWORKDAYS.INTL(P$180,P$180,weekend,holidays)=0,"nw",IFERROR(INDEX(daysoff_type,MATCH(P$180&amp;" "&amp;$A195,daysoff_lookup,0)),MID($B195,MOD(NETWORKDAYS.INTL($Q$5,P$180,weekend,holidays)-1,LEN($B195))+1,1))))</f>
        <v/>
      </c>
      <c r="Q195" s="29" t="str">
        <f>IF(OR(Q$180="",Q$180&lt;$Q$5,$A195=""),"",IF(NETWORKDAYS.INTL(Q$180,Q$180,weekend,holidays)=0,"nw",IFERROR(INDEX(daysoff_type,MATCH(Q$180&amp;" "&amp;$A195,daysoff_lookup,0)),MID($B195,MOD(NETWORKDAYS.INTL($Q$5,Q$180,weekend,holidays)-1,LEN($B195))+1,1))))</f>
        <v/>
      </c>
      <c r="R195" s="29" t="str">
        <f>IF(OR(R$180="",R$180&lt;$Q$5,$A195=""),"",IF(NETWORKDAYS.INTL(R$180,R$180,weekend,holidays)=0,"nw",IFERROR(INDEX(daysoff_type,MATCH(R$180&amp;" "&amp;$A195,daysoff_lookup,0)),MID($B195,MOD(NETWORKDAYS.INTL($Q$5,R$180,weekend,holidays)-1,LEN($B195))+1,1))))</f>
        <v/>
      </c>
      <c r="S195" s="29" t="str">
        <f>IF(OR(S$180="",S$180&lt;$Q$5,$A195=""),"",IF(NETWORKDAYS.INTL(S$180,S$180,weekend,holidays)=0,"nw",IFERROR(INDEX(daysoff_type,MATCH(S$180&amp;" "&amp;$A195,daysoff_lookup,0)),MID($B195,MOD(NETWORKDAYS.INTL($Q$5,S$180,weekend,holidays)-1,LEN($B195))+1,1))))</f>
        <v/>
      </c>
      <c r="T195" s="29" t="str">
        <f>IF(OR(T$180="",T$180&lt;$Q$5,$A195=""),"",IF(NETWORKDAYS.INTL(T$180,T$180,weekend,holidays)=0,"nw",IFERROR(INDEX(daysoff_type,MATCH(T$180&amp;" "&amp;$A195,daysoff_lookup,0)),MID($B195,MOD(NETWORKDAYS.INTL($Q$5,T$180,weekend,holidays)-1,LEN($B195))+1,1))))</f>
        <v/>
      </c>
      <c r="U195" s="29" t="str">
        <f>IF(OR(U$180="",U$180&lt;$Q$5,$A195=""),"",IF(NETWORKDAYS.INTL(U$180,U$180,weekend,holidays)=0,"nw",IFERROR(INDEX(daysoff_type,MATCH(U$180&amp;" "&amp;$A195,daysoff_lookup,0)),MID($B195,MOD(NETWORKDAYS.INTL($Q$5,U$180,weekend,holidays)-1,LEN($B195))+1,1))))</f>
        <v/>
      </c>
      <c r="V195" s="29" t="str">
        <f>IF(OR(V$180="",V$180&lt;$Q$5,$A195=""),"",IF(NETWORKDAYS.INTL(V$180,V$180,weekend,holidays)=0,"nw",IFERROR(INDEX(daysoff_type,MATCH(V$180&amp;" "&amp;$A195,daysoff_lookup,0)),MID($B195,MOD(NETWORKDAYS.INTL($Q$5,V$180,weekend,holidays)-1,LEN($B195))+1,1))))</f>
        <v/>
      </c>
      <c r="W195" s="29" t="str">
        <f>IF(OR(W$180="",W$180&lt;$Q$5,$A195=""),"",IF(NETWORKDAYS.INTL(W$180,W$180,weekend,holidays)=0,"nw",IFERROR(INDEX(daysoff_type,MATCH(W$180&amp;" "&amp;$A195,daysoff_lookup,0)),MID($B195,MOD(NETWORKDAYS.INTL($Q$5,W$180,weekend,holidays)-1,LEN($B195))+1,1))))</f>
        <v/>
      </c>
      <c r="X195" s="29" t="str">
        <f>IF(OR(X$180="",X$180&lt;$Q$5,$A195=""),"",IF(NETWORKDAYS.INTL(X$180,X$180,weekend,holidays)=0,"nw",IFERROR(INDEX(daysoff_type,MATCH(X$180&amp;" "&amp;$A195,daysoff_lookup,0)),MID($B195,MOD(NETWORKDAYS.INTL($Q$5,X$180,weekend,holidays)-1,LEN($B195))+1,1))))</f>
        <v/>
      </c>
      <c r="Y195" s="29" t="str">
        <f>IF(OR(Y$180="",Y$180&lt;$Q$5,$A195=""),"",IF(NETWORKDAYS.INTL(Y$180,Y$180,weekend,holidays)=0,"nw",IFERROR(INDEX(daysoff_type,MATCH(Y$180&amp;" "&amp;$A195,daysoff_lookup,0)),MID($B195,MOD(NETWORKDAYS.INTL($Q$5,Y$180,weekend,holidays)-1,LEN($B195))+1,1))))</f>
        <v/>
      </c>
      <c r="Z195" s="29" t="str">
        <f>IF(OR(Z$180="",Z$180&lt;$Q$5,$A195=""),"",IF(NETWORKDAYS.INTL(Z$180,Z$180,weekend,holidays)=0,"nw",IFERROR(INDEX(daysoff_type,MATCH(Z$180&amp;" "&amp;$A195,daysoff_lookup,0)),MID($B195,MOD(NETWORKDAYS.INTL($Q$5,Z$180,weekend,holidays)-1,LEN($B195))+1,1))))</f>
        <v/>
      </c>
      <c r="AA195" s="29" t="str">
        <f>IF(OR(AA$180="",AA$180&lt;$Q$5,$A195=""),"",IF(NETWORKDAYS.INTL(AA$180,AA$180,weekend,holidays)=0,"nw",IFERROR(INDEX(daysoff_type,MATCH(AA$180&amp;" "&amp;$A195,daysoff_lookup,0)),MID($B195,MOD(NETWORKDAYS.INTL($Q$5,AA$180,weekend,holidays)-1,LEN($B195))+1,1))))</f>
        <v/>
      </c>
      <c r="AB195" s="29" t="str">
        <f>IF(OR(AB$180="",AB$180&lt;$Q$5,$A195=""),"",IF(NETWORKDAYS.INTL(AB$180,AB$180,weekend,holidays)=0,"nw",IFERROR(INDEX(daysoff_type,MATCH(AB$180&amp;" "&amp;$A195,daysoff_lookup,0)),MID($B195,MOD(NETWORKDAYS.INTL($Q$5,AB$180,weekend,holidays)-1,LEN($B195))+1,1))))</f>
        <v/>
      </c>
      <c r="AC195" s="29" t="str">
        <f>IF(OR(AC$180="",AC$180&lt;$Q$5,$A195=""),"",IF(NETWORKDAYS.INTL(AC$180,AC$180,weekend,holidays)=0,"nw",IFERROR(INDEX(daysoff_type,MATCH(AC$180&amp;" "&amp;$A195,daysoff_lookup,0)),MID($B195,MOD(NETWORKDAYS.INTL($Q$5,AC$180,weekend,holidays)-1,LEN($B195))+1,1))))</f>
        <v/>
      </c>
      <c r="AD195" s="29" t="str">
        <f>IF(OR(AD$180="",AD$180&lt;$Q$5,$A195=""),"",IF(NETWORKDAYS.INTL(AD$180,AD$180,weekend,holidays)=0,"nw",IFERROR(INDEX(daysoff_type,MATCH(AD$180&amp;" "&amp;$A195,daysoff_lookup,0)),MID($B195,MOD(NETWORKDAYS.INTL($Q$5,AD$180,weekend,holidays)-1,LEN($B195))+1,1))))</f>
        <v/>
      </c>
      <c r="AE195" s="29" t="str">
        <f>IF(OR(AE$180="",AE$180&lt;$Q$5,$A195=""),"",IF(NETWORKDAYS.INTL(AE$180,AE$180,weekend,holidays)=0,"nw",IFERROR(INDEX(daysoff_type,MATCH(AE$180&amp;" "&amp;$A195,daysoff_lookup,0)),MID($B195,MOD(NETWORKDAYS.INTL($Q$5,AE$180,weekend,holidays)-1,LEN($B195))+1,1))))</f>
        <v/>
      </c>
      <c r="AF195" s="29" t="str">
        <f>IF(OR(AF$180="",AF$180&lt;$Q$5,$A195=""),"",IF(NETWORKDAYS.INTL(AF$180,AF$180,weekend,holidays)=0,"nw",IFERROR(INDEX(daysoff_type,MATCH(AF$180&amp;" "&amp;$A195,daysoff_lookup,0)),MID($B195,MOD(NETWORKDAYS.INTL($Q$5,AF$180,weekend,holidays)-1,LEN($B195))+1,1))))</f>
        <v/>
      </c>
      <c r="AG195" s="29" t="str">
        <f>IF(OR(AG$180="",AG$180&lt;$Q$5,$A195=""),"",IF(NETWORKDAYS.INTL(AG$180,AG$180,weekend,holidays)=0,"nw",IFERROR(INDEX(daysoff_type,MATCH(AG$180&amp;" "&amp;$A195,daysoff_lookup,0)),MID($B195,MOD(NETWORKDAYS.INTL($Q$5,AG$180,weekend,holidays)-1,LEN($B195))+1,1))))</f>
        <v/>
      </c>
      <c r="AH195" s="29" t="str">
        <f>IF(OR(AH$180="",AH$180&lt;$Q$5,$A195=""),"",IF(NETWORKDAYS.INTL(AH$180,AH$180,weekend,holidays)=0,"nw",IFERROR(INDEX(daysoff_type,MATCH(AH$180&amp;" "&amp;$A195,daysoff_lookup,0)),MID($B195,MOD(NETWORKDAYS.INTL($Q$5,AH$180,weekend,holidays)-1,LEN($B195))+1,1))))</f>
        <v/>
      </c>
      <c r="AI195" s="29" t="str">
        <f>IF(OR(AI$180="",AI$180&lt;$Q$5,$A195=""),"",IF(NETWORKDAYS.INTL(AI$180,AI$180,weekend,holidays)=0,"nw",IFERROR(INDEX(daysoff_type,MATCH(AI$180&amp;" "&amp;$A195,daysoff_lookup,0)),MID($B195,MOD(NETWORKDAYS.INTL($Q$5,AI$180,weekend,holidays)-1,LEN($B195))+1,1))))</f>
        <v/>
      </c>
      <c r="AJ195" s="29" t="str">
        <f>IF(OR(AJ$180="",AJ$180&lt;$Q$5,$A195=""),"",IF(NETWORKDAYS.INTL(AJ$180,AJ$180,weekend,holidays)=0,"nw",IFERROR(INDEX(daysoff_type,MATCH(AJ$180&amp;" "&amp;$A195,daysoff_lookup,0)),MID($B195,MOD(NETWORKDAYS.INTL($Q$5,AJ$180,weekend,holidays)-1,LEN($B195))+1,1))))</f>
        <v/>
      </c>
      <c r="AK195" s="29" t="str">
        <f>IF(OR(AK$180="",AK$180&lt;$Q$5,$A195=""),"",IF(NETWORKDAYS.INTL(AK$180,AK$180,weekend,holidays)=0,"nw",IFERROR(INDEX(daysoff_type,MATCH(AK$180&amp;" "&amp;$A195,daysoff_lookup,0)),MID($B195,MOD(NETWORKDAYS.INTL($Q$5,AK$180,weekend,holidays)-1,LEN($B195))+1,1))))</f>
        <v/>
      </c>
      <c r="AL195" s="29" t="str">
        <f>IF(OR(AL$180="",AL$180&lt;$Q$5,$A195=""),"",IF(NETWORKDAYS.INTL(AL$180,AL$180,weekend,holidays)=0,"nw",IFERROR(INDEX(daysoff_type,MATCH(AL$180&amp;" "&amp;$A195,daysoff_lookup,0)),MID($B195,MOD(NETWORKDAYS.INTL($Q$5,AL$180,weekend,holidays)-1,LEN($B195))+1,1))))</f>
        <v/>
      </c>
      <c r="AM195" s="29" t="str">
        <f>IF(OR(AM$180="",AM$180&lt;$Q$5,$A195=""),"",IF(NETWORKDAYS.INTL(AM$180,AM$180,weekend,holidays)=0,"nw",IFERROR(INDEX(daysoff_type,MATCH(AM$180&amp;" "&amp;$A195,daysoff_lookup,0)),MID($B195,MOD(NETWORKDAYS.INTL($Q$5,AM$180,weekend,holidays)-1,LEN($B195))+1,1))))</f>
        <v/>
      </c>
    </row>
    <row r="196" spans="1:41" x14ac:dyDescent="0.2">
      <c r="A196" s="28" t="str">
        <f t="shared" si="53"/>
        <v/>
      </c>
      <c r="B196" s="40" t="str">
        <f t="shared" si="53"/>
        <v/>
      </c>
      <c r="C196" s="29" t="str">
        <f>IF(OR(C$180="",C$180&lt;$Q$5,$A196=""),"",IF(NETWORKDAYS.INTL(C$180,C$180,weekend,holidays)=0,"nw",IFERROR(INDEX(daysoff_type,MATCH(C$180&amp;" "&amp;$A196,daysoff_lookup,0)),MID($B196,MOD(NETWORKDAYS.INTL($Q$5,C$180,weekend,holidays)-1,LEN($B196))+1,1))))</f>
        <v/>
      </c>
      <c r="D196" s="29" t="str">
        <f>IF(OR(D$180="",D$180&lt;$Q$5,$A196=""),"",IF(NETWORKDAYS.INTL(D$180,D$180,weekend,holidays)=0,"nw",IFERROR(INDEX(daysoff_type,MATCH(D$180&amp;" "&amp;$A196,daysoff_lookup,0)),MID($B196,MOD(NETWORKDAYS.INTL($Q$5,D$180,weekend,holidays)-1,LEN($B196))+1,1))))</f>
        <v/>
      </c>
      <c r="E196" s="29" t="str">
        <f>IF(OR(E$180="",E$180&lt;$Q$5,$A196=""),"",IF(NETWORKDAYS.INTL(E$180,E$180,weekend,holidays)=0,"nw",IFERROR(INDEX(daysoff_type,MATCH(E$180&amp;" "&amp;$A196,daysoff_lookup,0)),MID($B196,MOD(NETWORKDAYS.INTL($Q$5,E$180,weekend,holidays)-1,LEN($B196))+1,1))))</f>
        <v/>
      </c>
      <c r="F196" s="29" t="str">
        <f>IF(OR(F$180="",F$180&lt;$Q$5,$A196=""),"",IF(NETWORKDAYS.INTL(F$180,F$180,weekend,holidays)=0,"nw",IFERROR(INDEX(daysoff_type,MATCH(F$180&amp;" "&amp;$A196,daysoff_lookup,0)),MID($B196,MOD(NETWORKDAYS.INTL($Q$5,F$180,weekend,holidays)-1,LEN($B196))+1,1))))</f>
        <v/>
      </c>
      <c r="G196" s="29" t="str">
        <f>IF(OR(G$180="",G$180&lt;$Q$5,$A196=""),"",IF(NETWORKDAYS.INTL(G$180,G$180,weekend,holidays)=0,"nw",IFERROR(INDEX(daysoff_type,MATCH(G$180&amp;" "&amp;$A196,daysoff_lookup,0)),MID($B196,MOD(NETWORKDAYS.INTL($Q$5,G$180,weekend,holidays)-1,LEN($B196))+1,1))))</f>
        <v/>
      </c>
      <c r="H196" s="29" t="str">
        <f>IF(OR(H$180="",H$180&lt;$Q$5,$A196=""),"",IF(NETWORKDAYS.INTL(H$180,H$180,weekend,holidays)=0,"nw",IFERROR(INDEX(daysoff_type,MATCH(H$180&amp;" "&amp;$A196,daysoff_lookup,0)),MID($B196,MOD(NETWORKDAYS.INTL($Q$5,H$180,weekend,holidays)-1,LEN($B196))+1,1))))</f>
        <v/>
      </c>
      <c r="I196" s="29" t="str">
        <f>IF(OR(I$180="",I$180&lt;$Q$5,$A196=""),"",IF(NETWORKDAYS.INTL(I$180,I$180,weekend,holidays)=0,"nw",IFERROR(INDEX(daysoff_type,MATCH(I$180&amp;" "&amp;$A196,daysoff_lookup,0)),MID($B196,MOD(NETWORKDAYS.INTL($Q$5,I$180,weekend,holidays)-1,LEN($B196))+1,1))))</f>
        <v/>
      </c>
      <c r="J196" s="29" t="str">
        <f>IF(OR(J$180="",J$180&lt;$Q$5,$A196=""),"",IF(NETWORKDAYS.INTL(J$180,J$180,weekend,holidays)=0,"nw",IFERROR(INDEX(daysoff_type,MATCH(J$180&amp;" "&amp;$A196,daysoff_lookup,0)),MID($B196,MOD(NETWORKDAYS.INTL($Q$5,J$180,weekend,holidays)-1,LEN($B196))+1,1))))</f>
        <v/>
      </c>
      <c r="K196" s="29" t="str">
        <f>IF(OR(K$180="",K$180&lt;$Q$5,$A196=""),"",IF(NETWORKDAYS.INTL(K$180,K$180,weekend,holidays)=0,"nw",IFERROR(INDEX(daysoff_type,MATCH(K$180&amp;" "&amp;$A196,daysoff_lookup,0)),MID($B196,MOD(NETWORKDAYS.INTL($Q$5,K$180,weekend,holidays)-1,LEN($B196))+1,1))))</f>
        <v/>
      </c>
      <c r="L196" s="29" t="str">
        <f>IF(OR(L$180="",L$180&lt;$Q$5,$A196=""),"",IF(NETWORKDAYS.INTL(L$180,L$180,weekend,holidays)=0,"nw",IFERROR(INDEX(daysoff_type,MATCH(L$180&amp;" "&amp;$A196,daysoff_lookup,0)),MID($B196,MOD(NETWORKDAYS.INTL($Q$5,L$180,weekend,holidays)-1,LEN($B196))+1,1))))</f>
        <v/>
      </c>
      <c r="M196" s="29" t="str">
        <f>IF(OR(M$180="",M$180&lt;$Q$5,$A196=""),"",IF(NETWORKDAYS.INTL(M$180,M$180,weekend,holidays)=0,"nw",IFERROR(INDEX(daysoff_type,MATCH(M$180&amp;" "&amp;$A196,daysoff_lookup,0)),MID($B196,MOD(NETWORKDAYS.INTL($Q$5,M$180,weekend,holidays)-1,LEN($B196))+1,1))))</f>
        <v/>
      </c>
      <c r="N196" s="29" t="str">
        <f>IF(OR(N$180="",N$180&lt;$Q$5,$A196=""),"",IF(NETWORKDAYS.INTL(N$180,N$180,weekend,holidays)=0,"nw",IFERROR(INDEX(daysoff_type,MATCH(N$180&amp;" "&amp;$A196,daysoff_lookup,0)),MID($B196,MOD(NETWORKDAYS.INTL($Q$5,N$180,weekend,holidays)-1,LEN($B196))+1,1))))</f>
        <v/>
      </c>
      <c r="O196" s="29" t="str">
        <f>IF(OR(O$180="",O$180&lt;$Q$5,$A196=""),"",IF(NETWORKDAYS.INTL(O$180,O$180,weekend,holidays)=0,"nw",IFERROR(INDEX(daysoff_type,MATCH(O$180&amp;" "&amp;$A196,daysoff_lookup,0)),MID($B196,MOD(NETWORKDAYS.INTL($Q$5,O$180,weekend,holidays)-1,LEN($B196))+1,1))))</f>
        <v/>
      </c>
      <c r="P196" s="29" t="str">
        <f>IF(OR(P$180="",P$180&lt;$Q$5,$A196=""),"",IF(NETWORKDAYS.INTL(P$180,P$180,weekend,holidays)=0,"nw",IFERROR(INDEX(daysoff_type,MATCH(P$180&amp;" "&amp;$A196,daysoff_lookup,0)),MID($B196,MOD(NETWORKDAYS.INTL($Q$5,P$180,weekend,holidays)-1,LEN($B196))+1,1))))</f>
        <v/>
      </c>
      <c r="Q196" s="29" t="str">
        <f>IF(OR(Q$180="",Q$180&lt;$Q$5,$A196=""),"",IF(NETWORKDAYS.INTL(Q$180,Q$180,weekend,holidays)=0,"nw",IFERROR(INDEX(daysoff_type,MATCH(Q$180&amp;" "&amp;$A196,daysoff_lookup,0)),MID($B196,MOD(NETWORKDAYS.INTL($Q$5,Q$180,weekend,holidays)-1,LEN($B196))+1,1))))</f>
        <v/>
      </c>
      <c r="R196" s="29" t="str">
        <f>IF(OR(R$180="",R$180&lt;$Q$5,$A196=""),"",IF(NETWORKDAYS.INTL(R$180,R$180,weekend,holidays)=0,"nw",IFERROR(INDEX(daysoff_type,MATCH(R$180&amp;" "&amp;$A196,daysoff_lookup,0)),MID($B196,MOD(NETWORKDAYS.INTL($Q$5,R$180,weekend,holidays)-1,LEN($B196))+1,1))))</f>
        <v/>
      </c>
      <c r="S196" s="29" t="str">
        <f>IF(OR(S$180="",S$180&lt;$Q$5,$A196=""),"",IF(NETWORKDAYS.INTL(S$180,S$180,weekend,holidays)=0,"nw",IFERROR(INDEX(daysoff_type,MATCH(S$180&amp;" "&amp;$A196,daysoff_lookup,0)),MID($B196,MOD(NETWORKDAYS.INTL($Q$5,S$180,weekend,holidays)-1,LEN($B196))+1,1))))</f>
        <v/>
      </c>
      <c r="T196" s="29" t="str">
        <f>IF(OR(T$180="",T$180&lt;$Q$5,$A196=""),"",IF(NETWORKDAYS.INTL(T$180,T$180,weekend,holidays)=0,"nw",IFERROR(INDEX(daysoff_type,MATCH(T$180&amp;" "&amp;$A196,daysoff_lookup,0)),MID($B196,MOD(NETWORKDAYS.INTL($Q$5,T$180,weekend,holidays)-1,LEN($B196))+1,1))))</f>
        <v/>
      </c>
      <c r="U196" s="29" t="str">
        <f>IF(OR(U$180="",U$180&lt;$Q$5,$A196=""),"",IF(NETWORKDAYS.INTL(U$180,U$180,weekend,holidays)=0,"nw",IFERROR(INDEX(daysoff_type,MATCH(U$180&amp;" "&amp;$A196,daysoff_lookup,0)),MID($B196,MOD(NETWORKDAYS.INTL($Q$5,U$180,weekend,holidays)-1,LEN($B196))+1,1))))</f>
        <v/>
      </c>
      <c r="V196" s="29" t="str">
        <f>IF(OR(V$180="",V$180&lt;$Q$5,$A196=""),"",IF(NETWORKDAYS.INTL(V$180,V$180,weekend,holidays)=0,"nw",IFERROR(INDEX(daysoff_type,MATCH(V$180&amp;" "&amp;$A196,daysoff_lookup,0)),MID($B196,MOD(NETWORKDAYS.INTL($Q$5,V$180,weekend,holidays)-1,LEN($B196))+1,1))))</f>
        <v/>
      </c>
      <c r="W196" s="29" t="str">
        <f>IF(OR(W$180="",W$180&lt;$Q$5,$A196=""),"",IF(NETWORKDAYS.INTL(W$180,W$180,weekend,holidays)=0,"nw",IFERROR(INDEX(daysoff_type,MATCH(W$180&amp;" "&amp;$A196,daysoff_lookup,0)),MID($B196,MOD(NETWORKDAYS.INTL($Q$5,W$180,weekend,holidays)-1,LEN($B196))+1,1))))</f>
        <v/>
      </c>
      <c r="X196" s="29" t="str">
        <f>IF(OR(X$180="",X$180&lt;$Q$5,$A196=""),"",IF(NETWORKDAYS.INTL(X$180,X$180,weekend,holidays)=0,"nw",IFERROR(INDEX(daysoff_type,MATCH(X$180&amp;" "&amp;$A196,daysoff_lookup,0)),MID($B196,MOD(NETWORKDAYS.INTL($Q$5,X$180,weekend,holidays)-1,LEN($B196))+1,1))))</f>
        <v/>
      </c>
      <c r="Y196" s="29" t="str">
        <f>IF(OR(Y$180="",Y$180&lt;$Q$5,$A196=""),"",IF(NETWORKDAYS.INTL(Y$180,Y$180,weekend,holidays)=0,"nw",IFERROR(INDEX(daysoff_type,MATCH(Y$180&amp;" "&amp;$A196,daysoff_lookup,0)),MID($B196,MOD(NETWORKDAYS.INTL($Q$5,Y$180,weekend,holidays)-1,LEN($B196))+1,1))))</f>
        <v/>
      </c>
      <c r="Z196" s="29" t="str">
        <f>IF(OR(Z$180="",Z$180&lt;$Q$5,$A196=""),"",IF(NETWORKDAYS.INTL(Z$180,Z$180,weekend,holidays)=0,"nw",IFERROR(INDEX(daysoff_type,MATCH(Z$180&amp;" "&amp;$A196,daysoff_lookup,0)),MID($B196,MOD(NETWORKDAYS.INTL($Q$5,Z$180,weekend,holidays)-1,LEN($B196))+1,1))))</f>
        <v/>
      </c>
      <c r="AA196" s="29" t="str">
        <f>IF(OR(AA$180="",AA$180&lt;$Q$5,$A196=""),"",IF(NETWORKDAYS.INTL(AA$180,AA$180,weekend,holidays)=0,"nw",IFERROR(INDEX(daysoff_type,MATCH(AA$180&amp;" "&amp;$A196,daysoff_lookup,0)),MID($B196,MOD(NETWORKDAYS.INTL($Q$5,AA$180,weekend,holidays)-1,LEN($B196))+1,1))))</f>
        <v/>
      </c>
      <c r="AB196" s="29" t="str">
        <f>IF(OR(AB$180="",AB$180&lt;$Q$5,$A196=""),"",IF(NETWORKDAYS.INTL(AB$180,AB$180,weekend,holidays)=0,"nw",IFERROR(INDEX(daysoff_type,MATCH(AB$180&amp;" "&amp;$A196,daysoff_lookup,0)),MID($B196,MOD(NETWORKDAYS.INTL($Q$5,AB$180,weekend,holidays)-1,LEN($B196))+1,1))))</f>
        <v/>
      </c>
      <c r="AC196" s="29" t="str">
        <f>IF(OR(AC$180="",AC$180&lt;$Q$5,$A196=""),"",IF(NETWORKDAYS.INTL(AC$180,AC$180,weekend,holidays)=0,"nw",IFERROR(INDEX(daysoff_type,MATCH(AC$180&amp;" "&amp;$A196,daysoff_lookup,0)),MID($B196,MOD(NETWORKDAYS.INTL($Q$5,AC$180,weekend,holidays)-1,LEN($B196))+1,1))))</f>
        <v/>
      </c>
      <c r="AD196" s="29" t="str">
        <f>IF(OR(AD$180="",AD$180&lt;$Q$5,$A196=""),"",IF(NETWORKDAYS.INTL(AD$180,AD$180,weekend,holidays)=0,"nw",IFERROR(INDEX(daysoff_type,MATCH(AD$180&amp;" "&amp;$A196,daysoff_lookup,0)),MID($B196,MOD(NETWORKDAYS.INTL($Q$5,AD$180,weekend,holidays)-1,LEN($B196))+1,1))))</f>
        <v/>
      </c>
      <c r="AE196" s="29" t="str">
        <f>IF(OR(AE$180="",AE$180&lt;$Q$5,$A196=""),"",IF(NETWORKDAYS.INTL(AE$180,AE$180,weekend,holidays)=0,"nw",IFERROR(INDEX(daysoff_type,MATCH(AE$180&amp;" "&amp;$A196,daysoff_lookup,0)),MID($B196,MOD(NETWORKDAYS.INTL($Q$5,AE$180,weekend,holidays)-1,LEN($B196))+1,1))))</f>
        <v/>
      </c>
      <c r="AF196" s="29" t="str">
        <f>IF(OR(AF$180="",AF$180&lt;$Q$5,$A196=""),"",IF(NETWORKDAYS.INTL(AF$180,AF$180,weekend,holidays)=0,"nw",IFERROR(INDEX(daysoff_type,MATCH(AF$180&amp;" "&amp;$A196,daysoff_lookup,0)),MID($B196,MOD(NETWORKDAYS.INTL($Q$5,AF$180,weekend,holidays)-1,LEN($B196))+1,1))))</f>
        <v/>
      </c>
      <c r="AG196" s="29" t="str">
        <f>IF(OR(AG$180="",AG$180&lt;$Q$5,$A196=""),"",IF(NETWORKDAYS.INTL(AG$180,AG$180,weekend,holidays)=0,"nw",IFERROR(INDEX(daysoff_type,MATCH(AG$180&amp;" "&amp;$A196,daysoff_lookup,0)),MID($B196,MOD(NETWORKDAYS.INTL($Q$5,AG$180,weekend,holidays)-1,LEN($B196))+1,1))))</f>
        <v/>
      </c>
      <c r="AH196" s="29" t="str">
        <f>IF(OR(AH$180="",AH$180&lt;$Q$5,$A196=""),"",IF(NETWORKDAYS.INTL(AH$180,AH$180,weekend,holidays)=0,"nw",IFERROR(INDEX(daysoff_type,MATCH(AH$180&amp;" "&amp;$A196,daysoff_lookup,0)),MID($B196,MOD(NETWORKDAYS.INTL($Q$5,AH$180,weekend,holidays)-1,LEN($B196))+1,1))))</f>
        <v/>
      </c>
      <c r="AI196" s="29" t="str">
        <f>IF(OR(AI$180="",AI$180&lt;$Q$5,$A196=""),"",IF(NETWORKDAYS.INTL(AI$180,AI$180,weekend,holidays)=0,"nw",IFERROR(INDEX(daysoff_type,MATCH(AI$180&amp;" "&amp;$A196,daysoff_lookup,0)),MID($B196,MOD(NETWORKDAYS.INTL($Q$5,AI$180,weekend,holidays)-1,LEN($B196))+1,1))))</f>
        <v/>
      </c>
      <c r="AJ196" s="29" t="str">
        <f>IF(OR(AJ$180="",AJ$180&lt;$Q$5,$A196=""),"",IF(NETWORKDAYS.INTL(AJ$180,AJ$180,weekend,holidays)=0,"nw",IFERROR(INDEX(daysoff_type,MATCH(AJ$180&amp;" "&amp;$A196,daysoff_lookup,0)),MID($B196,MOD(NETWORKDAYS.INTL($Q$5,AJ$180,weekend,holidays)-1,LEN($B196))+1,1))))</f>
        <v/>
      </c>
      <c r="AK196" s="29" t="str">
        <f>IF(OR(AK$180="",AK$180&lt;$Q$5,$A196=""),"",IF(NETWORKDAYS.INTL(AK$180,AK$180,weekend,holidays)=0,"nw",IFERROR(INDEX(daysoff_type,MATCH(AK$180&amp;" "&amp;$A196,daysoff_lookup,0)),MID($B196,MOD(NETWORKDAYS.INTL($Q$5,AK$180,weekend,holidays)-1,LEN($B196))+1,1))))</f>
        <v/>
      </c>
      <c r="AL196" s="29" t="str">
        <f>IF(OR(AL$180="",AL$180&lt;$Q$5,$A196=""),"",IF(NETWORKDAYS.INTL(AL$180,AL$180,weekend,holidays)=0,"nw",IFERROR(INDEX(daysoff_type,MATCH(AL$180&amp;" "&amp;$A196,daysoff_lookup,0)),MID($B196,MOD(NETWORKDAYS.INTL($Q$5,AL$180,weekend,holidays)-1,LEN($B196))+1,1))))</f>
        <v/>
      </c>
      <c r="AM196" s="29" t="str">
        <f>IF(OR(AM$180="",AM$180&lt;$Q$5,$A196=""),"",IF(NETWORKDAYS.INTL(AM$180,AM$180,weekend,holidays)=0,"nw",IFERROR(INDEX(daysoff_type,MATCH(AM$180&amp;" "&amp;$A196,daysoff_lookup,0)),MID($B196,MOD(NETWORKDAYS.INTL($Q$5,AM$180,weekend,holidays)-1,LEN($B196))+1,1))))</f>
        <v/>
      </c>
    </row>
    <row r="197" spans="1:41" x14ac:dyDescent="0.2">
      <c r="A197" s="28" t="str">
        <f t="shared" si="53"/>
        <v/>
      </c>
      <c r="B197" s="40" t="str">
        <f t="shared" si="53"/>
        <v/>
      </c>
      <c r="C197" s="29" t="str">
        <f>IF(OR(C$180="",C$180&lt;$Q$5,$A197=""),"",IF(NETWORKDAYS.INTL(C$180,C$180,weekend,holidays)=0,"nw",IFERROR(INDEX(daysoff_type,MATCH(C$180&amp;" "&amp;$A197,daysoff_lookup,0)),MID($B197,MOD(NETWORKDAYS.INTL($Q$5,C$180,weekend,holidays)-1,LEN($B197))+1,1))))</f>
        <v/>
      </c>
      <c r="D197" s="29" t="str">
        <f>IF(OR(D$180="",D$180&lt;$Q$5,$A197=""),"",IF(NETWORKDAYS.INTL(D$180,D$180,weekend,holidays)=0,"nw",IFERROR(INDEX(daysoff_type,MATCH(D$180&amp;" "&amp;$A197,daysoff_lookup,0)),MID($B197,MOD(NETWORKDAYS.INTL($Q$5,D$180,weekend,holidays)-1,LEN($B197))+1,1))))</f>
        <v/>
      </c>
      <c r="E197" s="29" t="str">
        <f>IF(OR(E$180="",E$180&lt;$Q$5,$A197=""),"",IF(NETWORKDAYS.INTL(E$180,E$180,weekend,holidays)=0,"nw",IFERROR(INDEX(daysoff_type,MATCH(E$180&amp;" "&amp;$A197,daysoff_lookup,0)),MID($B197,MOD(NETWORKDAYS.INTL($Q$5,E$180,weekend,holidays)-1,LEN($B197))+1,1))))</f>
        <v/>
      </c>
      <c r="F197" s="29" t="str">
        <f>IF(OR(F$180="",F$180&lt;$Q$5,$A197=""),"",IF(NETWORKDAYS.INTL(F$180,F$180,weekend,holidays)=0,"nw",IFERROR(INDEX(daysoff_type,MATCH(F$180&amp;" "&amp;$A197,daysoff_lookup,0)),MID($B197,MOD(NETWORKDAYS.INTL($Q$5,F$180,weekend,holidays)-1,LEN($B197))+1,1))))</f>
        <v/>
      </c>
      <c r="G197" s="29" t="str">
        <f>IF(OR(G$180="",G$180&lt;$Q$5,$A197=""),"",IF(NETWORKDAYS.INTL(G$180,G$180,weekend,holidays)=0,"nw",IFERROR(INDEX(daysoff_type,MATCH(G$180&amp;" "&amp;$A197,daysoff_lookup,0)),MID($B197,MOD(NETWORKDAYS.INTL($Q$5,G$180,weekend,holidays)-1,LEN($B197))+1,1))))</f>
        <v/>
      </c>
      <c r="H197" s="29" t="str">
        <f>IF(OR(H$180="",H$180&lt;$Q$5,$A197=""),"",IF(NETWORKDAYS.INTL(H$180,H$180,weekend,holidays)=0,"nw",IFERROR(INDEX(daysoff_type,MATCH(H$180&amp;" "&amp;$A197,daysoff_lookup,0)),MID($B197,MOD(NETWORKDAYS.INTL($Q$5,H$180,weekend,holidays)-1,LEN($B197))+1,1))))</f>
        <v/>
      </c>
      <c r="I197" s="29" t="str">
        <f>IF(OR(I$180="",I$180&lt;$Q$5,$A197=""),"",IF(NETWORKDAYS.INTL(I$180,I$180,weekend,holidays)=0,"nw",IFERROR(INDEX(daysoff_type,MATCH(I$180&amp;" "&amp;$A197,daysoff_lookup,0)),MID($B197,MOD(NETWORKDAYS.INTL($Q$5,I$180,weekend,holidays)-1,LEN($B197))+1,1))))</f>
        <v/>
      </c>
      <c r="J197" s="29" t="str">
        <f>IF(OR(J$180="",J$180&lt;$Q$5,$A197=""),"",IF(NETWORKDAYS.INTL(J$180,J$180,weekend,holidays)=0,"nw",IFERROR(INDEX(daysoff_type,MATCH(J$180&amp;" "&amp;$A197,daysoff_lookup,0)),MID($B197,MOD(NETWORKDAYS.INTL($Q$5,J$180,weekend,holidays)-1,LEN($B197))+1,1))))</f>
        <v/>
      </c>
      <c r="K197" s="29" t="str">
        <f>IF(OR(K$180="",K$180&lt;$Q$5,$A197=""),"",IF(NETWORKDAYS.INTL(K$180,K$180,weekend,holidays)=0,"nw",IFERROR(INDEX(daysoff_type,MATCH(K$180&amp;" "&amp;$A197,daysoff_lookup,0)),MID($B197,MOD(NETWORKDAYS.INTL($Q$5,K$180,weekend,holidays)-1,LEN($B197))+1,1))))</f>
        <v/>
      </c>
      <c r="L197" s="29" t="str">
        <f>IF(OR(L$180="",L$180&lt;$Q$5,$A197=""),"",IF(NETWORKDAYS.INTL(L$180,L$180,weekend,holidays)=0,"nw",IFERROR(INDEX(daysoff_type,MATCH(L$180&amp;" "&amp;$A197,daysoff_lookup,0)),MID($B197,MOD(NETWORKDAYS.INTL($Q$5,L$180,weekend,holidays)-1,LEN($B197))+1,1))))</f>
        <v/>
      </c>
      <c r="M197" s="29" t="str">
        <f>IF(OR(M$180="",M$180&lt;$Q$5,$A197=""),"",IF(NETWORKDAYS.INTL(M$180,M$180,weekend,holidays)=0,"nw",IFERROR(INDEX(daysoff_type,MATCH(M$180&amp;" "&amp;$A197,daysoff_lookup,0)),MID($B197,MOD(NETWORKDAYS.INTL($Q$5,M$180,weekend,holidays)-1,LEN($B197))+1,1))))</f>
        <v/>
      </c>
      <c r="N197" s="29" t="str">
        <f>IF(OR(N$180="",N$180&lt;$Q$5,$A197=""),"",IF(NETWORKDAYS.INTL(N$180,N$180,weekend,holidays)=0,"nw",IFERROR(INDEX(daysoff_type,MATCH(N$180&amp;" "&amp;$A197,daysoff_lookup,0)),MID($B197,MOD(NETWORKDAYS.INTL($Q$5,N$180,weekend,holidays)-1,LEN($B197))+1,1))))</f>
        <v/>
      </c>
      <c r="O197" s="29" t="str">
        <f>IF(OR(O$180="",O$180&lt;$Q$5,$A197=""),"",IF(NETWORKDAYS.INTL(O$180,O$180,weekend,holidays)=0,"nw",IFERROR(INDEX(daysoff_type,MATCH(O$180&amp;" "&amp;$A197,daysoff_lookup,0)),MID($B197,MOD(NETWORKDAYS.INTL($Q$5,O$180,weekend,holidays)-1,LEN($B197))+1,1))))</f>
        <v/>
      </c>
      <c r="P197" s="29" t="str">
        <f>IF(OR(P$180="",P$180&lt;$Q$5,$A197=""),"",IF(NETWORKDAYS.INTL(P$180,P$180,weekend,holidays)=0,"nw",IFERROR(INDEX(daysoff_type,MATCH(P$180&amp;" "&amp;$A197,daysoff_lookup,0)),MID($B197,MOD(NETWORKDAYS.INTL($Q$5,P$180,weekend,holidays)-1,LEN($B197))+1,1))))</f>
        <v/>
      </c>
      <c r="Q197" s="29" t="str">
        <f>IF(OR(Q$180="",Q$180&lt;$Q$5,$A197=""),"",IF(NETWORKDAYS.INTL(Q$180,Q$180,weekend,holidays)=0,"nw",IFERROR(INDEX(daysoff_type,MATCH(Q$180&amp;" "&amp;$A197,daysoff_lookup,0)),MID($B197,MOD(NETWORKDAYS.INTL($Q$5,Q$180,weekend,holidays)-1,LEN($B197))+1,1))))</f>
        <v/>
      </c>
      <c r="R197" s="29" t="str">
        <f>IF(OR(R$180="",R$180&lt;$Q$5,$A197=""),"",IF(NETWORKDAYS.INTL(R$180,R$180,weekend,holidays)=0,"nw",IFERROR(INDEX(daysoff_type,MATCH(R$180&amp;" "&amp;$A197,daysoff_lookup,0)),MID($B197,MOD(NETWORKDAYS.INTL($Q$5,R$180,weekend,holidays)-1,LEN($B197))+1,1))))</f>
        <v/>
      </c>
      <c r="S197" s="29" t="str">
        <f>IF(OR(S$180="",S$180&lt;$Q$5,$A197=""),"",IF(NETWORKDAYS.INTL(S$180,S$180,weekend,holidays)=0,"nw",IFERROR(INDEX(daysoff_type,MATCH(S$180&amp;" "&amp;$A197,daysoff_lookup,0)),MID($B197,MOD(NETWORKDAYS.INTL($Q$5,S$180,weekend,holidays)-1,LEN($B197))+1,1))))</f>
        <v/>
      </c>
      <c r="T197" s="29" t="str">
        <f>IF(OR(T$180="",T$180&lt;$Q$5,$A197=""),"",IF(NETWORKDAYS.INTL(T$180,T$180,weekend,holidays)=0,"nw",IFERROR(INDEX(daysoff_type,MATCH(T$180&amp;" "&amp;$A197,daysoff_lookup,0)),MID($B197,MOD(NETWORKDAYS.INTL($Q$5,T$180,weekend,holidays)-1,LEN($B197))+1,1))))</f>
        <v/>
      </c>
      <c r="U197" s="29" t="str">
        <f>IF(OR(U$180="",U$180&lt;$Q$5,$A197=""),"",IF(NETWORKDAYS.INTL(U$180,U$180,weekend,holidays)=0,"nw",IFERROR(INDEX(daysoff_type,MATCH(U$180&amp;" "&amp;$A197,daysoff_lookup,0)),MID($B197,MOD(NETWORKDAYS.INTL($Q$5,U$180,weekend,holidays)-1,LEN($B197))+1,1))))</f>
        <v/>
      </c>
      <c r="V197" s="29" t="str">
        <f>IF(OR(V$180="",V$180&lt;$Q$5,$A197=""),"",IF(NETWORKDAYS.INTL(V$180,V$180,weekend,holidays)=0,"nw",IFERROR(INDEX(daysoff_type,MATCH(V$180&amp;" "&amp;$A197,daysoff_lookup,0)),MID($B197,MOD(NETWORKDAYS.INTL($Q$5,V$180,weekend,holidays)-1,LEN($B197))+1,1))))</f>
        <v/>
      </c>
      <c r="W197" s="29" t="str">
        <f>IF(OR(W$180="",W$180&lt;$Q$5,$A197=""),"",IF(NETWORKDAYS.INTL(W$180,W$180,weekend,holidays)=0,"nw",IFERROR(INDEX(daysoff_type,MATCH(W$180&amp;" "&amp;$A197,daysoff_lookup,0)),MID($B197,MOD(NETWORKDAYS.INTL($Q$5,W$180,weekend,holidays)-1,LEN($B197))+1,1))))</f>
        <v/>
      </c>
      <c r="X197" s="29" t="str">
        <f>IF(OR(X$180="",X$180&lt;$Q$5,$A197=""),"",IF(NETWORKDAYS.INTL(X$180,X$180,weekend,holidays)=0,"nw",IFERROR(INDEX(daysoff_type,MATCH(X$180&amp;" "&amp;$A197,daysoff_lookup,0)),MID($B197,MOD(NETWORKDAYS.INTL($Q$5,X$180,weekend,holidays)-1,LEN($B197))+1,1))))</f>
        <v/>
      </c>
      <c r="Y197" s="29" t="str">
        <f>IF(OR(Y$180="",Y$180&lt;$Q$5,$A197=""),"",IF(NETWORKDAYS.INTL(Y$180,Y$180,weekend,holidays)=0,"nw",IFERROR(INDEX(daysoff_type,MATCH(Y$180&amp;" "&amp;$A197,daysoff_lookup,0)),MID($B197,MOD(NETWORKDAYS.INTL($Q$5,Y$180,weekend,holidays)-1,LEN($B197))+1,1))))</f>
        <v/>
      </c>
      <c r="Z197" s="29" t="str">
        <f>IF(OR(Z$180="",Z$180&lt;$Q$5,$A197=""),"",IF(NETWORKDAYS.INTL(Z$180,Z$180,weekend,holidays)=0,"nw",IFERROR(INDEX(daysoff_type,MATCH(Z$180&amp;" "&amp;$A197,daysoff_lookup,0)),MID($B197,MOD(NETWORKDAYS.INTL($Q$5,Z$180,weekend,holidays)-1,LEN($B197))+1,1))))</f>
        <v/>
      </c>
      <c r="AA197" s="29" t="str">
        <f>IF(OR(AA$180="",AA$180&lt;$Q$5,$A197=""),"",IF(NETWORKDAYS.INTL(AA$180,AA$180,weekend,holidays)=0,"nw",IFERROR(INDEX(daysoff_type,MATCH(AA$180&amp;" "&amp;$A197,daysoff_lookup,0)),MID($B197,MOD(NETWORKDAYS.INTL($Q$5,AA$180,weekend,holidays)-1,LEN($B197))+1,1))))</f>
        <v/>
      </c>
      <c r="AB197" s="29" t="str">
        <f>IF(OR(AB$180="",AB$180&lt;$Q$5,$A197=""),"",IF(NETWORKDAYS.INTL(AB$180,AB$180,weekend,holidays)=0,"nw",IFERROR(INDEX(daysoff_type,MATCH(AB$180&amp;" "&amp;$A197,daysoff_lookup,0)),MID($B197,MOD(NETWORKDAYS.INTL($Q$5,AB$180,weekend,holidays)-1,LEN($B197))+1,1))))</f>
        <v/>
      </c>
      <c r="AC197" s="29" t="str">
        <f>IF(OR(AC$180="",AC$180&lt;$Q$5,$A197=""),"",IF(NETWORKDAYS.INTL(AC$180,AC$180,weekend,holidays)=0,"nw",IFERROR(INDEX(daysoff_type,MATCH(AC$180&amp;" "&amp;$A197,daysoff_lookup,0)),MID($B197,MOD(NETWORKDAYS.INTL($Q$5,AC$180,weekend,holidays)-1,LEN($B197))+1,1))))</f>
        <v/>
      </c>
      <c r="AD197" s="29" t="str">
        <f>IF(OR(AD$180="",AD$180&lt;$Q$5,$A197=""),"",IF(NETWORKDAYS.INTL(AD$180,AD$180,weekend,holidays)=0,"nw",IFERROR(INDEX(daysoff_type,MATCH(AD$180&amp;" "&amp;$A197,daysoff_lookup,0)),MID($B197,MOD(NETWORKDAYS.INTL($Q$5,AD$180,weekend,holidays)-1,LEN($B197))+1,1))))</f>
        <v/>
      </c>
      <c r="AE197" s="29" t="str">
        <f>IF(OR(AE$180="",AE$180&lt;$Q$5,$A197=""),"",IF(NETWORKDAYS.INTL(AE$180,AE$180,weekend,holidays)=0,"nw",IFERROR(INDEX(daysoff_type,MATCH(AE$180&amp;" "&amp;$A197,daysoff_lookup,0)),MID($B197,MOD(NETWORKDAYS.INTL($Q$5,AE$180,weekend,holidays)-1,LEN($B197))+1,1))))</f>
        <v/>
      </c>
      <c r="AF197" s="29" t="str">
        <f>IF(OR(AF$180="",AF$180&lt;$Q$5,$A197=""),"",IF(NETWORKDAYS.INTL(AF$180,AF$180,weekend,holidays)=0,"nw",IFERROR(INDEX(daysoff_type,MATCH(AF$180&amp;" "&amp;$A197,daysoff_lookup,0)),MID($B197,MOD(NETWORKDAYS.INTL($Q$5,AF$180,weekend,holidays)-1,LEN($B197))+1,1))))</f>
        <v/>
      </c>
      <c r="AG197" s="29" t="str">
        <f>IF(OR(AG$180="",AG$180&lt;$Q$5,$A197=""),"",IF(NETWORKDAYS.INTL(AG$180,AG$180,weekend,holidays)=0,"nw",IFERROR(INDEX(daysoff_type,MATCH(AG$180&amp;" "&amp;$A197,daysoff_lookup,0)),MID($B197,MOD(NETWORKDAYS.INTL($Q$5,AG$180,weekend,holidays)-1,LEN($B197))+1,1))))</f>
        <v/>
      </c>
      <c r="AH197" s="29" t="str">
        <f>IF(OR(AH$180="",AH$180&lt;$Q$5,$A197=""),"",IF(NETWORKDAYS.INTL(AH$180,AH$180,weekend,holidays)=0,"nw",IFERROR(INDEX(daysoff_type,MATCH(AH$180&amp;" "&amp;$A197,daysoff_lookup,0)),MID($B197,MOD(NETWORKDAYS.INTL($Q$5,AH$180,weekend,holidays)-1,LEN($B197))+1,1))))</f>
        <v/>
      </c>
      <c r="AI197" s="29" t="str">
        <f>IF(OR(AI$180="",AI$180&lt;$Q$5,$A197=""),"",IF(NETWORKDAYS.INTL(AI$180,AI$180,weekend,holidays)=0,"nw",IFERROR(INDEX(daysoff_type,MATCH(AI$180&amp;" "&amp;$A197,daysoff_lookup,0)),MID($B197,MOD(NETWORKDAYS.INTL($Q$5,AI$180,weekend,holidays)-1,LEN($B197))+1,1))))</f>
        <v/>
      </c>
      <c r="AJ197" s="29" t="str">
        <f>IF(OR(AJ$180="",AJ$180&lt;$Q$5,$A197=""),"",IF(NETWORKDAYS.INTL(AJ$180,AJ$180,weekend,holidays)=0,"nw",IFERROR(INDEX(daysoff_type,MATCH(AJ$180&amp;" "&amp;$A197,daysoff_lookup,0)),MID($B197,MOD(NETWORKDAYS.INTL($Q$5,AJ$180,weekend,holidays)-1,LEN($B197))+1,1))))</f>
        <v/>
      </c>
      <c r="AK197" s="29" t="str">
        <f>IF(OR(AK$180="",AK$180&lt;$Q$5,$A197=""),"",IF(NETWORKDAYS.INTL(AK$180,AK$180,weekend,holidays)=0,"nw",IFERROR(INDEX(daysoff_type,MATCH(AK$180&amp;" "&amp;$A197,daysoff_lookup,0)),MID($B197,MOD(NETWORKDAYS.INTL($Q$5,AK$180,weekend,holidays)-1,LEN($B197))+1,1))))</f>
        <v/>
      </c>
      <c r="AL197" s="29" t="str">
        <f>IF(OR(AL$180="",AL$180&lt;$Q$5,$A197=""),"",IF(NETWORKDAYS.INTL(AL$180,AL$180,weekend,holidays)=0,"nw",IFERROR(INDEX(daysoff_type,MATCH(AL$180&amp;" "&amp;$A197,daysoff_lookup,0)),MID($B197,MOD(NETWORKDAYS.INTL($Q$5,AL$180,weekend,holidays)-1,LEN($B197))+1,1))))</f>
        <v/>
      </c>
      <c r="AM197" s="29" t="str">
        <f>IF(OR(AM$180="",AM$180&lt;$Q$5,$A197=""),"",IF(NETWORKDAYS.INTL(AM$180,AM$180,weekend,holidays)=0,"nw",IFERROR(INDEX(daysoff_type,MATCH(AM$180&amp;" "&amp;$A197,daysoff_lookup,0)),MID($B197,MOD(NETWORKDAYS.INTL($Q$5,AM$180,weekend,holidays)-1,LEN($B197))+1,1))))</f>
        <v/>
      </c>
    </row>
    <row r="198" spans="1:41" x14ac:dyDescent="0.2">
      <c r="A198" s="74"/>
      <c r="B198" s="75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O198" s="32"/>
    </row>
    <row r="200" spans="1:41" x14ac:dyDescent="0.2">
      <c r="A200" s="19"/>
      <c r="B200" s="19"/>
      <c r="C200" s="18" t="str">
        <f>IF($D$6=2,"M","Su")</f>
        <v>Su</v>
      </c>
      <c r="D200" s="18" t="str">
        <f>IF($D$6=2,"Tu","M")</f>
        <v>M</v>
      </c>
      <c r="E200" s="18" t="str">
        <f>IF($D$6=2,"W","Tu")</f>
        <v>Tu</v>
      </c>
      <c r="F200" s="18" t="str">
        <f>IF($D$6=2,"Th","W")</f>
        <v>W</v>
      </c>
      <c r="G200" s="18" t="str">
        <f>IF($D$6=2,"F","Th")</f>
        <v>Th</v>
      </c>
      <c r="H200" s="18" t="str">
        <f>IF($D$6=2,"Sa","F")</f>
        <v>F</v>
      </c>
      <c r="I200" s="20" t="str">
        <f>IF($D$6=2,"Su","Sa")</f>
        <v>Sa</v>
      </c>
      <c r="J200" s="18" t="str">
        <f>IF($D$6=2,"M","Su")</f>
        <v>Su</v>
      </c>
      <c r="K200" s="18" t="str">
        <f>IF($D$6=2,"Tu","M")</f>
        <v>M</v>
      </c>
      <c r="L200" s="18" t="str">
        <f>IF($D$6=2,"W","Tu")</f>
        <v>Tu</v>
      </c>
      <c r="M200" s="18" t="str">
        <f>IF($D$6=2,"Th","W")</f>
        <v>W</v>
      </c>
      <c r="N200" s="18" t="str">
        <f>IF($D$6=2,"F","Th")</f>
        <v>Th</v>
      </c>
      <c r="O200" s="18" t="str">
        <f>IF($D$6=2,"Sa","F")</f>
        <v>F</v>
      </c>
      <c r="P200" s="20" t="str">
        <f>IF($D$6=2,"Su","Sa")</f>
        <v>Sa</v>
      </c>
      <c r="Q200" s="18" t="str">
        <f>IF($D$6=2,"M","Su")</f>
        <v>Su</v>
      </c>
      <c r="R200" s="18" t="str">
        <f>IF($D$6=2,"Tu","M")</f>
        <v>M</v>
      </c>
      <c r="S200" s="18" t="str">
        <f>IF($D$6=2,"W","Tu")</f>
        <v>Tu</v>
      </c>
      <c r="T200" s="18" t="str">
        <f>IF($D$6=2,"Th","W")</f>
        <v>W</v>
      </c>
      <c r="U200" s="18" t="str">
        <f>IF($D$6=2,"F","Th")</f>
        <v>Th</v>
      </c>
      <c r="V200" s="18" t="str">
        <f>IF($D$6=2,"Sa","F")</f>
        <v>F</v>
      </c>
      <c r="W200" s="20" t="str">
        <f>IF($D$6=2,"Su","Sa")</f>
        <v>Sa</v>
      </c>
      <c r="X200" s="18" t="str">
        <f>IF($D$6=2,"M","Su")</f>
        <v>Su</v>
      </c>
      <c r="Y200" s="18" t="str">
        <f>IF($D$6=2,"Tu","M")</f>
        <v>M</v>
      </c>
      <c r="Z200" s="18" t="str">
        <f>IF($D$6=2,"W","Tu")</f>
        <v>Tu</v>
      </c>
      <c r="AA200" s="18" t="str">
        <f>IF($D$6=2,"Th","W")</f>
        <v>W</v>
      </c>
      <c r="AB200" s="18" t="str">
        <f>IF($D$6=2,"F","Th")</f>
        <v>Th</v>
      </c>
      <c r="AC200" s="18" t="str">
        <f>IF($D$6=2,"Sa","F")</f>
        <v>F</v>
      </c>
      <c r="AD200" s="20" t="str">
        <f>IF($D$6=2,"Su","Sa")</f>
        <v>Sa</v>
      </c>
      <c r="AE200" s="18" t="str">
        <f>IF($D$6=2,"M","Su")</f>
        <v>Su</v>
      </c>
      <c r="AF200" s="18" t="str">
        <f>IF($D$6=2,"Tu","M")</f>
        <v>M</v>
      </c>
      <c r="AG200" s="18" t="str">
        <f>IF($D$6=2,"W","Tu")</f>
        <v>Tu</v>
      </c>
      <c r="AH200" s="18" t="str">
        <f>IF($D$6=2,"Th","W")</f>
        <v>W</v>
      </c>
      <c r="AI200" s="18" t="str">
        <f>IF($D$6=2,"F","Th")</f>
        <v>Th</v>
      </c>
      <c r="AJ200" s="18" t="str">
        <f>IF($D$6=2,"Sa","F")</f>
        <v>F</v>
      </c>
      <c r="AK200" s="20" t="str">
        <f>IF($D$6=2,"Su","Sa")</f>
        <v>Sa</v>
      </c>
      <c r="AL200" s="18" t="str">
        <f>IF($D$6=2,"M","Su")</f>
        <v>Su</v>
      </c>
      <c r="AM200" s="18" t="str">
        <f>IF($D$6=2,"Tu","M")</f>
        <v>M</v>
      </c>
    </row>
    <row r="201" spans="1:41" ht="15.75" x14ac:dyDescent="0.2">
      <c r="A201" s="30">
        <f>DATE($A$4,$D$4+9,1)</f>
        <v>44835</v>
      </c>
      <c r="B201" s="31"/>
      <c r="C201" s="23" t="str">
        <f t="shared" ref="C201:AM201" si="54">IF(MONTH($A201)&lt;&gt;MONTH($A201-WEEKDAY($A201,$D$6)+(COLUMN(C201)-COLUMN($C201)+1)),"",$A201-WEEKDAY($A201,$D$6)+(COLUMN(C201)-COLUMN($C201)+1))</f>
        <v/>
      </c>
      <c r="D201" s="23" t="str">
        <f t="shared" si="54"/>
        <v/>
      </c>
      <c r="E201" s="23" t="str">
        <f t="shared" si="54"/>
        <v/>
      </c>
      <c r="F201" s="23" t="str">
        <f t="shared" si="54"/>
        <v/>
      </c>
      <c r="G201" s="23" t="str">
        <f t="shared" si="54"/>
        <v/>
      </c>
      <c r="H201" s="23" t="str">
        <f t="shared" si="54"/>
        <v/>
      </c>
      <c r="I201" s="23">
        <f t="shared" si="54"/>
        <v>44835</v>
      </c>
      <c r="J201" s="23">
        <f t="shared" si="54"/>
        <v>44836</v>
      </c>
      <c r="K201" s="23">
        <f t="shared" si="54"/>
        <v>44837</v>
      </c>
      <c r="L201" s="23">
        <f t="shared" si="54"/>
        <v>44838</v>
      </c>
      <c r="M201" s="23">
        <f t="shared" si="54"/>
        <v>44839</v>
      </c>
      <c r="N201" s="23">
        <f t="shared" si="54"/>
        <v>44840</v>
      </c>
      <c r="O201" s="23">
        <f t="shared" si="54"/>
        <v>44841</v>
      </c>
      <c r="P201" s="23">
        <f t="shared" si="54"/>
        <v>44842</v>
      </c>
      <c r="Q201" s="23">
        <f t="shared" si="54"/>
        <v>44843</v>
      </c>
      <c r="R201" s="23">
        <f t="shared" si="54"/>
        <v>44844</v>
      </c>
      <c r="S201" s="23">
        <f t="shared" si="54"/>
        <v>44845</v>
      </c>
      <c r="T201" s="23">
        <f t="shared" si="54"/>
        <v>44846</v>
      </c>
      <c r="U201" s="23">
        <f t="shared" si="54"/>
        <v>44847</v>
      </c>
      <c r="V201" s="23">
        <f t="shared" si="54"/>
        <v>44848</v>
      </c>
      <c r="W201" s="23">
        <f t="shared" si="54"/>
        <v>44849</v>
      </c>
      <c r="X201" s="23">
        <f t="shared" si="54"/>
        <v>44850</v>
      </c>
      <c r="Y201" s="23">
        <f t="shared" si="54"/>
        <v>44851</v>
      </c>
      <c r="Z201" s="23">
        <f t="shared" si="54"/>
        <v>44852</v>
      </c>
      <c r="AA201" s="23">
        <f t="shared" si="54"/>
        <v>44853</v>
      </c>
      <c r="AB201" s="23">
        <f t="shared" si="54"/>
        <v>44854</v>
      </c>
      <c r="AC201" s="23">
        <f t="shared" si="54"/>
        <v>44855</v>
      </c>
      <c r="AD201" s="23">
        <f t="shared" si="54"/>
        <v>44856</v>
      </c>
      <c r="AE201" s="23">
        <f t="shared" si="54"/>
        <v>44857</v>
      </c>
      <c r="AF201" s="23">
        <f t="shared" si="54"/>
        <v>44858</v>
      </c>
      <c r="AG201" s="23">
        <f t="shared" si="54"/>
        <v>44859</v>
      </c>
      <c r="AH201" s="23">
        <f t="shared" si="54"/>
        <v>44860</v>
      </c>
      <c r="AI201" s="23">
        <f t="shared" si="54"/>
        <v>44861</v>
      </c>
      <c r="AJ201" s="23">
        <f t="shared" si="54"/>
        <v>44862</v>
      </c>
      <c r="AK201" s="23">
        <f t="shared" si="54"/>
        <v>44863</v>
      </c>
      <c r="AL201" s="23">
        <f t="shared" si="54"/>
        <v>44864</v>
      </c>
      <c r="AM201" s="23">
        <f t="shared" si="54"/>
        <v>44865</v>
      </c>
    </row>
    <row r="202" spans="1:41" x14ac:dyDescent="0.2">
      <c r="A202" s="39" t="str">
        <f>"Total Shift "&amp;$U$3</f>
        <v>Total Shift D</v>
      </c>
      <c r="B202" s="42"/>
      <c r="C202" s="77" t="str">
        <f>IF(C201="","",COUNTIF(C206:C219,$U$3))</f>
        <v/>
      </c>
      <c r="D202" s="77" t="str">
        <f t="shared" ref="D202:AM202" si="55">IF(D201="","",COUNTIF(D206:D219,$U$3))</f>
        <v/>
      </c>
      <c r="E202" s="77" t="str">
        <f t="shared" si="55"/>
        <v/>
      </c>
      <c r="F202" s="77" t="str">
        <f t="shared" si="55"/>
        <v/>
      </c>
      <c r="G202" s="77" t="str">
        <f t="shared" si="55"/>
        <v/>
      </c>
      <c r="H202" s="77" t="str">
        <f t="shared" si="55"/>
        <v/>
      </c>
      <c r="I202" s="77">
        <f t="shared" si="55"/>
        <v>1</v>
      </c>
      <c r="J202" s="77">
        <f t="shared" si="55"/>
        <v>1</v>
      </c>
      <c r="K202" s="77">
        <f t="shared" si="55"/>
        <v>1</v>
      </c>
      <c r="L202" s="77">
        <f t="shared" si="55"/>
        <v>1</v>
      </c>
      <c r="M202" s="77">
        <f t="shared" si="55"/>
        <v>1</v>
      </c>
      <c r="N202" s="77">
        <f t="shared" si="55"/>
        <v>1</v>
      </c>
      <c r="O202" s="77">
        <f t="shared" si="55"/>
        <v>1</v>
      </c>
      <c r="P202" s="77">
        <f t="shared" si="55"/>
        <v>1</v>
      </c>
      <c r="Q202" s="77">
        <f t="shared" si="55"/>
        <v>1</v>
      </c>
      <c r="R202" s="77">
        <f t="shared" si="55"/>
        <v>0</v>
      </c>
      <c r="S202" s="77">
        <f t="shared" si="55"/>
        <v>1</v>
      </c>
      <c r="T202" s="77">
        <f t="shared" si="55"/>
        <v>1</v>
      </c>
      <c r="U202" s="77">
        <f t="shared" si="55"/>
        <v>1</v>
      </c>
      <c r="V202" s="77">
        <f t="shared" si="55"/>
        <v>1</v>
      </c>
      <c r="W202" s="77">
        <f t="shared" si="55"/>
        <v>1</v>
      </c>
      <c r="X202" s="77">
        <f t="shared" si="55"/>
        <v>1</v>
      </c>
      <c r="Y202" s="77">
        <f t="shared" si="55"/>
        <v>1</v>
      </c>
      <c r="Z202" s="77">
        <f t="shared" si="55"/>
        <v>1</v>
      </c>
      <c r="AA202" s="77">
        <f t="shared" si="55"/>
        <v>1</v>
      </c>
      <c r="AB202" s="77">
        <f t="shared" si="55"/>
        <v>1</v>
      </c>
      <c r="AC202" s="77">
        <f t="shared" si="55"/>
        <v>1</v>
      </c>
      <c r="AD202" s="77">
        <f t="shared" si="55"/>
        <v>1</v>
      </c>
      <c r="AE202" s="77">
        <f t="shared" si="55"/>
        <v>1</v>
      </c>
      <c r="AF202" s="77">
        <f t="shared" si="55"/>
        <v>1</v>
      </c>
      <c r="AG202" s="77">
        <f t="shared" si="55"/>
        <v>1</v>
      </c>
      <c r="AH202" s="77">
        <f t="shared" si="55"/>
        <v>1</v>
      </c>
      <c r="AI202" s="77">
        <f t="shared" si="55"/>
        <v>1</v>
      </c>
      <c r="AJ202" s="77">
        <f t="shared" si="55"/>
        <v>1</v>
      </c>
      <c r="AK202" s="77">
        <f t="shared" si="55"/>
        <v>1</v>
      </c>
      <c r="AL202" s="77">
        <f t="shared" si="55"/>
        <v>1</v>
      </c>
      <c r="AM202" s="77">
        <f t="shared" si="55"/>
        <v>1</v>
      </c>
    </row>
    <row r="203" spans="1:41" x14ac:dyDescent="0.2">
      <c r="A203" s="39" t="str">
        <f>"Total Shift "&amp;$V$3</f>
        <v>Total Shift N</v>
      </c>
      <c r="B203" s="42"/>
      <c r="C203" s="77" t="str">
        <f>IF(C201="","",COUNTIF(C206:C219,$V$3))</f>
        <v/>
      </c>
      <c r="D203" s="77" t="str">
        <f t="shared" ref="D203:AM203" si="56">IF(D201="","",COUNTIF(D206:D219,$V$3))</f>
        <v/>
      </c>
      <c r="E203" s="77" t="str">
        <f t="shared" si="56"/>
        <v/>
      </c>
      <c r="F203" s="77" t="str">
        <f t="shared" si="56"/>
        <v/>
      </c>
      <c r="G203" s="77" t="str">
        <f t="shared" si="56"/>
        <v/>
      </c>
      <c r="H203" s="77" t="str">
        <f t="shared" si="56"/>
        <v/>
      </c>
      <c r="I203" s="77">
        <f t="shared" si="56"/>
        <v>1</v>
      </c>
      <c r="J203" s="77">
        <f t="shared" si="56"/>
        <v>1</v>
      </c>
      <c r="K203" s="77">
        <f t="shared" si="56"/>
        <v>1</v>
      </c>
      <c r="L203" s="77">
        <f t="shared" si="56"/>
        <v>1</v>
      </c>
      <c r="M203" s="77">
        <f t="shared" si="56"/>
        <v>1</v>
      </c>
      <c r="N203" s="77">
        <f t="shared" si="56"/>
        <v>1</v>
      </c>
      <c r="O203" s="77">
        <f t="shared" si="56"/>
        <v>1</v>
      </c>
      <c r="P203" s="77">
        <f t="shared" si="56"/>
        <v>1</v>
      </c>
      <c r="Q203" s="77">
        <f t="shared" si="56"/>
        <v>1</v>
      </c>
      <c r="R203" s="77">
        <f t="shared" si="56"/>
        <v>0</v>
      </c>
      <c r="S203" s="77">
        <f t="shared" si="56"/>
        <v>1</v>
      </c>
      <c r="T203" s="77">
        <f t="shared" si="56"/>
        <v>1</v>
      </c>
      <c r="U203" s="77">
        <f t="shared" si="56"/>
        <v>1</v>
      </c>
      <c r="V203" s="77">
        <f t="shared" si="56"/>
        <v>1</v>
      </c>
      <c r="W203" s="77">
        <f t="shared" si="56"/>
        <v>1</v>
      </c>
      <c r="X203" s="77">
        <f t="shared" si="56"/>
        <v>1</v>
      </c>
      <c r="Y203" s="77">
        <f t="shared" si="56"/>
        <v>1</v>
      </c>
      <c r="Z203" s="77">
        <f t="shared" si="56"/>
        <v>1</v>
      </c>
      <c r="AA203" s="77">
        <f t="shared" si="56"/>
        <v>1</v>
      </c>
      <c r="AB203" s="77">
        <f t="shared" si="56"/>
        <v>1</v>
      </c>
      <c r="AC203" s="77">
        <f t="shared" si="56"/>
        <v>1</v>
      </c>
      <c r="AD203" s="77">
        <f t="shared" si="56"/>
        <v>1</v>
      </c>
      <c r="AE203" s="77">
        <f t="shared" si="56"/>
        <v>1</v>
      </c>
      <c r="AF203" s="77">
        <f t="shared" si="56"/>
        <v>1</v>
      </c>
      <c r="AG203" s="77">
        <f t="shared" si="56"/>
        <v>1</v>
      </c>
      <c r="AH203" s="77">
        <f t="shared" si="56"/>
        <v>0</v>
      </c>
      <c r="AI203" s="77">
        <f t="shared" si="56"/>
        <v>1</v>
      </c>
      <c r="AJ203" s="77">
        <f t="shared" si="56"/>
        <v>1</v>
      </c>
      <c r="AK203" s="77">
        <f t="shared" si="56"/>
        <v>1</v>
      </c>
      <c r="AL203" s="77">
        <f t="shared" si="56"/>
        <v>1</v>
      </c>
      <c r="AM203" s="77">
        <f t="shared" si="56"/>
        <v>1</v>
      </c>
    </row>
    <row r="204" spans="1:41" x14ac:dyDescent="0.2">
      <c r="A204" s="39" t="str">
        <f>"Total Shift "&amp;$W$3</f>
        <v>Total Shift A</v>
      </c>
      <c r="B204" s="42"/>
      <c r="C204" s="77" t="str">
        <f>IF(C202="","",COUNTIF(C206:C219,$W$3))</f>
        <v/>
      </c>
      <c r="D204" s="77" t="str">
        <f t="shared" ref="D204:AM204" si="57">IF(D202="","",COUNTIF(D206:D219,$W$3))</f>
        <v/>
      </c>
      <c r="E204" s="77" t="str">
        <f t="shared" si="57"/>
        <v/>
      </c>
      <c r="F204" s="77" t="str">
        <f t="shared" si="57"/>
        <v/>
      </c>
      <c r="G204" s="77" t="str">
        <f t="shared" si="57"/>
        <v/>
      </c>
      <c r="H204" s="77" t="str">
        <f t="shared" si="57"/>
        <v/>
      </c>
      <c r="I204" s="77">
        <f t="shared" si="57"/>
        <v>0</v>
      </c>
      <c r="J204" s="77">
        <f t="shared" si="57"/>
        <v>0</v>
      </c>
      <c r="K204" s="77">
        <f t="shared" si="57"/>
        <v>0</v>
      </c>
      <c r="L204" s="77">
        <f t="shared" si="57"/>
        <v>0</v>
      </c>
      <c r="M204" s="77">
        <f t="shared" si="57"/>
        <v>0</v>
      </c>
      <c r="N204" s="77">
        <f t="shared" si="57"/>
        <v>0</v>
      </c>
      <c r="O204" s="77">
        <f t="shared" si="57"/>
        <v>0</v>
      </c>
      <c r="P204" s="77">
        <f t="shared" si="57"/>
        <v>0</v>
      </c>
      <c r="Q204" s="77">
        <f t="shared" si="57"/>
        <v>0</v>
      </c>
      <c r="R204" s="77">
        <f t="shared" si="57"/>
        <v>0</v>
      </c>
      <c r="S204" s="77">
        <f t="shared" si="57"/>
        <v>0</v>
      </c>
      <c r="T204" s="77">
        <f t="shared" si="57"/>
        <v>0</v>
      </c>
      <c r="U204" s="77">
        <f t="shared" si="57"/>
        <v>0</v>
      </c>
      <c r="V204" s="77">
        <f t="shared" si="57"/>
        <v>0</v>
      </c>
      <c r="W204" s="77">
        <f t="shared" si="57"/>
        <v>0</v>
      </c>
      <c r="X204" s="77">
        <f t="shared" si="57"/>
        <v>0</v>
      </c>
      <c r="Y204" s="77">
        <f t="shared" si="57"/>
        <v>0</v>
      </c>
      <c r="Z204" s="77">
        <f t="shared" si="57"/>
        <v>0</v>
      </c>
      <c r="AA204" s="77">
        <f t="shared" si="57"/>
        <v>0</v>
      </c>
      <c r="AB204" s="77">
        <f t="shared" si="57"/>
        <v>0</v>
      </c>
      <c r="AC204" s="77">
        <f t="shared" si="57"/>
        <v>0</v>
      </c>
      <c r="AD204" s="77">
        <f t="shared" si="57"/>
        <v>0</v>
      </c>
      <c r="AE204" s="77">
        <f t="shared" si="57"/>
        <v>0</v>
      </c>
      <c r="AF204" s="77">
        <f t="shared" si="57"/>
        <v>0</v>
      </c>
      <c r="AG204" s="77">
        <f t="shared" si="57"/>
        <v>0</v>
      </c>
      <c r="AH204" s="77">
        <f t="shared" si="57"/>
        <v>0</v>
      </c>
      <c r="AI204" s="77">
        <f t="shared" si="57"/>
        <v>0</v>
      </c>
      <c r="AJ204" s="77">
        <f t="shared" si="57"/>
        <v>0</v>
      </c>
      <c r="AK204" s="77">
        <f t="shared" si="57"/>
        <v>0</v>
      </c>
      <c r="AL204" s="77">
        <f t="shared" si="57"/>
        <v>0</v>
      </c>
      <c r="AM204" s="77">
        <f t="shared" si="57"/>
        <v>0</v>
      </c>
    </row>
    <row r="205" spans="1:41" x14ac:dyDescent="0.2">
      <c r="A205" s="39" t="str">
        <f>"Total Shift "&amp;$X$3</f>
        <v>Total Shift B</v>
      </c>
      <c r="B205" s="42"/>
      <c r="C205" s="77" t="str">
        <f>IF(C201="","",COUNTIF(C206:C219,$X$3))</f>
        <v/>
      </c>
      <c r="D205" s="77" t="str">
        <f t="shared" ref="D205:AM205" si="58">IF(D201="","",COUNTIF(D206:D219,$X$3))</f>
        <v/>
      </c>
      <c r="E205" s="77" t="str">
        <f t="shared" si="58"/>
        <v/>
      </c>
      <c r="F205" s="77" t="str">
        <f t="shared" si="58"/>
        <v/>
      </c>
      <c r="G205" s="77" t="str">
        <f t="shared" si="58"/>
        <v/>
      </c>
      <c r="H205" s="77" t="str">
        <f t="shared" si="58"/>
        <v/>
      </c>
      <c r="I205" s="77">
        <f t="shared" si="58"/>
        <v>0</v>
      </c>
      <c r="J205" s="77">
        <f t="shared" si="58"/>
        <v>0</v>
      </c>
      <c r="K205" s="77">
        <f t="shared" si="58"/>
        <v>0</v>
      </c>
      <c r="L205" s="77">
        <f t="shared" si="58"/>
        <v>0</v>
      </c>
      <c r="M205" s="77">
        <f t="shared" si="58"/>
        <v>0</v>
      </c>
      <c r="N205" s="77">
        <f t="shared" si="58"/>
        <v>0</v>
      </c>
      <c r="O205" s="77">
        <f t="shared" si="58"/>
        <v>0</v>
      </c>
      <c r="P205" s="77">
        <f t="shared" si="58"/>
        <v>0</v>
      </c>
      <c r="Q205" s="77">
        <f t="shared" si="58"/>
        <v>0</v>
      </c>
      <c r="R205" s="77">
        <f t="shared" si="58"/>
        <v>0</v>
      </c>
      <c r="S205" s="77">
        <f t="shared" si="58"/>
        <v>0</v>
      </c>
      <c r="T205" s="77">
        <f t="shared" si="58"/>
        <v>0</v>
      </c>
      <c r="U205" s="77">
        <f t="shared" si="58"/>
        <v>0</v>
      </c>
      <c r="V205" s="77">
        <f t="shared" si="58"/>
        <v>0</v>
      </c>
      <c r="W205" s="77">
        <f t="shared" si="58"/>
        <v>0</v>
      </c>
      <c r="X205" s="77">
        <f t="shared" si="58"/>
        <v>0</v>
      </c>
      <c r="Y205" s="77">
        <f t="shared" si="58"/>
        <v>0</v>
      </c>
      <c r="Z205" s="77">
        <f t="shared" si="58"/>
        <v>0</v>
      </c>
      <c r="AA205" s="77">
        <f t="shared" si="58"/>
        <v>0</v>
      </c>
      <c r="AB205" s="77">
        <f t="shared" si="58"/>
        <v>0</v>
      </c>
      <c r="AC205" s="77">
        <f t="shared" si="58"/>
        <v>0</v>
      </c>
      <c r="AD205" s="77">
        <f t="shared" si="58"/>
        <v>0</v>
      </c>
      <c r="AE205" s="77">
        <f t="shared" si="58"/>
        <v>0</v>
      </c>
      <c r="AF205" s="77">
        <f t="shared" si="58"/>
        <v>0</v>
      </c>
      <c r="AG205" s="77">
        <f t="shared" si="58"/>
        <v>0</v>
      </c>
      <c r="AH205" s="77">
        <f t="shared" si="58"/>
        <v>0</v>
      </c>
      <c r="AI205" s="77">
        <f t="shared" si="58"/>
        <v>0</v>
      </c>
      <c r="AJ205" s="77">
        <f t="shared" si="58"/>
        <v>0</v>
      </c>
      <c r="AK205" s="77">
        <f t="shared" si="58"/>
        <v>0</v>
      </c>
      <c r="AL205" s="77">
        <f t="shared" si="58"/>
        <v>0</v>
      </c>
      <c r="AM205" s="77">
        <f t="shared" si="58"/>
        <v>0</v>
      </c>
      <c r="AO205" s="32"/>
    </row>
    <row r="206" spans="1:41" x14ac:dyDescent="0.2">
      <c r="A206" s="27"/>
      <c r="B206" s="41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  <c r="AD206" s="24"/>
      <c r="AE206" s="24"/>
      <c r="AF206" s="24"/>
      <c r="AG206" s="24"/>
      <c r="AH206" s="24"/>
      <c r="AI206" s="24"/>
      <c r="AJ206" s="24"/>
      <c r="AK206" s="24"/>
      <c r="AL206" s="24"/>
      <c r="AM206" s="24"/>
      <c r="AO206" s="32"/>
    </row>
    <row r="207" spans="1:41" x14ac:dyDescent="0.2">
      <c r="A207" s="28" t="str">
        <f t="shared" ref="A207:B218" si="59">IF(ISBLANK(A18),"",A18)</f>
        <v>Employee 1</v>
      </c>
      <c r="B207" s="40" t="str">
        <f t="shared" si="59"/>
        <v>xDDDDxxxxNNNNxxx</v>
      </c>
      <c r="C207" s="29" t="str">
        <f>IF(OR(C$201="",C$201&lt;$Q$5,$A207=""),"",IF(NETWORKDAYS.INTL(C$201,C$201,weekend,holidays)=0,"nw",IFERROR(INDEX(daysoff_type,MATCH(C$201&amp;" "&amp;$A207,daysoff_lookup,0)),MID($B207,MOD(NETWORKDAYS.INTL($Q$5,C$201,weekend,holidays)-1,LEN($B207))+1,1))))</f>
        <v/>
      </c>
      <c r="D207" s="29" t="str">
        <f>IF(OR(D$201="",D$201&lt;$Q$5,$A207=""),"",IF(NETWORKDAYS.INTL(D$201,D$201,weekend,holidays)=0,"nw",IFERROR(INDEX(daysoff_type,MATCH(D$201&amp;" "&amp;$A207,daysoff_lookup,0)),MID($B207,MOD(NETWORKDAYS.INTL($Q$5,D$201,weekend,holidays)-1,LEN($B207))+1,1))))</f>
        <v/>
      </c>
      <c r="E207" s="29" t="str">
        <f>IF(OR(E$201="",E$201&lt;$Q$5,$A207=""),"",IF(NETWORKDAYS.INTL(E$201,E$201,weekend,holidays)=0,"nw",IFERROR(INDEX(daysoff_type,MATCH(E$201&amp;" "&amp;$A207,daysoff_lookup,0)),MID($B207,MOD(NETWORKDAYS.INTL($Q$5,E$201,weekend,holidays)-1,LEN($B207))+1,1))))</f>
        <v/>
      </c>
      <c r="F207" s="29" t="str">
        <f>IF(OR(F$201="",F$201&lt;$Q$5,$A207=""),"",IF(NETWORKDAYS.INTL(F$201,F$201,weekend,holidays)=0,"nw",IFERROR(INDEX(daysoff_type,MATCH(F$201&amp;" "&amp;$A207,daysoff_lookup,0)),MID($B207,MOD(NETWORKDAYS.INTL($Q$5,F$201,weekend,holidays)-1,LEN($B207))+1,1))))</f>
        <v/>
      </c>
      <c r="G207" s="29" t="str">
        <f>IF(OR(G$201="",G$201&lt;$Q$5,$A207=""),"",IF(NETWORKDAYS.INTL(G$201,G$201,weekend,holidays)=0,"nw",IFERROR(INDEX(daysoff_type,MATCH(G$201&amp;" "&amp;$A207,daysoff_lookup,0)),MID($B207,MOD(NETWORKDAYS.INTL($Q$5,G$201,weekend,holidays)-1,LEN($B207))+1,1))))</f>
        <v/>
      </c>
      <c r="H207" s="29" t="str">
        <f>IF(OR(H$201="",H$201&lt;$Q$5,$A207=""),"",IF(NETWORKDAYS.INTL(H$201,H$201,weekend,holidays)=0,"nw",IFERROR(INDEX(daysoff_type,MATCH(H$201&amp;" "&amp;$A207,daysoff_lookup,0)),MID($B207,MOD(NETWORKDAYS.INTL($Q$5,H$201,weekend,holidays)-1,LEN($B207))+1,1))))</f>
        <v/>
      </c>
      <c r="I207" s="29" t="str">
        <f>IF(OR(I$201="",I$201&lt;$Q$5,$A207=""),"",IF(NETWORKDAYS.INTL(I$201,I$201,weekend,holidays)=0,"nw",IFERROR(INDEX(daysoff_type,MATCH(I$201&amp;" "&amp;$A207,daysoff_lookup,0)),MID($B207,MOD(NETWORKDAYS.INTL($Q$5,I$201,weekend,holidays)-1,LEN($B207))+1,1))))</f>
        <v>N</v>
      </c>
      <c r="J207" s="29" t="str">
        <f>IF(OR(J$201="",J$201&lt;$Q$5,$A207=""),"",IF(NETWORKDAYS.INTL(J$201,J$201,weekend,holidays)=0,"nw",IFERROR(INDEX(daysoff_type,MATCH(J$201&amp;" "&amp;$A207,daysoff_lookup,0)),MID($B207,MOD(NETWORKDAYS.INTL($Q$5,J$201,weekend,holidays)-1,LEN($B207))+1,1))))</f>
        <v>N</v>
      </c>
      <c r="K207" s="29" t="str">
        <f>IF(OR(K$201="",K$201&lt;$Q$5,$A207=""),"",IF(NETWORKDAYS.INTL(K$201,K$201,weekend,holidays)=0,"nw",IFERROR(INDEX(daysoff_type,MATCH(K$201&amp;" "&amp;$A207,daysoff_lookup,0)),MID($B207,MOD(NETWORKDAYS.INTL($Q$5,K$201,weekend,holidays)-1,LEN($B207))+1,1))))</f>
        <v>x</v>
      </c>
      <c r="L207" s="29" t="str">
        <f>IF(OR(L$201="",L$201&lt;$Q$5,$A207=""),"",IF(NETWORKDAYS.INTL(L$201,L$201,weekend,holidays)=0,"nw",IFERROR(INDEX(daysoff_type,MATCH(L$201&amp;" "&amp;$A207,daysoff_lookup,0)),MID($B207,MOD(NETWORKDAYS.INTL($Q$5,L$201,weekend,holidays)-1,LEN($B207))+1,1))))</f>
        <v>x</v>
      </c>
      <c r="M207" s="29" t="str">
        <f>IF(OR(M$201="",M$201&lt;$Q$5,$A207=""),"",IF(NETWORKDAYS.INTL(M$201,M$201,weekend,holidays)=0,"nw",IFERROR(INDEX(daysoff_type,MATCH(M$201&amp;" "&amp;$A207,daysoff_lookup,0)),MID($B207,MOD(NETWORKDAYS.INTL($Q$5,M$201,weekend,holidays)-1,LEN($B207))+1,1))))</f>
        <v>x</v>
      </c>
      <c r="N207" s="29" t="str">
        <f>IF(OR(N$201="",N$201&lt;$Q$5,$A207=""),"",IF(NETWORKDAYS.INTL(N$201,N$201,weekend,holidays)=0,"nw",IFERROR(INDEX(daysoff_type,MATCH(N$201&amp;" "&amp;$A207,daysoff_lookup,0)),MID($B207,MOD(NETWORKDAYS.INTL($Q$5,N$201,weekend,holidays)-1,LEN($B207))+1,1))))</f>
        <v>x</v>
      </c>
      <c r="O207" s="29" t="str">
        <f>IF(OR(O$201="",O$201&lt;$Q$5,$A207=""),"",IF(NETWORKDAYS.INTL(O$201,O$201,weekend,holidays)=0,"nw",IFERROR(INDEX(daysoff_type,MATCH(O$201&amp;" "&amp;$A207,daysoff_lookup,0)),MID($B207,MOD(NETWORKDAYS.INTL($Q$5,O$201,weekend,holidays)-1,LEN($B207))+1,1))))</f>
        <v>D</v>
      </c>
      <c r="P207" s="29" t="str">
        <f>IF(OR(P$201="",P$201&lt;$Q$5,$A207=""),"",IF(NETWORKDAYS.INTL(P$201,P$201,weekend,holidays)=0,"nw",IFERROR(INDEX(daysoff_type,MATCH(P$201&amp;" "&amp;$A207,daysoff_lookup,0)),MID($B207,MOD(NETWORKDAYS.INTL($Q$5,P$201,weekend,holidays)-1,LEN($B207))+1,1))))</f>
        <v>D</v>
      </c>
      <c r="Q207" s="29" t="str">
        <f>IF(OR(Q$201="",Q$201&lt;$Q$5,$A207=""),"",IF(NETWORKDAYS.INTL(Q$201,Q$201,weekend,holidays)=0,"nw",IFERROR(INDEX(daysoff_type,MATCH(Q$201&amp;" "&amp;$A207,daysoff_lookup,0)),MID($B207,MOD(NETWORKDAYS.INTL($Q$5,Q$201,weekend,holidays)-1,LEN($B207))+1,1))))</f>
        <v>D</v>
      </c>
      <c r="R207" s="29" t="str">
        <f>IF(OR(R$201="",R$201&lt;$Q$5,$A207=""),"",IF(NETWORKDAYS.INTL(R$201,R$201,weekend,holidays)=0,"nw",IFERROR(INDEX(daysoff_type,MATCH(R$201&amp;" "&amp;$A207,daysoff_lookup,0)),MID($B207,MOD(NETWORKDAYS.INTL($Q$5,R$201,weekend,holidays)-1,LEN($B207))+1,1))))</f>
        <v>nw</v>
      </c>
      <c r="S207" s="29" t="str">
        <f>IF(OR(S$201="",S$201&lt;$Q$5,$A207=""),"",IF(NETWORKDAYS.INTL(S$201,S$201,weekend,holidays)=0,"nw",IFERROR(INDEX(daysoff_type,MATCH(S$201&amp;" "&amp;$A207,daysoff_lookup,0)),MID($B207,MOD(NETWORKDAYS.INTL($Q$5,S$201,weekend,holidays)-1,LEN($B207))+1,1))))</f>
        <v>D</v>
      </c>
      <c r="T207" s="29" t="str">
        <f>IF(OR(T$201="",T$201&lt;$Q$5,$A207=""),"",IF(NETWORKDAYS.INTL(T$201,T$201,weekend,holidays)=0,"nw",IFERROR(INDEX(daysoff_type,MATCH(T$201&amp;" "&amp;$A207,daysoff_lookup,0)),MID($B207,MOD(NETWORKDAYS.INTL($Q$5,T$201,weekend,holidays)-1,LEN($B207))+1,1))))</f>
        <v>x</v>
      </c>
      <c r="U207" s="29" t="str">
        <f>IF(OR(U$201="",U$201&lt;$Q$5,$A207=""),"",IF(NETWORKDAYS.INTL(U$201,U$201,weekend,holidays)=0,"nw",IFERROR(INDEX(daysoff_type,MATCH(U$201&amp;" "&amp;$A207,daysoff_lookup,0)),MID($B207,MOD(NETWORKDAYS.INTL($Q$5,U$201,weekend,holidays)-1,LEN($B207))+1,1))))</f>
        <v>x</v>
      </c>
      <c r="V207" s="29" t="str">
        <f>IF(OR(V$201="",V$201&lt;$Q$5,$A207=""),"",IF(NETWORKDAYS.INTL(V$201,V$201,weekend,holidays)=0,"nw",IFERROR(INDEX(daysoff_type,MATCH(V$201&amp;" "&amp;$A207,daysoff_lookup,0)),MID($B207,MOD(NETWORKDAYS.INTL($Q$5,V$201,weekend,holidays)-1,LEN($B207))+1,1))))</f>
        <v>x</v>
      </c>
      <c r="W207" s="29" t="str">
        <f>IF(OR(W$201="",W$201&lt;$Q$5,$A207=""),"",IF(NETWORKDAYS.INTL(W$201,W$201,weekend,holidays)=0,"nw",IFERROR(INDEX(daysoff_type,MATCH(W$201&amp;" "&amp;$A207,daysoff_lookup,0)),MID($B207,MOD(NETWORKDAYS.INTL($Q$5,W$201,weekend,holidays)-1,LEN($B207))+1,1))))</f>
        <v>x</v>
      </c>
      <c r="X207" s="29" t="str">
        <f>IF(OR(X$201="",X$201&lt;$Q$5,$A207=""),"",IF(NETWORKDAYS.INTL(X$201,X$201,weekend,holidays)=0,"nw",IFERROR(INDEX(daysoff_type,MATCH(X$201&amp;" "&amp;$A207,daysoff_lookup,0)),MID($B207,MOD(NETWORKDAYS.INTL($Q$5,X$201,weekend,holidays)-1,LEN($B207))+1,1))))</f>
        <v>N</v>
      </c>
      <c r="Y207" s="29" t="str">
        <f>IF(OR(Y$201="",Y$201&lt;$Q$5,$A207=""),"",IF(NETWORKDAYS.INTL(Y$201,Y$201,weekend,holidays)=0,"nw",IFERROR(INDEX(daysoff_type,MATCH(Y$201&amp;" "&amp;$A207,daysoff_lookup,0)),MID($B207,MOD(NETWORKDAYS.INTL($Q$5,Y$201,weekend,holidays)-1,LEN($B207))+1,1))))</f>
        <v>N</v>
      </c>
      <c r="Z207" s="29" t="str">
        <f>IF(OR(Z$201="",Z$201&lt;$Q$5,$A207=""),"",IF(NETWORKDAYS.INTL(Z$201,Z$201,weekend,holidays)=0,"nw",IFERROR(INDEX(daysoff_type,MATCH(Z$201&amp;" "&amp;$A207,daysoff_lookup,0)),MID($B207,MOD(NETWORKDAYS.INTL($Q$5,Z$201,weekend,holidays)-1,LEN($B207))+1,1))))</f>
        <v>N</v>
      </c>
      <c r="AA207" s="29" t="str">
        <f>IF(OR(AA$201="",AA$201&lt;$Q$5,$A207=""),"",IF(NETWORKDAYS.INTL(AA$201,AA$201,weekend,holidays)=0,"nw",IFERROR(INDEX(daysoff_type,MATCH(AA$201&amp;" "&amp;$A207,daysoff_lookup,0)),MID($B207,MOD(NETWORKDAYS.INTL($Q$5,AA$201,weekend,holidays)-1,LEN($B207))+1,1))))</f>
        <v>N</v>
      </c>
      <c r="AB207" s="29" t="str">
        <f>IF(OR(AB$201="",AB$201&lt;$Q$5,$A207=""),"",IF(NETWORKDAYS.INTL(AB$201,AB$201,weekend,holidays)=0,"nw",IFERROR(INDEX(daysoff_type,MATCH(AB$201&amp;" "&amp;$A207,daysoff_lookup,0)),MID($B207,MOD(NETWORKDAYS.INTL($Q$5,AB$201,weekend,holidays)-1,LEN($B207))+1,1))))</f>
        <v>x</v>
      </c>
      <c r="AC207" s="29" t="str">
        <f>IF(OR(AC$201="",AC$201&lt;$Q$5,$A207=""),"",IF(NETWORKDAYS.INTL(AC$201,AC$201,weekend,holidays)=0,"nw",IFERROR(INDEX(daysoff_type,MATCH(AC$201&amp;" "&amp;$A207,daysoff_lookup,0)),MID($B207,MOD(NETWORKDAYS.INTL($Q$5,AC$201,weekend,holidays)-1,LEN($B207))+1,1))))</f>
        <v>x</v>
      </c>
      <c r="AD207" s="29" t="str">
        <f>IF(OR(AD$201="",AD$201&lt;$Q$5,$A207=""),"",IF(NETWORKDAYS.INTL(AD$201,AD$201,weekend,holidays)=0,"nw",IFERROR(INDEX(daysoff_type,MATCH(AD$201&amp;" "&amp;$A207,daysoff_lookup,0)),MID($B207,MOD(NETWORKDAYS.INTL($Q$5,AD$201,weekend,holidays)-1,LEN($B207))+1,1))))</f>
        <v>x</v>
      </c>
      <c r="AE207" s="29" t="str">
        <f>IF(OR(AE$201="",AE$201&lt;$Q$5,$A207=""),"",IF(NETWORKDAYS.INTL(AE$201,AE$201,weekend,holidays)=0,"nw",IFERROR(INDEX(daysoff_type,MATCH(AE$201&amp;" "&amp;$A207,daysoff_lookup,0)),MID($B207,MOD(NETWORKDAYS.INTL($Q$5,AE$201,weekend,holidays)-1,LEN($B207))+1,1))))</f>
        <v>x</v>
      </c>
      <c r="AF207" s="29" t="str">
        <f>IF(OR(AF$201="",AF$201&lt;$Q$5,$A207=""),"",IF(NETWORKDAYS.INTL(AF$201,AF$201,weekend,holidays)=0,"nw",IFERROR(INDEX(daysoff_type,MATCH(AF$201&amp;" "&amp;$A207,daysoff_lookup,0)),MID($B207,MOD(NETWORKDAYS.INTL($Q$5,AF$201,weekend,holidays)-1,LEN($B207))+1,1))))</f>
        <v>D</v>
      </c>
      <c r="AG207" s="29" t="str">
        <f>IF(OR(AG$201="",AG$201&lt;$Q$5,$A207=""),"",IF(NETWORKDAYS.INTL(AG$201,AG$201,weekend,holidays)=0,"nw",IFERROR(INDEX(daysoff_type,MATCH(AG$201&amp;" "&amp;$A207,daysoff_lookup,0)),MID($B207,MOD(NETWORKDAYS.INTL($Q$5,AG$201,weekend,holidays)-1,LEN($B207))+1,1))))</f>
        <v>D</v>
      </c>
      <c r="AH207" s="29" t="str">
        <f>IF(OR(AH$201="",AH$201&lt;$Q$5,$A207=""),"",IF(NETWORKDAYS.INTL(AH$201,AH$201,weekend,holidays)=0,"nw",IFERROR(INDEX(daysoff_type,MATCH(AH$201&amp;" "&amp;$A207,daysoff_lookup,0)),MID($B207,MOD(NETWORKDAYS.INTL($Q$5,AH$201,weekend,holidays)-1,LEN($B207))+1,1))))</f>
        <v>D</v>
      </c>
      <c r="AI207" s="29" t="str">
        <f>IF(OR(AI$201="",AI$201&lt;$Q$5,$A207=""),"",IF(NETWORKDAYS.INTL(AI$201,AI$201,weekend,holidays)=0,"nw",IFERROR(INDEX(daysoff_type,MATCH(AI$201&amp;" "&amp;$A207,daysoff_lookup,0)),MID($B207,MOD(NETWORKDAYS.INTL($Q$5,AI$201,weekend,holidays)-1,LEN($B207))+1,1))))</f>
        <v>D</v>
      </c>
      <c r="AJ207" s="29" t="str">
        <f>IF(OR(AJ$201="",AJ$201&lt;$Q$5,$A207=""),"",IF(NETWORKDAYS.INTL(AJ$201,AJ$201,weekend,holidays)=0,"nw",IFERROR(INDEX(daysoff_type,MATCH(AJ$201&amp;" "&amp;$A207,daysoff_lookup,0)),MID($B207,MOD(NETWORKDAYS.INTL($Q$5,AJ$201,weekend,holidays)-1,LEN($B207))+1,1))))</f>
        <v>x</v>
      </c>
      <c r="AK207" s="29" t="str">
        <f>IF(OR(AK$201="",AK$201&lt;$Q$5,$A207=""),"",IF(NETWORKDAYS.INTL(AK$201,AK$201,weekend,holidays)=0,"nw",IFERROR(INDEX(daysoff_type,MATCH(AK$201&amp;" "&amp;$A207,daysoff_lookup,0)),MID($B207,MOD(NETWORKDAYS.INTL($Q$5,AK$201,weekend,holidays)-1,LEN($B207))+1,1))))</f>
        <v>x</v>
      </c>
      <c r="AL207" s="29" t="str">
        <f>IF(OR(AL$201="",AL$201&lt;$Q$5,$A207=""),"",IF(NETWORKDAYS.INTL(AL$201,AL$201,weekend,holidays)=0,"nw",IFERROR(INDEX(daysoff_type,MATCH(AL$201&amp;" "&amp;$A207,daysoff_lookup,0)),MID($B207,MOD(NETWORKDAYS.INTL($Q$5,AL$201,weekend,holidays)-1,LEN($B207))+1,1))))</f>
        <v>x</v>
      </c>
      <c r="AM207" s="29" t="str">
        <f>IF(OR(AM$201="",AM$201&lt;$Q$5,$A207=""),"",IF(NETWORKDAYS.INTL(AM$201,AM$201,weekend,holidays)=0,"nw",IFERROR(INDEX(daysoff_type,MATCH(AM$201&amp;" "&amp;$A207,daysoff_lookup,0)),MID($B207,MOD(NETWORKDAYS.INTL($Q$5,AM$201,weekend,holidays)-1,LEN($B207))+1,1))))</f>
        <v>x</v>
      </c>
    </row>
    <row r="208" spans="1:41" x14ac:dyDescent="0.2">
      <c r="A208" s="28" t="str">
        <f t="shared" si="59"/>
        <v>Employee 2</v>
      </c>
      <c r="B208" s="40" t="str">
        <f t="shared" si="59"/>
        <v>xNNNNxxxxDDDDxxx</v>
      </c>
      <c r="C208" s="29" t="str">
        <f>IF(OR(C$201="",C$201&lt;$Q$5,$A208=""),"",IF(NETWORKDAYS.INTL(C$201,C$201,weekend,holidays)=0,"nw",IFERROR(INDEX(daysoff_type,MATCH(C$201&amp;" "&amp;$A208,daysoff_lookup,0)),MID($B208,MOD(NETWORKDAYS.INTL($Q$5,C$201,weekend,holidays)-1,LEN($B208))+1,1))))</f>
        <v/>
      </c>
      <c r="D208" s="29" t="str">
        <f>IF(OR(D$201="",D$201&lt;$Q$5,$A208=""),"",IF(NETWORKDAYS.INTL(D$201,D$201,weekend,holidays)=0,"nw",IFERROR(INDEX(daysoff_type,MATCH(D$201&amp;" "&amp;$A208,daysoff_lookup,0)),MID($B208,MOD(NETWORKDAYS.INTL($Q$5,D$201,weekend,holidays)-1,LEN($B208))+1,1))))</f>
        <v/>
      </c>
      <c r="E208" s="29" t="str">
        <f>IF(OR(E$201="",E$201&lt;$Q$5,$A208=""),"",IF(NETWORKDAYS.INTL(E$201,E$201,weekend,holidays)=0,"nw",IFERROR(INDEX(daysoff_type,MATCH(E$201&amp;" "&amp;$A208,daysoff_lookup,0)),MID($B208,MOD(NETWORKDAYS.INTL($Q$5,E$201,weekend,holidays)-1,LEN($B208))+1,1))))</f>
        <v/>
      </c>
      <c r="F208" s="29" t="str">
        <f>IF(OR(F$201="",F$201&lt;$Q$5,$A208=""),"",IF(NETWORKDAYS.INTL(F$201,F$201,weekend,holidays)=0,"nw",IFERROR(INDEX(daysoff_type,MATCH(F$201&amp;" "&amp;$A208,daysoff_lookup,0)),MID($B208,MOD(NETWORKDAYS.INTL($Q$5,F$201,weekend,holidays)-1,LEN($B208))+1,1))))</f>
        <v/>
      </c>
      <c r="G208" s="29" t="str">
        <f>IF(OR(G$201="",G$201&lt;$Q$5,$A208=""),"",IF(NETWORKDAYS.INTL(G$201,G$201,weekend,holidays)=0,"nw",IFERROR(INDEX(daysoff_type,MATCH(G$201&amp;" "&amp;$A208,daysoff_lookup,0)),MID($B208,MOD(NETWORKDAYS.INTL($Q$5,G$201,weekend,holidays)-1,LEN($B208))+1,1))))</f>
        <v/>
      </c>
      <c r="H208" s="29" t="str">
        <f>IF(OR(H$201="",H$201&lt;$Q$5,$A208=""),"",IF(NETWORKDAYS.INTL(H$201,H$201,weekend,holidays)=0,"nw",IFERROR(INDEX(daysoff_type,MATCH(H$201&amp;" "&amp;$A208,daysoff_lookup,0)),MID($B208,MOD(NETWORKDAYS.INTL($Q$5,H$201,weekend,holidays)-1,LEN($B208))+1,1))))</f>
        <v/>
      </c>
      <c r="I208" s="29" t="str">
        <f>IF(OR(I$201="",I$201&lt;$Q$5,$A208=""),"",IF(NETWORKDAYS.INTL(I$201,I$201,weekend,holidays)=0,"nw",IFERROR(INDEX(daysoff_type,MATCH(I$201&amp;" "&amp;$A208,daysoff_lookup,0)),MID($B208,MOD(NETWORKDAYS.INTL($Q$5,I$201,weekend,holidays)-1,LEN($B208))+1,1))))</f>
        <v>D</v>
      </c>
      <c r="J208" s="29" t="str">
        <f>IF(OR(J$201="",J$201&lt;$Q$5,$A208=""),"",IF(NETWORKDAYS.INTL(J$201,J$201,weekend,holidays)=0,"nw",IFERROR(INDEX(daysoff_type,MATCH(J$201&amp;" "&amp;$A208,daysoff_lookup,0)),MID($B208,MOD(NETWORKDAYS.INTL($Q$5,J$201,weekend,holidays)-1,LEN($B208))+1,1))))</f>
        <v>D</v>
      </c>
      <c r="K208" s="29" t="str">
        <f>IF(OR(K$201="",K$201&lt;$Q$5,$A208=""),"",IF(NETWORKDAYS.INTL(K$201,K$201,weekend,holidays)=0,"nw",IFERROR(INDEX(daysoff_type,MATCH(K$201&amp;" "&amp;$A208,daysoff_lookup,0)),MID($B208,MOD(NETWORKDAYS.INTL($Q$5,K$201,weekend,holidays)-1,LEN($B208))+1,1))))</f>
        <v>x</v>
      </c>
      <c r="L208" s="29" t="str">
        <f>IF(OR(L$201="",L$201&lt;$Q$5,$A208=""),"",IF(NETWORKDAYS.INTL(L$201,L$201,weekend,holidays)=0,"nw",IFERROR(INDEX(daysoff_type,MATCH(L$201&amp;" "&amp;$A208,daysoff_lookup,0)),MID($B208,MOD(NETWORKDAYS.INTL($Q$5,L$201,weekend,holidays)-1,LEN($B208))+1,1))))</f>
        <v>x</v>
      </c>
      <c r="M208" s="29" t="str">
        <f>IF(OR(M$201="",M$201&lt;$Q$5,$A208=""),"",IF(NETWORKDAYS.INTL(M$201,M$201,weekend,holidays)=0,"nw",IFERROR(INDEX(daysoff_type,MATCH(M$201&amp;" "&amp;$A208,daysoff_lookup,0)),MID($B208,MOD(NETWORKDAYS.INTL($Q$5,M$201,weekend,holidays)-1,LEN($B208))+1,1))))</f>
        <v>x</v>
      </c>
      <c r="N208" s="29" t="str">
        <f>IF(OR(N$201="",N$201&lt;$Q$5,$A208=""),"",IF(NETWORKDAYS.INTL(N$201,N$201,weekend,holidays)=0,"nw",IFERROR(INDEX(daysoff_type,MATCH(N$201&amp;" "&amp;$A208,daysoff_lookup,0)),MID($B208,MOD(NETWORKDAYS.INTL($Q$5,N$201,weekend,holidays)-1,LEN($B208))+1,1))))</f>
        <v>x</v>
      </c>
      <c r="O208" s="29" t="str">
        <f>IF(OR(O$201="",O$201&lt;$Q$5,$A208=""),"",IF(NETWORKDAYS.INTL(O$201,O$201,weekend,holidays)=0,"nw",IFERROR(INDEX(daysoff_type,MATCH(O$201&amp;" "&amp;$A208,daysoff_lookup,0)),MID($B208,MOD(NETWORKDAYS.INTL($Q$5,O$201,weekend,holidays)-1,LEN($B208))+1,1))))</f>
        <v>N</v>
      </c>
      <c r="P208" s="29" t="str">
        <f>IF(OR(P$201="",P$201&lt;$Q$5,$A208=""),"",IF(NETWORKDAYS.INTL(P$201,P$201,weekend,holidays)=0,"nw",IFERROR(INDEX(daysoff_type,MATCH(P$201&amp;" "&amp;$A208,daysoff_lookup,0)),MID($B208,MOD(NETWORKDAYS.INTL($Q$5,P$201,weekend,holidays)-1,LEN($B208))+1,1))))</f>
        <v>N</v>
      </c>
      <c r="Q208" s="29" t="str">
        <f>IF(OR(Q$201="",Q$201&lt;$Q$5,$A208=""),"",IF(NETWORKDAYS.INTL(Q$201,Q$201,weekend,holidays)=0,"nw",IFERROR(INDEX(daysoff_type,MATCH(Q$201&amp;" "&amp;$A208,daysoff_lookup,0)),MID($B208,MOD(NETWORKDAYS.INTL($Q$5,Q$201,weekend,holidays)-1,LEN($B208))+1,1))))</f>
        <v>N</v>
      </c>
      <c r="R208" s="29" t="str">
        <f>IF(OR(R$201="",R$201&lt;$Q$5,$A208=""),"",IF(NETWORKDAYS.INTL(R$201,R$201,weekend,holidays)=0,"nw",IFERROR(INDEX(daysoff_type,MATCH(R$201&amp;" "&amp;$A208,daysoff_lookup,0)),MID($B208,MOD(NETWORKDAYS.INTL($Q$5,R$201,weekend,holidays)-1,LEN($B208))+1,1))))</f>
        <v>nw</v>
      </c>
      <c r="S208" s="29" t="str">
        <f>IF(OR(S$201="",S$201&lt;$Q$5,$A208=""),"",IF(NETWORKDAYS.INTL(S$201,S$201,weekend,holidays)=0,"nw",IFERROR(INDEX(daysoff_type,MATCH(S$201&amp;" "&amp;$A208,daysoff_lookup,0)),MID($B208,MOD(NETWORKDAYS.INTL($Q$5,S$201,weekend,holidays)-1,LEN($B208))+1,1))))</f>
        <v>N</v>
      </c>
      <c r="T208" s="29" t="str">
        <f>IF(OR(T$201="",T$201&lt;$Q$5,$A208=""),"",IF(NETWORKDAYS.INTL(T$201,T$201,weekend,holidays)=0,"nw",IFERROR(INDEX(daysoff_type,MATCH(T$201&amp;" "&amp;$A208,daysoff_lookup,0)),MID($B208,MOD(NETWORKDAYS.INTL($Q$5,T$201,weekend,holidays)-1,LEN($B208))+1,1))))</f>
        <v>x</v>
      </c>
      <c r="U208" s="29" t="str">
        <f>IF(OR(U$201="",U$201&lt;$Q$5,$A208=""),"",IF(NETWORKDAYS.INTL(U$201,U$201,weekend,holidays)=0,"nw",IFERROR(INDEX(daysoff_type,MATCH(U$201&amp;" "&amp;$A208,daysoff_lookup,0)),MID($B208,MOD(NETWORKDAYS.INTL($Q$5,U$201,weekend,holidays)-1,LEN($B208))+1,1))))</f>
        <v>x</v>
      </c>
      <c r="V208" s="29" t="str">
        <f>IF(OR(V$201="",V$201&lt;$Q$5,$A208=""),"",IF(NETWORKDAYS.INTL(V$201,V$201,weekend,holidays)=0,"nw",IFERROR(INDEX(daysoff_type,MATCH(V$201&amp;" "&amp;$A208,daysoff_lookup,0)),MID($B208,MOD(NETWORKDAYS.INTL($Q$5,V$201,weekend,holidays)-1,LEN($B208))+1,1))))</f>
        <v>x</v>
      </c>
      <c r="W208" s="29" t="str">
        <f>IF(OR(W$201="",W$201&lt;$Q$5,$A208=""),"",IF(NETWORKDAYS.INTL(W$201,W$201,weekend,holidays)=0,"nw",IFERROR(INDEX(daysoff_type,MATCH(W$201&amp;" "&amp;$A208,daysoff_lookup,0)),MID($B208,MOD(NETWORKDAYS.INTL($Q$5,W$201,weekend,holidays)-1,LEN($B208))+1,1))))</f>
        <v>x</v>
      </c>
      <c r="X208" s="29" t="str">
        <f>IF(OR(X$201="",X$201&lt;$Q$5,$A208=""),"",IF(NETWORKDAYS.INTL(X$201,X$201,weekend,holidays)=0,"nw",IFERROR(INDEX(daysoff_type,MATCH(X$201&amp;" "&amp;$A208,daysoff_lookup,0)),MID($B208,MOD(NETWORKDAYS.INTL($Q$5,X$201,weekend,holidays)-1,LEN($B208))+1,1))))</f>
        <v>D</v>
      </c>
      <c r="Y208" s="29" t="str">
        <f>IF(OR(Y$201="",Y$201&lt;$Q$5,$A208=""),"",IF(NETWORKDAYS.INTL(Y$201,Y$201,weekend,holidays)=0,"nw",IFERROR(INDEX(daysoff_type,MATCH(Y$201&amp;" "&amp;$A208,daysoff_lookup,0)),MID($B208,MOD(NETWORKDAYS.INTL($Q$5,Y$201,weekend,holidays)-1,LEN($B208))+1,1))))</f>
        <v>D</v>
      </c>
      <c r="Z208" s="29" t="str">
        <f>IF(OR(Z$201="",Z$201&lt;$Q$5,$A208=""),"",IF(NETWORKDAYS.INTL(Z$201,Z$201,weekend,holidays)=0,"nw",IFERROR(INDEX(daysoff_type,MATCH(Z$201&amp;" "&amp;$A208,daysoff_lookup,0)),MID($B208,MOD(NETWORKDAYS.INTL($Q$5,Z$201,weekend,holidays)-1,LEN($B208))+1,1))))</f>
        <v>D</v>
      </c>
      <c r="AA208" s="29" t="str">
        <f>IF(OR(AA$201="",AA$201&lt;$Q$5,$A208=""),"",IF(NETWORKDAYS.INTL(AA$201,AA$201,weekend,holidays)=0,"nw",IFERROR(INDEX(daysoff_type,MATCH(AA$201&amp;" "&amp;$A208,daysoff_lookup,0)),MID($B208,MOD(NETWORKDAYS.INTL($Q$5,AA$201,weekend,holidays)-1,LEN($B208))+1,1))))</f>
        <v>D</v>
      </c>
      <c r="AB208" s="29" t="str">
        <f>IF(OR(AB$201="",AB$201&lt;$Q$5,$A208=""),"",IF(NETWORKDAYS.INTL(AB$201,AB$201,weekend,holidays)=0,"nw",IFERROR(INDEX(daysoff_type,MATCH(AB$201&amp;" "&amp;$A208,daysoff_lookup,0)),MID($B208,MOD(NETWORKDAYS.INTL($Q$5,AB$201,weekend,holidays)-1,LEN($B208))+1,1))))</f>
        <v>x</v>
      </c>
      <c r="AC208" s="29" t="str">
        <f>IF(OR(AC$201="",AC$201&lt;$Q$5,$A208=""),"",IF(NETWORKDAYS.INTL(AC$201,AC$201,weekend,holidays)=0,"nw",IFERROR(INDEX(daysoff_type,MATCH(AC$201&amp;" "&amp;$A208,daysoff_lookup,0)),MID($B208,MOD(NETWORKDAYS.INTL($Q$5,AC$201,weekend,holidays)-1,LEN($B208))+1,1))))</f>
        <v>x</v>
      </c>
      <c r="AD208" s="29" t="str">
        <f>IF(OR(AD$201="",AD$201&lt;$Q$5,$A208=""),"",IF(NETWORKDAYS.INTL(AD$201,AD$201,weekend,holidays)=0,"nw",IFERROR(INDEX(daysoff_type,MATCH(AD$201&amp;" "&amp;$A208,daysoff_lookup,0)),MID($B208,MOD(NETWORKDAYS.INTL($Q$5,AD$201,weekend,holidays)-1,LEN($B208))+1,1))))</f>
        <v>x</v>
      </c>
      <c r="AE208" s="29" t="str">
        <f>IF(OR(AE$201="",AE$201&lt;$Q$5,$A208=""),"",IF(NETWORKDAYS.INTL(AE$201,AE$201,weekend,holidays)=0,"nw",IFERROR(INDEX(daysoff_type,MATCH(AE$201&amp;" "&amp;$A208,daysoff_lookup,0)),MID($B208,MOD(NETWORKDAYS.INTL($Q$5,AE$201,weekend,holidays)-1,LEN($B208))+1,1))))</f>
        <v>x</v>
      </c>
      <c r="AF208" s="29" t="str">
        <f>IF(OR(AF$201="",AF$201&lt;$Q$5,$A208=""),"",IF(NETWORKDAYS.INTL(AF$201,AF$201,weekend,holidays)=0,"nw",IFERROR(INDEX(daysoff_type,MATCH(AF$201&amp;" "&amp;$A208,daysoff_lookup,0)),MID($B208,MOD(NETWORKDAYS.INTL($Q$5,AF$201,weekend,holidays)-1,LEN($B208))+1,1))))</f>
        <v>N</v>
      </c>
      <c r="AG208" s="29" t="str">
        <f>IF(OR(AG$201="",AG$201&lt;$Q$5,$A208=""),"",IF(NETWORKDAYS.INTL(AG$201,AG$201,weekend,holidays)=0,"nw",IFERROR(INDEX(daysoff_type,MATCH(AG$201&amp;" "&amp;$A208,daysoff_lookup,0)),MID($B208,MOD(NETWORKDAYS.INTL($Q$5,AG$201,weekend,holidays)-1,LEN($B208))+1,1))))</f>
        <v>N</v>
      </c>
      <c r="AH208" s="29" t="str">
        <f>IF(OR(AH$201="",AH$201&lt;$Q$5,$A208=""),"",IF(NETWORKDAYS.INTL(AH$201,AH$201,weekend,holidays)=0,"nw",IFERROR(INDEX(daysoff_type,MATCH(AH$201&amp;" "&amp;$A208,daysoff_lookup,0)),MID($B208,MOD(NETWORKDAYS.INTL($Q$5,AH$201,weekend,holidays)-1,LEN($B208))+1,1))))</f>
        <v>V</v>
      </c>
      <c r="AI208" s="29" t="str">
        <f>IF(OR(AI$201="",AI$201&lt;$Q$5,$A208=""),"",IF(NETWORKDAYS.INTL(AI$201,AI$201,weekend,holidays)=0,"nw",IFERROR(INDEX(daysoff_type,MATCH(AI$201&amp;" "&amp;$A208,daysoff_lookup,0)),MID($B208,MOD(NETWORKDAYS.INTL($Q$5,AI$201,weekend,holidays)-1,LEN($B208))+1,1))))</f>
        <v>N</v>
      </c>
      <c r="AJ208" s="29" t="str">
        <f>IF(OR(AJ$201="",AJ$201&lt;$Q$5,$A208=""),"",IF(NETWORKDAYS.INTL(AJ$201,AJ$201,weekend,holidays)=0,"nw",IFERROR(INDEX(daysoff_type,MATCH(AJ$201&amp;" "&amp;$A208,daysoff_lookup,0)),MID($B208,MOD(NETWORKDAYS.INTL($Q$5,AJ$201,weekend,holidays)-1,LEN($B208))+1,1))))</f>
        <v>x</v>
      </c>
      <c r="AK208" s="29" t="str">
        <f>IF(OR(AK$201="",AK$201&lt;$Q$5,$A208=""),"",IF(NETWORKDAYS.INTL(AK$201,AK$201,weekend,holidays)=0,"nw",IFERROR(INDEX(daysoff_type,MATCH(AK$201&amp;" "&amp;$A208,daysoff_lookup,0)),MID($B208,MOD(NETWORKDAYS.INTL($Q$5,AK$201,weekend,holidays)-1,LEN($B208))+1,1))))</f>
        <v>x</v>
      </c>
      <c r="AL208" s="29" t="str">
        <f>IF(OR(AL$201="",AL$201&lt;$Q$5,$A208=""),"",IF(NETWORKDAYS.INTL(AL$201,AL$201,weekend,holidays)=0,"nw",IFERROR(INDEX(daysoff_type,MATCH(AL$201&amp;" "&amp;$A208,daysoff_lookup,0)),MID($B208,MOD(NETWORKDAYS.INTL($Q$5,AL$201,weekend,holidays)-1,LEN($B208))+1,1))))</f>
        <v>x</v>
      </c>
      <c r="AM208" s="29" t="str">
        <f>IF(OR(AM$201="",AM$201&lt;$Q$5,$A208=""),"",IF(NETWORKDAYS.INTL(AM$201,AM$201,weekend,holidays)=0,"nw",IFERROR(INDEX(daysoff_type,MATCH(AM$201&amp;" "&amp;$A208,daysoff_lookup,0)),MID($B208,MOD(NETWORKDAYS.INTL($Q$5,AM$201,weekend,holidays)-1,LEN($B208))+1,1))))</f>
        <v>x</v>
      </c>
    </row>
    <row r="209" spans="1:41" x14ac:dyDescent="0.2">
      <c r="A209" s="28" t="str">
        <f t="shared" si="59"/>
        <v>Employee 3</v>
      </c>
      <c r="B209" s="40" t="str">
        <f t="shared" si="59"/>
        <v>NxxxxDDDDxxxxNNN</v>
      </c>
      <c r="C209" s="29" t="str">
        <f>IF(OR(C$201="",C$201&lt;$Q$5,$A209=""),"",IF(NETWORKDAYS.INTL(C$201,C$201,weekend,holidays)=0,"nw",IFERROR(INDEX(daysoff_type,MATCH(C$201&amp;" "&amp;$A209,daysoff_lookup,0)),MID($B209,MOD(NETWORKDAYS.INTL($Q$5,C$201,weekend,holidays)-1,LEN($B209))+1,1))))</f>
        <v/>
      </c>
      <c r="D209" s="29" t="str">
        <f>IF(OR(D$201="",D$201&lt;$Q$5,$A209=""),"",IF(NETWORKDAYS.INTL(D$201,D$201,weekend,holidays)=0,"nw",IFERROR(INDEX(daysoff_type,MATCH(D$201&amp;" "&amp;$A209,daysoff_lookup,0)),MID($B209,MOD(NETWORKDAYS.INTL($Q$5,D$201,weekend,holidays)-1,LEN($B209))+1,1))))</f>
        <v/>
      </c>
      <c r="E209" s="29" t="str">
        <f>IF(OR(E$201="",E$201&lt;$Q$5,$A209=""),"",IF(NETWORKDAYS.INTL(E$201,E$201,weekend,holidays)=0,"nw",IFERROR(INDEX(daysoff_type,MATCH(E$201&amp;" "&amp;$A209,daysoff_lookup,0)),MID($B209,MOD(NETWORKDAYS.INTL($Q$5,E$201,weekend,holidays)-1,LEN($B209))+1,1))))</f>
        <v/>
      </c>
      <c r="F209" s="29" t="str">
        <f>IF(OR(F$201="",F$201&lt;$Q$5,$A209=""),"",IF(NETWORKDAYS.INTL(F$201,F$201,weekend,holidays)=0,"nw",IFERROR(INDEX(daysoff_type,MATCH(F$201&amp;" "&amp;$A209,daysoff_lookup,0)),MID($B209,MOD(NETWORKDAYS.INTL($Q$5,F$201,weekend,holidays)-1,LEN($B209))+1,1))))</f>
        <v/>
      </c>
      <c r="G209" s="29" t="str">
        <f>IF(OR(G$201="",G$201&lt;$Q$5,$A209=""),"",IF(NETWORKDAYS.INTL(G$201,G$201,weekend,holidays)=0,"nw",IFERROR(INDEX(daysoff_type,MATCH(G$201&amp;" "&amp;$A209,daysoff_lookup,0)),MID($B209,MOD(NETWORKDAYS.INTL($Q$5,G$201,weekend,holidays)-1,LEN($B209))+1,1))))</f>
        <v/>
      </c>
      <c r="H209" s="29" t="str">
        <f>IF(OR(H$201="",H$201&lt;$Q$5,$A209=""),"",IF(NETWORKDAYS.INTL(H$201,H$201,weekend,holidays)=0,"nw",IFERROR(INDEX(daysoff_type,MATCH(H$201&amp;" "&amp;$A209,daysoff_lookup,0)),MID($B209,MOD(NETWORKDAYS.INTL($Q$5,H$201,weekend,holidays)-1,LEN($B209))+1,1))))</f>
        <v/>
      </c>
      <c r="I209" s="29" t="str">
        <f>IF(OR(I$201="",I$201&lt;$Q$5,$A209=""),"",IF(NETWORKDAYS.INTL(I$201,I$201,weekend,holidays)=0,"nw",IFERROR(INDEX(daysoff_type,MATCH(I$201&amp;" "&amp;$A209,daysoff_lookup,0)),MID($B209,MOD(NETWORKDAYS.INTL($Q$5,I$201,weekend,holidays)-1,LEN($B209))+1,1))))</f>
        <v>x</v>
      </c>
      <c r="J209" s="29" t="str">
        <f>IF(OR(J$201="",J$201&lt;$Q$5,$A209=""),"",IF(NETWORKDAYS.INTL(J$201,J$201,weekend,holidays)=0,"nw",IFERROR(INDEX(daysoff_type,MATCH(J$201&amp;" "&amp;$A209,daysoff_lookup,0)),MID($B209,MOD(NETWORKDAYS.INTL($Q$5,J$201,weekend,holidays)-1,LEN($B209))+1,1))))</f>
        <v>x</v>
      </c>
      <c r="K209" s="29" t="str">
        <f>IF(OR(K$201="",K$201&lt;$Q$5,$A209=""),"",IF(NETWORKDAYS.INTL(K$201,K$201,weekend,holidays)=0,"nw",IFERROR(INDEX(daysoff_type,MATCH(K$201&amp;" "&amp;$A209,daysoff_lookup,0)),MID($B209,MOD(NETWORKDAYS.INTL($Q$5,K$201,weekend,holidays)-1,LEN($B209))+1,1))))</f>
        <v>N</v>
      </c>
      <c r="L209" s="29" t="str">
        <f>IF(OR(L$201="",L$201&lt;$Q$5,$A209=""),"",IF(NETWORKDAYS.INTL(L$201,L$201,weekend,holidays)=0,"nw",IFERROR(INDEX(daysoff_type,MATCH(L$201&amp;" "&amp;$A209,daysoff_lookup,0)),MID($B209,MOD(NETWORKDAYS.INTL($Q$5,L$201,weekend,holidays)-1,LEN($B209))+1,1))))</f>
        <v>N</v>
      </c>
      <c r="M209" s="29" t="str">
        <f>IF(OR(M$201="",M$201&lt;$Q$5,$A209=""),"",IF(NETWORKDAYS.INTL(M$201,M$201,weekend,holidays)=0,"nw",IFERROR(INDEX(daysoff_type,MATCH(M$201&amp;" "&amp;$A209,daysoff_lookup,0)),MID($B209,MOD(NETWORKDAYS.INTL($Q$5,M$201,weekend,holidays)-1,LEN($B209))+1,1))))</f>
        <v>N</v>
      </c>
      <c r="N209" s="29" t="str">
        <f>IF(OR(N$201="",N$201&lt;$Q$5,$A209=""),"",IF(NETWORKDAYS.INTL(N$201,N$201,weekend,holidays)=0,"nw",IFERROR(INDEX(daysoff_type,MATCH(N$201&amp;" "&amp;$A209,daysoff_lookup,0)),MID($B209,MOD(NETWORKDAYS.INTL($Q$5,N$201,weekend,holidays)-1,LEN($B209))+1,1))))</f>
        <v>N</v>
      </c>
      <c r="O209" s="29" t="str">
        <f>IF(OR(O$201="",O$201&lt;$Q$5,$A209=""),"",IF(NETWORKDAYS.INTL(O$201,O$201,weekend,holidays)=0,"nw",IFERROR(INDEX(daysoff_type,MATCH(O$201&amp;" "&amp;$A209,daysoff_lookup,0)),MID($B209,MOD(NETWORKDAYS.INTL($Q$5,O$201,weekend,holidays)-1,LEN($B209))+1,1))))</f>
        <v>x</v>
      </c>
      <c r="P209" s="29" t="str">
        <f>IF(OR(P$201="",P$201&lt;$Q$5,$A209=""),"",IF(NETWORKDAYS.INTL(P$201,P$201,weekend,holidays)=0,"nw",IFERROR(INDEX(daysoff_type,MATCH(P$201&amp;" "&amp;$A209,daysoff_lookup,0)),MID($B209,MOD(NETWORKDAYS.INTL($Q$5,P$201,weekend,holidays)-1,LEN($B209))+1,1))))</f>
        <v>x</v>
      </c>
      <c r="Q209" s="29" t="str">
        <f>IF(OR(Q$201="",Q$201&lt;$Q$5,$A209=""),"",IF(NETWORKDAYS.INTL(Q$201,Q$201,weekend,holidays)=0,"nw",IFERROR(INDEX(daysoff_type,MATCH(Q$201&amp;" "&amp;$A209,daysoff_lookup,0)),MID($B209,MOD(NETWORKDAYS.INTL($Q$5,Q$201,weekend,holidays)-1,LEN($B209))+1,1))))</f>
        <v>x</v>
      </c>
      <c r="R209" s="29" t="str">
        <f>IF(OR(R$201="",R$201&lt;$Q$5,$A209=""),"",IF(NETWORKDAYS.INTL(R$201,R$201,weekend,holidays)=0,"nw",IFERROR(INDEX(daysoff_type,MATCH(R$201&amp;" "&amp;$A209,daysoff_lookup,0)),MID($B209,MOD(NETWORKDAYS.INTL($Q$5,R$201,weekend,holidays)-1,LEN($B209))+1,1))))</f>
        <v>nw</v>
      </c>
      <c r="S209" s="29" t="str">
        <f>IF(OR(S$201="",S$201&lt;$Q$5,$A209=""),"",IF(NETWORKDAYS.INTL(S$201,S$201,weekend,holidays)=0,"nw",IFERROR(INDEX(daysoff_type,MATCH(S$201&amp;" "&amp;$A209,daysoff_lookup,0)),MID($B209,MOD(NETWORKDAYS.INTL($Q$5,S$201,weekend,holidays)-1,LEN($B209))+1,1))))</f>
        <v>x</v>
      </c>
      <c r="T209" s="29" t="str">
        <f>IF(OR(T$201="",T$201&lt;$Q$5,$A209=""),"",IF(NETWORKDAYS.INTL(T$201,T$201,weekend,holidays)=0,"nw",IFERROR(INDEX(daysoff_type,MATCH(T$201&amp;" "&amp;$A209,daysoff_lookup,0)),MID($B209,MOD(NETWORKDAYS.INTL($Q$5,T$201,weekend,holidays)-1,LEN($B209))+1,1))))</f>
        <v>D</v>
      </c>
      <c r="U209" s="29" t="str">
        <f>IF(OR(U$201="",U$201&lt;$Q$5,$A209=""),"",IF(NETWORKDAYS.INTL(U$201,U$201,weekend,holidays)=0,"nw",IFERROR(INDEX(daysoff_type,MATCH(U$201&amp;" "&amp;$A209,daysoff_lookup,0)),MID($B209,MOD(NETWORKDAYS.INTL($Q$5,U$201,weekend,holidays)-1,LEN($B209))+1,1))))</f>
        <v>D</v>
      </c>
      <c r="V209" s="29" t="str">
        <f>IF(OR(V$201="",V$201&lt;$Q$5,$A209=""),"",IF(NETWORKDAYS.INTL(V$201,V$201,weekend,holidays)=0,"nw",IFERROR(INDEX(daysoff_type,MATCH(V$201&amp;" "&amp;$A209,daysoff_lookup,0)),MID($B209,MOD(NETWORKDAYS.INTL($Q$5,V$201,weekend,holidays)-1,LEN($B209))+1,1))))</f>
        <v>D</v>
      </c>
      <c r="W209" s="29" t="str">
        <f>IF(OR(W$201="",W$201&lt;$Q$5,$A209=""),"",IF(NETWORKDAYS.INTL(W$201,W$201,weekend,holidays)=0,"nw",IFERROR(INDEX(daysoff_type,MATCH(W$201&amp;" "&amp;$A209,daysoff_lookup,0)),MID($B209,MOD(NETWORKDAYS.INTL($Q$5,W$201,weekend,holidays)-1,LEN($B209))+1,1))))</f>
        <v>D</v>
      </c>
      <c r="X209" s="29" t="str">
        <f>IF(OR(X$201="",X$201&lt;$Q$5,$A209=""),"",IF(NETWORKDAYS.INTL(X$201,X$201,weekend,holidays)=0,"nw",IFERROR(INDEX(daysoff_type,MATCH(X$201&amp;" "&amp;$A209,daysoff_lookup,0)),MID($B209,MOD(NETWORKDAYS.INTL($Q$5,X$201,weekend,holidays)-1,LEN($B209))+1,1))))</f>
        <v>x</v>
      </c>
      <c r="Y209" s="29" t="str">
        <f>IF(OR(Y$201="",Y$201&lt;$Q$5,$A209=""),"",IF(NETWORKDAYS.INTL(Y$201,Y$201,weekend,holidays)=0,"nw",IFERROR(INDEX(daysoff_type,MATCH(Y$201&amp;" "&amp;$A209,daysoff_lookup,0)),MID($B209,MOD(NETWORKDAYS.INTL($Q$5,Y$201,weekend,holidays)-1,LEN($B209))+1,1))))</f>
        <v>x</v>
      </c>
      <c r="Z209" s="29" t="str">
        <f>IF(OR(Z$201="",Z$201&lt;$Q$5,$A209=""),"",IF(NETWORKDAYS.INTL(Z$201,Z$201,weekend,holidays)=0,"nw",IFERROR(INDEX(daysoff_type,MATCH(Z$201&amp;" "&amp;$A209,daysoff_lookup,0)),MID($B209,MOD(NETWORKDAYS.INTL($Q$5,Z$201,weekend,holidays)-1,LEN($B209))+1,1))))</f>
        <v>x</v>
      </c>
      <c r="AA209" s="29" t="str">
        <f>IF(OR(AA$201="",AA$201&lt;$Q$5,$A209=""),"",IF(NETWORKDAYS.INTL(AA$201,AA$201,weekend,holidays)=0,"nw",IFERROR(INDEX(daysoff_type,MATCH(AA$201&amp;" "&amp;$A209,daysoff_lookup,0)),MID($B209,MOD(NETWORKDAYS.INTL($Q$5,AA$201,weekend,holidays)-1,LEN($B209))+1,1))))</f>
        <v>x</v>
      </c>
      <c r="AB209" s="29" t="str">
        <f>IF(OR(AB$201="",AB$201&lt;$Q$5,$A209=""),"",IF(NETWORKDAYS.INTL(AB$201,AB$201,weekend,holidays)=0,"nw",IFERROR(INDEX(daysoff_type,MATCH(AB$201&amp;" "&amp;$A209,daysoff_lookup,0)),MID($B209,MOD(NETWORKDAYS.INTL($Q$5,AB$201,weekend,holidays)-1,LEN($B209))+1,1))))</f>
        <v>N</v>
      </c>
      <c r="AC209" s="29" t="str">
        <f>IF(OR(AC$201="",AC$201&lt;$Q$5,$A209=""),"",IF(NETWORKDAYS.INTL(AC$201,AC$201,weekend,holidays)=0,"nw",IFERROR(INDEX(daysoff_type,MATCH(AC$201&amp;" "&amp;$A209,daysoff_lookup,0)),MID($B209,MOD(NETWORKDAYS.INTL($Q$5,AC$201,weekend,holidays)-1,LEN($B209))+1,1))))</f>
        <v>N</v>
      </c>
      <c r="AD209" s="29" t="str">
        <f>IF(OR(AD$201="",AD$201&lt;$Q$5,$A209=""),"",IF(NETWORKDAYS.INTL(AD$201,AD$201,weekend,holidays)=0,"nw",IFERROR(INDEX(daysoff_type,MATCH(AD$201&amp;" "&amp;$A209,daysoff_lookup,0)),MID($B209,MOD(NETWORKDAYS.INTL($Q$5,AD$201,weekend,holidays)-1,LEN($B209))+1,1))))</f>
        <v>N</v>
      </c>
      <c r="AE209" s="29" t="str">
        <f>IF(OR(AE$201="",AE$201&lt;$Q$5,$A209=""),"",IF(NETWORKDAYS.INTL(AE$201,AE$201,weekend,holidays)=0,"nw",IFERROR(INDEX(daysoff_type,MATCH(AE$201&amp;" "&amp;$A209,daysoff_lookup,0)),MID($B209,MOD(NETWORKDAYS.INTL($Q$5,AE$201,weekend,holidays)-1,LEN($B209))+1,1))))</f>
        <v>N</v>
      </c>
      <c r="AF209" s="29" t="str">
        <f>IF(OR(AF$201="",AF$201&lt;$Q$5,$A209=""),"",IF(NETWORKDAYS.INTL(AF$201,AF$201,weekend,holidays)=0,"nw",IFERROR(INDEX(daysoff_type,MATCH(AF$201&amp;" "&amp;$A209,daysoff_lookup,0)),MID($B209,MOD(NETWORKDAYS.INTL($Q$5,AF$201,weekend,holidays)-1,LEN($B209))+1,1))))</f>
        <v>x</v>
      </c>
      <c r="AG209" s="29" t="str">
        <f>IF(OR(AG$201="",AG$201&lt;$Q$5,$A209=""),"",IF(NETWORKDAYS.INTL(AG$201,AG$201,weekend,holidays)=0,"nw",IFERROR(INDEX(daysoff_type,MATCH(AG$201&amp;" "&amp;$A209,daysoff_lookup,0)),MID($B209,MOD(NETWORKDAYS.INTL($Q$5,AG$201,weekend,holidays)-1,LEN($B209))+1,1))))</f>
        <v>x</v>
      </c>
      <c r="AH209" s="29" t="str">
        <f>IF(OR(AH$201="",AH$201&lt;$Q$5,$A209=""),"",IF(NETWORKDAYS.INTL(AH$201,AH$201,weekend,holidays)=0,"nw",IFERROR(INDEX(daysoff_type,MATCH(AH$201&amp;" "&amp;$A209,daysoff_lookup,0)),MID($B209,MOD(NETWORKDAYS.INTL($Q$5,AH$201,weekend,holidays)-1,LEN($B209))+1,1))))</f>
        <v>x</v>
      </c>
      <c r="AI209" s="29" t="str">
        <f>IF(OR(AI$201="",AI$201&lt;$Q$5,$A209=""),"",IF(NETWORKDAYS.INTL(AI$201,AI$201,weekend,holidays)=0,"nw",IFERROR(INDEX(daysoff_type,MATCH(AI$201&amp;" "&amp;$A209,daysoff_lookup,0)),MID($B209,MOD(NETWORKDAYS.INTL($Q$5,AI$201,weekend,holidays)-1,LEN($B209))+1,1))))</f>
        <v>x</v>
      </c>
      <c r="AJ209" s="29" t="str">
        <f>IF(OR(AJ$201="",AJ$201&lt;$Q$5,$A209=""),"",IF(NETWORKDAYS.INTL(AJ$201,AJ$201,weekend,holidays)=0,"nw",IFERROR(INDEX(daysoff_type,MATCH(AJ$201&amp;" "&amp;$A209,daysoff_lookup,0)),MID($B209,MOD(NETWORKDAYS.INTL($Q$5,AJ$201,weekend,holidays)-1,LEN($B209))+1,1))))</f>
        <v>D</v>
      </c>
      <c r="AK209" s="29" t="str">
        <f>IF(OR(AK$201="",AK$201&lt;$Q$5,$A209=""),"",IF(NETWORKDAYS.INTL(AK$201,AK$201,weekend,holidays)=0,"nw",IFERROR(INDEX(daysoff_type,MATCH(AK$201&amp;" "&amp;$A209,daysoff_lookup,0)),MID($B209,MOD(NETWORKDAYS.INTL($Q$5,AK$201,weekend,holidays)-1,LEN($B209))+1,1))))</f>
        <v>D</v>
      </c>
      <c r="AL209" s="29" t="str">
        <f>IF(OR(AL$201="",AL$201&lt;$Q$5,$A209=""),"",IF(NETWORKDAYS.INTL(AL$201,AL$201,weekend,holidays)=0,"nw",IFERROR(INDEX(daysoff_type,MATCH(AL$201&amp;" "&amp;$A209,daysoff_lookup,0)),MID($B209,MOD(NETWORKDAYS.INTL($Q$5,AL$201,weekend,holidays)-1,LEN($B209))+1,1))))</f>
        <v>D</v>
      </c>
      <c r="AM209" s="29" t="str">
        <f>IF(OR(AM$201="",AM$201&lt;$Q$5,$A209=""),"",IF(NETWORKDAYS.INTL(AM$201,AM$201,weekend,holidays)=0,"nw",IFERROR(INDEX(daysoff_type,MATCH(AM$201&amp;" "&amp;$A209,daysoff_lookup,0)),MID($B209,MOD(NETWORKDAYS.INTL($Q$5,AM$201,weekend,holidays)-1,LEN($B209))+1,1))))</f>
        <v>D</v>
      </c>
    </row>
    <row r="210" spans="1:41" x14ac:dyDescent="0.2">
      <c r="A210" s="28" t="str">
        <f t="shared" si="59"/>
        <v>Employee 4</v>
      </c>
      <c r="B210" s="40" t="str">
        <f t="shared" si="59"/>
        <v>DxxxxNNNNxxxxDDD</v>
      </c>
      <c r="C210" s="29" t="str">
        <f>IF(OR(C$201="",C$201&lt;$Q$5,$A210=""),"",IF(NETWORKDAYS.INTL(C$201,C$201,weekend,holidays)=0,"nw",IFERROR(INDEX(daysoff_type,MATCH(C$201&amp;" "&amp;$A210,daysoff_lookup,0)),MID($B210,MOD(NETWORKDAYS.INTL($Q$5,C$201,weekend,holidays)-1,LEN($B210))+1,1))))</f>
        <v/>
      </c>
      <c r="D210" s="29" t="str">
        <f>IF(OR(D$201="",D$201&lt;$Q$5,$A210=""),"",IF(NETWORKDAYS.INTL(D$201,D$201,weekend,holidays)=0,"nw",IFERROR(INDEX(daysoff_type,MATCH(D$201&amp;" "&amp;$A210,daysoff_lookup,0)),MID($B210,MOD(NETWORKDAYS.INTL($Q$5,D$201,weekend,holidays)-1,LEN($B210))+1,1))))</f>
        <v/>
      </c>
      <c r="E210" s="29" t="str">
        <f>IF(OR(E$201="",E$201&lt;$Q$5,$A210=""),"",IF(NETWORKDAYS.INTL(E$201,E$201,weekend,holidays)=0,"nw",IFERROR(INDEX(daysoff_type,MATCH(E$201&amp;" "&amp;$A210,daysoff_lookup,0)),MID($B210,MOD(NETWORKDAYS.INTL($Q$5,E$201,weekend,holidays)-1,LEN($B210))+1,1))))</f>
        <v/>
      </c>
      <c r="F210" s="29" t="str">
        <f>IF(OR(F$201="",F$201&lt;$Q$5,$A210=""),"",IF(NETWORKDAYS.INTL(F$201,F$201,weekend,holidays)=0,"nw",IFERROR(INDEX(daysoff_type,MATCH(F$201&amp;" "&amp;$A210,daysoff_lookup,0)),MID($B210,MOD(NETWORKDAYS.INTL($Q$5,F$201,weekend,holidays)-1,LEN($B210))+1,1))))</f>
        <v/>
      </c>
      <c r="G210" s="29" t="str">
        <f>IF(OR(G$201="",G$201&lt;$Q$5,$A210=""),"",IF(NETWORKDAYS.INTL(G$201,G$201,weekend,holidays)=0,"nw",IFERROR(INDEX(daysoff_type,MATCH(G$201&amp;" "&amp;$A210,daysoff_lookup,0)),MID($B210,MOD(NETWORKDAYS.INTL($Q$5,G$201,weekend,holidays)-1,LEN($B210))+1,1))))</f>
        <v/>
      </c>
      <c r="H210" s="29" t="str">
        <f>IF(OR(H$201="",H$201&lt;$Q$5,$A210=""),"",IF(NETWORKDAYS.INTL(H$201,H$201,weekend,holidays)=0,"nw",IFERROR(INDEX(daysoff_type,MATCH(H$201&amp;" "&amp;$A210,daysoff_lookup,0)),MID($B210,MOD(NETWORKDAYS.INTL($Q$5,H$201,weekend,holidays)-1,LEN($B210))+1,1))))</f>
        <v/>
      </c>
      <c r="I210" s="29" t="str">
        <f>IF(OR(I$201="",I$201&lt;$Q$5,$A210=""),"",IF(NETWORKDAYS.INTL(I$201,I$201,weekend,holidays)=0,"nw",IFERROR(INDEX(daysoff_type,MATCH(I$201&amp;" "&amp;$A210,daysoff_lookup,0)),MID($B210,MOD(NETWORKDAYS.INTL($Q$5,I$201,weekend,holidays)-1,LEN($B210))+1,1))))</f>
        <v>x</v>
      </c>
      <c r="J210" s="29" t="str">
        <f>IF(OR(J$201="",J$201&lt;$Q$5,$A210=""),"",IF(NETWORKDAYS.INTL(J$201,J$201,weekend,holidays)=0,"nw",IFERROR(INDEX(daysoff_type,MATCH(J$201&amp;" "&amp;$A210,daysoff_lookup,0)),MID($B210,MOD(NETWORKDAYS.INTL($Q$5,J$201,weekend,holidays)-1,LEN($B210))+1,1))))</f>
        <v>x</v>
      </c>
      <c r="K210" s="29" t="str">
        <f>IF(OR(K$201="",K$201&lt;$Q$5,$A210=""),"",IF(NETWORKDAYS.INTL(K$201,K$201,weekend,holidays)=0,"nw",IFERROR(INDEX(daysoff_type,MATCH(K$201&amp;" "&amp;$A210,daysoff_lookup,0)),MID($B210,MOD(NETWORKDAYS.INTL($Q$5,K$201,weekend,holidays)-1,LEN($B210))+1,1))))</f>
        <v>D</v>
      </c>
      <c r="L210" s="29" t="str">
        <f>IF(OR(L$201="",L$201&lt;$Q$5,$A210=""),"",IF(NETWORKDAYS.INTL(L$201,L$201,weekend,holidays)=0,"nw",IFERROR(INDEX(daysoff_type,MATCH(L$201&amp;" "&amp;$A210,daysoff_lookup,0)),MID($B210,MOD(NETWORKDAYS.INTL($Q$5,L$201,weekend,holidays)-1,LEN($B210))+1,1))))</f>
        <v>D</v>
      </c>
      <c r="M210" s="29" t="str">
        <f>IF(OR(M$201="",M$201&lt;$Q$5,$A210=""),"",IF(NETWORKDAYS.INTL(M$201,M$201,weekend,holidays)=0,"nw",IFERROR(INDEX(daysoff_type,MATCH(M$201&amp;" "&amp;$A210,daysoff_lookup,0)),MID($B210,MOD(NETWORKDAYS.INTL($Q$5,M$201,weekend,holidays)-1,LEN($B210))+1,1))))</f>
        <v>D</v>
      </c>
      <c r="N210" s="29" t="str">
        <f>IF(OR(N$201="",N$201&lt;$Q$5,$A210=""),"",IF(NETWORKDAYS.INTL(N$201,N$201,weekend,holidays)=0,"nw",IFERROR(INDEX(daysoff_type,MATCH(N$201&amp;" "&amp;$A210,daysoff_lookup,0)),MID($B210,MOD(NETWORKDAYS.INTL($Q$5,N$201,weekend,holidays)-1,LEN($B210))+1,1))))</f>
        <v>D</v>
      </c>
      <c r="O210" s="29" t="str">
        <f>IF(OR(O$201="",O$201&lt;$Q$5,$A210=""),"",IF(NETWORKDAYS.INTL(O$201,O$201,weekend,holidays)=0,"nw",IFERROR(INDEX(daysoff_type,MATCH(O$201&amp;" "&amp;$A210,daysoff_lookup,0)),MID($B210,MOD(NETWORKDAYS.INTL($Q$5,O$201,weekend,holidays)-1,LEN($B210))+1,1))))</f>
        <v>x</v>
      </c>
      <c r="P210" s="29" t="str">
        <f>IF(OR(P$201="",P$201&lt;$Q$5,$A210=""),"",IF(NETWORKDAYS.INTL(P$201,P$201,weekend,holidays)=0,"nw",IFERROR(INDEX(daysoff_type,MATCH(P$201&amp;" "&amp;$A210,daysoff_lookup,0)),MID($B210,MOD(NETWORKDAYS.INTL($Q$5,P$201,weekend,holidays)-1,LEN($B210))+1,1))))</f>
        <v>x</v>
      </c>
      <c r="Q210" s="29" t="str">
        <f>IF(OR(Q$201="",Q$201&lt;$Q$5,$A210=""),"",IF(NETWORKDAYS.INTL(Q$201,Q$201,weekend,holidays)=0,"nw",IFERROR(INDEX(daysoff_type,MATCH(Q$201&amp;" "&amp;$A210,daysoff_lookup,0)),MID($B210,MOD(NETWORKDAYS.INTL($Q$5,Q$201,weekend,holidays)-1,LEN($B210))+1,1))))</f>
        <v>x</v>
      </c>
      <c r="R210" s="29" t="str">
        <f>IF(OR(R$201="",R$201&lt;$Q$5,$A210=""),"",IF(NETWORKDAYS.INTL(R$201,R$201,weekend,holidays)=0,"nw",IFERROR(INDEX(daysoff_type,MATCH(R$201&amp;" "&amp;$A210,daysoff_lookup,0)),MID($B210,MOD(NETWORKDAYS.INTL($Q$5,R$201,weekend,holidays)-1,LEN($B210))+1,1))))</f>
        <v>nw</v>
      </c>
      <c r="S210" s="29" t="str">
        <f>IF(OR(S$201="",S$201&lt;$Q$5,$A210=""),"",IF(NETWORKDAYS.INTL(S$201,S$201,weekend,holidays)=0,"nw",IFERROR(INDEX(daysoff_type,MATCH(S$201&amp;" "&amp;$A210,daysoff_lookup,0)),MID($B210,MOD(NETWORKDAYS.INTL($Q$5,S$201,weekend,holidays)-1,LEN($B210))+1,1))))</f>
        <v>x</v>
      </c>
      <c r="T210" s="29" t="str">
        <f>IF(OR(T$201="",T$201&lt;$Q$5,$A210=""),"",IF(NETWORKDAYS.INTL(T$201,T$201,weekend,holidays)=0,"nw",IFERROR(INDEX(daysoff_type,MATCH(T$201&amp;" "&amp;$A210,daysoff_lookup,0)),MID($B210,MOD(NETWORKDAYS.INTL($Q$5,T$201,weekend,holidays)-1,LEN($B210))+1,1))))</f>
        <v>N</v>
      </c>
      <c r="U210" s="29" t="str">
        <f>IF(OR(U$201="",U$201&lt;$Q$5,$A210=""),"",IF(NETWORKDAYS.INTL(U$201,U$201,weekend,holidays)=0,"nw",IFERROR(INDEX(daysoff_type,MATCH(U$201&amp;" "&amp;$A210,daysoff_lookup,0)),MID($B210,MOD(NETWORKDAYS.INTL($Q$5,U$201,weekend,holidays)-1,LEN($B210))+1,1))))</f>
        <v>N</v>
      </c>
      <c r="V210" s="29" t="str">
        <f>IF(OR(V$201="",V$201&lt;$Q$5,$A210=""),"",IF(NETWORKDAYS.INTL(V$201,V$201,weekend,holidays)=0,"nw",IFERROR(INDEX(daysoff_type,MATCH(V$201&amp;" "&amp;$A210,daysoff_lookup,0)),MID($B210,MOD(NETWORKDAYS.INTL($Q$5,V$201,weekend,holidays)-1,LEN($B210))+1,1))))</f>
        <v>N</v>
      </c>
      <c r="W210" s="29" t="str">
        <f>IF(OR(W$201="",W$201&lt;$Q$5,$A210=""),"",IF(NETWORKDAYS.INTL(W$201,W$201,weekend,holidays)=0,"nw",IFERROR(INDEX(daysoff_type,MATCH(W$201&amp;" "&amp;$A210,daysoff_lookup,0)),MID($B210,MOD(NETWORKDAYS.INTL($Q$5,W$201,weekend,holidays)-1,LEN($B210))+1,1))))</f>
        <v>N</v>
      </c>
      <c r="X210" s="29" t="str">
        <f>IF(OR(X$201="",X$201&lt;$Q$5,$A210=""),"",IF(NETWORKDAYS.INTL(X$201,X$201,weekend,holidays)=0,"nw",IFERROR(INDEX(daysoff_type,MATCH(X$201&amp;" "&amp;$A210,daysoff_lookup,0)),MID($B210,MOD(NETWORKDAYS.INTL($Q$5,X$201,weekend,holidays)-1,LEN($B210))+1,1))))</f>
        <v>x</v>
      </c>
      <c r="Y210" s="29" t="str">
        <f>IF(OR(Y$201="",Y$201&lt;$Q$5,$A210=""),"",IF(NETWORKDAYS.INTL(Y$201,Y$201,weekend,holidays)=0,"nw",IFERROR(INDEX(daysoff_type,MATCH(Y$201&amp;" "&amp;$A210,daysoff_lookup,0)),MID($B210,MOD(NETWORKDAYS.INTL($Q$5,Y$201,weekend,holidays)-1,LEN($B210))+1,1))))</f>
        <v>x</v>
      </c>
      <c r="Z210" s="29" t="str">
        <f>IF(OR(Z$201="",Z$201&lt;$Q$5,$A210=""),"",IF(NETWORKDAYS.INTL(Z$201,Z$201,weekend,holidays)=0,"nw",IFERROR(INDEX(daysoff_type,MATCH(Z$201&amp;" "&amp;$A210,daysoff_lookup,0)),MID($B210,MOD(NETWORKDAYS.INTL($Q$5,Z$201,weekend,holidays)-1,LEN($B210))+1,1))))</f>
        <v>x</v>
      </c>
      <c r="AA210" s="29" t="str">
        <f>IF(OR(AA$201="",AA$201&lt;$Q$5,$A210=""),"",IF(NETWORKDAYS.INTL(AA$201,AA$201,weekend,holidays)=0,"nw",IFERROR(INDEX(daysoff_type,MATCH(AA$201&amp;" "&amp;$A210,daysoff_lookup,0)),MID($B210,MOD(NETWORKDAYS.INTL($Q$5,AA$201,weekend,holidays)-1,LEN($B210))+1,1))))</f>
        <v>x</v>
      </c>
      <c r="AB210" s="29" t="str">
        <f>IF(OR(AB$201="",AB$201&lt;$Q$5,$A210=""),"",IF(NETWORKDAYS.INTL(AB$201,AB$201,weekend,holidays)=0,"nw",IFERROR(INDEX(daysoff_type,MATCH(AB$201&amp;" "&amp;$A210,daysoff_lookup,0)),MID($B210,MOD(NETWORKDAYS.INTL($Q$5,AB$201,weekend,holidays)-1,LEN($B210))+1,1))))</f>
        <v>D</v>
      </c>
      <c r="AC210" s="29" t="str">
        <f>IF(OR(AC$201="",AC$201&lt;$Q$5,$A210=""),"",IF(NETWORKDAYS.INTL(AC$201,AC$201,weekend,holidays)=0,"nw",IFERROR(INDEX(daysoff_type,MATCH(AC$201&amp;" "&amp;$A210,daysoff_lookup,0)),MID($B210,MOD(NETWORKDAYS.INTL($Q$5,AC$201,weekend,holidays)-1,LEN($B210))+1,1))))</f>
        <v>D</v>
      </c>
      <c r="AD210" s="29" t="str">
        <f>IF(OR(AD$201="",AD$201&lt;$Q$5,$A210=""),"",IF(NETWORKDAYS.INTL(AD$201,AD$201,weekend,holidays)=0,"nw",IFERROR(INDEX(daysoff_type,MATCH(AD$201&amp;" "&amp;$A210,daysoff_lookup,0)),MID($B210,MOD(NETWORKDAYS.INTL($Q$5,AD$201,weekend,holidays)-1,LEN($B210))+1,1))))</f>
        <v>D</v>
      </c>
      <c r="AE210" s="29" t="str">
        <f>IF(OR(AE$201="",AE$201&lt;$Q$5,$A210=""),"",IF(NETWORKDAYS.INTL(AE$201,AE$201,weekend,holidays)=0,"nw",IFERROR(INDEX(daysoff_type,MATCH(AE$201&amp;" "&amp;$A210,daysoff_lookup,0)),MID($B210,MOD(NETWORKDAYS.INTL($Q$5,AE$201,weekend,holidays)-1,LEN($B210))+1,1))))</f>
        <v>D</v>
      </c>
      <c r="AF210" s="29" t="str">
        <f>IF(OR(AF$201="",AF$201&lt;$Q$5,$A210=""),"",IF(NETWORKDAYS.INTL(AF$201,AF$201,weekend,holidays)=0,"nw",IFERROR(INDEX(daysoff_type,MATCH(AF$201&amp;" "&amp;$A210,daysoff_lookup,0)),MID($B210,MOD(NETWORKDAYS.INTL($Q$5,AF$201,weekend,holidays)-1,LEN($B210))+1,1))))</f>
        <v>x</v>
      </c>
      <c r="AG210" s="29" t="str">
        <f>IF(OR(AG$201="",AG$201&lt;$Q$5,$A210=""),"",IF(NETWORKDAYS.INTL(AG$201,AG$201,weekend,holidays)=0,"nw",IFERROR(INDEX(daysoff_type,MATCH(AG$201&amp;" "&amp;$A210,daysoff_lookup,0)),MID($B210,MOD(NETWORKDAYS.INTL($Q$5,AG$201,weekend,holidays)-1,LEN($B210))+1,1))))</f>
        <v>x</v>
      </c>
      <c r="AH210" s="29" t="str">
        <f>IF(OR(AH$201="",AH$201&lt;$Q$5,$A210=""),"",IF(NETWORKDAYS.INTL(AH$201,AH$201,weekend,holidays)=0,"nw",IFERROR(INDEX(daysoff_type,MATCH(AH$201&amp;" "&amp;$A210,daysoff_lookup,0)),MID($B210,MOD(NETWORKDAYS.INTL($Q$5,AH$201,weekend,holidays)-1,LEN($B210))+1,1))))</f>
        <v>x</v>
      </c>
      <c r="AI210" s="29" t="str">
        <f>IF(OR(AI$201="",AI$201&lt;$Q$5,$A210=""),"",IF(NETWORKDAYS.INTL(AI$201,AI$201,weekend,holidays)=0,"nw",IFERROR(INDEX(daysoff_type,MATCH(AI$201&amp;" "&amp;$A210,daysoff_lookup,0)),MID($B210,MOD(NETWORKDAYS.INTL($Q$5,AI$201,weekend,holidays)-1,LEN($B210))+1,1))))</f>
        <v>x</v>
      </c>
      <c r="AJ210" s="29" t="str">
        <f>IF(OR(AJ$201="",AJ$201&lt;$Q$5,$A210=""),"",IF(NETWORKDAYS.INTL(AJ$201,AJ$201,weekend,holidays)=0,"nw",IFERROR(INDEX(daysoff_type,MATCH(AJ$201&amp;" "&amp;$A210,daysoff_lookup,0)),MID($B210,MOD(NETWORKDAYS.INTL($Q$5,AJ$201,weekend,holidays)-1,LEN($B210))+1,1))))</f>
        <v>N</v>
      </c>
      <c r="AK210" s="29" t="str">
        <f>IF(OR(AK$201="",AK$201&lt;$Q$5,$A210=""),"",IF(NETWORKDAYS.INTL(AK$201,AK$201,weekend,holidays)=0,"nw",IFERROR(INDEX(daysoff_type,MATCH(AK$201&amp;" "&amp;$A210,daysoff_lookup,0)),MID($B210,MOD(NETWORKDAYS.INTL($Q$5,AK$201,weekend,holidays)-1,LEN($B210))+1,1))))</f>
        <v>N</v>
      </c>
      <c r="AL210" s="29" t="str">
        <f>IF(OR(AL$201="",AL$201&lt;$Q$5,$A210=""),"",IF(NETWORKDAYS.INTL(AL$201,AL$201,weekend,holidays)=0,"nw",IFERROR(INDEX(daysoff_type,MATCH(AL$201&amp;" "&amp;$A210,daysoff_lookup,0)),MID($B210,MOD(NETWORKDAYS.INTL($Q$5,AL$201,weekend,holidays)-1,LEN($B210))+1,1))))</f>
        <v>N</v>
      </c>
      <c r="AM210" s="29" t="str">
        <f>IF(OR(AM$201="",AM$201&lt;$Q$5,$A210=""),"",IF(NETWORKDAYS.INTL(AM$201,AM$201,weekend,holidays)=0,"nw",IFERROR(INDEX(daysoff_type,MATCH(AM$201&amp;" "&amp;$A210,daysoff_lookup,0)),MID($B210,MOD(NETWORKDAYS.INTL($Q$5,AM$201,weekend,holidays)-1,LEN($B210))+1,1))))</f>
        <v>N</v>
      </c>
    </row>
    <row r="211" spans="1:41" x14ac:dyDescent="0.2">
      <c r="A211" s="28" t="str">
        <f t="shared" si="59"/>
        <v/>
      </c>
      <c r="B211" s="40" t="str">
        <f t="shared" si="59"/>
        <v/>
      </c>
      <c r="C211" s="29" t="str">
        <f>IF(OR(C$201="",C$201&lt;$Q$5,$A211=""),"",IF(NETWORKDAYS.INTL(C$201,C$201,weekend,holidays)=0,"nw",IFERROR(INDEX(daysoff_type,MATCH(C$201&amp;" "&amp;$A211,daysoff_lookup,0)),MID($B211,MOD(NETWORKDAYS.INTL($Q$5,C$201,weekend,holidays)-1,LEN($B211))+1,1))))</f>
        <v/>
      </c>
      <c r="D211" s="29" t="str">
        <f>IF(OR(D$201="",D$201&lt;$Q$5,$A211=""),"",IF(NETWORKDAYS.INTL(D$201,D$201,weekend,holidays)=0,"nw",IFERROR(INDEX(daysoff_type,MATCH(D$201&amp;" "&amp;$A211,daysoff_lookup,0)),MID($B211,MOD(NETWORKDAYS.INTL($Q$5,D$201,weekend,holidays)-1,LEN($B211))+1,1))))</f>
        <v/>
      </c>
      <c r="E211" s="29" t="str">
        <f>IF(OR(E$201="",E$201&lt;$Q$5,$A211=""),"",IF(NETWORKDAYS.INTL(E$201,E$201,weekend,holidays)=0,"nw",IFERROR(INDEX(daysoff_type,MATCH(E$201&amp;" "&amp;$A211,daysoff_lookup,0)),MID($B211,MOD(NETWORKDAYS.INTL($Q$5,E$201,weekend,holidays)-1,LEN($B211))+1,1))))</f>
        <v/>
      </c>
      <c r="F211" s="29" t="str">
        <f>IF(OR(F$201="",F$201&lt;$Q$5,$A211=""),"",IF(NETWORKDAYS.INTL(F$201,F$201,weekend,holidays)=0,"nw",IFERROR(INDEX(daysoff_type,MATCH(F$201&amp;" "&amp;$A211,daysoff_lookup,0)),MID($B211,MOD(NETWORKDAYS.INTL($Q$5,F$201,weekend,holidays)-1,LEN($B211))+1,1))))</f>
        <v/>
      </c>
      <c r="G211" s="29" t="str">
        <f>IF(OR(G$201="",G$201&lt;$Q$5,$A211=""),"",IF(NETWORKDAYS.INTL(G$201,G$201,weekend,holidays)=0,"nw",IFERROR(INDEX(daysoff_type,MATCH(G$201&amp;" "&amp;$A211,daysoff_lookup,0)),MID($B211,MOD(NETWORKDAYS.INTL($Q$5,G$201,weekend,holidays)-1,LEN($B211))+1,1))))</f>
        <v/>
      </c>
      <c r="H211" s="29" t="str">
        <f>IF(OR(H$201="",H$201&lt;$Q$5,$A211=""),"",IF(NETWORKDAYS.INTL(H$201,H$201,weekend,holidays)=0,"nw",IFERROR(INDEX(daysoff_type,MATCH(H$201&amp;" "&amp;$A211,daysoff_lookup,0)),MID($B211,MOD(NETWORKDAYS.INTL($Q$5,H$201,weekend,holidays)-1,LEN($B211))+1,1))))</f>
        <v/>
      </c>
      <c r="I211" s="29" t="str">
        <f>IF(OR(I$201="",I$201&lt;$Q$5,$A211=""),"",IF(NETWORKDAYS.INTL(I$201,I$201,weekend,holidays)=0,"nw",IFERROR(INDEX(daysoff_type,MATCH(I$201&amp;" "&amp;$A211,daysoff_lookup,0)),MID($B211,MOD(NETWORKDAYS.INTL($Q$5,I$201,weekend,holidays)-1,LEN($B211))+1,1))))</f>
        <v/>
      </c>
      <c r="J211" s="29" t="str">
        <f>IF(OR(J$201="",J$201&lt;$Q$5,$A211=""),"",IF(NETWORKDAYS.INTL(J$201,J$201,weekend,holidays)=0,"nw",IFERROR(INDEX(daysoff_type,MATCH(J$201&amp;" "&amp;$A211,daysoff_lookup,0)),MID($B211,MOD(NETWORKDAYS.INTL($Q$5,J$201,weekend,holidays)-1,LEN($B211))+1,1))))</f>
        <v/>
      </c>
      <c r="K211" s="29" t="str">
        <f>IF(OR(K$201="",K$201&lt;$Q$5,$A211=""),"",IF(NETWORKDAYS.INTL(K$201,K$201,weekend,holidays)=0,"nw",IFERROR(INDEX(daysoff_type,MATCH(K$201&amp;" "&amp;$A211,daysoff_lookup,0)),MID($B211,MOD(NETWORKDAYS.INTL($Q$5,K$201,weekend,holidays)-1,LEN($B211))+1,1))))</f>
        <v/>
      </c>
      <c r="L211" s="29" t="str">
        <f>IF(OR(L$201="",L$201&lt;$Q$5,$A211=""),"",IF(NETWORKDAYS.INTL(L$201,L$201,weekend,holidays)=0,"nw",IFERROR(INDEX(daysoff_type,MATCH(L$201&amp;" "&amp;$A211,daysoff_lookup,0)),MID($B211,MOD(NETWORKDAYS.INTL($Q$5,L$201,weekend,holidays)-1,LEN($B211))+1,1))))</f>
        <v/>
      </c>
      <c r="M211" s="29" t="str">
        <f>IF(OR(M$201="",M$201&lt;$Q$5,$A211=""),"",IF(NETWORKDAYS.INTL(M$201,M$201,weekend,holidays)=0,"nw",IFERROR(INDEX(daysoff_type,MATCH(M$201&amp;" "&amp;$A211,daysoff_lookup,0)),MID($B211,MOD(NETWORKDAYS.INTL($Q$5,M$201,weekend,holidays)-1,LEN($B211))+1,1))))</f>
        <v/>
      </c>
      <c r="N211" s="29" t="str">
        <f>IF(OR(N$201="",N$201&lt;$Q$5,$A211=""),"",IF(NETWORKDAYS.INTL(N$201,N$201,weekend,holidays)=0,"nw",IFERROR(INDEX(daysoff_type,MATCH(N$201&amp;" "&amp;$A211,daysoff_lookup,0)),MID($B211,MOD(NETWORKDAYS.INTL($Q$5,N$201,weekend,holidays)-1,LEN($B211))+1,1))))</f>
        <v/>
      </c>
      <c r="O211" s="29" t="str">
        <f>IF(OR(O$201="",O$201&lt;$Q$5,$A211=""),"",IF(NETWORKDAYS.INTL(O$201,O$201,weekend,holidays)=0,"nw",IFERROR(INDEX(daysoff_type,MATCH(O$201&amp;" "&amp;$A211,daysoff_lookup,0)),MID($B211,MOD(NETWORKDAYS.INTL($Q$5,O$201,weekend,holidays)-1,LEN($B211))+1,1))))</f>
        <v/>
      </c>
      <c r="P211" s="29" t="str">
        <f>IF(OR(P$201="",P$201&lt;$Q$5,$A211=""),"",IF(NETWORKDAYS.INTL(P$201,P$201,weekend,holidays)=0,"nw",IFERROR(INDEX(daysoff_type,MATCH(P$201&amp;" "&amp;$A211,daysoff_lookup,0)),MID($B211,MOD(NETWORKDAYS.INTL($Q$5,P$201,weekend,holidays)-1,LEN($B211))+1,1))))</f>
        <v/>
      </c>
      <c r="Q211" s="29" t="str">
        <f>IF(OR(Q$201="",Q$201&lt;$Q$5,$A211=""),"",IF(NETWORKDAYS.INTL(Q$201,Q$201,weekend,holidays)=0,"nw",IFERROR(INDEX(daysoff_type,MATCH(Q$201&amp;" "&amp;$A211,daysoff_lookup,0)),MID($B211,MOD(NETWORKDAYS.INTL($Q$5,Q$201,weekend,holidays)-1,LEN($B211))+1,1))))</f>
        <v/>
      </c>
      <c r="R211" s="29" t="str">
        <f>IF(OR(R$201="",R$201&lt;$Q$5,$A211=""),"",IF(NETWORKDAYS.INTL(R$201,R$201,weekend,holidays)=0,"nw",IFERROR(INDEX(daysoff_type,MATCH(R$201&amp;" "&amp;$A211,daysoff_lookup,0)),MID($B211,MOD(NETWORKDAYS.INTL($Q$5,R$201,weekend,holidays)-1,LEN($B211))+1,1))))</f>
        <v/>
      </c>
      <c r="S211" s="29" t="str">
        <f>IF(OR(S$201="",S$201&lt;$Q$5,$A211=""),"",IF(NETWORKDAYS.INTL(S$201,S$201,weekend,holidays)=0,"nw",IFERROR(INDEX(daysoff_type,MATCH(S$201&amp;" "&amp;$A211,daysoff_lookup,0)),MID($B211,MOD(NETWORKDAYS.INTL($Q$5,S$201,weekend,holidays)-1,LEN($B211))+1,1))))</f>
        <v/>
      </c>
      <c r="T211" s="29" t="str">
        <f>IF(OR(T$201="",T$201&lt;$Q$5,$A211=""),"",IF(NETWORKDAYS.INTL(T$201,T$201,weekend,holidays)=0,"nw",IFERROR(INDEX(daysoff_type,MATCH(T$201&amp;" "&amp;$A211,daysoff_lookup,0)),MID($B211,MOD(NETWORKDAYS.INTL($Q$5,T$201,weekend,holidays)-1,LEN($B211))+1,1))))</f>
        <v/>
      </c>
      <c r="U211" s="29" t="str">
        <f>IF(OR(U$201="",U$201&lt;$Q$5,$A211=""),"",IF(NETWORKDAYS.INTL(U$201,U$201,weekend,holidays)=0,"nw",IFERROR(INDEX(daysoff_type,MATCH(U$201&amp;" "&amp;$A211,daysoff_lookup,0)),MID($B211,MOD(NETWORKDAYS.INTL($Q$5,U$201,weekend,holidays)-1,LEN($B211))+1,1))))</f>
        <v/>
      </c>
      <c r="V211" s="29" t="str">
        <f>IF(OR(V$201="",V$201&lt;$Q$5,$A211=""),"",IF(NETWORKDAYS.INTL(V$201,V$201,weekend,holidays)=0,"nw",IFERROR(INDEX(daysoff_type,MATCH(V$201&amp;" "&amp;$A211,daysoff_lookup,0)),MID($B211,MOD(NETWORKDAYS.INTL($Q$5,V$201,weekend,holidays)-1,LEN($B211))+1,1))))</f>
        <v/>
      </c>
      <c r="W211" s="29" t="str">
        <f>IF(OR(W$201="",W$201&lt;$Q$5,$A211=""),"",IF(NETWORKDAYS.INTL(W$201,W$201,weekend,holidays)=0,"nw",IFERROR(INDEX(daysoff_type,MATCH(W$201&amp;" "&amp;$A211,daysoff_lookup,0)),MID($B211,MOD(NETWORKDAYS.INTL($Q$5,W$201,weekend,holidays)-1,LEN($B211))+1,1))))</f>
        <v/>
      </c>
      <c r="X211" s="29" t="str">
        <f>IF(OR(X$201="",X$201&lt;$Q$5,$A211=""),"",IF(NETWORKDAYS.INTL(X$201,X$201,weekend,holidays)=0,"nw",IFERROR(INDEX(daysoff_type,MATCH(X$201&amp;" "&amp;$A211,daysoff_lookup,0)),MID($B211,MOD(NETWORKDAYS.INTL($Q$5,X$201,weekend,holidays)-1,LEN($B211))+1,1))))</f>
        <v/>
      </c>
      <c r="Y211" s="29" t="str">
        <f>IF(OR(Y$201="",Y$201&lt;$Q$5,$A211=""),"",IF(NETWORKDAYS.INTL(Y$201,Y$201,weekend,holidays)=0,"nw",IFERROR(INDEX(daysoff_type,MATCH(Y$201&amp;" "&amp;$A211,daysoff_lookup,0)),MID($B211,MOD(NETWORKDAYS.INTL($Q$5,Y$201,weekend,holidays)-1,LEN($B211))+1,1))))</f>
        <v/>
      </c>
      <c r="Z211" s="29" t="str">
        <f>IF(OR(Z$201="",Z$201&lt;$Q$5,$A211=""),"",IF(NETWORKDAYS.INTL(Z$201,Z$201,weekend,holidays)=0,"nw",IFERROR(INDEX(daysoff_type,MATCH(Z$201&amp;" "&amp;$A211,daysoff_lookup,0)),MID($B211,MOD(NETWORKDAYS.INTL($Q$5,Z$201,weekend,holidays)-1,LEN($B211))+1,1))))</f>
        <v/>
      </c>
      <c r="AA211" s="29" t="str">
        <f>IF(OR(AA$201="",AA$201&lt;$Q$5,$A211=""),"",IF(NETWORKDAYS.INTL(AA$201,AA$201,weekend,holidays)=0,"nw",IFERROR(INDEX(daysoff_type,MATCH(AA$201&amp;" "&amp;$A211,daysoff_lookup,0)),MID($B211,MOD(NETWORKDAYS.INTL($Q$5,AA$201,weekend,holidays)-1,LEN($B211))+1,1))))</f>
        <v/>
      </c>
      <c r="AB211" s="29" t="str">
        <f>IF(OR(AB$201="",AB$201&lt;$Q$5,$A211=""),"",IF(NETWORKDAYS.INTL(AB$201,AB$201,weekend,holidays)=0,"nw",IFERROR(INDEX(daysoff_type,MATCH(AB$201&amp;" "&amp;$A211,daysoff_lookup,0)),MID($B211,MOD(NETWORKDAYS.INTL($Q$5,AB$201,weekend,holidays)-1,LEN($B211))+1,1))))</f>
        <v/>
      </c>
      <c r="AC211" s="29" t="str">
        <f>IF(OR(AC$201="",AC$201&lt;$Q$5,$A211=""),"",IF(NETWORKDAYS.INTL(AC$201,AC$201,weekend,holidays)=0,"nw",IFERROR(INDEX(daysoff_type,MATCH(AC$201&amp;" "&amp;$A211,daysoff_lookup,0)),MID($B211,MOD(NETWORKDAYS.INTL($Q$5,AC$201,weekend,holidays)-1,LEN($B211))+1,1))))</f>
        <v/>
      </c>
      <c r="AD211" s="29" t="str">
        <f>IF(OR(AD$201="",AD$201&lt;$Q$5,$A211=""),"",IF(NETWORKDAYS.INTL(AD$201,AD$201,weekend,holidays)=0,"nw",IFERROR(INDEX(daysoff_type,MATCH(AD$201&amp;" "&amp;$A211,daysoff_lookup,0)),MID($B211,MOD(NETWORKDAYS.INTL($Q$5,AD$201,weekend,holidays)-1,LEN($B211))+1,1))))</f>
        <v/>
      </c>
      <c r="AE211" s="29" t="str">
        <f>IF(OR(AE$201="",AE$201&lt;$Q$5,$A211=""),"",IF(NETWORKDAYS.INTL(AE$201,AE$201,weekend,holidays)=0,"nw",IFERROR(INDEX(daysoff_type,MATCH(AE$201&amp;" "&amp;$A211,daysoff_lookup,0)),MID($B211,MOD(NETWORKDAYS.INTL($Q$5,AE$201,weekend,holidays)-1,LEN($B211))+1,1))))</f>
        <v/>
      </c>
      <c r="AF211" s="29" t="str">
        <f>IF(OR(AF$201="",AF$201&lt;$Q$5,$A211=""),"",IF(NETWORKDAYS.INTL(AF$201,AF$201,weekend,holidays)=0,"nw",IFERROR(INDEX(daysoff_type,MATCH(AF$201&amp;" "&amp;$A211,daysoff_lookup,0)),MID($B211,MOD(NETWORKDAYS.INTL($Q$5,AF$201,weekend,holidays)-1,LEN($B211))+1,1))))</f>
        <v/>
      </c>
      <c r="AG211" s="29" t="str">
        <f>IF(OR(AG$201="",AG$201&lt;$Q$5,$A211=""),"",IF(NETWORKDAYS.INTL(AG$201,AG$201,weekend,holidays)=0,"nw",IFERROR(INDEX(daysoff_type,MATCH(AG$201&amp;" "&amp;$A211,daysoff_lookup,0)),MID($B211,MOD(NETWORKDAYS.INTL($Q$5,AG$201,weekend,holidays)-1,LEN($B211))+1,1))))</f>
        <v/>
      </c>
      <c r="AH211" s="29" t="str">
        <f>IF(OR(AH$201="",AH$201&lt;$Q$5,$A211=""),"",IF(NETWORKDAYS.INTL(AH$201,AH$201,weekend,holidays)=0,"nw",IFERROR(INDEX(daysoff_type,MATCH(AH$201&amp;" "&amp;$A211,daysoff_lookup,0)),MID($B211,MOD(NETWORKDAYS.INTL($Q$5,AH$201,weekend,holidays)-1,LEN($B211))+1,1))))</f>
        <v/>
      </c>
      <c r="AI211" s="29" t="str">
        <f>IF(OR(AI$201="",AI$201&lt;$Q$5,$A211=""),"",IF(NETWORKDAYS.INTL(AI$201,AI$201,weekend,holidays)=0,"nw",IFERROR(INDEX(daysoff_type,MATCH(AI$201&amp;" "&amp;$A211,daysoff_lookup,0)),MID($B211,MOD(NETWORKDAYS.INTL($Q$5,AI$201,weekend,holidays)-1,LEN($B211))+1,1))))</f>
        <v/>
      </c>
      <c r="AJ211" s="29" t="str">
        <f>IF(OR(AJ$201="",AJ$201&lt;$Q$5,$A211=""),"",IF(NETWORKDAYS.INTL(AJ$201,AJ$201,weekend,holidays)=0,"nw",IFERROR(INDEX(daysoff_type,MATCH(AJ$201&amp;" "&amp;$A211,daysoff_lookup,0)),MID($B211,MOD(NETWORKDAYS.INTL($Q$5,AJ$201,weekend,holidays)-1,LEN($B211))+1,1))))</f>
        <v/>
      </c>
      <c r="AK211" s="29" t="str">
        <f>IF(OR(AK$201="",AK$201&lt;$Q$5,$A211=""),"",IF(NETWORKDAYS.INTL(AK$201,AK$201,weekend,holidays)=0,"nw",IFERROR(INDEX(daysoff_type,MATCH(AK$201&amp;" "&amp;$A211,daysoff_lookup,0)),MID($B211,MOD(NETWORKDAYS.INTL($Q$5,AK$201,weekend,holidays)-1,LEN($B211))+1,1))))</f>
        <v/>
      </c>
      <c r="AL211" s="29" t="str">
        <f>IF(OR(AL$201="",AL$201&lt;$Q$5,$A211=""),"",IF(NETWORKDAYS.INTL(AL$201,AL$201,weekend,holidays)=0,"nw",IFERROR(INDEX(daysoff_type,MATCH(AL$201&amp;" "&amp;$A211,daysoff_lookup,0)),MID($B211,MOD(NETWORKDAYS.INTL($Q$5,AL$201,weekend,holidays)-1,LEN($B211))+1,1))))</f>
        <v/>
      </c>
      <c r="AM211" s="29" t="str">
        <f>IF(OR(AM$201="",AM$201&lt;$Q$5,$A211=""),"",IF(NETWORKDAYS.INTL(AM$201,AM$201,weekend,holidays)=0,"nw",IFERROR(INDEX(daysoff_type,MATCH(AM$201&amp;" "&amp;$A211,daysoff_lookup,0)),MID($B211,MOD(NETWORKDAYS.INTL($Q$5,AM$201,weekend,holidays)-1,LEN($B211))+1,1))))</f>
        <v/>
      </c>
    </row>
    <row r="212" spans="1:41" x14ac:dyDescent="0.2">
      <c r="A212" s="28" t="str">
        <f t="shared" si="59"/>
        <v/>
      </c>
      <c r="B212" s="40" t="str">
        <f t="shared" si="59"/>
        <v/>
      </c>
      <c r="C212" s="29" t="str">
        <f>IF(OR(C$201="",C$201&lt;$Q$5,$A212=""),"",IF(NETWORKDAYS.INTL(C$201,C$201,weekend,holidays)=0,"nw",IFERROR(INDEX(daysoff_type,MATCH(C$201&amp;" "&amp;$A212,daysoff_lookup,0)),MID($B212,MOD(NETWORKDAYS.INTL($Q$5,C$201,weekend,holidays)-1,LEN($B212))+1,1))))</f>
        <v/>
      </c>
      <c r="D212" s="29" t="str">
        <f>IF(OR(D$201="",D$201&lt;$Q$5,$A212=""),"",IF(NETWORKDAYS.INTL(D$201,D$201,weekend,holidays)=0,"nw",IFERROR(INDEX(daysoff_type,MATCH(D$201&amp;" "&amp;$A212,daysoff_lookup,0)),MID($B212,MOD(NETWORKDAYS.INTL($Q$5,D$201,weekend,holidays)-1,LEN($B212))+1,1))))</f>
        <v/>
      </c>
      <c r="E212" s="29" t="str">
        <f>IF(OR(E$201="",E$201&lt;$Q$5,$A212=""),"",IF(NETWORKDAYS.INTL(E$201,E$201,weekend,holidays)=0,"nw",IFERROR(INDEX(daysoff_type,MATCH(E$201&amp;" "&amp;$A212,daysoff_lookup,0)),MID($B212,MOD(NETWORKDAYS.INTL($Q$5,E$201,weekend,holidays)-1,LEN($B212))+1,1))))</f>
        <v/>
      </c>
      <c r="F212" s="29" t="str">
        <f>IF(OR(F$201="",F$201&lt;$Q$5,$A212=""),"",IF(NETWORKDAYS.INTL(F$201,F$201,weekend,holidays)=0,"nw",IFERROR(INDEX(daysoff_type,MATCH(F$201&amp;" "&amp;$A212,daysoff_lookup,0)),MID($B212,MOD(NETWORKDAYS.INTL($Q$5,F$201,weekend,holidays)-1,LEN($B212))+1,1))))</f>
        <v/>
      </c>
      <c r="G212" s="29" t="str">
        <f>IF(OR(G$201="",G$201&lt;$Q$5,$A212=""),"",IF(NETWORKDAYS.INTL(G$201,G$201,weekend,holidays)=0,"nw",IFERROR(INDEX(daysoff_type,MATCH(G$201&amp;" "&amp;$A212,daysoff_lookup,0)),MID($B212,MOD(NETWORKDAYS.INTL($Q$5,G$201,weekend,holidays)-1,LEN($B212))+1,1))))</f>
        <v/>
      </c>
      <c r="H212" s="29" t="str">
        <f>IF(OR(H$201="",H$201&lt;$Q$5,$A212=""),"",IF(NETWORKDAYS.INTL(H$201,H$201,weekend,holidays)=0,"nw",IFERROR(INDEX(daysoff_type,MATCH(H$201&amp;" "&amp;$A212,daysoff_lookup,0)),MID($B212,MOD(NETWORKDAYS.INTL($Q$5,H$201,weekend,holidays)-1,LEN($B212))+1,1))))</f>
        <v/>
      </c>
      <c r="I212" s="29" t="str">
        <f>IF(OR(I$201="",I$201&lt;$Q$5,$A212=""),"",IF(NETWORKDAYS.INTL(I$201,I$201,weekend,holidays)=0,"nw",IFERROR(INDEX(daysoff_type,MATCH(I$201&amp;" "&amp;$A212,daysoff_lookup,0)),MID($B212,MOD(NETWORKDAYS.INTL($Q$5,I$201,weekend,holidays)-1,LEN($B212))+1,1))))</f>
        <v/>
      </c>
      <c r="J212" s="29" t="str">
        <f>IF(OR(J$201="",J$201&lt;$Q$5,$A212=""),"",IF(NETWORKDAYS.INTL(J$201,J$201,weekend,holidays)=0,"nw",IFERROR(INDEX(daysoff_type,MATCH(J$201&amp;" "&amp;$A212,daysoff_lookup,0)),MID($B212,MOD(NETWORKDAYS.INTL($Q$5,J$201,weekend,holidays)-1,LEN($B212))+1,1))))</f>
        <v/>
      </c>
      <c r="K212" s="29" t="str">
        <f>IF(OR(K$201="",K$201&lt;$Q$5,$A212=""),"",IF(NETWORKDAYS.INTL(K$201,K$201,weekend,holidays)=0,"nw",IFERROR(INDEX(daysoff_type,MATCH(K$201&amp;" "&amp;$A212,daysoff_lookup,0)),MID($B212,MOD(NETWORKDAYS.INTL($Q$5,K$201,weekend,holidays)-1,LEN($B212))+1,1))))</f>
        <v/>
      </c>
      <c r="L212" s="29" t="str">
        <f>IF(OR(L$201="",L$201&lt;$Q$5,$A212=""),"",IF(NETWORKDAYS.INTL(L$201,L$201,weekend,holidays)=0,"nw",IFERROR(INDEX(daysoff_type,MATCH(L$201&amp;" "&amp;$A212,daysoff_lookup,0)),MID($B212,MOD(NETWORKDAYS.INTL($Q$5,L$201,weekend,holidays)-1,LEN($B212))+1,1))))</f>
        <v/>
      </c>
      <c r="M212" s="29" t="str">
        <f>IF(OR(M$201="",M$201&lt;$Q$5,$A212=""),"",IF(NETWORKDAYS.INTL(M$201,M$201,weekend,holidays)=0,"nw",IFERROR(INDEX(daysoff_type,MATCH(M$201&amp;" "&amp;$A212,daysoff_lookup,0)),MID($B212,MOD(NETWORKDAYS.INTL($Q$5,M$201,weekend,holidays)-1,LEN($B212))+1,1))))</f>
        <v/>
      </c>
      <c r="N212" s="29" t="str">
        <f>IF(OR(N$201="",N$201&lt;$Q$5,$A212=""),"",IF(NETWORKDAYS.INTL(N$201,N$201,weekend,holidays)=0,"nw",IFERROR(INDEX(daysoff_type,MATCH(N$201&amp;" "&amp;$A212,daysoff_lookup,0)),MID($B212,MOD(NETWORKDAYS.INTL($Q$5,N$201,weekend,holidays)-1,LEN($B212))+1,1))))</f>
        <v/>
      </c>
      <c r="O212" s="29" t="str">
        <f>IF(OR(O$201="",O$201&lt;$Q$5,$A212=""),"",IF(NETWORKDAYS.INTL(O$201,O$201,weekend,holidays)=0,"nw",IFERROR(INDEX(daysoff_type,MATCH(O$201&amp;" "&amp;$A212,daysoff_lookup,0)),MID($B212,MOD(NETWORKDAYS.INTL($Q$5,O$201,weekend,holidays)-1,LEN($B212))+1,1))))</f>
        <v/>
      </c>
      <c r="P212" s="29" t="str">
        <f>IF(OR(P$201="",P$201&lt;$Q$5,$A212=""),"",IF(NETWORKDAYS.INTL(P$201,P$201,weekend,holidays)=0,"nw",IFERROR(INDEX(daysoff_type,MATCH(P$201&amp;" "&amp;$A212,daysoff_lookup,0)),MID($B212,MOD(NETWORKDAYS.INTL($Q$5,P$201,weekend,holidays)-1,LEN($B212))+1,1))))</f>
        <v/>
      </c>
      <c r="Q212" s="29" t="str">
        <f>IF(OR(Q$201="",Q$201&lt;$Q$5,$A212=""),"",IF(NETWORKDAYS.INTL(Q$201,Q$201,weekend,holidays)=0,"nw",IFERROR(INDEX(daysoff_type,MATCH(Q$201&amp;" "&amp;$A212,daysoff_lookup,0)),MID($B212,MOD(NETWORKDAYS.INTL($Q$5,Q$201,weekend,holidays)-1,LEN($B212))+1,1))))</f>
        <v/>
      </c>
      <c r="R212" s="29" t="str">
        <f>IF(OR(R$201="",R$201&lt;$Q$5,$A212=""),"",IF(NETWORKDAYS.INTL(R$201,R$201,weekend,holidays)=0,"nw",IFERROR(INDEX(daysoff_type,MATCH(R$201&amp;" "&amp;$A212,daysoff_lookup,0)),MID($B212,MOD(NETWORKDAYS.INTL($Q$5,R$201,weekend,holidays)-1,LEN($B212))+1,1))))</f>
        <v/>
      </c>
      <c r="S212" s="29" t="str">
        <f>IF(OR(S$201="",S$201&lt;$Q$5,$A212=""),"",IF(NETWORKDAYS.INTL(S$201,S$201,weekend,holidays)=0,"nw",IFERROR(INDEX(daysoff_type,MATCH(S$201&amp;" "&amp;$A212,daysoff_lookup,0)),MID($B212,MOD(NETWORKDAYS.INTL($Q$5,S$201,weekend,holidays)-1,LEN($B212))+1,1))))</f>
        <v/>
      </c>
      <c r="T212" s="29" t="str">
        <f>IF(OR(T$201="",T$201&lt;$Q$5,$A212=""),"",IF(NETWORKDAYS.INTL(T$201,T$201,weekend,holidays)=0,"nw",IFERROR(INDEX(daysoff_type,MATCH(T$201&amp;" "&amp;$A212,daysoff_lookup,0)),MID($B212,MOD(NETWORKDAYS.INTL($Q$5,T$201,weekend,holidays)-1,LEN($B212))+1,1))))</f>
        <v/>
      </c>
      <c r="U212" s="29" t="str">
        <f>IF(OR(U$201="",U$201&lt;$Q$5,$A212=""),"",IF(NETWORKDAYS.INTL(U$201,U$201,weekend,holidays)=0,"nw",IFERROR(INDEX(daysoff_type,MATCH(U$201&amp;" "&amp;$A212,daysoff_lookup,0)),MID($B212,MOD(NETWORKDAYS.INTL($Q$5,U$201,weekend,holidays)-1,LEN($B212))+1,1))))</f>
        <v/>
      </c>
      <c r="V212" s="29" t="str">
        <f>IF(OR(V$201="",V$201&lt;$Q$5,$A212=""),"",IF(NETWORKDAYS.INTL(V$201,V$201,weekend,holidays)=0,"nw",IFERROR(INDEX(daysoff_type,MATCH(V$201&amp;" "&amp;$A212,daysoff_lookup,0)),MID($B212,MOD(NETWORKDAYS.INTL($Q$5,V$201,weekend,holidays)-1,LEN($B212))+1,1))))</f>
        <v/>
      </c>
      <c r="W212" s="29" t="str">
        <f>IF(OR(W$201="",W$201&lt;$Q$5,$A212=""),"",IF(NETWORKDAYS.INTL(W$201,W$201,weekend,holidays)=0,"nw",IFERROR(INDEX(daysoff_type,MATCH(W$201&amp;" "&amp;$A212,daysoff_lookup,0)),MID($B212,MOD(NETWORKDAYS.INTL($Q$5,W$201,weekend,holidays)-1,LEN($B212))+1,1))))</f>
        <v/>
      </c>
      <c r="X212" s="29" t="str">
        <f>IF(OR(X$201="",X$201&lt;$Q$5,$A212=""),"",IF(NETWORKDAYS.INTL(X$201,X$201,weekend,holidays)=0,"nw",IFERROR(INDEX(daysoff_type,MATCH(X$201&amp;" "&amp;$A212,daysoff_lookup,0)),MID($B212,MOD(NETWORKDAYS.INTL($Q$5,X$201,weekend,holidays)-1,LEN($B212))+1,1))))</f>
        <v/>
      </c>
      <c r="Y212" s="29" t="str">
        <f>IF(OR(Y$201="",Y$201&lt;$Q$5,$A212=""),"",IF(NETWORKDAYS.INTL(Y$201,Y$201,weekend,holidays)=0,"nw",IFERROR(INDEX(daysoff_type,MATCH(Y$201&amp;" "&amp;$A212,daysoff_lookup,0)),MID($B212,MOD(NETWORKDAYS.INTL($Q$5,Y$201,weekend,holidays)-1,LEN($B212))+1,1))))</f>
        <v/>
      </c>
      <c r="Z212" s="29" t="str">
        <f>IF(OR(Z$201="",Z$201&lt;$Q$5,$A212=""),"",IF(NETWORKDAYS.INTL(Z$201,Z$201,weekend,holidays)=0,"nw",IFERROR(INDEX(daysoff_type,MATCH(Z$201&amp;" "&amp;$A212,daysoff_lookup,0)),MID($B212,MOD(NETWORKDAYS.INTL($Q$5,Z$201,weekend,holidays)-1,LEN($B212))+1,1))))</f>
        <v/>
      </c>
      <c r="AA212" s="29" t="str">
        <f>IF(OR(AA$201="",AA$201&lt;$Q$5,$A212=""),"",IF(NETWORKDAYS.INTL(AA$201,AA$201,weekend,holidays)=0,"nw",IFERROR(INDEX(daysoff_type,MATCH(AA$201&amp;" "&amp;$A212,daysoff_lookup,0)),MID($B212,MOD(NETWORKDAYS.INTL($Q$5,AA$201,weekend,holidays)-1,LEN($B212))+1,1))))</f>
        <v/>
      </c>
      <c r="AB212" s="29" t="str">
        <f>IF(OR(AB$201="",AB$201&lt;$Q$5,$A212=""),"",IF(NETWORKDAYS.INTL(AB$201,AB$201,weekend,holidays)=0,"nw",IFERROR(INDEX(daysoff_type,MATCH(AB$201&amp;" "&amp;$A212,daysoff_lookup,0)),MID($B212,MOD(NETWORKDAYS.INTL($Q$5,AB$201,weekend,holidays)-1,LEN($B212))+1,1))))</f>
        <v/>
      </c>
      <c r="AC212" s="29" t="str">
        <f>IF(OR(AC$201="",AC$201&lt;$Q$5,$A212=""),"",IF(NETWORKDAYS.INTL(AC$201,AC$201,weekend,holidays)=0,"nw",IFERROR(INDEX(daysoff_type,MATCH(AC$201&amp;" "&amp;$A212,daysoff_lookup,0)),MID($B212,MOD(NETWORKDAYS.INTL($Q$5,AC$201,weekend,holidays)-1,LEN($B212))+1,1))))</f>
        <v/>
      </c>
      <c r="AD212" s="29" t="str">
        <f>IF(OR(AD$201="",AD$201&lt;$Q$5,$A212=""),"",IF(NETWORKDAYS.INTL(AD$201,AD$201,weekend,holidays)=0,"nw",IFERROR(INDEX(daysoff_type,MATCH(AD$201&amp;" "&amp;$A212,daysoff_lookup,0)),MID($B212,MOD(NETWORKDAYS.INTL($Q$5,AD$201,weekend,holidays)-1,LEN($B212))+1,1))))</f>
        <v/>
      </c>
      <c r="AE212" s="29" t="str">
        <f>IF(OR(AE$201="",AE$201&lt;$Q$5,$A212=""),"",IF(NETWORKDAYS.INTL(AE$201,AE$201,weekend,holidays)=0,"nw",IFERROR(INDEX(daysoff_type,MATCH(AE$201&amp;" "&amp;$A212,daysoff_lookup,0)),MID($B212,MOD(NETWORKDAYS.INTL($Q$5,AE$201,weekend,holidays)-1,LEN($B212))+1,1))))</f>
        <v/>
      </c>
      <c r="AF212" s="29" t="str">
        <f>IF(OR(AF$201="",AF$201&lt;$Q$5,$A212=""),"",IF(NETWORKDAYS.INTL(AF$201,AF$201,weekend,holidays)=0,"nw",IFERROR(INDEX(daysoff_type,MATCH(AF$201&amp;" "&amp;$A212,daysoff_lookup,0)),MID($B212,MOD(NETWORKDAYS.INTL($Q$5,AF$201,weekend,holidays)-1,LEN($B212))+1,1))))</f>
        <v/>
      </c>
      <c r="AG212" s="29" t="str">
        <f>IF(OR(AG$201="",AG$201&lt;$Q$5,$A212=""),"",IF(NETWORKDAYS.INTL(AG$201,AG$201,weekend,holidays)=0,"nw",IFERROR(INDEX(daysoff_type,MATCH(AG$201&amp;" "&amp;$A212,daysoff_lookup,0)),MID($B212,MOD(NETWORKDAYS.INTL($Q$5,AG$201,weekend,holidays)-1,LEN($B212))+1,1))))</f>
        <v/>
      </c>
      <c r="AH212" s="29" t="str">
        <f>IF(OR(AH$201="",AH$201&lt;$Q$5,$A212=""),"",IF(NETWORKDAYS.INTL(AH$201,AH$201,weekend,holidays)=0,"nw",IFERROR(INDEX(daysoff_type,MATCH(AH$201&amp;" "&amp;$A212,daysoff_lookup,0)),MID($B212,MOD(NETWORKDAYS.INTL($Q$5,AH$201,weekend,holidays)-1,LEN($B212))+1,1))))</f>
        <v/>
      </c>
      <c r="AI212" s="29" t="str">
        <f>IF(OR(AI$201="",AI$201&lt;$Q$5,$A212=""),"",IF(NETWORKDAYS.INTL(AI$201,AI$201,weekend,holidays)=0,"nw",IFERROR(INDEX(daysoff_type,MATCH(AI$201&amp;" "&amp;$A212,daysoff_lookup,0)),MID($B212,MOD(NETWORKDAYS.INTL($Q$5,AI$201,weekend,holidays)-1,LEN($B212))+1,1))))</f>
        <v/>
      </c>
      <c r="AJ212" s="29" t="str">
        <f>IF(OR(AJ$201="",AJ$201&lt;$Q$5,$A212=""),"",IF(NETWORKDAYS.INTL(AJ$201,AJ$201,weekend,holidays)=0,"nw",IFERROR(INDEX(daysoff_type,MATCH(AJ$201&amp;" "&amp;$A212,daysoff_lookup,0)),MID($B212,MOD(NETWORKDAYS.INTL($Q$5,AJ$201,weekend,holidays)-1,LEN($B212))+1,1))))</f>
        <v/>
      </c>
      <c r="AK212" s="29" t="str">
        <f>IF(OR(AK$201="",AK$201&lt;$Q$5,$A212=""),"",IF(NETWORKDAYS.INTL(AK$201,AK$201,weekend,holidays)=0,"nw",IFERROR(INDEX(daysoff_type,MATCH(AK$201&amp;" "&amp;$A212,daysoff_lookup,0)),MID($B212,MOD(NETWORKDAYS.INTL($Q$5,AK$201,weekend,holidays)-1,LEN($B212))+1,1))))</f>
        <v/>
      </c>
      <c r="AL212" s="29" t="str">
        <f>IF(OR(AL$201="",AL$201&lt;$Q$5,$A212=""),"",IF(NETWORKDAYS.INTL(AL$201,AL$201,weekend,holidays)=0,"nw",IFERROR(INDEX(daysoff_type,MATCH(AL$201&amp;" "&amp;$A212,daysoff_lookup,0)),MID($B212,MOD(NETWORKDAYS.INTL($Q$5,AL$201,weekend,holidays)-1,LEN($B212))+1,1))))</f>
        <v/>
      </c>
      <c r="AM212" s="29" t="str">
        <f>IF(OR(AM$201="",AM$201&lt;$Q$5,$A212=""),"",IF(NETWORKDAYS.INTL(AM$201,AM$201,weekend,holidays)=0,"nw",IFERROR(INDEX(daysoff_type,MATCH(AM$201&amp;" "&amp;$A212,daysoff_lookup,0)),MID($B212,MOD(NETWORKDAYS.INTL($Q$5,AM$201,weekend,holidays)-1,LEN($B212))+1,1))))</f>
        <v/>
      </c>
    </row>
    <row r="213" spans="1:41" x14ac:dyDescent="0.2">
      <c r="A213" s="28" t="str">
        <f t="shared" si="59"/>
        <v/>
      </c>
      <c r="B213" s="40" t="str">
        <f t="shared" si="59"/>
        <v/>
      </c>
      <c r="C213" s="29" t="str">
        <f>IF(OR(C$201="",C$201&lt;$Q$5,$A213=""),"",IF(NETWORKDAYS.INTL(C$201,C$201,weekend,holidays)=0,"nw",IFERROR(INDEX(daysoff_type,MATCH(C$201&amp;" "&amp;$A213,daysoff_lookup,0)),MID($B213,MOD(NETWORKDAYS.INTL($Q$5,C$201,weekend,holidays)-1,LEN($B213))+1,1))))</f>
        <v/>
      </c>
      <c r="D213" s="29" t="str">
        <f>IF(OR(D$201="",D$201&lt;$Q$5,$A213=""),"",IF(NETWORKDAYS.INTL(D$201,D$201,weekend,holidays)=0,"nw",IFERROR(INDEX(daysoff_type,MATCH(D$201&amp;" "&amp;$A213,daysoff_lookup,0)),MID($B213,MOD(NETWORKDAYS.INTL($Q$5,D$201,weekend,holidays)-1,LEN($B213))+1,1))))</f>
        <v/>
      </c>
      <c r="E213" s="29" t="str">
        <f>IF(OR(E$201="",E$201&lt;$Q$5,$A213=""),"",IF(NETWORKDAYS.INTL(E$201,E$201,weekend,holidays)=0,"nw",IFERROR(INDEX(daysoff_type,MATCH(E$201&amp;" "&amp;$A213,daysoff_lookup,0)),MID($B213,MOD(NETWORKDAYS.INTL($Q$5,E$201,weekend,holidays)-1,LEN($B213))+1,1))))</f>
        <v/>
      </c>
      <c r="F213" s="29" t="str">
        <f>IF(OR(F$201="",F$201&lt;$Q$5,$A213=""),"",IF(NETWORKDAYS.INTL(F$201,F$201,weekend,holidays)=0,"nw",IFERROR(INDEX(daysoff_type,MATCH(F$201&amp;" "&amp;$A213,daysoff_lookup,0)),MID($B213,MOD(NETWORKDAYS.INTL($Q$5,F$201,weekend,holidays)-1,LEN($B213))+1,1))))</f>
        <v/>
      </c>
      <c r="G213" s="29" t="str">
        <f>IF(OR(G$201="",G$201&lt;$Q$5,$A213=""),"",IF(NETWORKDAYS.INTL(G$201,G$201,weekend,holidays)=0,"nw",IFERROR(INDEX(daysoff_type,MATCH(G$201&amp;" "&amp;$A213,daysoff_lookup,0)),MID($B213,MOD(NETWORKDAYS.INTL($Q$5,G$201,weekend,holidays)-1,LEN($B213))+1,1))))</f>
        <v/>
      </c>
      <c r="H213" s="29" t="str">
        <f>IF(OR(H$201="",H$201&lt;$Q$5,$A213=""),"",IF(NETWORKDAYS.INTL(H$201,H$201,weekend,holidays)=0,"nw",IFERROR(INDEX(daysoff_type,MATCH(H$201&amp;" "&amp;$A213,daysoff_lookup,0)),MID($B213,MOD(NETWORKDAYS.INTL($Q$5,H$201,weekend,holidays)-1,LEN($B213))+1,1))))</f>
        <v/>
      </c>
      <c r="I213" s="29" t="str">
        <f>IF(OR(I$201="",I$201&lt;$Q$5,$A213=""),"",IF(NETWORKDAYS.INTL(I$201,I$201,weekend,holidays)=0,"nw",IFERROR(INDEX(daysoff_type,MATCH(I$201&amp;" "&amp;$A213,daysoff_lookup,0)),MID($B213,MOD(NETWORKDAYS.INTL($Q$5,I$201,weekend,holidays)-1,LEN($B213))+1,1))))</f>
        <v/>
      </c>
      <c r="J213" s="29" t="str">
        <f>IF(OR(J$201="",J$201&lt;$Q$5,$A213=""),"",IF(NETWORKDAYS.INTL(J$201,J$201,weekend,holidays)=0,"nw",IFERROR(INDEX(daysoff_type,MATCH(J$201&amp;" "&amp;$A213,daysoff_lookup,0)),MID($B213,MOD(NETWORKDAYS.INTL($Q$5,J$201,weekend,holidays)-1,LEN($B213))+1,1))))</f>
        <v/>
      </c>
      <c r="K213" s="29" t="str">
        <f>IF(OR(K$201="",K$201&lt;$Q$5,$A213=""),"",IF(NETWORKDAYS.INTL(K$201,K$201,weekend,holidays)=0,"nw",IFERROR(INDEX(daysoff_type,MATCH(K$201&amp;" "&amp;$A213,daysoff_lookup,0)),MID($B213,MOD(NETWORKDAYS.INTL($Q$5,K$201,weekend,holidays)-1,LEN($B213))+1,1))))</f>
        <v/>
      </c>
      <c r="L213" s="29" t="str">
        <f>IF(OR(L$201="",L$201&lt;$Q$5,$A213=""),"",IF(NETWORKDAYS.INTL(L$201,L$201,weekend,holidays)=0,"nw",IFERROR(INDEX(daysoff_type,MATCH(L$201&amp;" "&amp;$A213,daysoff_lookup,0)),MID($B213,MOD(NETWORKDAYS.INTL($Q$5,L$201,weekend,holidays)-1,LEN($B213))+1,1))))</f>
        <v/>
      </c>
      <c r="M213" s="29" t="str">
        <f>IF(OR(M$201="",M$201&lt;$Q$5,$A213=""),"",IF(NETWORKDAYS.INTL(M$201,M$201,weekend,holidays)=0,"nw",IFERROR(INDEX(daysoff_type,MATCH(M$201&amp;" "&amp;$A213,daysoff_lookup,0)),MID($B213,MOD(NETWORKDAYS.INTL($Q$5,M$201,weekend,holidays)-1,LEN($B213))+1,1))))</f>
        <v/>
      </c>
      <c r="N213" s="29" t="str">
        <f>IF(OR(N$201="",N$201&lt;$Q$5,$A213=""),"",IF(NETWORKDAYS.INTL(N$201,N$201,weekend,holidays)=0,"nw",IFERROR(INDEX(daysoff_type,MATCH(N$201&amp;" "&amp;$A213,daysoff_lookup,0)),MID($B213,MOD(NETWORKDAYS.INTL($Q$5,N$201,weekend,holidays)-1,LEN($B213))+1,1))))</f>
        <v/>
      </c>
      <c r="O213" s="29" t="str">
        <f>IF(OR(O$201="",O$201&lt;$Q$5,$A213=""),"",IF(NETWORKDAYS.INTL(O$201,O$201,weekend,holidays)=0,"nw",IFERROR(INDEX(daysoff_type,MATCH(O$201&amp;" "&amp;$A213,daysoff_lookup,0)),MID($B213,MOD(NETWORKDAYS.INTL($Q$5,O$201,weekend,holidays)-1,LEN($B213))+1,1))))</f>
        <v/>
      </c>
      <c r="P213" s="29" t="str">
        <f>IF(OR(P$201="",P$201&lt;$Q$5,$A213=""),"",IF(NETWORKDAYS.INTL(P$201,P$201,weekend,holidays)=0,"nw",IFERROR(INDEX(daysoff_type,MATCH(P$201&amp;" "&amp;$A213,daysoff_lookup,0)),MID($B213,MOD(NETWORKDAYS.INTL($Q$5,P$201,weekend,holidays)-1,LEN($B213))+1,1))))</f>
        <v/>
      </c>
      <c r="Q213" s="29" t="str">
        <f>IF(OR(Q$201="",Q$201&lt;$Q$5,$A213=""),"",IF(NETWORKDAYS.INTL(Q$201,Q$201,weekend,holidays)=0,"nw",IFERROR(INDEX(daysoff_type,MATCH(Q$201&amp;" "&amp;$A213,daysoff_lookup,0)),MID($B213,MOD(NETWORKDAYS.INTL($Q$5,Q$201,weekend,holidays)-1,LEN($B213))+1,1))))</f>
        <v/>
      </c>
      <c r="R213" s="29" t="str">
        <f>IF(OR(R$201="",R$201&lt;$Q$5,$A213=""),"",IF(NETWORKDAYS.INTL(R$201,R$201,weekend,holidays)=0,"nw",IFERROR(INDEX(daysoff_type,MATCH(R$201&amp;" "&amp;$A213,daysoff_lookup,0)),MID($B213,MOD(NETWORKDAYS.INTL($Q$5,R$201,weekend,holidays)-1,LEN($B213))+1,1))))</f>
        <v/>
      </c>
      <c r="S213" s="29" t="str">
        <f>IF(OR(S$201="",S$201&lt;$Q$5,$A213=""),"",IF(NETWORKDAYS.INTL(S$201,S$201,weekend,holidays)=0,"nw",IFERROR(INDEX(daysoff_type,MATCH(S$201&amp;" "&amp;$A213,daysoff_lookup,0)),MID($B213,MOD(NETWORKDAYS.INTL($Q$5,S$201,weekend,holidays)-1,LEN($B213))+1,1))))</f>
        <v/>
      </c>
      <c r="T213" s="29" t="str">
        <f>IF(OR(T$201="",T$201&lt;$Q$5,$A213=""),"",IF(NETWORKDAYS.INTL(T$201,T$201,weekend,holidays)=0,"nw",IFERROR(INDEX(daysoff_type,MATCH(T$201&amp;" "&amp;$A213,daysoff_lookup,0)),MID($B213,MOD(NETWORKDAYS.INTL($Q$5,T$201,weekend,holidays)-1,LEN($B213))+1,1))))</f>
        <v/>
      </c>
      <c r="U213" s="29" t="str">
        <f>IF(OR(U$201="",U$201&lt;$Q$5,$A213=""),"",IF(NETWORKDAYS.INTL(U$201,U$201,weekend,holidays)=0,"nw",IFERROR(INDEX(daysoff_type,MATCH(U$201&amp;" "&amp;$A213,daysoff_lookup,0)),MID($B213,MOD(NETWORKDAYS.INTL($Q$5,U$201,weekend,holidays)-1,LEN($B213))+1,1))))</f>
        <v/>
      </c>
      <c r="V213" s="29" t="str">
        <f>IF(OR(V$201="",V$201&lt;$Q$5,$A213=""),"",IF(NETWORKDAYS.INTL(V$201,V$201,weekend,holidays)=0,"nw",IFERROR(INDEX(daysoff_type,MATCH(V$201&amp;" "&amp;$A213,daysoff_lookup,0)),MID($B213,MOD(NETWORKDAYS.INTL($Q$5,V$201,weekend,holidays)-1,LEN($B213))+1,1))))</f>
        <v/>
      </c>
      <c r="W213" s="29" t="str">
        <f>IF(OR(W$201="",W$201&lt;$Q$5,$A213=""),"",IF(NETWORKDAYS.INTL(W$201,W$201,weekend,holidays)=0,"nw",IFERROR(INDEX(daysoff_type,MATCH(W$201&amp;" "&amp;$A213,daysoff_lookup,0)),MID($B213,MOD(NETWORKDAYS.INTL($Q$5,W$201,weekend,holidays)-1,LEN($B213))+1,1))))</f>
        <v/>
      </c>
      <c r="X213" s="29" t="str">
        <f>IF(OR(X$201="",X$201&lt;$Q$5,$A213=""),"",IF(NETWORKDAYS.INTL(X$201,X$201,weekend,holidays)=0,"nw",IFERROR(INDEX(daysoff_type,MATCH(X$201&amp;" "&amp;$A213,daysoff_lookup,0)),MID($B213,MOD(NETWORKDAYS.INTL($Q$5,X$201,weekend,holidays)-1,LEN($B213))+1,1))))</f>
        <v/>
      </c>
      <c r="Y213" s="29" t="str">
        <f>IF(OR(Y$201="",Y$201&lt;$Q$5,$A213=""),"",IF(NETWORKDAYS.INTL(Y$201,Y$201,weekend,holidays)=0,"nw",IFERROR(INDEX(daysoff_type,MATCH(Y$201&amp;" "&amp;$A213,daysoff_lookup,0)),MID($B213,MOD(NETWORKDAYS.INTL($Q$5,Y$201,weekend,holidays)-1,LEN($B213))+1,1))))</f>
        <v/>
      </c>
      <c r="Z213" s="29" t="str">
        <f>IF(OR(Z$201="",Z$201&lt;$Q$5,$A213=""),"",IF(NETWORKDAYS.INTL(Z$201,Z$201,weekend,holidays)=0,"nw",IFERROR(INDEX(daysoff_type,MATCH(Z$201&amp;" "&amp;$A213,daysoff_lookup,0)),MID($B213,MOD(NETWORKDAYS.INTL($Q$5,Z$201,weekend,holidays)-1,LEN($B213))+1,1))))</f>
        <v/>
      </c>
      <c r="AA213" s="29" t="str">
        <f>IF(OR(AA$201="",AA$201&lt;$Q$5,$A213=""),"",IF(NETWORKDAYS.INTL(AA$201,AA$201,weekend,holidays)=0,"nw",IFERROR(INDEX(daysoff_type,MATCH(AA$201&amp;" "&amp;$A213,daysoff_lookup,0)),MID($B213,MOD(NETWORKDAYS.INTL($Q$5,AA$201,weekend,holidays)-1,LEN($B213))+1,1))))</f>
        <v/>
      </c>
      <c r="AB213" s="29" t="str">
        <f>IF(OR(AB$201="",AB$201&lt;$Q$5,$A213=""),"",IF(NETWORKDAYS.INTL(AB$201,AB$201,weekend,holidays)=0,"nw",IFERROR(INDEX(daysoff_type,MATCH(AB$201&amp;" "&amp;$A213,daysoff_lookup,0)),MID($B213,MOD(NETWORKDAYS.INTL($Q$5,AB$201,weekend,holidays)-1,LEN($B213))+1,1))))</f>
        <v/>
      </c>
      <c r="AC213" s="29" t="str">
        <f>IF(OR(AC$201="",AC$201&lt;$Q$5,$A213=""),"",IF(NETWORKDAYS.INTL(AC$201,AC$201,weekend,holidays)=0,"nw",IFERROR(INDEX(daysoff_type,MATCH(AC$201&amp;" "&amp;$A213,daysoff_lookup,0)),MID($B213,MOD(NETWORKDAYS.INTL($Q$5,AC$201,weekend,holidays)-1,LEN($B213))+1,1))))</f>
        <v/>
      </c>
      <c r="AD213" s="29" t="str">
        <f>IF(OR(AD$201="",AD$201&lt;$Q$5,$A213=""),"",IF(NETWORKDAYS.INTL(AD$201,AD$201,weekend,holidays)=0,"nw",IFERROR(INDEX(daysoff_type,MATCH(AD$201&amp;" "&amp;$A213,daysoff_lookup,0)),MID($B213,MOD(NETWORKDAYS.INTL($Q$5,AD$201,weekend,holidays)-1,LEN($B213))+1,1))))</f>
        <v/>
      </c>
      <c r="AE213" s="29" t="str">
        <f>IF(OR(AE$201="",AE$201&lt;$Q$5,$A213=""),"",IF(NETWORKDAYS.INTL(AE$201,AE$201,weekend,holidays)=0,"nw",IFERROR(INDEX(daysoff_type,MATCH(AE$201&amp;" "&amp;$A213,daysoff_lookup,0)),MID($B213,MOD(NETWORKDAYS.INTL($Q$5,AE$201,weekend,holidays)-1,LEN($B213))+1,1))))</f>
        <v/>
      </c>
      <c r="AF213" s="29" t="str">
        <f>IF(OR(AF$201="",AF$201&lt;$Q$5,$A213=""),"",IF(NETWORKDAYS.INTL(AF$201,AF$201,weekend,holidays)=0,"nw",IFERROR(INDEX(daysoff_type,MATCH(AF$201&amp;" "&amp;$A213,daysoff_lookup,0)),MID($B213,MOD(NETWORKDAYS.INTL($Q$5,AF$201,weekend,holidays)-1,LEN($B213))+1,1))))</f>
        <v/>
      </c>
      <c r="AG213" s="29" t="str">
        <f>IF(OR(AG$201="",AG$201&lt;$Q$5,$A213=""),"",IF(NETWORKDAYS.INTL(AG$201,AG$201,weekend,holidays)=0,"nw",IFERROR(INDEX(daysoff_type,MATCH(AG$201&amp;" "&amp;$A213,daysoff_lookup,0)),MID($B213,MOD(NETWORKDAYS.INTL($Q$5,AG$201,weekend,holidays)-1,LEN($B213))+1,1))))</f>
        <v/>
      </c>
      <c r="AH213" s="29" t="str">
        <f>IF(OR(AH$201="",AH$201&lt;$Q$5,$A213=""),"",IF(NETWORKDAYS.INTL(AH$201,AH$201,weekend,holidays)=0,"nw",IFERROR(INDEX(daysoff_type,MATCH(AH$201&amp;" "&amp;$A213,daysoff_lookup,0)),MID($B213,MOD(NETWORKDAYS.INTL($Q$5,AH$201,weekend,holidays)-1,LEN($B213))+1,1))))</f>
        <v/>
      </c>
      <c r="AI213" s="29" t="str">
        <f>IF(OR(AI$201="",AI$201&lt;$Q$5,$A213=""),"",IF(NETWORKDAYS.INTL(AI$201,AI$201,weekend,holidays)=0,"nw",IFERROR(INDEX(daysoff_type,MATCH(AI$201&amp;" "&amp;$A213,daysoff_lookup,0)),MID($B213,MOD(NETWORKDAYS.INTL($Q$5,AI$201,weekend,holidays)-1,LEN($B213))+1,1))))</f>
        <v/>
      </c>
      <c r="AJ213" s="29" t="str">
        <f>IF(OR(AJ$201="",AJ$201&lt;$Q$5,$A213=""),"",IF(NETWORKDAYS.INTL(AJ$201,AJ$201,weekend,holidays)=0,"nw",IFERROR(INDEX(daysoff_type,MATCH(AJ$201&amp;" "&amp;$A213,daysoff_lookup,0)),MID($B213,MOD(NETWORKDAYS.INTL($Q$5,AJ$201,weekend,holidays)-1,LEN($B213))+1,1))))</f>
        <v/>
      </c>
      <c r="AK213" s="29" t="str">
        <f>IF(OR(AK$201="",AK$201&lt;$Q$5,$A213=""),"",IF(NETWORKDAYS.INTL(AK$201,AK$201,weekend,holidays)=0,"nw",IFERROR(INDEX(daysoff_type,MATCH(AK$201&amp;" "&amp;$A213,daysoff_lookup,0)),MID($B213,MOD(NETWORKDAYS.INTL($Q$5,AK$201,weekend,holidays)-1,LEN($B213))+1,1))))</f>
        <v/>
      </c>
      <c r="AL213" s="29" t="str">
        <f>IF(OR(AL$201="",AL$201&lt;$Q$5,$A213=""),"",IF(NETWORKDAYS.INTL(AL$201,AL$201,weekend,holidays)=0,"nw",IFERROR(INDEX(daysoff_type,MATCH(AL$201&amp;" "&amp;$A213,daysoff_lookup,0)),MID($B213,MOD(NETWORKDAYS.INTL($Q$5,AL$201,weekend,holidays)-1,LEN($B213))+1,1))))</f>
        <v/>
      </c>
      <c r="AM213" s="29" t="str">
        <f>IF(OR(AM$201="",AM$201&lt;$Q$5,$A213=""),"",IF(NETWORKDAYS.INTL(AM$201,AM$201,weekend,holidays)=0,"nw",IFERROR(INDEX(daysoff_type,MATCH(AM$201&amp;" "&amp;$A213,daysoff_lookup,0)),MID($B213,MOD(NETWORKDAYS.INTL($Q$5,AM$201,weekend,holidays)-1,LEN($B213))+1,1))))</f>
        <v/>
      </c>
    </row>
    <row r="214" spans="1:41" x14ac:dyDescent="0.2">
      <c r="A214" s="28" t="str">
        <f t="shared" si="59"/>
        <v/>
      </c>
      <c r="B214" s="40" t="str">
        <f t="shared" si="59"/>
        <v/>
      </c>
      <c r="C214" s="29" t="str">
        <f>IF(OR(C$201="",C$201&lt;$Q$5,$A214=""),"",IF(NETWORKDAYS.INTL(C$201,C$201,weekend,holidays)=0,"nw",IFERROR(INDEX(daysoff_type,MATCH(C$201&amp;" "&amp;$A214,daysoff_lookup,0)),MID($B214,MOD(NETWORKDAYS.INTL($Q$5,C$201,weekend,holidays)-1,LEN($B214))+1,1))))</f>
        <v/>
      </c>
      <c r="D214" s="29" t="str">
        <f>IF(OR(D$201="",D$201&lt;$Q$5,$A214=""),"",IF(NETWORKDAYS.INTL(D$201,D$201,weekend,holidays)=0,"nw",IFERROR(INDEX(daysoff_type,MATCH(D$201&amp;" "&amp;$A214,daysoff_lookup,0)),MID($B214,MOD(NETWORKDAYS.INTL($Q$5,D$201,weekend,holidays)-1,LEN($B214))+1,1))))</f>
        <v/>
      </c>
      <c r="E214" s="29" t="str">
        <f>IF(OR(E$201="",E$201&lt;$Q$5,$A214=""),"",IF(NETWORKDAYS.INTL(E$201,E$201,weekend,holidays)=0,"nw",IFERROR(INDEX(daysoff_type,MATCH(E$201&amp;" "&amp;$A214,daysoff_lookup,0)),MID($B214,MOD(NETWORKDAYS.INTL($Q$5,E$201,weekend,holidays)-1,LEN($B214))+1,1))))</f>
        <v/>
      </c>
      <c r="F214" s="29" t="str">
        <f>IF(OR(F$201="",F$201&lt;$Q$5,$A214=""),"",IF(NETWORKDAYS.INTL(F$201,F$201,weekend,holidays)=0,"nw",IFERROR(INDEX(daysoff_type,MATCH(F$201&amp;" "&amp;$A214,daysoff_lookup,0)),MID($B214,MOD(NETWORKDAYS.INTL($Q$5,F$201,weekend,holidays)-1,LEN($B214))+1,1))))</f>
        <v/>
      </c>
      <c r="G214" s="29" t="str">
        <f>IF(OR(G$201="",G$201&lt;$Q$5,$A214=""),"",IF(NETWORKDAYS.INTL(G$201,G$201,weekend,holidays)=0,"nw",IFERROR(INDEX(daysoff_type,MATCH(G$201&amp;" "&amp;$A214,daysoff_lookup,0)),MID($B214,MOD(NETWORKDAYS.INTL($Q$5,G$201,weekend,holidays)-1,LEN($B214))+1,1))))</f>
        <v/>
      </c>
      <c r="H214" s="29" t="str">
        <f>IF(OR(H$201="",H$201&lt;$Q$5,$A214=""),"",IF(NETWORKDAYS.INTL(H$201,H$201,weekend,holidays)=0,"nw",IFERROR(INDEX(daysoff_type,MATCH(H$201&amp;" "&amp;$A214,daysoff_lookup,0)),MID($B214,MOD(NETWORKDAYS.INTL($Q$5,H$201,weekend,holidays)-1,LEN($B214))+1,1))))</f>
        <v/>
      </c>
      <c r="I214" s="29" t="str">
        <f>IF(OR(I$201="",I$201&lt;$Q$5,$A214=""),"",IF(NETWORKDAYS.INTL(I$201,I$201,weekend,holidays)=0,"nw",IFERROR(INDEX(daysoff_type,MATCH(I$201&amp;" "&amp;$A214,daysoff_lookup,0)),MID($B214,MOD(NETWORKDAYS.INTL($Q$5,I$201,weekend,holidays)-1,LEN($B214))+1,1))))</f>
        <v/>
      </c>
      <c r="J214" s="29" t="str">
        <f>IF(OR(J$201="",J$201&lt;$Q$5,$A214=""),"",IF(NETWORKDAYS.INTL(J$201,J$201,weekend,holidays)=0,"nw",IFERROR(INDEX(daysoff_type,MATCH(J$201&amp;" "&amp;$A214,daysoff_lookup,0)),MID($B214,MOD(NETWORKDAYS.INTL($Q$5,J$201,weekend,holidays)-1,LEN($B214))+1,1))))</f>
        <v/>
      </c>
      <c r="K214" s="29" t="str">
        <f>IF(OR(K$201="",K$201&lt;$Q$5,$A214=""),"",IF(NETWORKDAYS.INTL(K$201,K$201,weekend,holidays)=0,"nw",IFERROR(INDEX(daysoff_type,MATCH(K$201&amp;" "&amp;$A214,daysoff_lookup,0)),MID($B214,MOD(NETWORKDAYS.INTL($Q$5,K$201,weekend,holidays)-1,LEN($B214))+1,1))))</f>
        <v/>
      </c>
      <c r="L214" s="29" t="str">
        <f>IF(OR(L$201="",L$201&lt;$Q$5,$A214=""),"",IF(NETWORKDAYS.INTL(L$201,L$201,weekend,holidays)=0,"nw",IFERROR(INDEX(daysoff_type,MATCH(L$201&amp;" "&amp;$A214,daysoff_lookup,0)),MID($B214,MOD(NETWORKDAYS.INTL($Q$5,L$201,weekend,holidays)-1,LEN($B214))+1,1))))</f>
        <v/>
      </c>
      <c r="M214" s="29" t="str">
        <f>IF(OR(M$201="",M$201&lt;$Q$5,$A214=""),"",IF(NETWORKDAYS.INTL(M$201,M$201,weekend,holidays)=0,"nw",IFERROR(INDEX(daysoff_type,MATCH(M$201&amp;" "&amp;$A214,daysoff_lookup,0)),MID($B214,MOD(NETWORKDAYS.INTL($Q$5,M$201,weekend,holidays)-1,LEN($B214))+1,1))))</f>
        <v/>
      </c>
      <c r="N214" s="29" t="str">
        <f>IF(OR(N$201="",N$201&lt;$Q$5,$A214=""),"",IF(NETWORKDAYS.INTL(N$201,N$201,weekend,holidays)=0,"nw",IFERROR(INDEX(daysoff_type,MATCH(N$201&amp;" "&amp;$A214,daysoff_lookup,0)),MID($B214,MOD(NETWORKDAYS.INTL($Q$5,N$201,weekend,holidays)-1,LEN($B214))+1,1))))</f>
        <v/>
      </c>
      <c r="O214" s="29" t="str">
        <f>IF(OR(O$201="",O$201&lt;$Q$5,$A214=""),"",IF(NETWORKDAYS.INTL(O$201,O$201,weekend,holidays)=0,"nw",IFERROR(INDEX(daysoff_type,MATCH(O$201&amp;" "&amp;$A214,daysoff_lookup,0)),MID($B214,MOD(NETWORKDAYS.INTL($Q$5,O$201,weekend,holidays)-1,LEN($B214))+1,1))))</f>
        <v/>
      </c>
      <c r="P214" s="29" t="str">
        <f>IF(OR(P$201="",P$201&lt;$Q$5,$A214=""),"",IF(NETWORKDAYS.INTL(P$201,P$201,weekend,holidays)=0,"nw",IFERROR(INDEX(daysoff_type,MATCH(P$201&amp;" "&amp;$A214,daysoff_lookup,0)),MID($B214,MOD(NETWORKDAYS.INTL($Q$5,P$201,weekend,holidays)-1,LEN($B214))+1,1))))</f>
        <v/>
      </c>
      <c r="Q214" s="29" t="str">
        <f>IF(OR(Q$201="",Q$201&lt;$Q$5,$A214=""),"",IF(NETWORKDAYS.INTL(Q$201,Q$201,weekend,holidays)=0,"nw",IFERROR(INDEX(daysoff_type,MATCH(Q$201&amp;" "&amp;$A214,daysoff_lookup,0)),MID($B214,MOD(NETWORKDAYS.INTL($Q$5,Q$201,weekend,holidays)-1,LEN($B214))+1,1))))</f>
        <v/>
      </c>
      <c r="R214" s="29" t="str">
        <f>IF(OR(R$201="",R$201&lt;$Q$5,$A214=""),"",IF(NETWORKDAYS.INTL(R$201,R$201,weekend,holidays)=0,"nw",IFERROR(INDEX(daysoff_type,MATCH(R$201&amp;" "&amp;$A214,daysoff_lookup,0)),MID($B214,MOD(NETWORKDAYS.INTL($Q$5,R$201,weekend,holidays)-1,LEN($B214))+1,1))))</f>
        <v/>
      </c>
      <c r="S214" s="29" t="str">
        <f>IF(OR(S$201="",S$201&lt;$Q$5,$A214=""),"",IF(NETWORKDAYS.INTL(S$201,S$201,weekend,holidays)=0,"nw",IFERROR(INDEX(daysoff_type,MATCH(S$201&amp;" "&amp;$A214,daysoff_lookup,0)),MID($B214,MOD(NETWORKDAYS.INTL($Q$5,S$201,weekend,holidays)-1,LEN($B214))+1,1))))</f>
        <v/>
      </c>
      <c r="T214" s="29" t="str">
        <f>IF(OR(T$201="",T$201&lt;$Q$5,$A214=""),"",IF(NETWORKDAYS.INTL(T$201,T$201,weekend,holidays)=0,"nw",IFERROR(INDEX(daysoff_type,MATCH(T$201&amp;" "&amp;$A214,daysoff_lookup,0)),MID($B214,MOD(NETWORKDAYS.INTL($Q$5,T$201,weekend,holidays)-1,LEN($B214))+1,1))))</f>
        <v/>
      </c>
      <c r="U214" s="29" t="str">
        <f>IF(OR(U$201="",U$201&lt;$Q$5,$A214=""),"",IF(NETWORKDAYS.INTL(U$201,U$201,weekend,holidays)=0,"nw",IFERROR(INDEX(daysoff_type,MATCH(U$201&amp;" "&amp;$A214,daysoff_lookup,0)),MID($B214,MOD(NETWORKDAYS.INTL($Q$5,U$201,weekend,holidays)-1,LEN($B214))+1,1))))</f>
        <v/>
      </c>
      <c r="V214" s="29" t="str">
        <f>IF(OR(V$201="",V$201&lt;$Q$5,$A214=""),"",IF(NETWORKDAYS.INTL(V$201,V$201,weekend,holidays)=0,"nw",IFERROR(INDEX(daysoff_type,MATCH(V$201&amp;" "&amp;$A214,daysoff_lookup,0)),MID($B214,MOD(NETWORKDAYS.INTL($Q$5,V$201,weekend,holidays)-1,LEN($B214))+1,1))))</f>
        <v/>
      </c>
      <c r="W214" s="29" t="str">
        <f>IF(OR(W$201="",W$201&lt;$Q$5,$A214=""),"",IF(NETWORKDAYS.INTL(W$201,W$201,weekend,holidays)=0,"nw",IFERROR(INDEX(daysoff_type,MATCH(W$201&amp;" "&amp;$A214,daysoff_lookup,0)),MID($B214,MOD(NETWORKDAYS.INTL($Q$5,W$201,weekend,holidays)-1,LEN($B214))+1,1))))</f>
        <v/>
      </c>
      <c r="X214" s="29" t="str">
        <f>IF(OR(X$201="",X$201&lt;$Q$5,$A214=""),"",IF(NETWORKDAYS.INTL(X$201,X$201,weekend,holidays)=0,"nw",IFERROR(INDEX(daysoff_type,MATCH(X$201&amp;" "&amp;$A214,daysoff_lookup,0)),MID($B214,MOD(NETWORKDAYS.INTL($Q$5,X$201,weekend,holidays)-1,LEN($B214))+1,1))))</f>
        <v/>
      </c>
      <c r="Y214" s="29" t="str">
        <f>IF(OR(Y$201="",Y$201&lt;$Q$5,$A214=""),"",IF(NETWORKDAYS.INTL(Y$201,Y$201,weekend,holidays)=0,"nw",IFERROR(INDEX(daysoff_type,MATCH(Y$201&amp;" "&amp;$A214,daysoff_lookup,0)),MID($B214,MOD(NETWORKDAYS.INTL($Q$5,Y$201,weekend,holidays)-1,LEN($B214))+1,1))))</f>
        <v/>
      </c>
      <c r="Z214" s="29" t="str">
        <f>IF(OR(Z$201="",Z$201&lt;$Q$5,$A214=""),"",IF(NETWORKDAYS.INTL(Z$201,Z$201,weekend,holidays)=0,"nw",IFERROR(INDEX(daysoff_type,MATCH(Z$201&amp;" "&amp;$A214,daysoff_lookup,0)),MID($B214,MOD(NETWORKDAYS.INTL($Q$5,Z$201,weekend,holidays)-1,LEN($B214))+1,1))))</f>
        <v/>
      </c>
      <c r="AA214" s="29" t="str">
        <f>IF(OR(AA$201="",AA$201&lt;$Q$5,$A214=""),"",IF(NETWORKDAYS.INTL(AA$201,AA$201,weekend,holidays)=0,"nw",IFERROR(INDEX(daysoff_type,MATCH(AA$201&amp;" "&amp;$A214,daysoff_lookup,0)),MID($B214,MOD(NETWORKDAYS.INTL($Q$5,AA$201,weekend,holidays)-1,LEN($B214))+1,1))))</f>
        <v/>
      </c>
      <c r="AB214" s="29" t="str">
        <f>IF(OR(AB$201="",AB$201&lt;$Q$5,$A214=""),"",IF(NETWORKDAYS.INTL(AB$201,AB$201,weekend,holidays)=0,"nw",IFERROR(INDEX(daysoff_type,MATCH(AB$201&amp;" "&amp;$A214,daysoff_lookup,0)),MID($B214,MOD(NETWORKDAYS.INTL($Q$5,AB$201,weekend,holidays)-1,LEN($B214))+1,1))))</f>
        <v/>
      </c>
      <c r="AC214" s="29" t="str">
        <f>IF(OR(AC$201="",AC$201&lt;$Q$5,$A214=""),"",IF(NETWORKDAYS.INTL(AC$201,AC$201,weekend,holidays)=0,"nw",IFERROR(INDEX(daysoff_type,MATCH(AC$201&amp;" "&amp;$A214,daysoff_lookup,0)),MID($B214,MOD(NETWORKDAYS.INTL($Q$5,AC$201,weekend,holidays)-1,LEN($B214))+1,1))))</f>
        <v/>
      </c>
      <c r="AD214" s="29" t="str">
        <f>IF(OR(AD$201="",AD$201&lt;$Q$5,$A214=""),"",IF(NETWORKDAYS.INTL(AD$201,AD$201,weekend,holidays)=0,"nw",IFERROR(INDEX(daysoff_type,MATCH(AD$201&amp;" "&amp;$A214,daysoff_lookup,0)),MID($B214,MOD(NETWORKDAYS.INTL($Q$5,AD$201,weekend,holidays)-1,LEN($B214))+1,1))))</f>
        <v/>
      </c>
      <c r="AE214" s="29" t="str">
        <f>IF(OR(AE$201="",AE$201&lt;$Q$5,$A214=""),"",IF(NETWORKDAYS.INTL(AE$201,AE$201,weekend,holidays)=0,"nw",IFERROR(INDEX(daysoff_type,MATCH(AE$201&amp;" "&amp;$A214,daysoff_lookup,0)),MID($B214,MOD(NETWORKDAYS.INTL($Q$5,AE$201,weekend,holidays)-1,LEN($B214))+1,1))))</f>
        <v/>
      </c>
      <c r="AF214" s="29" t="str">
        <f>IF(OR(AF$201="",AF$201&lt;$Q$5,$A214=""),"",IF(NETWORKDAYS.INTL(AF$201,AF$201,weekend,holidays)=0,"nw",IFERROR(INDEX(daysoff_type,MATCH(AF$201&amp;" "&amp;$A214,daysoff_lookup,0)),MID($B214,MOD(NETWORKDAYS.INTL($Q$5,AF$201,weekend,holidays)-1,LEN($B214))+1,1))))</f>
        <v/>
      </c>
      <c r="AG214" s="29" t="str">
        <f>IF(OR(AG$201="",AG$201&lt;$Q$5,$A214=""),"",IF(NETWORKDAYS.INTL(AG$201,AG$201,weekend,holidays)=0,"nw",IFERROR(INDEX(daysoff_type,MATCH(AG$201&amp;" "&amp;$A214,daysoff_lookup,0)),MID($B214,MOD(NETWORKDAYS.INTL($Q$5,AG$201,weekend,holidays)-1,LEN($B214))+1,1))))</f>
        <v/>
      </c>
      <c r="AH214" s="29" t="str">
        <f>IF(OR(AH$201="",AH$201&lt;$Q$5,$A214=""),"",IF(NETWORKDAYS.INTL(AH$201,AH$201,weekend,holidays)=0,"nw",IFERROR(INDEX(daysoff_type,MATCH(AH$201&amp;" "&amp;$A214,daysoff_lookup,0)),MID($B214,MOD(NETWORKDAYS.INTL($Q$5,AH$201,weekend,holidays)-1,LEN($B214))+1,1))))</f>
        <v/>
      </c>
      <c r="AI214" s="29" t="str">
        <f>IF(OR(AI$201="",AI$201&lt;$Q$5,$A214=""),"",IF(NETWORKDAYS.INTL(AI$201,AI$201,weekend,holidays)=0,"nw",IFERROR(INDEX(daysoff_type,MATCH(AI$201&amp;" "&amp;$A214,daysoff_lookup,0)),MID($B214,MOD(NETWORKDAYS.INTL($Q$5,AI$201,weekend,holidays)-1,LEN($B214))+1,1))))</f>
        <v/>
      </c>
      <c r="AJ214" s="29" t="str">
        <f>IF(OR(AJ$201="",AJ$201&lt;$Q$5,$A214=""),"",IF(NETWORKDAYS.INTL(AJ$201,AJ$201,weekend,holidays)=0,"nw",IFERROR(INDEX(daysoff_type,MATCH(AJ$201&amp;" "&amp;$A214,daysoff_lookup,0)),MID($B214,MOD(NETWORKDAYS.INTL($Q$5,AJ$201,weekend,holidays)-1,LEN($B214))+1,1))))</f>
        <v/>
      </c>
      <c r="AK214" s="29" t="str">
        <f>IF(OR(AK$201="",AK$201&lt;$Q$5,$A214=""),"",IF(NETWORKDAYS.INTL(AK$201,AK$201,weekend,holidays)=0,"nw",IFERROR(INDEX(daysoff_type,MATCH(AK$201&amp;" "&amp;$A214,daysoff_lookup,0)),MID($B214,MOD(NETWORKDAYS.INTL($Q$5,AK$201,weekend,holidays)-1,LEN($B214))+1,1))))</f>
        <v/>
      </c>
      <c r="AL214" s="29" t="str">
        <f>IF(OR(AL$201="",AL$201&lt;$Q$5,$A214=""),"",IF(NETWORKDAYS.INTL(AL$201,AL$201,weekend,holidays)=0,"nw",IFERROR(INDEX(daysoff_type,MATCH(AL$201&amp;" "&amp;$A214,daysoff_lookup,0)),MID($B214,MOD(NETWORKDAYS.INTL($Q$5,AL$201,weekend,holidays)-1,LEN($B214))+1,1))))</f>
        <v/>
      </c>
      <c r="AM214" s="29" t="str">
        <f>IF(OR(AM$201="",AM$201&lt;$Q$5,$A214=""),"",IF(NETWORKDAYS.INTL(AM$201,AM$201,weekend,holidays)=0,"nw",IFERROR(INDEX(daysoff_type,MATCH(AM$201&amp;" "&amp;$A214,daysoff_lookup,0)),MID($B214,MOD(NETWORKDAYS.INTL($Q$5,AM$201,weekend,holidays)-1,LEN($B214))+1,1))))</f>
        <v/>
      </c>
    </row>
    <row r="215" spans="1:41" x14ac:dyDescent="0.2">
      <c r="A215" s="28" t="str">
        <f t="shared" si="59"/>
        <v/>
      </c>
      <c r="B215" s="40" t="str">
        <f t="shared" si="59"/>
        <v/>
      </c>
      <c r="C215" s="29" t="str">
        <f>IF(OR(C$201="",C$201&lt;$Q$5,$A215=""),"",IF(NETWORKDAYS.INTL(C$201,C$201,weekend,holidays)=0,"nw",IFERROR(INDEX(daysoff_type,MATCH(C$201&amp;" "&amp;$A215,daysoff_lookup,0)),MID($B215,MOD(NETWORKDAYS.INTL($Q$5,C$201,weekend,holidays)-1,LEN($B215))+1,1))))</f>
        <v/>
      </c>
      <c r="D215" s="29" t="str">
        <f>IF(OR(D$201="",D$201&lt;$Q$5,$A215=""),"",IF(NETWORKDAYS.INTL(D$201,D$201,weekend,holidays)=0,"nw",IFERROR(INDEX(daysoff_type,MATCH(D$201&amp;" "&amp;$A215,daysoff_lookup,0)),MID($B215,MOD(NETWORKDAYS.INTL($Q$5,D$201,weekend,holidays)-1,LEN($B215))+1,1))))</f>
        <v/>
      </c>
      <c r="E215" s="29" t="str">
        <f>IF(OR(E$201="",E$201&lt;$Q$5,$A215=""),"",IF(NETWORKDAYS.INTL(E$201,E$201,weekend,holidays)=0,"nw",IFERROR(INDEX(daysoff_type,MATCH(E$201&amp;" "&amp;$A215,daysoff_lookup,0)),MID($B215,MOD(NETWORKDAYS.INTL($Q$5,E$201,weekend,holidays)-1,LEN($B215))+1,1))))</f>
        <v/>
      </c>
      <c r="F215" s="29" t="str">
        <f>IF(OR(F$201="",F$201&lt;$Q$5,$A215=""),"",IF(NETWORKDAYS.INTL(F$201,F$201,weekend,holidays)=0,"nw",IFERROR(INDEX(daysoff_type,MATCH(F$201&amp;" "&amp;$A215,daysoff_lookup,0)),MID($B215,MOD(NETWORKDAYS.INTL($Q$5,F$201,weekend,holidays)-1,LEN($B215))+1,1))))</f>
        <v/>
      </c>
      <c r="G215" s="29" t="str">
        <f>IF(OR(G$201="",G$201&lt;$Q$5,$A215=""),"",IF(NETWORKDAYS.INTL(G$201,G$201,weekend,holidays)=0,"nw",IFERROR(INDEX(daysoff_type,MATCH(G$201&amp;" "&amp;$A215,daysoff_lookup,0)),MID($B215,MOD(NETWORKDAYS.INTL($Q$5,G$201,weekend,holidays)-1,LEN($B215))+1,1))))</f>
        <v/>
      </c>
      <c r="H215" s="29" t="str">
        <f>IF(OR(H$201="",H$201&lt;$Q$5,$A215=""),"",IF(NETWORKDAYS.INTL(H$201,H$201,weekend,holidays)=0,"nw",IFERROR(INDEX(daysoff_type,MATCH(H$201&amp;" "&amp;$A215,daysoff_lookup,0)),MID($B215,MOD(NETWORKDAYS.INTL($Q$5,H$201,weekend,holidays)-1,LEN($B215))+1,1))))</f>
        <v/>
      </c>
      <c r="I215" s="29" t="str">
        <f>IF(OR(I$201="",I$201&lt;$Q$5,$A215=""),"",IF(NETWORKDAYS.INTL(I$201,I$201,weekend,holidays)=0,"nw",IFERROR(INDEX(daysoff_type,MATCH(I$201&amp;" "&amp;$A215,daysoff_lookup,0)),MID($B215,MOD(NETWORKDAYS.INTL($Q$5,I$201,weekend,holidays)-1,LEN($B215))+1,1))))</f>
        <v/>
      </c>
      <c r="J215" s="29" t="str">
        <f>IF(OR(J$201="",J$201&lt;$Q$5,$A215=""),"",IF(NETWORKDAYS.INTL(J$201,J$201,weekend,holidays)=0,"nw",IFERROR(INDEX(daysoff_type,MATCH(J$201&amp;" "&amp;$A215,daysoff_lookup,0)),MID($B215,MOD(NETWORKDAYS.INTL($Q$5,J$201,weekend,holidays)-1,LEN($B215))+1,1))))</f>
        <v/>
      </c>
      <c r="K215" s="29" t="str">
        <f>IF(OR(K$201="",K$201&lt;$Q$5,$A215=""),"",IF(NETWORKDAYS.INTL(K$201,K$201,weekend,holidays)=0,"nw",IFERROR(INDEX(daysoff_type,MATCH(K$201&amp;" "&amp;$A215,daysoff_lookup,0)),MID($B215,MOD(NETWORKDAYS.INTL($Q$5,K$201,weekend,holidays)-1,LEN($B215))+1,1))))</f>
        <v/>
      </c>
      <c r="L215" s="29" t="str">
        <f>IF(OR(L$201="",L$201&lt;$Q$5,$A215=""),"",IF(NETWORKDAYS.INTL(L$201,L$201,weekend,holidays)=0,"nw",IFERROR(INDEX(daysoff_type,MATCH(L$201&amp;" "&amp;$A215,daysoff_lookup,0)),MID($B215,MOD(NETWORKDAYS.INTL($Q$5,L$201,weekend,holidays)-1,LEN($B215))+1,1))))</f>
        <v/>
      </c>
      <c r="M215" s="29" t="str">
        <f>IF(OR(M$201="",M$201&lt;$Q$5,$A215=""),"",IF(NETWORKDAYS.INTL(M$201,M$201,weekend,holidays)=0,"nw",IFERROR(INDEX(daysoff_type,MATCH(M$201&amp;" "&amp;$A215,daysoff_lookup,0)),MID($B215,MOD(NETWORKDAYS.INTL($Q$5,M$201,weekend,holidays)-1,LEN($B215))+1,1))))</f>
        <v/>
      </c>
      <c r="N215" s="29" t="str">
        <f>IF(OR(N$201="",N$201&lt;$Q$5,$A215=""),"",IF(NETWORKDAYS.INTL(N$201,N$201,weekend,holidays)=0,"nw",IFERROR(INDEX(daysoff_type,MATCH(N$201&amp;" "&amp;$A215,daysoff_lookup,0)),MID($B215,MOD(NETWORKDAYS.INTL($Q$5,N$201,weekend,holidays)-1,LEN($B215))+1,1))))</f>
        <v/>
      </c>
      <c r="O215" s="29" t="str">
        <f>IF(OR(O$201="",O$201&lt;$Q$5,$A215=""),"",IF(NETWORKDAYS.INTL(O$201,O$201,weekend,holidays)=0,"nw",IFERROR(INDEX(daysoff_type,MATCH(O$201&amp;" "&amp;$A215,daysoff_lookup,0)),MID($B215,MOD(NETWORKDAYS.INTL($Q$5,O$201,weekend,holidays)-1,LEN($B215))+1,1))))</f>
        <v/>
      </c>
      <c r="P215" s="29" t="str">
        <f>IF(OR(P$201="",P$201&lt;$Q$5,$A215=""),"",IF(NETWORKDAYS.INTL(P$201,P$201,weekend,holidays)=0,"nw",IFERROR(INDEX(daysoff_type,MATCH(P$201&amp;" "&amp;$A215,daysoff_lookup,0)),MID($B215,MOD(NETWORKDAYS.INTL($Q$5,P$201,weekend,holidays)-1,LEN($B215))+1,1))))</f>
        <v/>
      </c>
      <c r="Q215" s="29" t="str">
        <f>IF(OR(Q$201="",Q$201&lt;$Q$5,$A215=""),"",IF(NETWORKDAYS.INTL(Q$201,Q$201,weekend,holidays)=0,"nw",IFERROR(INDEX(daysoff_type,MATCH(Q$201&amp;" "&amp;$A215,daysoff_lookup,0)),MID($B215,MOD(NETWORKDAYS.INTL($Q$5,Q$201,weekend,holidays)-1,LEN($B215))+1,1))))</f>
        <v/>
      </c>
      <c r="R215" s="29" t="str">
        <f>IF(OR(R$201="",R$201&lt;$Q$5,$A215=""),"",IF(NETWORKDAYS.INTL(R$201,R$201,weekend,holidays)=0,"nw",IFERROR(INDEX(daysoff_type,MATCH(R$201&amp;" "&amp;$A215,daysoff_lookup,0)),MID($B215,MOD(NETWORKDAYS.INTL($Q$5,R$201,weekend,holidays)-1,LEN($B215))+1,1))))</f>
        <v/>
      </c>
      <c r="S215" s="29" t="str">
        <f>IF(OR(S$201="",S$201&lt;$Q$5,$A215=""),"",IF(NETWORKDAYS.INTL(S$201,S$201,weekend,holidays)=0,"nw",IFERROR(INDEX(daysoff_type,MATCH(S$201&amp;" "&amp;$A215,daysoff_lookup,0)),MID($B215,MOD(NETWORKDAYS.INTL($Q$5,S$201,weekend,holidays)-1,LEN($B215))+1,1))))</f>
        <v/>
      </c>
      <c r="T215" s="29" t="str">
        <f>IF(OR(T$201="",T$201&lt;$Q$5,$A215=""),"",IF(NETWORKDAYS.INTL(T$201,T$201,weekend,holidays)=0,"nw",IFERROR(INDEX(daysoff_type,MATCH(T$201&amp;" "&amp;$A215,daysoff_lookup,0)),MID($B215,MOD(NETWORKDAYS.INTL($Q$5,T$201,weekend,holidays)-1,LEN($B215))+1,1))))</f>
        <v/>
      </c>
      <c r="U215" s="29" t="str">
        <f>IF(OR(U$201="",U$201&lt;$Q$5,$A215=""),"",IF(NETWORKDAYS.INTL(U$201,U$201,weekend,holidays)=0,"nw",IFERROR(INDEX(daysoff_type,MATCH(U$201&amp;" "&amp;$A215,daysoff_lookup,0)),MID($B215,MOD(NETWORKDAYS.INTL($Q$5,U$201,weekend,holidays)-1,LEN($B215))+1,1))))</f>
        <v/>
      </c>
      <c r="V215" s="29" t="str">
        <f>IF(OR(V$201="",V$201&lt;$Q$5,$A215=""),"",IF(NETWORKDAYS.INTL(V$201,V$201,weekend,holidays)=0,"nw",IFERROR(INDEX(daysoff_type,MATCH(V$201&amp;" "&amp;$A215,daysoff_lookup,0)),MID($B215,MOD(NETWORKDAYS.INTL($Q$5,V$201,weekend,holidays)-1,LEN($B215))+1,1))))</f>
        <v/>
      </c>
      <c r="W215" s="29" t="str">
        <f>IF(OR(W$201="",W$201&lt;$Q$5,$A215=""),"",IF(NETWORKDAYS.INTL(W$201,W$201,weekend,holidays)=0,"nw",IFERROR(INDEX(daysoff_type,MATCH(W$201&amp;" "&amp;$A215,daysoff_lookup,0)),MID($B215,MOD(NETWORKDAYS.INTL($Q$5,W$201,weekend,holidays)-1,LEN($B215))+1,1))))</f>
        <v/>
      </c>
      <c r="X215" s="29" t="str">
        <f>IF(OR(X$201="",X$201&lt;$Q$5,$A215=""),"",IF(NETWORKDAYS.INTL(X$201,X$201,weekend,holidays)=0,"nw",IFERROR(INDEX(daysoff_type,MATCH(X$201&amp;" "&amp;$A215,daysoff_lookup,0)),MID($B215,MOD(NETWORKDAYS.INTL($Q$5,X$201,weekend,holidays)-1,LEN($B215))+1,1))))</f>
        <v/>
      </c>
      <c r="Y215" s="29" t="str">
        <f>IF(OR(Y$201="",Y$201&lt;$Q$5,$A215=""),"",IF(NETWORKDAYS.INTL(Y$201,Y$201,weekend,holidays)=0,"nw",IFERROR(INDEX(daysoff_type,MATCH(Y$201&amp;" "&amp;$A215,daysoff_lookup,0)),MID($B215,MOD(NETWORKDAYS.INTL($Q$5,Y$201,weekend,holidays)-1,LEN($B215))+1,1))))</f>
        <v/>
      </c>
      <c r="Z215" s="29" t="str">
        <f>IF(OR(Z$201="",Z$201&lt;$Q$5,$A215=""),"",IF(NETWORKDAYS.INTL(Z$201,Z$201,weekend,holidays)=0,"nw",IFERROR(INDEX(daysoff_type,MATCH(Z$201&amp;" "&amp;$A215,daysoff_lookup,0)),MID($B215,MOD(NETWORKDAYS.INTL($Q$5,Z$201,weekend,holidays)-1,LEN($B215))+1,1))))</f>
        <v/>
      </c>
      <c r="AA215" s="29" t="str">
        <f>IF(OR(AA$201="",AA$201&lt;$Q$5,$A215=""),"",IF(NETWORKDAYS.INTL(AA$201,AA$201,weekend,holidays)=0,"nw",IFERROR(INDEX(daysoff_type,MATCH(AA$201&amp;" "&amp;$A215,daysoff_lookup,0)),MID($B215,MOD(NETWORKDAYS.INTL($Q$5,AA$201,weekend,holidays)-1,LEN($B215))+1,1))))</f>
        <v/>
      </c>
      <c r="AB215" s="29" t="str">
        <f>IF(OR(AB$201="",AB$201&lt;$Q$5,$A215=""),"",IF(NETWORKDAYS.INTL(AB$201,AB$201,weekend,holidays)=0,"nw",IFERROR(INDEX(daysoff_type,MATCH(AB$201&amp;" "&amp;$A215,daysoff_lookup,0)),MID($B215,MOD(NETWORKDAYS.INTL($Q$5,AB$201,weekend,holidays)-1,LEN($B215))+1,1))))</f>
        <v/>
      </c>
      <c r="AC215" s="29" t="str">
        <f>IF(OR(AC$201="",AC$201&lt;$Q$5,$A215=""),"",IF(NETWORKDAYS.INTL(AC$201,AC$201,weekend,holidays)=0,"nw",IFERROR(INDEX(daysoff_type,MATCH(AC$201&amp;" "&amp;$A215,daysoff_lookup,0)),MID($B215,MOD(NETWORKDAYS.INTL($Q$5,AC$201,weekend,holidays)-1,LEN($B215))+1,1))))</f>
        <v/>
      </c>
      <c r="AD215" s="29" t="str">
        <f>IF(OR(AD$201="",AD$201&lt;$Q$5,$A215=""),"",IF(NETWORKDAYS.INTL(AD$201,AD$201,weekend,holidays)=0,"nw",IFERROR(INDEX(daysoff_type,MATCH(AD$201&amp;" "&amp;$A215,daysoff_lookup,0)),MID($B215,MOD(NETWORKDAYS.INTL($Q$5,AD$201,weekend,holidays)-1,LEN($B215))+1,1))))</f>
        <v/>
      </c>
      <c r="AE215" s="29" t="str">
        <f>IF(OR(AE$201="",AE$201&lt;$Q$5,$A215=""),"",IF(NETWORKDAYS.INTL(AE$201,AE$201,weekend,holidays)=0,"nw",IFERROR(INDEX(daysoff_type,MATCH(AE$201&amp;" "&amp;$A215,daysoff_lookup,0)),MID($B215,MOD(NETWORKDAYS.INTL($Q$5,AE$201,weekend,holidays)-1,LEN($B215))+1,1))))</f>
        <v/>
      </c>
      <c r="AF215" s="29" t="str">
        <f>IF(OR(AF$201="",AF$201&lt;$Q$5,$A215=""),"",IF(NETWORKDAYS.INTL(AF$201,AF$201,weekend,holidays)=0,"nw",IFERROR(INDEX(daysoff_type,MATCH(AF$201&amp;" "&amp;$A215,daysoff_lookup,0)),MID($B215,MOD(NETWORKDAYS.INTL($Q$5,AF$201,weekend,holidays)-1,LEN($B215))+1,1))))</f>
        <v/>
      </c>
      <c r="AG215" s="29" t="str">
        <f>IF(OR(AG$201="",AG$201&lt;$Q$5,$A215=""),"",IF(NETWORKDAYS.INTL(AG$201,AG$201,weekend,holidays)=0,"nw",IFERROR(INDEX(daysoff_type,MATCH(AG$201&amp;" "&amp;$A215,daysoff_lookup,0)),MID($B215,MOD(NETWORKDAYS.INTL($Q$5,AG$201,weekend,holidays)-1,LEN($B215))+1,1))))</f>
        <v/>
      </c>
      <c r="AH215" s="29" t="str">
        <f>IF(OR(AH$201="",AH$201&lt;$Q$5,$A215=""),"",IF(NETWORKDAYS.INTL(AH$201,AH$201,weekend,holidays)=0,"nw",IFERROR(INDEX(daysoff_type,MATCH(AH$201&amp;" "&amp;$A215,daysoff_lookup,0)),MID($B215,MOD(NETWORKDAYS.INTL($Q$5,AH$201,weekend,holidays)-1,LEN($B215))+1,1))))</f>
        <v/>
      </c>
      <c r="AI215" s="29" t="str">
        <f>IF(OR(AI$201="",AI$201&lt;$Q$5,$A215=""),"",IF(NETWORKDAYS.INTL(AI$201,AI$201,weekend,holidays)=0,"nw",IFERROR(INDEX(daysoff_type,MATCH(AI$201&amp;" "&amp;$A215,daysoff_lookup,0)),MID($B215,MOD(NETWORKDAYS.INTL($Q$5,AI$201,weekend,holidays)-1,LEN($B215))+1,1))))</f>
        <v/>
      </c>
      <c r="AJ215" s="29" t="str">
        <f>IF(OR(AJ$201="",AJ$201&lt;$Q$5,$A215=""),"",IF(NETWORKDAYS.INTL(AJ$201,AJ$201,weekend,holidays)=0,"nw",IFERROR(INDEX(daysoff_type,MATCH(AJ$201&amp;" "&amp;$A215,daysoff_lookup,0)),MID($B215,MOD(NETWORKDAYS.INTL($Q$5,AJ$201,weekend,holidays)-1,LEN($B215))+1,1))))</f>
        <v/>
      </c>
      <c r="AK215" s="29" t="str">
        <f>IF(OR(AK$201="",AK$201&lt;$Q$5,$A215=""),"",IF(NETWORKDAYS.INTL(AK$201,AK$201,weekend,holidays)=0,"nw",IFERROR(INDEX(daysoff_type,MATCH(AK$201&amp;" "&amp;$A215,daysoff_lookup,0)),MID($B215,MOD(NETWORKDAYS.INTL($Q$5,AK$201,weekend,holidays)-1,LEN($B215))+1,1))))</f>
        <v/>
      </c>
      <c r="AL215" s="29" t="str">
        <f>IF(OR(AL$201="",AL$201&lt;$Q$5,$A215=""),"",IF(NETWORKDAYS.INTL(AL$201,AL$201,weekend,holidays)=0,"nw",IFERROR(INDEX(daysoff_type,MATCH(AL$201&amp;" "&amp;$A215,daysoff_lookup,0)),MID($B215,MOD(NETWORKDAYS.INTL($Q$5,AL$201,weekend,holidays)-1,LEN($B215))+1,1))))</f>
        <v/>
      </c>
      <c r="AM215" s="29" t="str">
        <f>IF(OR(AM$201="",AM$201&lt;$Q$5,$A215=""),"",IF(NETWORKDAYS.INTL(AM$201,AM$201,weekend,holidays)=0,"nw",IFERROR(INDEX(daysoff_type,MATCH(AM$201&amp;" "&amp;$A215,daysoff_lookup,0)),MID($B215,MOD(NETWORKDAYS.INTL($Q$5,AM$201,weekend,holidays)-1,LEN($B215))+1,1))))</f>
        <v/>
      </c>
    </row>
    <row r="216" spans="1:41" x14ac:dyDescent="0.2">
      <c r="A216" s="28" t="str">
        <f t="shared" si="59"/>
        <v/>
      </c>
      <c r="B216" s="40" t="str">
        <f t="shared" si="59"/>
        <v/>
      </c>
      <c r="C216" s="29" t="str">
        <f>IF(OR(C$201="",C$201&lt;$Q$5,$A216=""),"",IF(NETWORKDAYS.INTL(C$201,C$201,weekend,holidays)=0,"nw",IFERROR(INDEX(daysoff_type,MATCH(C$201&amp;" "&amp;$A216,daysoff_lookup,0)),MID($B216,MOD(NETWORKDAYS.INTL($Q$5,C$201,weekend,holidays)-1,LEN($B216))+1,1))))</f>
        <v/>
      </c>
      <c r="D216" s="29" t="str">
        <f>IF(OR(D$201="",D$201&lt;$Q$5,$A216=""),"",IF(NETWORKDAYS.INTL(D$201,D$201,weekend,holidays)=0,"nw",IFERROR(INDEX(daysoff_type,MATCH(D$201&amp;" "&amp;$A216,daysoff_lookup,0)),MID($B216,MOD(NETWORKDAYS.INTL($Q$5,D$201,weekend,holidays)-1,LEN($B216))+1,1))))</f>
        <v/>
      </c>
      <c r="E216" s="29" t="str">
        <f>IF(OR(E$201="",E$201&lt;$Q$5,$A216=""),"",IF(NETWORKDAYS.INTL(E$201,E$201,weekend,holidays)=0,"nw",IFERROR(INDEX(daysoff_type,MATCH(E$201&amp;" "&amp;$A216,daysoff_lookup,0)),MID($B216,MOD(NETWORKDAYS.INTL($Q$5,E$201,weekend,holidays)-1,LEN($B216))+1,1))))</f>
        <v/>
      </c>
      <c r="F216" s="29" t="str">
        <f>IF(OR(F$201="",F$201&lt;$Q$5,$A216=""),"",IF(NETWORKDAYS.INTL(F$201,F$201,weekend,holidays)=0,"nw",IFERROR(INDEX(daysoff_type,MATCH(F$201&amp;" "&amp;$A216,daysoff_lookup,0)),MID($B216,MOD(NETWORKDAYS.INTL($Q$5,F$201,weekend,holidays)-1,LEN($B216))+1,1))))</f>
        <v/>
      </c>
      <c r="G216" s="29" t="str">
        <f>IF(OR(G$201="",G$201&lt;$Q$5,$A216=""),"",IF(NETWORKDAYS.INTL(G$201,G$201,weekend,holidays)=0,"nw",IFERROR(INDEX(daysoff_type,MATCH(G$201&amp;" "&amp;$A216,daysoff_lookup,0)),MID($B216,MOD(NETWORKDAYS.INTL($Q$5,G$201,weekend,holidays)-1,LEN($B216))+1,1))))</f>
        <v/>
      </c>
      <c r="H216" s="29" t="str">
        <f>IF(OR(H$201="",H$201&lt;$Q$5,$A216=""),"",IF(NETWORKDAYS.INTL(H$201,H$201,weekend,holidays)=0,"nw",IFERROR(INDEX(daysoff_type,MATCH(H$201&amp;" "&amp;$A216,daysoff_lookup,0)),MID($B216,MOD(NETWORKDAYS.INTL($Q$5,H$201,weekend,holidays)-1,LEN($B216))+1,1))))</f>
        <v/>
      </c>
      <c r="I216" s="29" t="str">
        <f>IF(OR(I$201="",I$201&lt;$Q$5,$A216=""),"",IF(NETWORKDAYS.INTL(I$201,I$201,weekend,holidays)=0,"nw",IFERROR(INDEX(daysoff_type,MATCH(I$201&amp;" "&amp;$A216,daysoff_lookup,0)),MID($B216,MOD(NETWORKDAYS.INTL($Q$5,I$201,weekend,holidays)-1,LEN($B216))+1,1))))</f>
        <v/>
      </c>
      <c r="J216" s="29" t="str">
        <f>IF(OR(J$201="",J$201&lt;$Q$5,$A216=""),"",IF(NETWORKDAYS.INTL(J$201,J$201,weekend,holidays)=0,"nw",IFERROR(INDEX(daysoff_type,MATCH(J$201&amp;" "&amp;$A216,daysoff_lookup,0)),MID($B216,MOD(NETWORKDAYS.INTL($Q$5,J$201,weekend,holidays)-1,LEN($B216))+1,1))))</f>
        <v/>
      </c>
      <c r="K216" s="29" t="str">
        <f>IF(OR(K$201="",K$201&lt;$Q$5,$A216=""),"",IF(NETWORKDAYS.INTL(K$201,K$201,weekend,holidays)=0,"nw",IFERROR(INDEX(daysoff_type,MATCH(K$201&amp;" "&amp;$A216,daysoff_lookup,0)),MID($B216,MOD(NETWORKDAYS.INTL($Q$5,K$201,weekend,holidays)-1,LEN($B216))+1,1))))</f>
        <v/>
      </c>
      <c r="L216" s="29" t="str">
        <f>IF(OR(L$201="",L$201&lt;$Q$5,$A216=""),"",IF(NETWORKDAYS.INTL(L$201,L$201,weekend,holidays)=0,"nw",IFERROR(INDEX(daysoff_type,MATCH(L$201&amp;" "&amp;$A216,daysoff_lookup,0)),MID($B216,MOD(NETWORKDAYS.INTL($Q$5,L$201,weekend,holidays)-1,LEN($B216))+1,1))))</f>
        <v/>
      </c>
      <c r="M216" s="29" t="str">
        <f>IF(OR(M$201="",M$201&lt;$Q$5,$A216=""),"",IF(NETWORKDAYS.INTL(M$201,M$201,weekend,holidays)=0,"nw",IFERROR(INDEX(daysoff_type,MATCH(M$201&amp;" "&amp;$A216,daysoff_lookup,0)),MID($B216,MOD(NETWORKDAYS.INTL($Q$5,M$201,weekend,holidays)-1,LEN($B216))+1,1))))</f>
        <v/>
      </c>
      <c r="N216" s="29" t="str">
        <f>IF(OR(N$201="",N$201&lt;$Q$5,$A216=""),"",IF(NETWORKDAYS.INTL(N$201,N$201,weekend,holidays)=0,"nw",IFERROR(INDEX(daysoff_type,MATCH(N$201&amp;" "&amp;$A216,daysoff_lookup,0)),MID($B216,MOD(NETWORKDAYS.INTL($Q$5,N$201,weekend,holidays)-1,LEN($B216))+1,1))))</f>
        <v/>
      </c>
      <c r="O216" s="29" t="str">
        <f>IF(OR(O$201="",O$201&lt;$Q$5,$A216=""),"",IF(NETWORKDAYS.INTL(O$201,O$201,weekend,holidays)=0,"nw",IFERROR(INDEX(daysoff_type,MATCH(O$201&amp;" "&amp;$A216,daysoff_lookup,0)),MID($B216,MOD(NETWORKDAYS.INTL($Q$5,O$201,weekend,holidays)-1,LEN($B216))+1,1))))</f>
        <v/>
      </c>
      <c r="P216" s="29" t="str">
        <f>IF(OR(P$201="",P$201&lt;$Q$5,$A216=""),"",IF(NETWORKDAYS.INTL(P$201,P$201,weekend,holidays)=0,"nw",IFERROR(INDEX(daysoff_type,MATCH(P$201&amp;" "&amp;$A216,daysoff_lookup,0)),MID($B216,MOD(NETWORKDAYS.INTL($Q$5,P$201,weekend,holidays)-1,LEN($B216))+1,1))))</f>
        <v/>
      </c>
      <c r="Q216" s="29" t="str">
        <f>IF(OR(Q$201="",Q$201&lt;$Q$5,$A216=""),"",IF(NETWORKDAYS.INTL(Q$201,Q$201,weekend,holidays)=0,"nw",IFERROR(INDEX(daysoff_type,MATCH(Q$201&amp;" "&amp;$A216,daysoff_lookup,0)),MID($B216,MOD(NETWORKDAYS.INTL($Q$5,Q$201,weekend,holidays)-1,LEN($B216))+1,1))))</f>
        <v/>
      </c>
      <c r="R216" s="29" t="str">
        <f>IF(OR(R$201="",R$201&lt;$Q$5,$A216=""),"",IF(NETWORKDAYS.INTL(R$201,R$201,weekend,holidays)=0,"nw",IFERROR(INDEX(daysoff_type,MATCH(R$201&amp;" "&amp;$A216,daysoff_lookup,0)),MID($B216,MOD(NETWORKDAYS.INTL($Q$5,R$201,weekend,holidays)-1,LEN($B216))+1,1))))</f>
        <v/>
      </c>
      <c r="S216" s="29" t="str">
        <f>IF(OR(S$201="",S$201&lt;$Q$5,$A216=""),"",IF(NETWORKDAYS.INTL(S$201,S$201,weekend,holidays)=0,"nw",IFERROR(INDEX(daysoff_type,MATCH(S$201&amp;" "&amp;$A216,daysoff_lookup,0)),MID($B216,MOD(NETWORKDAYS.INTL($Q$5,S$201,weekend,holidays)-1,LEN($B216))+1,1))))</f>
        <v/>
      </c>
      <c r="T216" s="29" t="str">
        <f>IF(OR(T$201="",T$201&lt;$Q$5,$A216=""),"",IF(NETWORKDAYS.INTL(T$201,T$201,weekend,holidays)=0,"nw",IFERROR(INDEX(daysoff_type,MATCH(T$201&amp;" "&amp;$A216,daysoff_lookup,0)),MID($B216,MOD(NETWORKDAYS.INTL($Q$5,T$201,weekend,holidays)-1,LEN($B216))+1,1))))</f>
        <v/>
      </c>
      <c r="U216" s="29" t="str">
        <f>IF(OR(U$201="",U$201&lt;$Q$5,$A216=""),"",IF(NETWORKDAYS.INTL(U$201,U$201,weekend,holidays)=0,"nw",IFERROR(INDEX(daysoff_type,MATCH(U$201&amp;" "&amp;$A216,daysoff_lookup,0)),MID($B216,MOD(NETWORKDAYS.INTL($Q$5,U$201,weekend,holidays)-1,LEN($B216))+1,1))))</f>
        <v/>
      </c>
      <c r="V216" s="29" t="str">
        <f>IF(OR(V$201="",V$201&lt;$Q$5,$A216=""),"",IF(NETWORKDAYS.INTL(V$201,V$201,weekend,holidays)=0,"nw",IFERROR(INDEX(daysoff_type,MATCH(V$201&amp;" "&amp;$A216,daysoff_lookup,0)),MID($B216,MOD(NETWORKDAYS.INTL($Q$5,V$201,weekend,holidays)-1,LEN($B216))+1,1))))</f>
        <v/>
      </c>
      <c r="W216" s="29" t="str">
        <f>IF(OR(W$201="",W$201&lt;$Q$5,$A216=""),"",IF(NETWORKDAYS.INTL(W$201,W$201,weekend,holidays)=0,"nw",IFERROR(INDEX(daysoff_type,MATCH(W$201&amp;" "&amp;$A216,daysoff_lookup,0)),MID($B216,MOD(NETWORKDAYS.INTL($Q$5,W$201,weekend,holidays)-1,LEN($B216))+1,1))))</f>
        <v/>
      </c>
      <c r="X216" s="29" t="str">
        <f>IF(OR(X$201="",X$201&lt;$Q$5,$A216=""),"",IF(NETWORKDAYS.INTL(X$201,X$201,weekend,holidays)=0,"nw",IFERROR(INDEX(daysoff_type,MATCH(X$201&amp;" "&amp;$A216,daysoff_lookup,0)),MID($B216,MOD(NETWORKDAYS.INTL($Q$5,X$201,weekend,holidays)-1,LEN($B216))+1,1))))</f>
        <v/>
      </c>
      <c r="Y216" s="29" t="str">
        <f>IF(OR(Y$201="",Y$201&lt;$Q$5,$A216=""),"",IF(NETWORKDAYS.INTL(Y$201,Y$201,weekend,holidays)=0,"nw",IFERROR(INDEX(daysoff_type,MATCH(Y$201&amp;" "&amp;$A216,daysoff_lookup,0)),MID($B216,MOD(NETWORKDAYS.INTL($Q$5,Y$201,weekend,holidays)-1,LEN($B216))+1,1))))</f>
        <v/>
      </c>
      <c r="Z216" s="29" t="str">
        <f>IF(OR(Z$201="",Z$201&lt;$Q$5,$A216=""),"",IF(NETWORKDAYS.INTL(Z$201,Z$201,weekend,holidays)=0,"nw",IFERROR(INDEX(daysoff_type,MATCH(Z$201&amp;" "&amp;$A216,daysoff_lookup,0)),MID($B216,MOD(NETWORKDAYS.INTL($Q$5,Z$201,weekend,holidays)-1,LEN($B216))+1,1))))</f>
        <v/>
      </c>
      <c r="AA216" s="29" t="str">
        <f>IF(OR(AA$201="",AA$201&lt;$Q$5,$A216=""),"",IF(NETWORKDAYS.INTL(AA$201,AA$201,weekend,holidays)=0,"nw",IFERROR(INDEX(daysoff_type,MATCH(AA$201&amp;" "&amp;$A216,daysoff_lookup,0)),MID($B216,MOD(NETWORKDAYS.INTL($Q$5,AA$201,weekend,holidays)-1,LEN($B216))+1,1))))</f>
        <v/>
      </c>
      <c r="AB216" s="29" t="str">
        <f>IF(OR(AB$201="",AB$201&lt;$Q$5,$A216=""),"",IF(NETWORKDAYS.INTL(AB$201,AB$201,weekend,holidays)=0,"nw",IFERROR(INDEX(daysoff_type,MATCH(AB$201&amp;" "&amp;$A216,daysoff_lookup,0)),MID($B216,MOD(NETWORKDAYS.INTL($Q$5,AB$201,weekend,holidays)-1,LEN($B216))+1,1))))</f>
        <v/>
      </c>
      <c r="AC216" s="29" t="str">
        <f>IF(OR(AC$201="",AC$201&lt;$Q$5,$A216=""),"",IF(NETWORKDAYS.INTL(AC$201,AC$201,weekend,holidays)=0,"nw",IFERROR(INDEX(daysoff_type,MATCH(AC$201&amp;" "&amp;$A216,daysoff_lookup,0)),MID($B216,MOD(NETWORKDAYS.INTL($Q$5,AC$201,weekend,holidays)-1,LEN($B216))+1,1))))</f>
        <v/>
      </c>
      <c r="AD216" s="29" t="str">
        <f>IF(OR(AD$201="",AD$201&lt;$Q$5,$A216=""),"",IF(NETWORKDAYS.INTL(AD$201,AD$201,weekend,holidays)=0,"nw",IFERROR(INDEX(daysoff_type,MATCH(AD$201&amp;" "&amp;$A216,daysoff_lookup,0)),MID($B216,MOD(NETWORKDAYS.INTL($Q$5,AD$201,weekend,holidays)-1,LEN($B216))+1,1))))</f>
        <v/>
      </c>
      <c r="AE216" s="29" t="str">
        <f>IF(OR(AE$201="",AE$201&lt;$Q$5,$A216=""),"",IF(NETWORKDAYS.INTL(AE$201,AE$201,weekend,holidays)=0,"nw",IFERROR(INDEX(daysoff_type,MATCH(AE$201&amp;" "&amp;$A216,daysoff_lookup,0)),MID($B216,MOD(NETWORKDAYS.INTL($Q$5,AE$201,weekend,holidays)-1,LEN($B216))+1,1))))</f>
        <v/>
      </c>
      <c r="AF216" s="29" t="str">
        <f>IF(OR(AF$201="",AF$201&lt;$Q$5,$A216=""),"",IF(NETWORKDAYS.INTL(AF$201,AF$201,weekend,holidays)=0,"nw",IFERROR(INDEX(daysoff_type,MATCH(AF$201&amp;" "&amp;$A216,daysoff_lookup,0)),MID($B216,MOD(NETWORKDAYS.INTL($Q$5,AF$201,weekend,holidays)-1,LEN($B216))+1,1))))</f>
        <v/>
      </c>
      <c r="AG216" s="29" t="str">
        <f>IF(OR(AG$201="",AG$201&lt;$Q$5,$A216=""),"",IF(NETWORKDAYS.INTL(AG$201,AG$201,weekend,holidays)=0,"nw",IFERROR(INDEX(daysoff_type,MATCH(AG$201&amp;" "&amp;$A216,daysoff_lookup,0)),MID($B216,MOD(NETWORKDAYS.INTL($Q$5,AG$201,weekend,holidays)-1,LEN($B216))+1,1))))</f>
        <v/>
      </c>
      <c r="AH216" s="29" t="str">
        <f>IF(OR(AH$201="",AH$201&lt;$Q$5,$A216=""),"",IF(NETWORKDAYS.INTL(AH$201,AH$201,weekend,holidays)=0,"nw",IFERROR(INDEX(daysoff_type,MATCH(AH$201&amp;" "&amp;$A216,daysoff_lookup,0)),MID($B216,MOD(NETWORKDAYS.INTL($Q$5,AH$201,weekend,holidays)-1,LEN($B216))+1,1))))</f>
        <v/>
      </c>
      <c r="AI216" s="29" t="str">
        <f>IF(OR(AI$201="",AI$201&lt;$Q$5,$A216=""),"",IF(NETWORKDAYS.INTL(AI$201,AI$201,weekend,holidays)=0,"nw",IFERROR(INDEX(daysoff_type,MATCH(AI$201&amp;" "&amp;$A216,daysoff_lookup,0)),MID($B216,MOD(NETWORKDAYS.INTL($Q$5,AI$201,weekend,holidays)-1,LEN($B216))+1,1))))</f>
        <v/>
      </c>
      <c r="AJ216" s="29" t="str">
        <f>IF(OR(AJ$201="",AJ$201&lt;$Q$5,$A216=""),"",IF(NETWORKDAYS.INTL(AJ$201,AJ$201,weekend,holidays)=0,"nw",IFERROR(INDEX(daysoff_type,MATCH(AJ$201&amp;" "&amp;$A216,daysoff_lookup,0)),MID($B216,MOD(NETWORKDAYS.INTL($Q$5,AJ$201,weekend,holidays)-1,LEN($B216))+1,1))))</f>
        <v/>
      </c>
      <c r="AK216" s="29" t="str">
        <f>IF(OR(AK$201="",AK$201&lt;$Q$5,$A216=""),"",IF(NETWORKDAYS.INTL(AK$201,AK$201,weekend,holidays)=0,"nw",IFERROR(INDEX(daysoff_type,MATCH(AK$201&amp;" "&amp;$A216,daysoff_lookup,0)),MID($B216,MOD(NETWORKDAYS.INTL($Q$5,AK$201,weekend,holidays)-1,LEN($B216))+1,1))))</f>
        <v/>
      </c>
      <c r="AL216" s="29" t="str">
        <f>IF(OR(AL$201="",AL$201&lt;$Q$5,$A216=""),"",IF(NETWORKDAYS.INTL(AL$201,AL$201,weekend,holidays)=0,"nw",IFERROR(INDEX(daysoff_type,MATCH(AL$201&amp;" "&amp;$A216,daysoff_lookup,0)),MID($B216,MOD(NETWORKDAYS.INTL($Q$5,AL$201,weekend,holidays)-1,LEN($B216))+1,1))))</f>
        <v/>
      </c>
      <c r="AM216" s="29" t="str">
        <f>IF(OR(AM$201="",AM$201&lt;$Q$5,$A216=""),"",IF(NETWORKDAYS.INTL(AM$201,AM$201,weekend,holidays)=0,"nw",IFERROR(INDEX(daysoff_type,MATCH(AM$201&amp;" "&amp;$A216,daysoff_lookup,0)),MID($B216,MOD(NETWORKDAYS.INTL($Q$5,AM$201,weekend,holidays)-1,LEN($B216))+1,1))))</f>
        <v/>
      </c>
    </row>
    <row r="217" spans="1:41" x14ac:dyDescent="0.2">
      <c r="A217" s="28" t="str">
        <f t="shared" si="59"/>
        <v/>
      </c>
      <c r="B217" s="40" t="str">
        <f t="shared" si="59"/>
        <v/>
      </c>
      <c r="C217" s="29" t="str">
        <f>IF(OR(C$201="",C$201&lt;$Q$5,$A217=""),"",IF(NETWORKDAYS.INTL(C$201,C$201,weekend,holidays)=0,"nw",IFERROR(INDEX(daysoff_type,MATCH(C$201&amp;" "&amp;$A217,daysoff_lookup,0)),MID($B217,MOD(NETWORKDAYS.INTL($Q$5,C$201,weekend,holidays)-1,LEN($B217))+1,1))))</f>
        <v/>
      </c>
      <c r="D217" s="29" t="str">
        <f>IF(OR(D$201="",D$201&lt;$Q$5,$A217=""),"",IF(NETWORKDAYS.INTL(D$201,D$201,weekend,holidays)=0,"nw",IFERROR(INDEX(daysoff_type,MATCH(D$201&amp;" "&amp;$A217,daysoff_lookup,0)),MID($B217,MOD(NETWORKDAYS.INTL($Q$5,D$201,weekend,holidays)-1,LEN($B217))+1,1))))</f>
        <v/>
      </c>
      <c r="E217" s="29" t="str">
        <f>IF(OR(E$201="",E$201&lt;$Q$5,$A217=""),"",IF(NETWORKDAYS.INTL(E$201,E$201,weekend,holidays)=0,"nw",IFERROR(INDEX(daysoff_type,MATCH(E$201&amp;" "&amp;$A217,daysoff_lookup,0)),MID($B217,MOD(NETWORKDAYS.INTL($Q$5,E$201,weekend,holidays)-1,LEN($B217))+1,1))))</f>
        <v/>
      </c>
      <c r="F217" s="29" t="str">
        <f>IF(OR(F$201="",F$201&lt;$Q$5,$A217=""),"",IF(NETWORKDAYS.INTL(F$201,F$201,weekend,holidays)=0,"nw",IFERROR(INDEX(daysoff_type,MATCH(F$201&amp;" "&amp;$A217,daysoff_lookup,0)),MID($B217,MOD(NETWORKDAYS.INTL($Q$5,F$201,weekend,holidays)-1,LEN($B217))+1,1))))</f>
        <v/>
      </c>
      <c r="G217" s="29" t="str">
        <f>IF(OR(G$201="",G$201&lt;$Q$5,$A217=""),"",IF(NETWORKDAYS.INTL(G$201,G$201,weekend,holidays)=0,"nw",IFERROR(INDEX(daysoff_type,MATCH(G$201&amp;" "&amp;$A217,daysoff_lookup,0)),MID($B217,MOD(NETWORKDAYS.INTL($Q$5,G$201,weekend,holidays)-1,LEN($B217))+1,1))))</f>
        <v/>
      </c>
      <c r="H217" s="29" t="str">
        <f>IF(OR(H$201="",H$201&lt;$Q$5,$A217=""),"",IF(NETWORKDAYS.INTL(H$201,H$201,weekend,holidays)=0,"nw",IFERROR(INDEX(daysoff_type,MATCH(H$201&amp;" "&amp;$A217,daysoff_lookup,0)),MID($B217,MOD(NETWORKDAYS.INTL($Q$5,H$201,weekend,holidays)-1,LEN($B217))+1,1))))</f>
        <v/>
      </c>
      <c r="I217" s="29" t="str">
        <f>IF(OR(I$201="",I$201&lt;$Q$5,$A217=""),"",IF(NETWORKDAYS.INTL(I$201,I$201,weekend,holidays)=0,"nw",IFERROR(INDEX(daysoff_type,MATCH(I$201&amp;" "&amp;$A217,daysoff_lookup,0)),MID($B217,MOD(NETWORKDAYS.INTL($Q$5,I$201,weekend,holidays)-1,LEN($B217))+1,1))))</f>
        <v/>
      </c>
      <c r="J217" s="29" t="str">
        <f>IF(OR(J$201="",J$201&lt;$Q$5,$A217=""),"",IF(NETWORKDAYS.INTL(J$201,J$201,weekend,holidays)=0,"nw",IFERROR(INDEX(daysoff_type,MATCH(J$201&amp;" "&amp;$A217,daysoff_lookup,0)),MID($B217,MOD(NETWORKDAYS.INTL($Q$5,J$201,weekend,holidays)-1,LEN($B217))+1,1))))</f>
        <v/>
      </c>
      <c r="K217" s="29" t="str">
        <f>IF(OR(K$201="",K$201&lt;$Q$5,$A217=""),"",IF(NETWORKDAYS.INTL(K$201,K$201,weekend,holidays)=0,"nw",IFERROR(INDEX(daysoff_type,MATCH(K$201&amp;" "&amp;$A217,daysoff_lookup,0)),MID($B217,MOD(NETWORKDAYS.INTL($Q$5,K$201,weekend,holidays)-1,LEN($B217))+1,1))))</f>
        <v/>
      </c>
      <c r="L217" s="29" t="str">
        <f>IF(OR(L$201="",L$201&lt;$Q$5,$A217=""),"",IF(NETWORKDAYS.INTL(L$201,L$201,weekend,holidays)=0,"nw",IFERROR(INDEX(daysoff_type,MATCH(L$201&amp;" "&amp;$A217,daysoff_lookup,0)),MID($B217,MOD(NETWORKDAYS.INTL($Q$5,L$201,weekend,holidays)-1,LEN($B217))+1,1))))</f>
        <v/>
      </c>
      <c r="M217" s="29" t="str">
        <f>IF(OR(M$201="",M$201&lt;$Q$5,$A217=""),"",IF(NETWORKDAYS.INTL(M$201,M$201,weekend,holidays)=0,"nw",IFERROR(INDEX(daysoff_type,MATCH(M$201&amp;" "&amp;$A217,daysoff_lookup,0)),MID($B217,MOD(NETWORKDAYS.INTL($Q$5,M$201,weekend,holidays)-1,LEN($B217))+1,1))))</f>
        <v/>
      </c>
      <c r="N217" s="29" t="str">
        <f>IF(OR(N$201="",N$201&lt;$Q$5,$A217=""),"",IF(NETWORKDAYS.INTL(N$201,N$201,weekend,holidays)=0,"nw",IFERROR(INDEX(daysoff_type,MATCH(N$201&amp;" "&amp;$A217,daysoff_lookup,0)),MID($B217,MOD(NETWORKDAYS.INTL($Q$5,N$201,weekend,holidays)-1,LEN($B217))+1,1))))</f>
        <v/>
      </c>
      <c r="O217" s="29" t="str">
        <f>IF(OR(O$201="",O$201&lt;$Q$5,$A217=""),"",IF(NETWORKDAYS.INTL(O$201,O$201,weekend,holidays)=0,"nw",IFERROR(INDEX(daysoff_type,MATCH(O$201&amp;" "&amp;$A217,daysoff_lookup,0)),MID($B217,MOD(NETWORKDAYS.INTL($Q$5,O$201,weekend,holidays)-1,LEN($B217))+1,1))))</f>
        <v/>
      </c>
      <c r="P217" s="29" t="str">
        <f>IF(OR(P$201="",P$201&lt;$Q$5,$A217=""),"",IF(NETWORKDAYS.INTL(P$201,P$201,weekend,holidays)=0,"nw",IFERROR(INDEX(daysoff_type,MATCH(P$201&amp;" "&amp;$A217,daysoff_lookup,0)),MID($B217,MOD(NETWORKDAYS.INTL($Q$5,P$201,weekend,holidays)-1,LEN($B217))+1,1))))</f>
        <v/>
      </c>
      <c r="Q217" s="29" t="str">
        <f>IF(OR(Q$201="",Q$201&lt;$Q$5,$A217=""),"",IF(NETWORKDAYS.INTL(Q$201,Q$201,weekend,holidays)=0,"nw",IFERROR(INDEX(daysoff_type,MATCH(Q$201&amp;" "&amp;$A217,daysoff_lookup,0)),MID($B217,MOD(NETWORKDAYS.INTL($Q$5,Q$201,weekend,holidays)-1,LEN($B217))+1,1))))</f>
        <v/>
      </c>
      <c r="R217" s="29" t="str">
        <f>IF(OR(R$201="",R$201&lt;$Q$5,$A217=""),"",IF(NETWORKDAYS.INTL(R$201,R$201,weekend,holidays)=0,"nw",IFERROR(INDEX(daysoff_type,MATCH(R$201&amp;" "&amp;$A217,daysoff_lookup,0)),MID($B217,MOD(NETWORKDAYS.INTL($Q$5,R$201,weekend,holidays)-1,LEN($B217))+1,1))))</f>
        <v/>
      </c>
      <c r="S217" s="29" t="str">
        <f>IF(OR(S$201="",S$201&lt;$Q$5,$A217=""),"",IF(NETWORKDAYS.INTL(S$201,S$201,weekend,holidays)=0,"nw",IFERROR(INDEX(daysoff_type,MATCH(S$201&amp;" "&amp;$A217,daysoff_lookup,0)),MID($B217,MOD(NETWORKDAYS.INTL($Q$5,S$201,weekend,holidays)-1,LEN($B217))+1,1))))</f>
        <v/>
      </c>
      <c r="T217" s="29" t="str">
        <f>IF(OR(T$201="",T$201&lt;$Q$5,$A217=""),"",IF(NETWORKDAYS.INTL(T$201,T$201,weekend,holidays)=0,"nw",IFERROR(INDEX(daysoff_type,MATCH(T$201&amp;" "&amp;$A217,daysoff_lookup,0)),MID($B217,MOD(NETWORKDAYS.INTL($Q$5,T$201,weekend,holidays)-1,LEN($B217))+1,1))))</f>
        <v/>
      </c>
      <c r="U217" s="29" t="str">
        <f>IF(OR(U$201="",U$201&lt;$Q$5,$A217=""),"",IF(NETWORKDAYS.INTL(U$201,U$201,weekend,holidays)=0,"nw",IFERROR(INDEX(daysoff_type,MATCH(U$201&amp;" "&amp;$A217,daysoff_lookup,0)),MID($B217,MOD(NETWORKDAYS.INTL($Q$5,U$201,weekend,holidays)-1,LEN($B217))+1,1))))</f>
        <v/>
      </c>
      <c r="V217" s="29" t="str">
        <f>IF(OR(V$201="",V$201&lt;$Q$5,$A217=""),"",IF(NETWORKDAYS.INTL(V$201,V$201,weekend,holidays)=0,"nw",IFERROR(INDEX(daysoff_type,MATCH(V$201&amp;" "&amp;$A217,daysoff_lookup,0)),MID($B217,MOD(NETWORKDAYS.INTL($Q$5,V$201,weekend,holidays)-1,LEN($B217))+1,1))))</f>
        <v/>
      </c>
      <c r="W217" s="29" t="str">
        <f>IF(OR(W$201="",W$201&lt;$Q$5,$A217=""),"",IF(NETWORKDAYS.INTL(W$201,W$201,weekend,holidays)=0,"nw",IFERROR(INDEX(daysoff_type,MATCH(W$201&amp;" "&amp;$A217,daysoff_lookup,0)),MID($B217,MOD(NETWORKDAYS.INTL($Q$5,W$201,weekend,holidays)-1,LEN($B217))+1,1))))</f>
        <v/>
      </c>
      <c r="X217" s="29" t="str">
        <f>IF(OR(X$201="",X$201&lt;$Q$5,$A217=""),"",IF(NETWORKDAYS.INTL(X$201,X$201,weekend,holidays)=0,"nw",IFERROR(INDEX(daysoff_type,MATCH(X$201&amp;" "&amp;$A217,daysoff_lookup,0)),MID($B217,MOD(NETWORKDAYS.INTL($Q$5,X$201,weekend,holidays)-1,LEN($B217))+1,1))))</f>
        <v/>
      </c>
      <c r="Y217" s="29" t="str">
        <f>IF(OR(Y$201="",Y$201&lt;$Q$5,$A217=""),"",IF(NETWORKDAYS.INTL(Y$201,Y$201,weekend,holidays)=0,"nw",IFERROR(INDEX(daysoff_type,MATCH(Y$201&amp;" "&amp;$A217,daysoff_lookup,0)),MID($B217,MOD(NETWORKDAYS.INTL($Q$5,Y$201,weekend,holidays)-1,LEN($B217))+1,1))))</f>
        <v/>
      </c>
      <c r="Z217" s="29" t="str">
        <f>IF(OR(Z$201="",Z$201&lt;$Q$5,$A217=""),"",IF(NETWORKDAYS.INTL(Z$201,Z$201,weekend,holidays)=0,"nw",IFERROR(INDEX(daysoff_type,MATCH(Z$201&amp;" "&amp;$A217,daysoff_lookup,0)),MID($B217,MOD(NETWORKDAYS.INTL($Q$5,Z$201,weekend,holidays)-1,LEN($B217))+1,1))))</f>
        <v/>
      </c>
      <c r="AA217" s="29" t="str">
        <f>IF(OR(AA$201="",AA$201&lt;$Q$5,$A217=""),"",IF(NETWORKDAYS.INTL(AA$201,AA$201,weekend,holidays)=0,"nw",IFERROR(INDEX(daysoff_type,MATCH(AA$201&amp;" "&amp;$A217,daysoff_lookup,0)),MID($B217,MOD(NETWORKDAYS.INTL($Q$5,AA$201,weekend,holidays)-1,LEN($B217))+1,1))))</f>
        <v/>
      </c>
      <c r="AB217" s="29" t="str">
        <f>IF(OR(AB$201="",AB$201&lt;$Q$5,$A217=""),"",IF(NETWORKDAYS.INTL(AB$201,AB$201,weekend,holidays)=0,"nw",IFERROR(INDEX(daysoff_type,MATCH(AB$201&amp;" "&amp;$A217,daysoff_lookup,0)),MID($B217,MOD(NETWORKDAYS.INTL($Q$5,AB$201,weekend,holidays)-1,LEN($B217))+1,1))))</f>
        <v/>
      </c>
      <c r="AC217" s="29" t="str">
        <f>IF(OR(AC$201="",AC$201&lt;$Q$5,$A217=""),"",IF(NETWORKDAYS.INTL(AC$201,AC$201,weekend,holidays)=0,"nw",IFERROR(INDEX(daysoff_type,MATCH(AC$201&amp;" "&amp;$A217,daysoff_lookup,0)),MID($B217,MOD(NETWORKDAYS.INTL($Q$5,AC$201,weekend,holidays)-1,LEN($B217))+1,1))))</f>
        <v/>
      </c>
      <c r="AD217" s="29" t="str">
        <f>IF(OR(AD$201="",AD$201&lt;$Q$5,$A217=""),"",IF(NETWORKDAYS.INTL(AD$201,AD$201,weekend,holidays)=0,"nw",IFERROR(INDEX(daysoff_type,MATCH(AD$201&amp;" "&amp;$A217,daysoff_lookup,0)),MID($B217,MOD(NETWORKDAYS.INTL($Q$5,AD$201,weekend,holidays)-1,LEN($B217))+1,1))))</f>
        <v/>
      </c>
      <c r="AE217" s="29" t="str">
        <f>IF(OR(AE$201="",AE$201&lt;$Q$5,$A217=""),"",IF(NETWORKDAYS.INTL(AE$201,AE$201,weekend,holidays)=0,"nw",IFERROR(INDEX(daysoff_type,MATCH(AE$201&amp;" "&amp;$A217,daysoff_lookup,0)),MID($B217,MOD(NETWORKDAYS.INTL($Q$5,AE$201,weekend,holidays)-1,LEN($B217))+1,1))))</f>
        <v/>
      </c>
      <c r="AF217" s="29" t="str">
        <f>IF(OR(AF$201="",AF$201&lt;$Q$5,$A217=""),"",IF(NETWORKDAYS.INTL(AF$201,AF$201,weekend,holidays)=0,"nw",IFERROR(INDEX(daysoff_type,MATCH(AF$201&amp;" "&amp;$A217,daysoff_lookup,0)),MID($B217,MOD(NETWORKDAYS.INTL($Q$5,AF$201,weekend,holidays)-1,LEN($B217))+1,1))))</f>
        <v/>
      </c>
      <c r="AG217" s="29" t="str">
        <f>IF(OR(AG$201="",AG$201&lt;$Q$5,$A217=""),"",IF(NETWORKDAYS.INTL(AG$201,AG$201,weekend,holidays)=0,"nw",IFERROR(INDEX(daysoff_type,MATCH(AG$201&amp;" "&amp;$A217,daysoff_lookup,0)),MID($B217,MOD(NETWORKDAYS.INTL($Q$5,AG$201,weekend,holidays)-1,LEN($B217))+1,1))))</f>
        <v/>
      </c>
      <c r="AH217" s="29" t="str">
        <f>IF(OR(AH$201="",AH$201&lt;$Q$5,$A217=""),"",IF(NETWORKDAYS.INTL(AH$201,AH$201,weekend,holidays)=0,"nw",IFERROR(INDEX(daysoff_type,MATCH(AH$201&amp;" "&amp;$A217,daysoff_lookup,0)),MID($B217,MOD(NETWORKDAYS.INTL($Q$5,AH$201,weekend,holidays)-1,LEN($B217))+1,1))))</f>
        <v/>
      </c>
      <c r="AI217" s="29" t="str">
        <f>IF(OR(AI$201="",AI$201&lt;$Q$5,$A217=""),"",IF(NETWORKDAYS.INTL(AI$201,AI$201,weekend,holidays)=0,"nw",IFERROR(INDEX(daysoff_type,MATCH(AI$201&amp;" "&amp;$A217,daysoff_lookup,0)),MID($B217,MOD(NETWORKDAYS.INTL($Q$5,AI$201,weekend,holidays)-1,LEN($B217))+1,1))))</f>
        <v/>
      </c>
      <c r="AJ217" s="29" t="str">
        <f>IF(OR(AJ$201="",AJ$201&lt;$Q$5,$A217=""),"",IF(NETWORKDAYS.INTL(AJ$201,AJ$201,weekend,holidays)=0,"nw",IFERROR(INDEX(daysoff_type,MATCH(AJ$201&amp;" "&amp;$A217,daysoff_lookup,0)),MID($B217,MOD(NETWORKDAYS.INTL($Q$5,AJ$201,weekend,holidays)-1,LEN($B217))+1,1))))</f>
        <v/>
      </c>
      <c r="AK217" s="29" t="str">
        <f>IF(OR(AK$201="",AK$201&lt;$Q$5,$A217=""),"",IF(NETWORKDAYS.INTL(AK$201,AK$201,weekend,holidays)=0,"nw",IFERROR(INDEX(daysoff_type,MATCH(AK$201&amp;" "&amp;$A217,daysoff_lookup,0)),MID($B217,MOD(NETWORKDAYS.INTL($Q$5,AK$201,weekend,holidays)-1,LEN($B217))+1,1))))</f>
        <v/>
      </c>
      <c r="AL217" s="29" t="str">
        <f>IF(OR(AL$201="",AL$201&lt;$Q$5,$A217=""),"",IF(NETWORKDAYS.INTL(AL$201,AL$201,weekend,holidays)=0,"nw",IFERROR(INDEX(daysoff_type,MATCH(AL$201&amp;" "&amp;$A217,daysoff_lookup,0)),MID($B217,MOD(NETWORKDAYS.INTL($Q$5,AL$201,weekend,holidays)-1,LEN($B217))+1,1))))</f>
        <v/>
      </c>
      <c r="AM217" s="29" t="str">
        <f>IF(OR(AM$201="",AM$201&lt;$Q$5,$A217=""),"",IF(NETWORKDAYS.INTL(AM$201,AM$201,weekend,holidays)=0,"nw",IFERROR(INDEX(daysoff_type,MATCH(AM$201&amp;" "&amp;$A217,daysoff_lookup,0)),MID($B217,MOD(NETWORKDAYS.INTL($Q$5,AM$201,weekend,holidays)-1,LEN($B217))+1,1))))</f>
        <v/>
      </c>
    </row>
    <row r="218" spans="1:41" x14ac:dyDescent="0.2">
      <c r="A218" s="28" t="str">
        <f t="shared" si="59"/>
        <v/>
      </c>
      <c r="B218" s="40" t="str">
        <f t="shared" si="59"/>
        <v/>
      </c>
      <c r="C218" s="29" t="str">
        <f>IF(OR(C$201="",C$201&lt;$Q$5,$A218=""),"",IF(NETWORKDAYS.INTL(C$201,C$201,weekend,holidays)=0,"nw",IFERROR(INDEX(daysoff_type,MATCH(C$201&amp;" "&amp;$A218,daysoff_lookup,0)),MID($B218,MOD(NETWORKDAYS.INTL($Q$5,C$201,weekend,holidays)-1,LEN($B218))+1,1))))</f>
        <v/>
      </c>
      <c r="D218" s="29" t="str">
        <f>IF(OR(D$201="",D$201&lt;$Q$5,$A218=""),"",IF(NETWORKDAYS.INTL(D$201,D$201,weekend,holidays)=0,"nw",IFERROR(INDEX(daysoff_type,MATCH(D$201&amp;" "&amp;$A218,daysoff_lookup,0)),MID($B218,MOD(NETWORKDAYS.INTL($Q$5,D$201,weekend,holidays)-1,LEN($B218))+1,1))))</f>
        <v/>
      </c>
      <c r="E218" s="29" t="str">
        <f>IF(OR(E$201="",E$201&lt;$Q$5,$A218=""),"",IF(NETWORKDAYS.INTL(E$201,E$201,weekend,holidays)=0,"nw",IFERROR(INDEX(daysoff_type,MATCH(E$201&amp;" "&amp;$A218,daysoff_lookup,0)),MID($B218,MOD(NETWORKDAYS.INTL($Q$5,E$201,weekend,holidays)-1,LEN($B218))+1,1))))</f>
        <v/>
      </c>
      <c r="F218" s="29" t="str">
        <f>IF(OR(F$201="",F$201&lt;$Q$5,$A218=""),"",IF(NETWORKDAYS.INTL(F$201,F$201,weekend,holidays)=0,"nw",IFERROR(INDEX(daysoff_type,MATCH(F$201&amp;" "&amp;$A218,daysoff_lookup,0)),MID($B218,MOD(NETWORKDAYS.INTL($Q$5,F$201,weekend,holidays)-1,LEN($B218))+1,1))))</f>
        <v/>
      </c>
      <c r="G218" s="29" t="str">
        <f>IF(OR(G$201="",G$201&lt;$Q$5,$A218=""),"",IF(NETWORKDAYS.INTL(G$201,G$201,weekend,holidays)=0,"nw",IFERROR(INDEX(daysoff_type,MATCH(G$201&amp;" "&amp;$A218,daysoff_lookup,0)),MID($B218,MOD(NETWORKDAYS.INTL($Q$5,G$201,weekend,holidays)-1,LEN($B218))+1,1))))</f>
        <v/>
      </c>
      <c r="H218" s="29" t="str">
        <f>IF(OR(H$201="",H$201&lt;$Q$5,$A218=""),"",IF(NETWORKDAYS.INTL(H$201,H$201,weekend,holidays)=0,"nw",IFERROR(INDEX(daysoff_type,MATCH(H$201&amp;" "&amp;$A218,daysoff_lookup,0)),MID($B218,MOD(NETWORKDAYS.INTL($Q$5,H$201,weekend,holidays)-1,LEN($B218))+1,1))))</f>
        <v/>
      </c>
      <c r="I218" s="29" t="str">
        <f>IF(OR(I$201="",I$201&lt;$Q$5,$A218=""),"",IF(NETWORKDAYS.INTL(I$201,I$201,weekend,holidays)=0,"nw",IFERROR(INDEX(daysoff_type,MATCH(I$201&amp;" "&amp;$A218,daysoff_lookup,0)),MID($B218,MOD(NETWORKDAYS.INTL($Q$5,I$201,weekend,holidays)-1,LEN($B218))+1,1))))</f>
        <v/>
      </c>
      <c r="J218" s="29" t="str">
        <f>IF(OR(J$201="",J$201&lt;$Q$5,$A218=""),"",IF(NETWORKDAYS.INTL(J$201,J$201,weekend,holidays)=0,"nw",IFERROR(INDEX(daysoff_type,MATCH(J$201&amp;" "&amp;$A218,daysoff_lookup,0)),MID($B218,MOD(NETWORKDAYS.INTL($Q$5,J$201,weekend,holidays)-1,LEN($B218))+1,1))))</f>
        <v/>
      </c>
      <c r="K218" s="29" t="str">
        <f>IF(OR(K$201="",K$201&lt;$Q$5,$A218=""),"",IF(NETWORKDAYS.INTL(K$201,K$201,weekend,holidays)=0,"nw",IFERROR(INDEX(daysoff_type,MATCH(K$201&amp;" "&amp;$A218,daysoff_lookup,0)),MID($B218,MOD(NETWORKDAYS.INTL($Q$5,K$201,weekend,holidays)-1,LEN($B218))+1,1))))</f>
        <v/>
      </c>
      <c r="L218" s="29" t="str">
        <f>IF(OR(L$201="",L$201&lt;$Q$5,$A218=""),"",IF(NETWORKDAYS.INTL(L$201,L$201,weekend,holidays)=0,"nw",IFERROR(INDEX(daysoff_type,MATCH(L$201&amp;" "&amp;$A218,daysoff_lookup,0)),MID($B218,MOD(NETWORKDAYS.INTL($Q$5,L$201,weekend,holidays)-1,LEN($B218))+1,1))))</f>
        <v/>
      </c>
      <c r="M218" s="29" t="str">
        <f>IF(OR(M$201="",M$201&lt;$Q$5,$A218=""),"",IF(NETWORKDAYS.INTL(M$201,M$201,weekend,holidays)=0,"nw",IFERROR(INDEX(daysoff_type,MATCH(M$201&amp;" "&amp;$A218,daysoff_lookup,0)),MID($B218,MOD(NETWORKDAYS.INTL($Q$5,M$201,weekend,holidays)-1,LEN($B218))+1,1))))</f>
        <v/>
      </c>
      <c r="N218" s="29" t="str">
        <f>IF(OR(N$201="",N$201&lt;$Q$5,$A218=""),"",IF(NETWORKDAYS.INTL(N$201,N$201,weekend,holidays)=0,"nw",IFERROR(INDEX(daysoff_type,MATCH(N$201&amp;" "&amp;$A218,daysoff_lookup,0)),MID($B218,MOD(NETWORKDAYS.INTL($Q$5,N$201,weekend,holidays)-1,LEN($B218))+1,1))))</f>
        <v/>
      </c>
      <c r="O218" s="29" t="str">
        <f>IF(OR(O$201="",O$201&lt;$Q$5,$A218=""),"",IF(NETWORKDAYS.INTL(O$201,O$201,weekend,holidays)=0,"nw",IFERROR(INDEX(daysoff_type,MATCH(O$201&amp;" "&amp;$A218,daysoff_lookup,0)),MID($B218,MOD(NETWORKDAYS.INTL($Q$5,O$201,weekend,holidays)-1,LEN($B218))+1,1))))</f>
        <v/>
      </c>
      <c r="P218" s="29" t="str">
        <f>IF(OR(P$201="",P$201&lt;$Q$5,$A218=""),"",IF(NETWORKDAYS.INTL(P$201,P$201,weekend,holidays)=0,"nw",IFERROR(INDEX(daysoff_type,MATCH(P$201&amp;" "&amp;$A218,daysoff_lookup,0)),MID($B218,MOD(NETWORKDAYS.INTL($Q$5,P$201,weekend,holidays)-1,LEN($B218))+1,1))))</f>
        <v/>
      </c>
      <c r="Q218" s="29" t="str">
        <f>IF(OR(Q$201="",Q$201&lt;$Q$5,$A218=""),"",IF(NETWORKDAYS.INTL(Q$201,Q$201,weekend,holidays)=0,"nw",IFERROR(INDEX(daysoff_type,MATCH(Q$201&amp;" "&amp;$A218,daysoff_lookup,0)),MID($B218,MOD(NETWORKDAYS.INTL($Q$5,Q$201,weekend,holidays)-1,LEN($B218))+1,1))))</f>
        <v/>
      </c>
      <c r="R218" s="29" t="str">
        <f>IF(OR(R$201="",R$201&lt;$Q$5,$A218=""),"",IF(NETWORKDAYS.INTL(R$201,R$201,weekend,holidays)=0,"nw",IFERROR(INDEX(daysoff_type,MATCH(R$201&amp;" "&amp;$A218,daysoff_lookup,0)),MID($B218,MOD(NETWORKDAYS.INTL($Q$5,R$201,weekend,holidays)-1,LEN($B218))+1,1))))</f>
        <v/>
      </c>
      <c r="S218" s="29" t="str">
        <f>IF(OR(S$201="",S$201&lt;$Q$5,$A218=""),"",IF(NETWORKDAYS.INTL(S$201,S$201,weekend,holidays)=0,"nw",IFERROR(INDEX(daysoff_type,MATCH(S$201&amp;" "&amp;$A218,daysoff_lookup,0)),MID($B218,MOD(NETWORKDAYS.INTL($Q$5,S$201,weekend,holidays)-1,LEN($B218))+1,1))))</f>
        <v/>
      </c>
      <c r="T218" s="29" t="str">
        <f>IF(OR(T$201="",T$201&lt;$Q$5,$A218=""),"",IF(NETWORKDAYS.INTL(T$201,T$201,weekend,holidays)=0,"nw",IFERROR(INDEX(daysoff_type,MATCH(T$201&amp;" "&amp;$A218,daysoff_lookup,0)),MID($B218,MOD(NETWORKDAYS.INTL($Q$5,T$201,weekend,holidays)-1,LEN($B218))+1,1))))</f>
        <v/>
      </c>
      <c r="U218" s="29" t="str">
        <f>IF(OR(U$201="",U$201&lt;$Q$5,$A218=""),"",IF(NETWORKDAYS.INTL(U$201,U$201,weekend,holidays)=0,"nw",IFERROR(INDEX(daysoff_type,MATCH(U$201&amp;" "&amp;$A218,daysoff_lookup,0)),MID($B218,MOD(NETWORKDAYS.INTL($Q$5,U$201,weekend,holidays)-1,LEN($B218))+1,1))))</f>
        <v/>
      </c>
      <c r="V218" s="29" t="str">
        <f>IF(OR(V$201="",V$201&lt;$Q$5,$A218=""),"",IF(NETWORKDAYS.INTL(V$201,V$201,weekend,holidays)=0,"nw",IFERROR(INDEX(daysoff_type,MATCH(V$201&amp;" "&amp;$A218,daysoff_lookup,0)),MID($B218,MOD(NETWORKDAYS.INTL($Q$5,V$201,weekend,holidays)-1,LEN($B218))+1,1))))</f>
        <v/>
      </c>
      <c r="W218" s="29" t="str">
        <f>IF(OR(W$201="",W$201&lt;$Q$5,$A218=""),"",IF(NETWORKDAYS.INTL(W$201,W$201,weekend,holidays)=0,"nw",IFERROR(INDEX(daysoff_type,MATCH(W$201&amp;" "&amp;$A218,daysoff_lookup,0)),MID($B218,MOD(NETWORKDAYS.INTL($Q$5,W$201,weekend,holidays)-1,LEN($B218))+1,1))))</f>
        <v/>
      </c>
      <c r="X218" s="29" t="str">
        <f>IF(OR(X$201="",X$201&lt;$Q$5,$A218=""),"",IF(NETWORKDAYS.INTL(X$201,X$201,weekend,holidays)=0,"nw",IFERROR(INDEX(daysoff_type,MATCH(X$201&amp;" "&amp;$A218,daysoff_lookup,0)),MID($B218,MOD(NETWORKDAYS.INTL($Q$5,X$201,weekend,holidays)-1,LEN($B218))+1,1))))</f>
        <v/>
      </c>
      <c r="Y218" s="29" t="str">
        <f>IF(OR(Y$201="",Y$201&lt;$Q$5,$A218=""),"",IF(NETWORKDAYS.INTL(Y$201,Y$201,weekend,holidays)=0,"nw",IFERROR(INDEX(daysoff_type,MATCH(Y$201&amp;" "&amp;$A218,daysoff_lookup,0)),MID($B218,MOD(NETWORKDAYS.INTL($Q$5,Y$201,weekend,holidays)-1,LEN($B218))+1,1))))</f>
        <v/>
      </c>
      <c r="Z218" s="29" t="str">
        <f>IF(OR(Z$201="",Z$201&lt;$Q$5,$A218=""),"",IF(NETWORKDAYS.INTL(Z$201,Z$201,weekend,holidays)=0,"nw",IFERROR(INDEX(daysoff_type,MATCH(Z$201&amp;" "&amp;$A218,daysoff_lookup,0)),MID($B218,MOD(NETWORKDAYS.INTL($Q$5,Z$201,weekend,holidays)-1,LEN($B218))+1,1))))</f>
        <v/>
      </c>
      <c r="AA218" s="29" t="str">
        <f>IF(OR(AA$201="",AA$201&lt;$Q$5,$A218=""),"",IF(NETWORKDAYS.INTL(AA$201,AA$201,weekend,holidays)=0,"nw",IFERROR(INDEX(daysoff_type,MATCH(AA$201&amp;" "&amp;$A218,daysoff_lookup,0)),MID($B218,MOD(NETWORKDAYS.INTL($Q$5,AA$201,weekend,holidays)-1,LEN($B218))+1,1))))</f>
        <v/>
      </c>
      <c r="AB218" s="29" t="str">
        <f>IF(OR(AB$201="",AB$201&lt;$Q$5,$A218=""),"",IF(NETWORKDAYS.INTL(AB$201,AB$201,weekend,holidays)=0,"nw",IFERROR(INDEX(daysoff_type,MATCH(AB$201&amp;" "&amp;$A218,daysoff_lookup,0)),MID($B218,MOD(NETWORKDAYS.INTL($Q$5,AB$201,weekend,holidays)-1,LEN($B218))+1,1))))</f>
        <v/>
      </c>
      <c r="AC218" s="29" t="str">
        <f>IF(OR(AC$201="",AC$201&lt;$Q$5,$A218=""),"",IF(NETWORKDAYS.INTL(AC$201,AC$201,weekend,holidays)=0,"nw",IFERROR(INDEX(daysoff_type,MATCH(AC$201&amp;" "&amp;$A218,daysoff_lookup,0)),MID($B218,MOD(NETWORKDAYS.INTL($Q$5,AC$201,weekend,holidays)-1,LEN($B218))+1,1))))</f>
        <v/>
      </c>
      <c r="AD218" s="29" t="str">
        <f>IF(OR(AD$201="",AD$201&lt;$Q$5,$A218=""),"",IF(NETWORKDAYS.INTL(AD$201,AD$201,weekend,holidays)=0,"nw",IFERROR(INDEX(daysoff_type,MATCH(AD$201&amp;" "&amp;$A218,daysoff_lookup,0)),MID($B218,MOD(NETWORKDAYS.INTL($Q$5,AD$201,weekend,holidays)-1,LEN($B218))+1,1))))</f>
        <v/>
      </c>
      <c r="AE218" s="29" t="str">
        <f>IF(OR(AE$201="",AE$201&lt;$Q$5,$A218=""),"",IF(NETWORKDAYS.INTL(AE$201,AE$201,weekend,holidays)=0,"nw",IFERROR(INDEX(daysoff_type,MATCH(AE$201&amp;" "&amp;$A218,daysoff_lookup,0)),MID($B218,MOD(NETWORKDAYS.INTL($Q$5,AE$201,weekend,holidays)-1,LEN($B218))+1,1))))</f>
        <v/>
      </c>
      <c r="AF218" s="29" t="str">
        <f>IF(OR(AF$201="",AF$201&lt;$Q$5,$A218=""),"",IF(NETWORKDAYS.INTL(AF$201,AF$201,weekend,holidays)=0,"nw",IFERROR(INDEX(daysoff_type,MATCH(AF$201&amp;" "&amp;$A218,daysoff_lookup,0)),MID($B218,MOD(NETWORKDAYS.INTL($Q$5,AF$201,weekend,holidays)-1,LEN($B218))+1,1))))</f>
        <v/>
      </c>
      <c r="AG218" s="29" t="str">
        <f>IF(OR(AG$201="",AG$201&lt;$Q$5,$A218=""),"",IF(NETWORKDAYS.INTL(AG$201,AG$201,weekend,holidays)=0,"nw",IFERROR(INDEX(daysoff_type,MATCH(AG$201&amp;" "&amp;$A218,daysoff_lookup,0)),MID($B218,MOD(NETWORKDAYS.INTL($Q$5,AG$201,weekend,holidays)-1,LEN($B218))+1,1))))</f>
        <v/>
      </c>
      <c r="AH218" s="29" t="str">
        <f>IF(OR(AH$201="",AH$201&lt;$Q$5,$A218=""),"",IF(NETWORKDAYS.INTL(AH$201,AH$201,weekend,holidays)=0,"nw",IFERROR(INDEX(daysoff_type,MATCH(AH$201&amp;" "&amp;$A218,daysoff_lookup,0)),MID($B218,MOD(NETWORKDAYS.INTL($Q$5,AH$201,weekend,holidays)-1,LEN($B218))+1,1))))</f>
        <v/>
      </c>
      <c r="AI218" s="29" t="str">
        <f>IF(OR(AI$201="",AI$201&lt;$Q$5,$A218=""),"",IF(NETWORKDAYS.INTL(AI$201,AI$201,weekend,holidays)=0,"nw",IFERROR(INDEX(daysoff_type,MATCH(AI$201&amp;" "&amp;$A218,daysoff_lookup,0)),MID($B218,MOD(NETWORKDAYS.INTL($Q$5,AI$201,weekend,holidays)-1,LEN($B218))+1,1))))</f>
        <v/>
      </c>
      <c r="AJ218" s="29" t="str">
        <f>IF(OR(AJ$201="",AJ$201&lt;$Q$5,$A218=""),"",IF(NETWORKDAYS.INTL(AJ$201,AJ$201,weekend,holidays)=0,"nw",IFERROR(INDEX(daysoff_type,MATCH(AJ$201&amp;" "&amp;$A218,daysoff_lookup,0)),MID($B218,MOD(NETWORKDAYS.INTL($Q$5,AJ$201,weekend,holidays)-1,LEN($B218))+1,1))))</f>
        <v/>
      </c>
      <c r="AK218" s="29" t="str">
        <f>IF(OR(AK$201="",AK$201&lt;$Q$5,$A218=""),"",IF(NETWORKDAYS.INTL(AK$201,AK$201,weekend,holidays)=0,"nw",IFERROR(INDEX(daysoff_type,MATCH(AK$201&amp;" "&amp;$A218,daysoff_lookup,0)),MID($B218,MOD(NETWORKDAYS.INTL($Q$5,AK$201,weekend,holidays)-1,LEN($B218))+1,1))))</f>
        <v/>
      </c>
      <c r="AL218" s="29" t="str">
        <f>IF(OR(AL$201="",AL$201&lt;$Q$5,$A218=""),"",IF(NETWORKDAYS.INTL(AL$201,AL$201,weekend,holidays)=0,"nw",IFERROR(INDEX(daysoff_type,MATCH(AL$201&amp;" "&amp;$A218,daysoff_lookup,0)),MID($B218,MOD(NETWORKDAYS.INTL($Q$5,AL$201,weekend,holidays)-1,LEN($B218))+1,1))))</f>
        <v/>
      </c>
      <c r="AM218" s="29" t="str">
        <f>IF(OR(AM$201="",AM$201&lt;$Q$5,$A218=""),"",IF(NETWORKDAYS.INTL(AM$201,AM$201,weekend,holidays)=0,"nw",IFERROR(INDEX(daysoff_type,MATCH(AM$201&amp;" "&amp;$A218,daysoff_lookup,0)),MID($B218,MOD(NETWORKDAYS.INTL($Q$5,AM$201,weekend,holidays)-1,LEN($B218))+1,1))))</f>
        <v/>
      </c>
    </row>
    <row r="219" spans="1:41" x14ac:dyDescent="0.2">
      <c r="A219" s="74"/>
      <c r="B219" s="75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O219" s="32"/>
    </row>
    <row r="221" spans="1:41" x14ac:dyDescent="0.2">
      <c r="A221" s="19"/>
      <c r="B221" s="19"/>
      <c r="C221" s="18" t="str">
        <f>IF($D$6=2,"M","Su")</f>
        <v>Su</v>
      </c>
      <c r="D221" s="18" t="str">
        <f>IF($D$6=2,"Tu","M")</f>
        <v>M</v>
      </c>
      <c r="E221" s="18" t="str">
        <f>IF($D$6=2,"W","Tu")</f>
        <v>Tu</v>
      </c>
      <c r="F221" s="18" t="str">
        <f>IF($D$6=2,"Th","W")</f>
        <v>W</v>
      </c>
      <c r="G221" s="18" t="str">
        <f>IF($D$6=2,"F","Th")</f>
        <v>Th</v>
      </c>
      <c r="H221" s="18" t="str">
        <f>IF($D$6=2,"Sa","F")</f>
        <v>F</v>
      </c>
      <c r="I221" s="20" t="str">
        <f>IF($D$6=2,"Su","Sa")</f>
        <v>Sa</v>
      </c>
      <c r="J221" s="18" t="str">
        <f>IF($D$6=2,"M","Su")</f>
        <v>Su</v>
      </c>
      <c r="K221" s="18" t="str">
        <f>IF($D$6=2,"Tu","M")</f>
        <v>M</v>
      </c>
      <c r="L221" s="18" t="str">
        <f>IF($D$6=2,"W","Tu")</f>
        <v>Tu</v>
      </c>
      <c r="M221" s="18" t="str">
        <f>IF($D$6=2,"Th","W")</f>
        <v>W</v>
      </c>
      <c r="N221" s="18" t="str">
        <f>IF($D$6=2,"F","Th")</f>
        <v>Th</v>
      </c>
      <c r="O221" s="18" t="str">
        <f>IF($D$6=2,"Sa","F")</f>
        <v>F</v>
      </c>
      <c r="P221" s="20" t="str">
        <f>IF($D$6=2,"Su","Sa")</f>
        <v>Sa</v>
      </c>
      <c r="Q221" s="18" t="str">
        <f>IF($D$6=2,"M","Su")</f>
        <v>Su</v>
      </c>
      <c r="R221" s="18" t="str">
        <f>IF($D$6=2,"Tu","M")</f>
        <v>M</v>
      </c>
      <c r="S221" s="18" t="str">
        <f>IF($D$6=2,"W","Tu")</f>
        <v>Tu</v>
      </c>
      <c r="T221" s="18" t="str">
        <f>IF($D$6=2,"Th","W")</f>
        <v>W</v>
      </c>
      <c r="U221" s="18" t="str">
        <f>IF($D$6=2,"F","Th")</f>
        <v>Th</v>
      </c>
      <c r="V221" s="18" t="str">
        <f>IF($D$6=2,"Sa","F")</f>
        <v>F</v>
      </c>
      <c r="W221" s="20" t="str">
        <f>IF($D$6=2,"Su","Sa")</f>
        <v>Sa</v>
      </c>
      <c r="X221" s="18" t="str">
        <f>IF($D$6=2,"M","Su")</f>
        <v>Su</v>
      </c>
      <c r="Y221" s="18" t="str">
        <f>IF($D$6=2,"Tu","M")</f>
        <v>M</v>
      </c>
      <c r="Z221" s="18" t="str">
        <f>IF($D$6=2,"W","Tu")</f>
        <v>Tu</v>
      </c>
      <c r="AA221" s="18" t="str">
        <f>IF($D$6=2,"Th","W")</f>
        <v>W</v>
      </c>
      <c r="AB221" s="18" t="str">
        <f>IF($D$6=2,"F","Th")</f>
        <v>Th</v>
      </c>
      <c r="AC221" s="18" t="str">
        <f>IF($D$6=2,"Sa","F")</f>
        <v>F</v>
      </c>
      <c r="AD221" s="20" t="str">
        <f>IF($D$6=2,"Su","Sa")</f>
        <v>Sa</v>
      </c>
      <c r="AE221" s="18" t="str">
        <f>IF($D$6=2,"M","Su")</f>
        <v>Su</v>
      </c>
      <c r="AF221" s="18" t="str">
        <f>IF($D$6=2,"Tu","M")</f>
        <v>M</v>
      </c>
      <c r="AG221" s="18" t="str">
        <f>IF($D$6=2,"W","Tu")</f>
        <v>Tu</v>
      </c>
      <c r="AH221" s="18" t="str">
        <f>IF($D$6=2,"Th","W")</f>
        <v>W</v>
      </c>
      <c r="AI221" s="18" t="str">
        <f>IF($D$6=2,"F","Th")</f>
        <v>Th</v>
      </c>
      <c r="AJ221" s="18" t="str">
        <f>IF($D$6=2,"Sa","F")</f>
        <v>F</v>
      </c>
      <c r="AK221" s="20" t="str">
        <f>IF($D$6=2,"Su","Sa")</f>
        <v>Sa</v>
      </c>
      <c r="AL221" s="18" t="str">
        <f>IF($D$6=2,"M","Su")</f>
        <v>Su</v>
      </c>
      <c r="AM221" s="18" t="str">
        <f>IF($D$6=2,"Tu","M")</f>
        <v>M</v>
      </c>
    </row>
    <row r="222" spans="1:41" ht="15.75" x14ac:dyDescent="0.2">
      <c r="A222" s="30">
        <f>DATE($A$4,$D$4+10,1)</f>
        <v>44866</v>
      </c>
      <c r="B222" s="31"/>
      <c r="C222" s="23" t="str">
        <f t="shared" ref="C222:AM222" si="60">IF(MONTH($A222)&lt;&gt;MONTH($A222-WEEKDAY($A222,$D$6)+(COLUMN(C222)-COLUMN($C222)+1)),"",$A222-WEEKDAY($A222,$D$6)+(COLUMN(C222)-COLUMN($C222)+1))</f>
        <v/>
      </c>
      <c r="D222" s="23" t="str">
        <f t="shared" si="60"/>
        <v/>
      </c>
      <c r="E222" s="23">
        <f t="shared" si="60"/>
        <v>44866</v>
      </c>
      <c r="F222" s="23">
        <f t="shared" si="60"/>
        <v>44867</v>
      </c>
      <c r="G222" s="23">
        <f t="shared" si="60"/>
        <v>44868</v>
      </c>
      <c r="H222" s="23">
        <f t="shared" si="60"/>
        <v>44869</v>
      </c>
      <c r="I222" s="23">
        <f t="shared" si="60"/>
        <v>44870</v>
      </c>
      <c r="J222" s="23">
        <f t="shared" si="60"/>
        <v>44871</v>
      </c>
      <c r="K222" s="23">
        <f t="shared" si="60"/>
        <v>44872</v>
      </c>
      <c r="L222" s="23">
        <f t="shared" si="60"/>
        <v>44873</v>
      </c>
      <c r="M222" s="23">
        <f t="shared" si="60"/>
        <v>44874</v>
      </c>
      <c r="N222" s="23">
        <f t="shared" si="60"/>
        <v>44875</v>
      </c>
      <c r="O222" s="23">
        <f t="shared" si="60"/>
        <v>44876</v>
      </c>
      <c r="P222" s="23">
        <f t="shared" si="60"/>
        <v>44877</v>
      </c>
      <c r="Q222" s="23">
        <f t="shared" si="60"/>
        <v>44878</v>
      </c>
      <c r="R222" s="23">
        <f t="shared" si="60"/>
        <v>44879</v>
      </c>
      <c r="S222" s="23">
        <f t="shared" si="60"/>
        <v>44880</v>
      </c>
      <c r="T222" s="23">
        <f t="shared" si="60"/>
        <v>44881</v>
      </c>
      <c r="U222" s="23">
        <f t="shared" si="60"/>
        <v>44882</v>
      </c>
      <c r="V222" s="23">
        <f t="shared" si="60"/>
        <v>44883</v>
      </c>
      <c r="W222" s="23">
        <f t="shared" si="60"/>
        <v>44884</v>
      </c>
      <c r="X222" s="23">
        <f t="shared" si="60"/>
        <v>44885</v>
      </c>
      <c r="Y222" s="23">
        <f t="shared" si="60"/>
        <v>44886</v>
      </c>
      <c r="Z222" s="23">
        <f t="shared" si="60"/>
        <v>44887</v>
      </c>
      <c r="AA222" s="23">
        <f t="shared" si="60"/>
        <v>44888</v>
      </c>
      <c r="AB222" s="23">
        <f t="shared" si="60"/>
        <v>44889</v>
      </c>
      <c r="AC222" s="23">
        <f t="shared" si="60"/>
        <v>44890</v>
      </c>
      <c r="AD222" s="23">
        <f t="shared" si="60"/>
        <v>44891</v>
      </c>
      <c r="AE222" s="23">
        <f t="shared" si="60"/>
        <v>44892</v>
      </c>
      <c r="AF222" s="23">
        <f t="shared" si="60"/>
        <v>44893</v>
      </c>
      <c r="AG222" s="23">
        <f t="shared" si="60"/>
        <v>44894</v>
      </c>
      <c r="AH222" s="23">
        <f t="shared" si="60"/>
        <v>44895</v>
      </c>
      <c r="AI222" s="23" t="str">
        <f t="shared" si="60"/>
        <v/>
      </c>
      <c r="AJ222" s="23" t="str">
        <f t="shared" si="60"/>
        <v/>
      </c>
      <c r="AK222" s="23" t="str">
        <f t="shared" si="60"/>
        <v/>
      </c>
      <c r="AL222" s="23" t="str">
        <f t="shared" si="60"/>
        <v/>
      </c>
      <c r="AM222" s="23" t="str">
        <f t="shared" si="60"/>
        <v/>
      </c>
    </row>
    <row r="223" spans="1:41" x14ac:dyDescent="0.2">
      <c r="A223" s="39" t="str">
        <f>"Total Shift "&amp;$U$3</f>
        <v>Total Shift D</v>
      </c>
      <c r="B223" s="42"/>
      <c r="C223" s="77" t="str">
        <f>IF(C222="","",COUNTIF(C227:C240,$U$3))</f>
        <v/>
      </c>
      <c r="D223" s="77" t="str">
        <f t="shared" ref="D223:AM223" si="61">IF(D222="","",COUNTIF(D227:D240,$U$3))</f>
        <v/>
      </c>
      <c r="E223" s="77">
        <f t="shared" si="61"/>
        <v>1</v>
      </c>
      <c r="F223" s="77">
        <f t="shared" si="61"/>
        <v>1</v>
      </c>
      <c r="G223" s="77">
        <f t="shared" si="61"/>
        <v>1</v>
      </c>
      <c r="H223" s="77">
        <f t="shared" si="61"/>
        <v>1</v>
      </c>
      <c r="I223" s="77">
        <f t="shared" si="61"/>
        <v>1</v>
      </c>
      <c r="J223" s="77">
        <f t="shared" si="61"/>
        <v>1</v>
      </c>
      <c r="K223" s="77">
        <f t="shared" si="61"/>
        <v>1</v>
      </c>
      <c r="L223" s="77">
        <f t="shared" si="61"/>
        <v>1</v>
      </c>
      <c r="M223" s="77">
        <f t="shared" si="61"/>
        <v>1</v>
      </c>
      <c r="N223" s="77">
        <f t="shared" si="61"/>
        <v>1</v>
      </c>
      <c r="O223" s="77">
        <f t="shared" si="61"/>
        <v>0</v>
      </c>
      <c r="P223" s="77">
        <f t="shared" si="61"/>
        <v>1</v>
      </c>
      <c r="Q223" s="77">
        <f t="shared" si="61"/>
        <v>1</v>
      </c>
      <c r="R223" s="77">
        <f t="shared" si="61"/>
        <v>1</v>
      </c>
      <c r="S223" s="77">
        <f t="shared" si="61"/>
        <v>1</v>
      </c>
      <c r="T223" s="77">
        <f t="shared" si="61"/>
        <v>1</v>
      </c>
      <c r="U223" s="77">
        <f t="shared" si="61"/>
        <v>1</v>
      </c>
      <c r="V223" s="77">
        <f t="shared" si="61"/>
        <v>1</v>
      </c>
      <c r="W223" s="77">
        <f t="shared" si="61"/>
        <v>1</v>
      </c>
      <c r="X223" s="77">
        <f t="shared" si="61"/>
        <v>1</v>
      </c>
      <c r="Y223" s="77">
        <f t="shared" si="61"/>
        <v>1</v>
      </c>
      <c r="Z223" s="77">
        <f t="shared" si="61"/>
        <v>1</v>
      </c>
      <c r="AA223" s="77">
        <f t="shared" si="61"/>
        <v>1</v>
      </c>
      <c r="AB223" s="77">
        <f t="shared" si="61"/>
        <v>0</v>
      </c>
      <c r="AC223" s="77">
        <f t="shared" si="61"/>
        <v>1</v>
      </c>
      <c r="AD223" s="77">
        <f t="shared" si="61"/>
        <v>1</v>
      </c>
      <c r="AE223" s="77">
        <f t="shared" si="61"/>
        <v>1</v>
      </c>
      <c r="AF223" s="77">
        <f t="shared" si="61"/>
        <v>1</v>
      </c>
      <c r="AG223" s="77">
        <f t="shared" si="61"/>
        <v>1</v>
      </c>
      <c r="AH223" s="77">
        <f t="shared" si="61"/>
        <v>1</v>
      </c>
      <c r="AI223" s="77" t="str">
        <f t="shared" si="61"/>
        <v/>
      </c>
      <c r="AJ223" s="77" t="str">
        <f t="shared" si="61"/>
        <v/>
      </c>
      <c r="AK223" s="77" t="str">
        <f t="shared" si="61"/>
        <v/>
      </c>
      <c r="AL223" s="77" t="str">
        <f t="shared" si="61"/>
        <v/>
      </c>
      <c r="AM223" s="77" t="str">
        <f t="shared" si="61"/>
        <v/>
      </c>
    </row>
    <row r="224" spans="1:41" x14ac:dyDescent="0.2">
      <c r="A224" s="39" t="str">
        <f>"Total Shift "&amp;$V$3</f>
        <v>Total Shift N</v>
      </c>
      <c r="B224" s="42"/>
      <c r="C224" s="77" t="str">
        <f>IF(C222="","",COUNTIF(C227:C240,$V$3))</f>
        <v/>
      </c>
      <c r="D224" s="77" t="str">
        <f t="shared" ref="D224:AM224" si="62">IF(D222="","",COUNTIF(D227:D240,$V$3))</f>
        <v/>
      </c>
      <c r="E224" s="77">
        <f t="shared" si="62"/>
        <v>1</v>
      </c>
      <c r="F224" s="77">
        <f t="shared" si="62"/>
        <v>1</v>
      </c>
      <c r="G224" s="77">
        <f t="shared" si="62"/>
        <v>1</v>
      </c>
      <c r="H224" s="77">
        <f t="shared" si="62"/>
        <v>1</v>
      </c>
      <c r="I224" s="77">
        <f t="shared" si="62"/>
        <v>1</v>
      </c>
      <c r="J224" s="77">
        <f t="shared" si="62"/>
        <v>1</v>
      </c>
      <c r="K224" s="77">
        <f t="shared" si="62"/>
        <v>1</v>
      </c>
      <c r="L224" s="77">
        <f t="shared" si="62"/>
        <v>1</v>
      </c>
      <c r="M224" s="77">
        <f t="shared" si="62"/>
        <v>1</v>
      </c>
      <c r="N224" s="77">
        <f t="shared" si="62"/>
        <v>1</v>
      </c>
      <c r="O224" s="77">
        <f t="shared" si="62"/>
        <v>0</v>
      </c>
      <c r="P224" s="77">
        <f t="shared" si="62"/>
        <v>1</v>
      </c>
      <c r="Q224" s="77">
        <f t="shared" si="62"/>
        <v>1</v>
      </c>
      <c r="R224" s="77">
        <f t="shared" si="62"/>
        <v>1</v>
      </c>
      <c r="S224" s="77">
        <f t="shared" si="62"/>
        <v>1</v>
      </c>
      <c r="T224" s="77">
        <f t="shared" si="62"/>
        <v>1</v>
      </c>
      <c r="U224" s="77">
        <f t="shared" si="62"/>
        <v>1</v>
      </c>
      <c r="V224" s="77">
        <f t="shared" si="62"/>
        <v>1</v>
      </c>
      <c r="W224" s="77">
        <f t="shared" si="62"/>
        <v>1</v>
      </c>
      <c r="X224" s="77">
        <f t="shared" si="62"/>
        <v>1</v>
      </c>
      <c r="Y224" s="77">
        <f t="shared" si="62"/>
        <v>1</v>
      </c>
      <c r="Z224" s="77">
        <f t="shared" si="62"/>
        <v>1</v>
      </c>
      <c r="AA224" s="77">
        <f t="shared" si="62"/>
        <v>1</v>
      </c>
      <c r="AB224" s="77">
        <f t="shared" si="62"/>
        <v>0</v>
      </c>
      <c r="AC224" s="77">
        <f t="shared" si="62"/>
        <v>1</v>
      </c>
      <c r="AD224" s="77">
        <f t="shared" si="62"/>
        <v>1</v>
      </c>
      <c r="AE224" s="77">
        <f t="shared" si="62"/>
        <v>1</v>
      </c>
      <c r="AF224" s="77">
        <f t="shared" si="62"/>
        <v>1</v>
      </c>
      <c r="AG224" s="77">
        <f t="shared" si="62"/>
        <v>1</v>
      </c>
      <c r="AH224" s="77">
        <f t="shared" si="62"/>
        <v>1</v>
      </c>
      <c r="AI224" s="77" t="str">
        <f t="shared" si="62"/>
        <v/>
      </c>
      <c r="AJ224" s="77" t="str">
        <f t="shared" si="62"/>
        <v/>
      </c>
      <c r="AK224" s="77" t="str">
        <f t="shared" si="62"/>
        <v/>
      </c>
      <c r="AL224" s="77" t="str">
        <f t="shared" si="62"/>
        <v/>
      </c>
      <c r="AM224" s="77" t="str">
        <f t="shared" si="62"/>
        <v/>
      </c>
    </row>
    <row r="225" spans="1:41" x14ac:dyDescent="0.2">
      <c r="A225" s="39" t="str">
        <f>"Total Shift "&amp;$W$3</f>
        <v>Total Shift A</v>
      </c>
      <c r="B225" s="42"/>
      <c r="C225" s="77" t="str">
        <f>IF(C223="","",COUNTIF(C227:C240,$W$3))</f>
        <v/>
      </c>
      <c r="D225" s="77" t="str">
        <f t="shared" ref="D225:AM225" si="63">IF(D223="","",COUNTIF(D227:D240,$W$3))</f>
        <v/>
      </c>
      <c r="E225" s="77">
        <f t="shared" si="63"/>
        <v>0</v>
      </c>
      <c r="F225" s="77">
        <f t="shared" si="63"/>
        <v>0</v>
      </c>
      <c r="G225" s="77">
        <f t="shared" si="63"/>
        <v>0</v>
      </c>
      <c r="H225" s="77">
        <f t="shared" si="63"/>
        <v>0</v>
      </c>
      <c r="I225" s="77">
        <f t="shared" si="63"/>
        <v>0</v>
      </c>
      <c r="J225" s="77">
        <f t="shared" si="63"/>
        <v>0</v>
      </c>
      <c r="K225" s="77">
        <f t="shared" si="63"/>
        <v>0</v>
      </c>
      <c r="L225" s="77">
        <f t="shared" si="63"/>
        <v>0</v>
      </c>
      <c r="M225" s="77">
        <f t="shared" si="63"/>
        <v>0</v>
      </c>
      <c r="N225" s="77">
        <f t="shared" si="63"/>
        <v>0</v>
      </c>
      <c r="O225" s="77">
        <f t="shared" si="63"/>
        <v>0</v>
      </c>
      <c r="P225" s="77">
        <f t="shared" si="63"/>
        <v>0</v>
      </c>
      <c r="Q225" s="77">
        <f t="shared" si="63"/>
        <v>0</v>
      </c>
      <c r="R225" s="77">
        <f t="shared" si="63"/>
        <v>0</v>
      </c>
      <c r="S225" s="77">
        <f t="shared" si="63"/>
        <v>0</v>
      </c>
      <c r="T225" s="77">
        <f t="shared" si="63"/>
        <v>0</v>
      </c>
      <c r="U225" s="77">
        <f t="shared" si="63"/>
        <v>0</v>
      </c>
      <c r="V225" s="77">
        <f t="shared" si="63"/>
        <v>0</v>
      </c>
      <c r="W225" s="77">
        <f t="shared" si="63"/>
        <v>0</v>
      </c>
      <c r="X225" s="77">
        <f t="shared" si="63"/>
        <v>0</v>
      </c>
      <c r="Y225" s="77">
        <f t="shared" si="63"/>
        <v>0</v>
      </c>
      <c r="Z225" s="77">
        <f t="shared" si="63"/>
        <v>0</v>
      </c>
      <c r="AA225" s="77">
        <f t="shared" si="63"/>
        <v>0</v>
      </c>
      <c r="AB225" s="77">
        <f t="shared" si="63"/>
        <v>0</v>
      </c>
      <c r="AC225" s="77">
        <f t="shared" si="63"/>
        <v>0</v>
      </c>
      <c r="AD225" s="77">
        <f t="shared" si="63"/>
        <v>0</v>
      </c>
      <c r="AE225" s="77">
        <f t="shared" si="63"/>
        <v>0</v>
      </c>
      <c r="AF225" s="77">
        <f t="shared" si="63"/>
        <v>0</v>
      </c>
      <c r="AG225" s="77">
        <f t="shared" si="63"/>
        <v>0</v>
      </c>
      <c r="AH225" s="77">
        <f t="shared" si="63"/>
        <v>0</v>
      </c>
      <c r="AI225" s="77" t="str">
        <f t="shared" si="63"/>
        <v/>
      </c>
      <c r="AJ225" s="77" t="str">
        <f t="shared" si="63"/>
        <v/>
      </c>
      <c r="AK225" s="77" t="str">
        <f t="shared" si="63"/>
        <v/>
      </c>
      <c r="AL225" s="77" t="str">
        <f t="shared" si="63"/>
        <v/>
      </c>
      <c r="AM225" s="77" t="str">
        <f t="shared" si="63"/>
        <v/>
      </c>
    </row>
    <row r="226" spans="1:41" x14ac:dyDescent="0.2">
      <c r="A226" s="39" t="str">
        <f>"Total Shift "&amp;$X$3</f>
        <v>Total Shift B</v>
      </c>
      <c r="B226" s="42"/>
      <c r="C226" s="77" t="str">
        <f>IF(C222="","",COUNTIF(C227:C240,$X$3))</f>
        <v/>
      </c>
      <c r="D226" s="77" t="str">
        <f t="shared" ref="D226:AM226" si="64">IF(D222="","",COUNTIF(D227:D240,$X$3))</f>
        <v/>
      </c>
      <c r="E226" s="77">
        <f t="shared" si="64"/>
        <v>0</v>
      </c>
      <c r="F226" s="77">
        <f t="shared" si="64"/>
        <v>0</v>
      </c>
      <c r="G226" s="77">
        <f t="shared" si="64"/>
        <v>0</v>
      </c>
      <c r="H226" s="77">
        <f t="shared" si="64"/>
        <v>0</v>
      </c>
      <c r="I226" s="77">
        <f t="shared" si="64"/>
        <v>0</v>
      </c>
      <c r="J226" s="77">
        <f t="shared" si="64"/>
        <v>0</v>
      </c>
      <c r="K226" s="77">
        <f t="shared" si="64"/>
        <v>0</v>
      </c>
      <c r="L226" s="77">
        <f t="shared" si="64"/>
        <v>0</v>
      </c>
      <c r="M226" s="77">
        <f t="shared" si="64"/>
        <v>0</v>
      </c>
      <c r="N226" s="77">
        <f t="shared" si="64"/>
        <v>0</v>
      </c>
      <c r="O226" s="77">
        <f t="shared" si="64"/>
        <v>0</v>
      </c>
      <c r="P226" s="77">
        <f t="shared" si="64"/>
        <v>0</v>
      </c>
      <c r="Q226" s="77">
        <f t="shared" si="64"/>
        <v>0</v>
      </c>
      <c r="R226" s="77">
        <f t="shared" si="64"/>
        <v>0</v>
      </c>
      <c r="S226" s="77">
        <f t="shared" si="64"/>
        <v>0</v>
      </c>
      <c r="T226" s="77">
        <f t="shared" si="64"/>
        <v>0</v>
      </c>
      <c r="U226" s="77">
        <f t="shared" si="64"/>
        <v>0</v>
      </c>
      <c r="V226" s="77">
        <f t="shared" si="64"/>
        <v>0</v>
      </c>
      <c r="W226" s="77">
        <f t="shared" si="64"/>
        <v>0</v>
      </c>
      <c r="X226" s="77">
        <f t="shared" si="64"/>
        <v>0</v>
      </c>
      <c r="Y226" s="77">
        <f t="shared" si="64"/>
        <v>0</v>
      </c>
      <c r="Z226" s="77">
        <f t="shared" si="64"/>
        <v>0</v>
      </c>
      <c r="AA226" s="77">
        <f t="shared" si="64"/>
        <v>0</v>
      </c>
      <c r="AB226" s="77">
        <f t="shared" si="64"/>
        <v>0</v>
      </c>
      <c r="AC226" s="77">
        <f t="shared" si="64"/>
        <v>0</v>
      </c>
      <c r="AD226" s="77">
        <f t="shared" si="64"/>
        <v>0</v>
      </c>
      <c r="AE226" s="77">
        <f t="shared" si="64"/>
        <v>0</v>
      </c>
      <c r="AF226" s="77">
        <f t="shared" si="64"/>
        <v>0</v>
      </c>
      <c r="AG226" s="77">
        <f t="shared" si="64"/>
        <v>0</v>
      </c>
      <c r="AH226" s="77">
        <f t="shared" si="64"/>
        <v>0</v>
      </c>
      <c r="AI226" s="77" t="str">
        <f t="shared" si="64"/>
        <v/>
      </c>
      <c r="AJ226" s="77" t="str">
        <f t="shared" si="64"/>
        <v/>
      </c>
      <c r="AK226" s="77" t="str">
        <f t="shared" si="64"/>
        <v/>
      </c>
      <c r="AL226" s="77" t="str">
        <f t="shared" si="64"/>
        <v/>
      </c>
      <c r="AM226" s="77" t="str">
        <f t="shared" si="64"/>
        <v/>
      </c>
      <c r="AO226" s="32"/>
    </row>
    <row r="227" spans="1:41" x14ac:dyDescent="0.2">
      <c r="A227" s="27"/>
      <c r="B227" s="41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  <c r="AD227" s="24"/>
      <c r="AE227" s="24"/>
      <c r="AF227" s="24"/>
      <c r="AG227" s="24"/>
      <c r="AH227" s="24"/>
      <c r="AI227" s="24"/>
      <c r="AJ227" s="24"/>
      <c r="AK227" s="24"/>
      <c r="AL227" s="24"/>
      <c r="AM227" s="24"/>
      <c r="AO227" s="32"/>
    </row>
    <row r="228" spans="1:41" x14ac:dyDescent="0.2">
      <c r="A228" s="28" t="str">
        <f t="shared" ref="A228:B239" si="65">IF(ISBLANK(A18),"",A18)</f>
        <v>Employee 1</v>
      </c>
      <c r="B228" s="40" t="str">
        <f t="shared" si="65"/>
        <v>xDDDDxxxxNNNNxxx</v>
      </c>
      <c r="C228" s="29" t="str">
        <f>IF(OR(C$222="",C$222&lt;$Q$5,$A228=""),"",IF(NETWORKDAYS.INTL(C$222,C$222,weekend,holidays)=0,"nw",IFERROR(INDEX(daysoff_type,MATCH(C$222&amp;" "&amp;$A228,daysoff_lookup,0)),MID($B228,MOD(NETWORKDAYS.INTL($Q$5,C$222,weekend,holidays)-1,LEN($B228))+1,1))))</f>
        <v/>
      </c>
      <c r="D228" s="29" t="str">
        <f>IF(OR(D$222="",D$222&lt;$Q$5,$A228=""),"",IF(NETWORKDAYS.INTL(D$222,D$222,weekend,holidays)=0,"nw",IFERROR(INDEX(daysoff_type,MATCH(D$222&amp;" "&amp;$A228,daysoff_lookup,0)),MID($B228,MOD(NETWORKDAYS.INTL($Q$5,D$222,weekend,holidays)-1,LEN($B228))+1,1))))</f>
        <v/>
      </c>
      <c r="E228" s="29" t="str">
        <f>IF(OR(E$222="",E$222&lt;$Q$5,$A228=""),"",IF(NETWORKDAYS.INTL(E$222,E$222,weekend,holidays)=0,"nw",IFERROR(INDEX(daysoff_type,MATCH(E$222&amp;" "&amp;$A228,daysoff_lookup,0)),MID($B228,MOD(NETWORKDAYS.INTL($Q$5,E$222,weekend,holidays)-1,LEN($B228))+1,1))))</f>
        <v>N</v>
      </c>
      <c r="F228" s="29" t="str">
        <f>IF(OR(F$222="",F$222&lt;$Q$5,$A228=""),"",IF(NETWORKDAYS.INTL(F$222,F$222,weekend,holidays)=0,"nw",IFERROR(INDEX(daysoff_type,MATCH(F$222&amp;" "&amp;$A228,daysoff_lookup,0)),MID($B228,MOD(NETWORKDAYS.INTL($Q$5,F$222,weekend,holidays)-1,LEN($B228))+1,1))))</f>
        <v>N</v>
      </c>
      <c r="G228" s="29" t="str">
        <f>IF(OR(G$222="",G$222&lt;$Q$5,$A228=""),"",IF(NETWORKDAYS.INTL(G$222,G$222,weekend,holidays)=0,"nw",IFERROR(INDEX(daysoff_type,MATCH(G$222&amp;" "&amp;$A228,daysoff_lookup,0)),MID($B228,MOD(NETWORKDAYS.INTL($Q$5,G$222,weekend,holidays)-1,LEN($B228))+1,1))))</f>
        <v>N</v>
      </c>
      <c r="H228" s="29" t="str">
        <f>IF(OR(H$222="",H$222&lt;$Q$5,$A228=""),"",IF(NETWORKDAYS.INTL(H$222,H$222,weekend,holidays)=0,"nw",IFERROR(INDEX(daysoff_type,MATCH(H$222&amp;" "&amp;$A228,daysoff_lookup,0)),MID($B228,MOD(NETWORKDAYS.INTL($Q$5,H$222,weekend,holidays)-1,LEN($B228))+1,1))))</f>
        <v>N</v>
      </c>
      <c r="I228" s="29" t="str">
        <f>IF(OR(I$222="",I$222&lt;$Q$5,$A228=""),"",IF(NETWORKDAYS.INTL(I$222,I$222,weekend,holidays)=0,"nw",IFERROR(INDEX(daysoff_type,MATCH(I$222&amp;" "&amp;$A228,daysoff_lookup,0)),MID($B228,MOD(NETWORKDAYS.INTL($Q$5,I$222,weekend,holidays)-1,LEN($B228))+1,1))))</f>
        <v>x</v>
      </c>
      <c r="J228" s="29" t="str">
        <f>IF(OR(J$222="",J$222&lt;$Q$5,$A228=""),"",IF(NETWORKDAYS.INTL(J$222,J$222,weekend,holidays)=0,"nw",IFERROR(INDEX(daysoff_type,MATCH(J$222&amp;" "&amp;$A228,daysoff_lookup,0)),MID($B228,MOD(NETWORKDAYS.INTL($Q$5,J$222,weekend,holidays)-1,LEN($B228))+1,1))))</f>
        <v>x</v>
      </c>
      <c r="K228" s="29" t="str">
        <f>IF(OR(K$222="",K$222&lt;$Q$5,$A228=""),"",IF(NETWORKDAYS.INTL(K$222,K$222,weekend,holidays)=0,"nw",IFERROR(INDEX(daysoff_type,MATCH(K$222&amp;" "&amp;$A228,daysoff_lookup,0)),MID($B228,MOD(NETWORKDAYS.INTL($Q$5,K$222,weekend,holidays)-1,LEN($B228))+1,1))))</f>
        <v>x</v>
      </c>
      <c r="L228" s="29" t="str">
        <f>IF(OR(L$222="",L$222&lt;$Q$5,$A228=""),"",IF(NETWORKDAYS.INTL(L$222,L$222,weekend,holidays)=0,"nw",IFERROR(INDEX(daysoff_type,MATCH(L$222&amp;" "&amp;$A228,daysoff_lookup,0)),MID($B228,MOD(NETWORKDAYS.INTL($Q$5,L$222,weekend,holidays)-1,LEN($B228))+1,1))))</f>
        <v>x</v>
      </c>
      <c r="M228" s="29" t="str">
        <f>IF(OR(M$222="",M$222&lt;$Q$5,$A228=""),"",IF(NETWORKDAYS.INTL(M$222,M$222,weekend,holidays)=0,"nw",IFERROR(INDEX(daysoff_type,MATCH(M$222&amp;" "&amp;$A228,daysoff_lookup,0)),MID($B228,MOD(NETWORKDAYS.INTL($Q$5,M$222,weekend,holidays)-1,LEN($B228))+1,1))))</f>
        <v>D</v>
      </c>
      <c r="N228" s="29" t="str">
        <f>IF(OR(N$222="",N$222&lt;$Q$5,$A228=""),"",IF(NETWORKDAYS.INTL(N$222,N$222,weekend,holidays)=0,"nw",IFERROR(INDEX(daysoff_type,MATCH(N$222&amp;" "&amp;$A228,daysoff_lookup,0)),MID($B228,MOD(NETWORKDAYS.INTL($Q$5,N$222,weekend,holidays)-1,LEN($B228))+1,1))))</f>
        <v>D</v>
      </c>
      <c r="O228" s="29" t="str">
        <f>IF(OR(O$222="",O$222&lt;$Q$5,$A228=""),"",IF(NETWORKDAYS.INTL(O$222,O$222,weekend,holidays)=0,"nw",IFERROR(INDEX(daysoff_type,MATCH(O$222&amp;" "&amp;$A228,daysoff_lookup,0)),MID($B228,MOD(NETWORKDAYS.INTL($Q$5,O$222,weekend,holidays)-1,LEN($B228))+1,1))))</f>
        <v>nw</v>
      </c>
      <c r="P228" s="29" t="str">
        <f>IF(OR(P$222="",P$222&lt;$Q$5,$A228=""),"",IF(NETWORKDAYS.INTL(P$222,P$222,weekend,holidays)=0,"nw",IFERROR(INDEX(daysoff_type,MATCH(P$222&amp;" "&amp;$A228,daysoff_lookup,0)),MID($B228,MOD(NETWORKDAYS.INTL($Q$5,P$222,weekend,holidays)-1,LEN($B228))+1,1))))</f>
        <v>D</v>
      </c>
      <c r="Q228" s="29" t="str">
        <f>IF(OR(Q$222="",Q$222&lt;$Q$5,$A228=""),"",IF(NETWORKDAYS.INTL(Q$222,Q$222,weekend,holidays)=0,"nw",IFERROR(INDEX(daysoff_type,MATCH(Q$222&amp;" "&amp;$A228,daysoff_lookup,0)),MID($B228,MOD(NETWORKDAYS.INTL($Q$5,Q$222,weekend,holidays)-1,LEN($B228))+1,1))))</f>
        <v>D</v>
      </c>
      <c r="R228" s="29" t="str">
        <f>IF(OR(R$222="",R$222&lt;$Q$5,$A228=""),"",IF(NETWORKDAYS.INTL(R$222,R$222,weekend,holidays)=0,"nw",IFERROR(INDEX(daysoff_type,MATCH(R$222&amp;" "&amp;$A228,daysoff_lookup,0)),MID($B228,MOD(NETWORKDAYS.INTL($Q$5,R$222,weekend,holidays)-1,LEN($B228))+1,1))))</f>
        <v>x</v>
      </c>
      <c r="S228" s="29" t="str">
        <f>IF(OR(S$222="",S$222&lt;$Q$5,$A228=""),"",IF(NETWORKDAYS.INTL(S$222,S$222,weekend,holidays)=0,"nw",IFERROR(INDEX(daysoff_type,MATCH(S$222&amp;" "&amp;$A228,daysoff_lookup,0)),MID($B228,MOD(NETWORKDAYS.INTL($Q$5,S$222,weekend,holidays)-1,LEN($B228))+1,1))))</f>
        <v>x</v>
      </c>
      <c r="T228" s="29" t="str">
        <f>IF(OR(T$222="",T$222&lt;$Q$5,$A228=""),"",IF(NETWORKDAYS.INTL(T$222,T$222,weekend,holidays)=0,"nw",IFERROR(INDEX(daysoff_type,MATCH(T$222&amp;" "&amp;$A228,daysoff_lookup,0)),MID($B228,MOD(NETWORKDAYS.INTL($Q$5,T$222,weekend,holidays)-1,LEN($B228))+1,1))))</f>
        <v>x</v>
      </c>
      <c r="U228" s="29" t="str">
        <f>IF(OR(U$222="",U$222&lt;$Q$5,$A228=""),"",IF(NETWORKDAYS.INTL(U$222,U$222,weekend,holidays)=0,"nw",IFERROR(INDEX(daysoff_type,MATCH(U$222&amp;" "&amp;$A228,daysoff_lookup,0)),MID($B228,MOD(NETWORKDAYS.INTL($Q$5,U$222,weekend,holidays)-1,LEN($B228))+1,1))))</f>
        <v>x</v>
      </c>
      <c r="V228" s="29" t="str">
        <f>IF(OR(V$222="",V$222&lt;$Q$5,$A228=""),"",IF(NETWORKDAYS.INTL(V$222,V$222,weekend,holidays)=0,"nw",IFERROR(INDEX(daysoff_type,MATCH(V$222&amp;" "&amp;$A228,daysoff_lookup,0)),MID($B228,MOD(NETWORKDAYS.INTL($Q$5,V$222,weekend,holidays)-1,LEN($B228))+1,1))))</f>
        <v>N</v>
      </c>
      <c r="W228" s="29" t="str">
        <f>IF(OR(W$222="",W$222&lt;$Q$5,$A228=""),"",IF(NETWORKDAYS.INTL(W$222,W$222,weekend,holidays)=0,"nw",IFERROR(INDEX(daysoff_type,MATCH(W$222&amp;" "&amp;$A228,daysoff_lookup,0)),MID($B228,MOD(NETWORKDAYS.INTL($Q$5,W$222,weekend,holidays)-1,LEN($B228))+1,1))))</f>
        <v>N</v>
      </c>
      <c r="X228" s="29" t="str">
        <f>IF(OR(X$222="",X$222&lt;$Q$5,$A228=""),"",IF(NETWORKDAYS.INTL(X$222,X$222,weekend,holidays)=0,"nw",IFERROR(INDEX(daysoff_type,MATCH(X$222&amp;" "&amp;$A228,daysoff_lookup,0)),MID($B228,MOD(NETWORKDAYS.INTL($Q$5,X$222,weekend,holidays)-1,LEN($B228))+1,1))))</f>
        <v>N</v>
      </c>
      <c r="Y228" s="29" t="str">
        <f>IF(OR(Y$222="",Y$222&lt;$Q$5,$A228=""),"",IF(NETWORKDAYS.INTL(Y$222,Y$222,weekend,holidays)=0,"nw",IFERROR(INDEX(daysoff_type,MATCH(Y$222&amp;" "&amp;$A228,daysoff_lookup,0)),MID($B228,MOD(NETWORKDAYS.INTL($Q$5,Y$222,weekend,holidays)-1,LEN($B228))+1,1))))</f>
        <v>N</v>
      </c>
      <c r="Z228" s="29" t="str">
        <f>IF(OR(Z$222="",Z$222&lt;$Q$5,$A228=""),"",IF(NETWORKDAYS.INTL(Z$222,Z$222,weekend,holidays)=0,"nw",IFERROR(INDEX(daysoff_type,MATCH(Z$222&amp;" "&amp;$A228,daysoff_lookup,0)),MID($B228,MOD(NETWORKDAYS.INTL($Q$5,Z$222,weekend,holidays)-1,LEN($B228))+1,1))))</f>
        <v>x</v>
      </c>
      <c r="AA228" s="29" t="str">
        <f>IF(OR(AA$222="",AA$222&lt;$Q$5,$A228=""),"",IF(NETWORKDAYS.INTL(AA$222,AA$222,weekend,holidays)=0,"nw",IFERROR(INDEX(daysoff_type,MATCH(AA$222&amp;" "&amp;$A228,daysoff_lookup,0)),MID($B228,MOD(NETWORKDAYS.INTL($Q$5,AA$222,weekend,holidays)-1,LEN($B228))+1,1))))</f>
        <v>x</v>
      </c>
      <c r="AB228" s="29" t="str">
        <f>IF(OR(AB$222="",AB$222&lt;$Q$5,$A228=""),"",IF(NETWORKDAYS.INTL(AB$222,AB$222,weekend,holidays)=0,"nw",IFERROR(INDEX(daysoff_type,MATCH(AB$222&amp;" "&amp;$A228,daysoff_lookup,0)),MID($B228,MOD(NETWORKDAYS.INTL($Q$5,AB$222,weekend,holidays)-1,LEN($B228))+1,1))))</f>
        <v>nw</v>
      </c>
      <c r="AC228" s="29" t="str">
        <f>IF(OR(AC$222="",AC$222&lt;$Q$5,$A228=""),"",IF(NETWORKDAYS.INTL(AC$222,AC$222,weekend,holidays)=0,"nw",IFERROR(INDEX(daysoff_type,MATCH(AC$222&amp;" "&amp;$A228,daysoff_lookup,0)),MID($B228,MOD(NETWORKDAYS.INTL($Q$5,AC$222,weekend,holidays)-1,LEN($B228))+1,1))))</f>
        <v>x</v>
      </c>
      <c r="AD228" s="29" t="str">
        <f>IF(OR(AD$222="",AD$222&lt;$Q$5,$A228=""),"",IF(NETWORKDAYS.INTL(AD$222,AD$222,weekend,holidays)=0,"nw",IFERROR(INDEX(daysoff_type,MATCH(AD$222&amp;" "&amp;$A228,daysoff_lookup,0)),MID($B228,MOD(NETWORKDAYS.INTL($Q$5,AD$222,weekend,holidays)-1,LEN($B228))+1,1))))</f>
        <v>x</v>
      </c>
      <c r="AE228" s="29" t="str">
        <f>IF(OR(AE$222="",AE$222&lt;$Q$5,$A228=""),"",IF(NETWORKDAYS.INTL(AE$222,AE$222,weekend,holidays)=0,"nw",IFERROR(INDEX(daysoff_type,MATCH(AE$222&amp;" "&amp;$A228,daysoff_lookup,0)),MID($B228,MOD(NETWORKDAYS.INTL($Q$5,AE$222,weekend,holidays)-1,LEN($B228))+1,1))))</f>
        <v>D</v>
      </c>
      <c r="AF228" s="29" t="str">
        <f>IF(OR(AF$222="",AF$222&lt;$Q$5,$A228=""),"",IF(NETWORKDAYS.INTL(AF$222,AF$222,weekend,holidays)=0,"nw",IFERROR(INDEX(daysoff_type,MATCH(AF$222&amp;" "&amp;$A228,daysoff_lookup,0)),MID($B228,MOD(NETWORKDAYS.INTL($Q$5,AF$222,weekend,holidays)-1,LEN($B228))+1,1))))</f>
        <v>D</v>
      </c>
      <c r="AG228" s="29" t="str">
        <f>IF(OR(AG$222="",AG$222&lt;$Q$5,$A228=""),"",IF(NETWORKDAYS.INTL(AG$222,AG$222,weekend,holidays)=0,"nw",IFERROR(INDEX(daysoff_type,MATCH(AG$222&amp;" "&amp;$A228,daysoff_lookup,0)),MID($B228,MOD(NETWORKDAYS.INTL($Q$5,AG$222,weekend,holidays)-1,LEN($B228))+1,1))))</f>
        <v>D</v>
      </c>
      <c r="AH228" s="29" t="str">
        <f>IF(OR(AH$222="",AH$222&lt;$Q$5,$A228=""),"",IF(NETWORKDAYS.INTL(AH$222,AH$222,weekend,holidays)=0,"nw",IFERROR(INDEX(daysoff_type,MATCH(AH$222&amp;" "&amp;$A228,daysoff_lookup,0)),MID($B228,MOD(NETWORKDAYS.INTL($Q$5,AH$222,weekend,holidays)-1,LEN($B228))+1,1))))</f>
        <v>D</v>
      </c>
      <c r="AI228" s="29" t="str">
        <f>IF(OR(AI$222="",AI$222&lt;$Q$5,$A228=""),"",IF(NETWORKDAYS.INTL(AI$222,AI$222,weekend,holidays)=0,"nw",IFERROR(INDEX(daysoff_type,MATCH(AI$222&amp;" "&amp;$A228,daysoff_lookup,0)),MID($B228,MOD(NETWORKDAYS.INTL($Q$5,AI$222,weekend,holidays)-1,LEN($B228))+1,1))))</f>
        <v/>
      </c>
      <c r="AJ228" s="29" t="str">
        <f>IF(OR(AJ$222="",AJ$222&lt;$Q$5,$A228=""),"",IF(NETWORKDAYS.INTL(AJ$222,AJ$222,weekend,holidays)=0,"nw",IFERROR(INDEX(daysoff_type,MATCH(AJ$222&amp;" "&amp;$A228,daysoff_lookup,0)),MID($B228,MOD(NETWORKDAYS.INTL($Q$5,AJ$222,weekend,holidays)-1,LEN($B228))+1,1))))</f>
        <v/>
      </c>
      <c r="AK228" s="29" t="str">
        <f>IF(OR(AK$222="",AK$222&lt;$Q$5,$A228=""),"",IF(NETWORKDAYS.INTL(AK$222,AK$222,weekend,holidays)=0,"nw",IFERROR(INDEX(daysoff_type,MATCH(AK$222&amp;" "&amp;$A228,daysoff_lookup,0)),MID($B228,MOD(NETWORKDAYS.INTL($Q$5,AK$222,weekend,holidays)-1,LEN($B228))+1,1))))</f>
        <v/>
      </c>
      <c r="AL228" s="29" t="str">
        <f>IF(OR(AL$222="",AL$222&lt;$Q$5,$A228=""),"",IF(NETWORKDAYS.INTL(AL$222,AL$222,weekend,holidays)=0,"nw",IFERROR(INDEX(daysoff_type,MATCH(AL$222&amp;" "&amp;$A228,daysoff_lookup,0)),MID($B228,MOD(NETWORKDAYS.INTL($Q$5,AL$222,weekend,holidays)-1,LEN($B228))+1,1))))</f>
        <v/>
      </c>
      <c r="AM228" s="29" t="str">
        <f>IF(OR(AM$222="",AM$222&lt;$Q$5,$A228=""),"",IF(NETWORKDAYS.INTL(AM$222,AM$222,weekend,holidays)=0,"nw",IFERROR(INDEX(daysoff_type,MATCH(AM$222&amp;" "&amp;$A228,daysoff_lookup,0)),MID($B228,MOD(NETWORKDAYS.INTL($Q$5,AM$222,weekend,holidays)-1,LEN($B228))+1,1))))</f>
        <v/>
      </c>
    </row>
    <row r="229" spans="1:41" x14ac:dyDescent="0.2">
      <c r="A229" s="28" t="str">
        <f t="shared" si="65"/>
        <v>Employee 2</v>
      </c>
      <c r="B229" s="40" t="str">
        <f t="shared" si="65"/>
        <v>xNNNNxxxxDDDDxxx</v>
      </c>
      <c r="C229" s="29" t="str">
        <f>IF(OR(C$222="",C$222&lt;$Q$5,$A229=""),"",IF(NETWORKDAYS.INTL(C$222,C$222,weekend,holidays)=0,"nw",IFERROR(INDEX(daysoff_type,MATCH(C$222&amp;" "&amp;$A229,daysoff_lookup,0)),MID($B229,MOD(NETWORKDAYS.INTL($Q$5,C$222,weekend,holidays)-1,LEN($B229))+1,1))))</f>
        <v/>
      </c>
      <c r="D229" s="29" t="str">
        <f>IF(OR(D$222="",D$222&lt;$Q$5,$A229=""),"",IF(NETWORKDAYS.INTL(D$222,D$222,weekend,holidays)=0,"nw",IFERROR(INDEX(daysoff_type,MATCH(D$222&amp;" "&amp;$A229,daysoff_lookup,0)),MID($B229,MOD(NETWORKDAYS.INTL($Q$5,D$222,weekend,holidays)-1,LEN($B229))+1,1))))</f>
        <v/>
      </c>
      <c r="E229" s="29" t="str">
        <f>IF(OR(E$222="",E$222&lt;$Q$5,$A229=""),"",IF(NETWORKDAYS.INTL(E$222,E$222,weekend,holidays)=0,"nw",IFERROR(INDEX(daysoff_type,MATCH(E$222&amp;" "&amp;$A229,daysoff_lookup,0)),MID($B229,MOD(NETWORKDAYS.INTL($Q$5,E$222,weekend,holidays)-1,LEN($B229))+1,1))))</f>
        <v>D</v>
      </c>
      <c r="F229" s="29" t="str">
        <f>IF(OR(F$222="",F$222&lt;$Q$5,$A229=""),"",IF(NETWORKDAYS.INTL(F$222,F$222,weekend,holidays)=0,"nw",IFERROR(INDEX(daysoff_type,MATCH(F$222&amp;" "&amp;$A229,daysoff_lookup,0)),MID($B229,MOD(NETWORKDAYS.INTL($Q$5,F$222,weekend,holidays)-1,LEN($B229))+1,1))))</f>
        <v>D</v>
      </c>
      <c r="G229" s="29" t="str">
        <f>IF(OR(G$222="",G$222&lt;$Q$5,$A229=""),"",IF(NETWORKDAYS.INTL(G$222,G$222,weekend,holidays)=0,"nw",IFERROR(INDEX(daysoff_type,MATCH(G$222&amp;" "&amp;$A229,daysoff_lookup,0)),MID($B229,MOD(NETWORKDAYS.INTL($Q$5,G$222,weekend,holidays)-1,LEN($B229))+1,1))))</f>
        <v>D</v>
      </c>
      <c r="H229" s="29" t="str">
        <f>IF(OR(H$222="",H$222&lt;$Q$5,$A229=""),"",IF(NETWORKDAYS.INTL(H$222,H$222,weekend,holidays)=0,"nw",IFERROR(INDEX(daysoff_type,MATCH(H$222&amp;" "&amp;$A229,daysoff_lookup,0)),MID($B229,MOD(NETWORKDAYS.INTL($Q$5,H$222,weekend,holidays)-1,LEN($B229))+1,1))))</f>
        <v>D</v>
      </c>
      <c r="I229" s="29" t="str">
        <f>IF(OR(I$222="",I$222&lt;$Q$5,$A229=""),"",IF(NETWORKDAYS.INTL(I$222,I$222,weekend,holidays)=0,"nw",IFERROR(INDEX(daysoff_type,MATCH(I$222&amp;" "&amp;$A229,daysoff_lookup,0)),MID($B229,MOD(NETWORKDAYS.INTL($Q$5,I$222,weekend,holidays)-1,LEN($B229))+1,1))))</f>
        <v>x</v>
      </c>
      <c r="J229" s="29" t="str">
        <f>IF(OR(J$222="",J$222&lt;$Q$5,$A229=""),"",IF(NETWORKDAYS.INTL(J$222,J$222,weekend,holidays)=0,"nw",IFERROR(INDEX(daysoff_type,MATCH(J$222&amp;" "&amp;$A229,daysoff_lookup,0)),MID($B229,MOD(NETWORKDAYS.INTL($Q$5,J$222,weekend,holidays)-1,LEN($B229))+1,1))))</f>
        <v>x</v>
      </c>
      <c r="K229" s="29" t="str">
        <f>IF(OR(K$222="",K$222&lt;$Q$5,$A229=""),"",IF(NETWORKDAYS.INTL(K$222,K$222,weekend,holidays)=0,"nw",IFERROR(INDEX(daysoff_type,MATCH(K$222&amp;" "&amp;$A229,daysoff_lookup,0)),MID($B229,MOD(NETWORKDAYS.INTL($Q$5,K$222,weekend,holidays)-1,LEN($B229))+1,1))))</f>
        <v>x</v>
      </c>
      <c r="L229" s="29" t="str">
        <f>IF(OR(L$222="",L$222&lt;$Q$5,$A229=""),"",IF(NETWORKDAYS.INTL(L$222,L$222,weekend,holidays)=0,"nw",IFERROR(INDEX(daysoff_type,MATCH(L$222&amp;" "&amp;$A229,daysoff_lookup,0)),MID($B229,MOD(NETWORKDAYS.INTL($Q$5,L$222,weekend,holidays)-1,LEN($B229))+1,1))))</f>
        <v>x</v>
      </c>
      <c r="M229" s="29" t="str">
        <f>IF(OR(M$222="",M$222&lt;$Q$5,$A229=""),"",IF(NETWORKDAYS.INTL(M$222,M$222,weekend,holidays)=0,"nw",IFERROR(INDEX(daysoff_type,MATCH(M$222&amp;" "&amp;$A229,daysoff_lookup,0)),MID($B229,MOD(NETWORKDAYS.INTL($Q$5,M$222,weekend,holidays)-1,LEN($B229))+1,1))))</f>
        <v>N</v>
      </c>
      <c r="N229" s="29" t="str">
        <f>IF(OR(N$222="",N$222&lt;$Q$5,$A229=""),"",IF(NETWORKDAYS.INTL(N$222,N$222,weekend,holidays)=0,"nw",IFERROR(INDEX(daysoff_type,MATCH(N$222&amp;" "&amp;$A229,daysoff_lookup,0)),MID($B229,MOD(NETWORKDAYS.INTL($Q$5,N$222,weekend,holidays)-1,LEN($B229))+1,1))))</f>
        <v>N</v>
      </c>
      <c r="O229" s="29" t="str">
        <f>IF(OR(O$222="",O$222&lt;$Q$5,$A229=""),"",IF(NETWORKDAYS.INTL(O$222,O$222,weekend,holidays)=0,"nw",IFERROR(INDEX(daysoff_type,MATCH(O$222&amp;" "&amp;$A229,daysoff_lookup,0)),MID($B229,MOD(NETWORKDAYS.INTL($Q$5,O$222,weekend,holidays)-1,LEN($B229))+1,1))))</f>
        <v>nw</v>
      </c>
      <c r="P229" s="29" t="str">
        <f>IF(OR(P$222="",P$222&lt;$Q$5,$A229=""),"",IF(NETWORKDAYS.INTL(P$222,P$222,weekend,holidays)=0,"nw",IFERROR(INDEX(daysoff_type,MATCH(P$222&amp;" "&amp;$A229,daysoff_lookup,0)),MID($B229,MOD(NETWORKDAYS.INTL($Q$5,P$222,weekend,holidays)-1,LEN($B229))+1,1))))</f>
        <v>N</v>
      </c>
      <c r="Q229" s="29" t="str">
        <f>IF(OR(Q$222="",Q$222&lt;$Q$5,$A229=""),"",IF(NETWORKDAYS.INTL(Q$222,Q$222,weekend,holidays)=0,"nw",IFERROR(INDEX(daysoff_type,MATCH(Q$222&amp;" "&amp;$A229,daysoff_lookup,0)),MID($B229,MOD(NETWORKDAYS.INTL($Q$5,Q$222,weekend,holidays)-1,LEN($B229))+1,1))))</f>
        <v>N</v>
      </c>
      <c r="R229" s="29" t="str">
        <f>IF(OR(R$222="",R$222&lt;$Q$5,$A229=""),"",IF(NETWORKDAYS.INTL(R$222,R$222,weekend,holidays)=0,"nw",IFERROR(INDEX(daysoff_type,MATCH(R$222&amp;" "&amp;$A229,daysoff_lookup,0)),MID($B229,MOD(NETWORKDAYS.INTL($Q$5,R$222,weekend,holidays)-1,LEN($B229))+1,1))))</f>
        <v>x</v>
      </c>
      <c r="S229" s="29" t="str">
        <f>IF(OR(S$222="",S$222&lt;$Q$5,$A229=""),"",IF(NETWORKDAYS.INTL(S$222,S$222,weekend,holidays)=0,"nw",IFERROR(INDEX(daysoff_type,MATCH(S$222&amp;" "&amp;$A229,daysoff_lookup,0)),MID($B229,MOD(NETWORKDAYS.INTL($Q$5,S$222,weekend,holidays)-1,LEN($B229))+1,1))))</f>
        <v>x</v>
      </c>
      <c r="T229" s="29" t="str">
        <f>IF(OR(T$222="",T$222&lt;$Q$5,$A229=""),"",IF(NETWORKDAYS.INTL(T$222,T$222,weekend,holidays)=0,"nw",IFERROR(INDEX(daysoff_type,MATCH(T$222&amp;" "&amp;$A229,daysoff_lookup,0)),MID($B229,MOD(NETWORKDAYS.INTL($Q$5,T$222,weekend,holidays)-1,LEN($B229))+1,1))))</f>
        <v>x</v>
      </c>
      <c r="U229" s="29" t="str">
        <f>IF(OR(U$222="",U$222&lt;$Q$5,$A229=""),"",IF(NETWORKDAYS.INTL(U$222,U$222,weekend,holidays)=0,"nw",IFERROR(INDEX(daysoff_type,MATCH(U$222&amp;" "&amp;$A229,daysoff_lookup,0)),MID($B229,MOD(NETWORKDAYS.INTL($Q$5,U$222,weekend,holidays)-1,LEN($B229))+1,1))))</f>
        <v>x</v>
      </c>
      <c r="V229" s="29" t="str">
        <f>IF(OR(V$222="",V$222&lt;$Q$5,$A229=""),"",IF(NETWORKDAYS.INTL(V$222,V$222,weekend,holidays)=0,"nw",IFERROR(INDEX(daysoff_type,MATCH(V$222&amp;" "&amp;$A229,daysoff_lookup,0)),MID($B229,MOD(NETWORKDAYS.INTL($Q$5,V$222,weekend,holidays)-1,LEN($B229))+1,1))))</f>
        <v>D</v>
      </c>
      <c r="W229" s="29" t="str">
        <f>IF(OR(W$222="",W$222&lt;$Q$5,$A229=""),"",IF(NETWORKDAYS.INTL(W$222,W$222,weekend,holidays)=0,"nw",IFERROR(INDEX(daysoff_type,MATCH(W$222&amp;" "&amp;$A229,daysoff_lookup,0)),MID($B229,MOD(NETWORKDAYS.INTL($Q$5,W$222,weekend,holidays)-1,LEN($B229))+1,1))))</f>
        <v>D</v>
      </c>
      <c r="X229" s="29" t="str">
        <f>IF(OR(X$222="",X$222&lt;$Q$5,$A229=""),"",IF(NETWORKDAYS.INTL(X$222,X$222,weekend,holidays)=0,"nw",IFERROR(INDEX(daysoff_type,MATCH(X$222&amp;" "&amp;$A229,daysoff_lookup,0)),MID($B229,MOD(NETWORKDAYS.INTL($Q$5,X$222,weekend,holidays)-1,LEN($B229))+1,1))))</f>
        <v>D</v>
      </c>
      <c r="Y229" s="29" t="str">
        <f>IF(OR(Y$222="",Y$222&lt;$Q$5,$A229=""),"",IF(NETWORKDAYS.INTL(Y$222,Y$222,weekend,holidays)=0,"nw",IFERROR(INDEX(daysoff_type,MATCH(Y$222&amp;" "&amp;$A229,daysoff_lookup,0)),MID($B229,MOD(NETWORKDAYS.INTL($Q$5,Y$222,weekend,holidays)-1,LEN($B229))+1,1))))</f>
        <v>D</v>
      </c>
      <c r="Z229" s="29" t="str">
        <f>IF(OR(Z$222="",Z$222&lt;$Q$5,$A229=""),"",IF(NETWORKDAYS.INTL(Z$222,Z$222,weekend,holidays)=0,"nw",IFERROR(INDEX(daysoff_type,MATCH(Z$222&amp;" "&amp;$A229,daysoff_lookup,0)),MID($B229,MOD(NETWORKDAYS.INTL($Q$5,Z$222,weekend,holidays)-1,LEN($B229))+1,1))))</f>
        <v>x</v>
      </c>
      <c r="AA229" s="29" t="str">
        <f>IF(OR(AA$222="",AA$222&lt;$Q$5,$A229=""),"",IF(NETWORKDAYS.INTL(AA$222,AA$222,weekend,holidays)=0,"nw",IFERROR(INDEX(daysoff_type,MATCH(AA$222&amp;" "&amp;$A229,daysoff_lookup,0)),MID($B229,MOD(NETWORKDAYS.INTL($Q$5,AA$222,weekend,holidays)-1,LEN($B229))+1,1))))</f>
        <v>x</v>
      </c>
      <c r="AB229" s="29" t="str">
        <f>IF(OR(AB$222="",AB$222&lt;$Q$5,$A229=""),"",IF(NETWORKDAYS.INTL(AB$222,AB$222,weekend,holidays)=0,"nw",IFERROR(INDEX(daysoff_type,MATCH(AB$222&amp;" "&amp;$A229,daysoff_lookup,0)),MID($B229,MOD(NETWORKDAYS.INTL($Q$5,AB$222,weekend,holidays)-1,LEN($B229))+1,1))))</f>
        <v>nw</v>
      </c>
      <c r="AC229" s="29" t="str">
        <f>IF(OR(AC$222="",AC$222&lt;$Q$5,$A229=""),"",IF(NETWORKDAYS.INTL(AC$222,AC$222,weekend,holidays)=0,"nw",IFERROR(INDEX(daysoff_type,MATCH(AC$222&amp;" "&amp;$A229,daysoff_lookup,0)),MID($B229,MOD(NETWORKDAYS.INTL($Q$5,AC$222,weekend,holidays)-1,LEN($B229))+1,1))))</f>
        <v>x</v>
      </c>
      <c r="AD229" s="29" t="str">
        <f>IF(OR(AD$222="",AD$222&lt;$Q$5,$A229=""),"",IF(NETWORKDAYS.INTL(AD$222,AD$222,weekend,holidays)=0,"nw",IFERROR(INDEX(daysoff_type,MATCH(AD$222&amp;" "&amp;$A229,daysoff_lookup,0)),MID($B229,MOD(NETWORKDAYS.INTL($Q$5,AD$222,weekend,holidays)-1,LEN($B229))+1,1))))</f>
        <v>x</v>
      </c>
      <c r="AE229" s="29" t="str">
        <f>IF(OR(AE$222="",AE$222&lt;$Q$5,$A229=""),"",IF(NETWORKDAYS.INTL(AE$222,AE$222,weekend,holidays)=0,"nw",IFERROR(INDEX(daysoff_type,MATCH(AE$222&amp;" "&amp;$A229,daysoff_lookup,0)),MID($B229,MOD(NETWORKDAYS.INTL($Q$5,AE$222,weekend,holidays)-1,LEN($B229))+1,1))))</f>
        <v>N</v>
      </c>
      <c r="AF229" s="29" t="str">
        <f>IF(OR(AF$222="",AF$222&lt;$Q$5,$A229=""),"",IF(NETWORKDAYS.INTL(AF$222,AF$222,weekend,holidays)=0,"nw",IFERROR(INDEX(daysoff_type,MATCH(AF$222&amp;" "&amp;$A229,daysoff_lookup,0)),MID($B229,MOD(NETWORKDAYS.INTL($Q$5,AF$222,weekend,holidays)-1,LEN($B229))+1,1))))</f>
        <v>N</v>
      </c>
      <c r="AG229" s="29" t="str">
        <f>IF(OR(AG$222="",AG$222&lt;$Q$5,$A229=""),"",IF(NETWORKDAYS.INTL(AG$222,AG$222,weekend,holidays)=0,"nw",IFERROR(INDEX(daysoff_type,MATCH(AG$222&amp;" "&amp;$A229,daysoff_lookup,0)),MID($B229,MOD(NETWORKDAYS.INTL($Q$5,AG$222,weekend,holidays)-1,LEN($B229))+1,1))))</f>
        <v>N</v>
      </c>
      <c r="AH229" s="29" t="str">
        <f>IF(OR(AH$222="",AH$222&lt;$Q$5,$A229=""),"",IF(NETWORKDAYS.INTL(AH$222,AH$222,weekend,holidays)=0,"nw",IFERROR(INDEX(daysoff_type,MATCH(AH$222&amp;" "&amp;$A229,daysoff_lookup,0)),MID($B229,MOD(NETWORKDAYS.INTL($Q$5,AH$222,weekend,holidays)-1,LEN($B229))+1,1))))</f>
        <v>N</v>
      </c>
      <c r="AI229" s="29" t="str">
        <f>IF(OR(AI$222="",AI$222&lt;$Q$5,$A229=""),"",IF(NETWORKDAYS.INTL(AI$222,AI$222,weekend,holidays)=0,"nw",IFERROR(INDEX(daysoff_type,MATCH(AI$222&amp;" "&amp;$A229,daysoff_lookup,0)),MID($B229,MOD(NETWORKDAYS.INTL($Q$5,AI$222,weekend,holidays)-1,LEN($B229))+1,1))))</f>
        <v/>
      </c>
      <c r="AJ229" s="29" t="str">
        <f>IF(OR(AJ$222="",AJ$222&lt;$Q$5,$A229=""),"",IF(NETWORKDAYS.INTL(AJ$222,AJ$222,weekend,holidays)=0,"nw",IFERROR(INDEX(daysoff_type,MATCH(AJ$222&amp;" "&amp;$A229,daysoff_lookup,0)),MID($B229,MOD(NETWORKDAYS.INTL($Q$5,AJ$222,weekend,holidays)-1,LEN($B229))+1,1))))</f>
        <v/>
      </c>
      <c r="AK229" s="29" t="str">
        <f>IF(OR(AK$222="",AK$222&lt;$Q$5,$A229=""),"",IF(NETWORKDAYS.INTL(AK$222,AK$222,weekend,holidays)=0,"nw",IFERROR(INDEX(daysoff_type,MATCH(AK$222&amp;" "&amp;$A229,daysoff_lookup,0)),MID($B229,MOD(NETWORKDAYS.INTL($Q$5,AK$222,weekend,holidays)-1,LEN($B229))+1,1))))</f>
        <v/>
      </c>
      <c r="AL229" s="29" t="str">
        <f>IF(OR(AL$222="",AL$222&lt;$Q$5,$A229=""),"",IF(NETWORKDAYS.INTL(AL$222,AL$222,weekend,holidays)=0,"nw",IFERROR(INDEX(daysoff_type,MATCH(AL$222&amp;" "&amp;$A229,daysoff_lookup,0)),MID($B229,MOD(NETWORKDAYS.INTL($Q$5,AL$222,weekend,holidays)-1,LEN($B229))+1,1))))</f>
        <v/>
      </c>
      <c r="AM229" s="29" t="str">
        <f>IF(OR(AM$222="",AM$222&lt;$Q$5,$A229=""),"",IF(NETWORKDAYS.INTL(AM$222,AM$222,weekend,holidays)=0,"nw",IFERROR(INDEX(daysoff_type,MATCH(AM$222&amp;" "&amp;$A229,daysoff_lookup,0)),MID($B229,MOD(NETWORKDAYS.INTL($Q$5,AM$222,weekend,holidays)-1,LEN($B229))+1,1))))</f>
        <v/>
      </c>
    </row>
    <row r="230" spans="1:41" x14ac:dyDescent="0.2">
      <c r="A230" s="28" t="str">
        <f t="shared" si="65"/>
        <v>Employee 3</v>
      </c>
      <c r="B230" s="40" t="str">
        <f t="shared" si="65"/>
        <v>NxxxxDDDDxxxxNNN</v>
      </c>
      <c r="C230" s="29" t="str">
        <f>IF(OR(C$222="",C$222&lt;$Q$5,$A230=""),"",IF(NETWORKDAYS.INTL(C$222,C$222,weekend,holidays)=0,"nw",IFERROR(INDEX(daysoff_type,MATCH(C$222&amp;" "&amp;$A230,daysoff_lookup,0)),MID($B230,MOD(NETWORKDAYS.INTL($Q$5,C$222,weekend,holidays)-1,LEN($B230))+1,1))))</f>
        <v/>
      </c>
      <c r="D230" s="29" t="str">
        <f>IF(OR(D$222="",D$222&lt;$Q$5,$A230=""),"",IF(NETWORKDAYS.INTL(D$222,D$222,weekend,holidays)=0,"nw",IFERROR(INDEX(daysoff_type,MATCH(D$222&amp;" "&amp;$A230,daysoff_lookup,0)),MID($B230,MOD(NETWORKDAYS.INTL($Q$5,D$222,weekend,holidays)-1,LEN($B230))+1,1))))</f>
        <v/>
      </c>
      <c r="E230" s="29" t="str">
        <f>IF(OR(E$222="",E$222&lt;$Q$5,$A230=""),"",IF(NETWORKDAYS.INTL(E$222,E$222,weekend,holidays)=0,"nw",IFERROR(INDEX(daysoff_type,MATCH(E$222&amp;" "&amp;$A230,daysoff_lookup,0)),MID($B230,MOD(NETWORKDAYS.INTL($Q$5,E$222,weekend,holidays)-1,LEN($B230))+1,1))))</f>
        <v>x</v>
      </c>
      <c r="F230" s="29" t="str">
        <f>IF(OR(F$222="",F$222&lt;$Q$5,$A230=""),"",IF(NETWORKDAYS.INTL(F$222,F$222,weekend,holidays)=0,"nw",IFERROR(INDEX(daysoff_type,MATCH(F$222&amp;" "&amp;$A230,daysoff_lookup,0)),MID($B230,MOD(NETWORKDAYS.INTL($Q$5,F$222,weekend,holidays)-1,LEN($B230))+1,1))))</f>
        <v>x</v>
      </c>
      <c r="G230" s="29" t="str">
        <f>IF(OR(G$222="",G$222&lt;$Q$5,$A230=""),"",IF(NETWORKDAYS.INTL(G$222,G$222,weekend,holidays)=0,"nw",IFERROR(INDEX(daysoff_type,MATCH(G$222&amp;" "&amp;$A230,daysoff_lookup,0)),MID($B230,MOD(NETWORKDAYS.INTL($Q$5,G$222,weekend,holidays)-1,LEN($B230))+1,1))))</f>
        <v>x</v>
      </c>
      <c r="H230" s="29" t="str">
        <f>IF(OR(H$222="",H$222&lt;$Q$5,$A230=""),"",IF(NETWORKDAYS.INTL(H$222,H$222,weekend,holidays)=0,"nw",IFERROR(INDEX(daysoff_type,MATCH(H$222&amp;" "&amp;$A230,daysoff_lookup,0)),MID($B230,MOD(NETWORKDAYS.INTL($Q$5,H$222,weekend,holidays)-1,LEN($B230))+1,1))))</f>
        <v>x</v>
      </c>
      <c r="I230" s="29" t="str">
        <f>IF(OR(I$222="",I$222&lt;$Q$5,$A230=""),"",IF(NETWORKDAYS.INTL(I$222,I$222,weekend,holidays)=0,"nw",IFERROR(INDEX(daysoff_type,MATCH(I$222&amp;" "&amp;$A230,daysoff_lookup,0)),MID($B230,MOD(NETWORKDAYS.INTL($Q$5,I$222,weekend,holidays)-1,LEN($B230))+1,1))))</f>
        <v>N</v>
      </c>
      <c r="J230" s="29" t="str">
        <f>IF(OR(J$222="",J$222&lt;$Q$5,$A230=""),"",IF(NETWORKDAYS.INTL(J$222,J$222,weekend,holidays)=0,"nw",IFERROR(INDEX(daysoff_type,MATCH(J$222&amp;" "&amp;$A230,daysoff_lookup,0)),MID($B230,MOD(NETWORKDAYS.INTL($Q$5,J$222,weekend,holidays)-1,LEN($B230))+1,1))))</f>
        <v>N</v>
      </c>
      <c r="K230" s="29" t="str">
        <f>IF(OR(K$222="",K$222&lt;$Q$5,$A230=""),"",IF(NETWORKDAYS.INTL(K$222,K$222,weekend,holidays)=0,"nw",IFERROR(INDEX(daysoff_type,MATCH(K$222&amp;" "&amp;$A230,daysoff_lookup,0)),MID($B230,MOD(NETWORKDAYS.INTL($Q$5,K$222,weekend,holidays)-1,LEN($B230))+1,1))))</f>
        <v>N</v>
      </c>
      <c r="L230" s="29" t="str">
        <f>IF(OR(L$222="",L$222&lt;$Q$5,$A230=""),"",IF(NETWORKDAYS.INTL(L$222,L$222,weekend,holidays)=0,"nw",IFERROR(INDEX(daysoff_type,MATCH(L$222&amp;" "&amp;$A230,daysoff_lookup,0)),MID($B230,MOD(NETWORKDAYS.INTL($Q$5,L$222,weekend,holidays)-1,LEN($B230))+1,1))))</f>
        <v>N</v>
      </c>
      <c r="M230" s="29" t="str">
        <f>IF(OR(M$222="",M$222&lt;$Q$5,$A230=""),"",IF(NETWORKDAYS.INTL(M$222,M$222,weekend,holidays)=0,"nw",IFERROR(INDEX(daysoff_type,MATCH(M$222&amp;" "&amp;$A230,daysoff_lookup,0)),MID($B230,MOD(NETWORKDAYS.INTL($Q$5,M$222,weekend,holidays)-1,LEN($B230))+1,1))))</f>
        <v>x</v>
      </c>
      <c r="N230" s="29" t="str">
        <f>IF(OR(N$222="",N$222&lt;$Q$5,$A230=""),"",IF(NETWORKDAYS.INTL(N$222,N$222,weekend,holidays)=0,"nw",IFERROR(INDEX(daysoff_type,MATCH(N$222&amp;" "&amp;$A230,daysoff_lookup,0)),MID($B230,MOD(NETWORKDAYS.INTL($Q$5,N$222,weekend,holidays)-1,LEN($B230))+1,1))))</f>
        <v>x</v>
      </c>
      <c r="O230" s="29" t="str">
        <f>IF(OR(O$222="",O$222&lt;$Q$5,$A230=""),"",IF(NETWORKDAYS.INTL(O$222,O$222,weekend,holidays)=0,"nw",IFERROR(INDEX(daysoff_type,MATCH(O$222&amp;" "&amp;$A230,daysoff_lookup,0)),MID($B230,MOD(NETWORKDAYS.INTL($Q$5,O$222,weekend,holidays)-1,LEN($B230))+1,1))))</f>
        <v>nw</v>
      </c>
      <c r="P230" s="29" t="str">
        <f>IF(OR(P$222="",P$222&lt;$Q$5,$A230=""),"",IF(NETWORKDAYS.INTL(P$222,P$222,weekend,holidays)=0,"nw",IFERROR(INDEX(daysoff_type,MATCH(P$222&amp;" "&amp;$A230,daysoff_lookup,0)),MID($B230,MOD(NETWORKDAYS.INTL($Q$5,P$222,weekend,holidays)-1,LEN($B230))+1,1))))</f>
        <v>x</v>
      </c>
      <c r="Q230" s="29" t="str">
        <f>IF(OR(Q$222="",Q$222&lt;$Q$5,$A230=""),"",IF(NETWORKDAYS.INTL(Q$222,Q$222,weekend,holidays)=0,"nw",IFERROR(INDEX(daysoff_type,MATCH(Q$222&amp;" "&amp;$A230,daysoff_lookup,0)),MID($B230,MOD(NETWORKDAYS.INTL($Q$5,Q$222,weekend,holidays)-1,LEN($B230))+1,1))))</f>
        <v>x</v>
      </c>
      <c r="R230" s="29" t="str">
        <f>IF(OR(R$222="",R$222&lt;$Q$5,$A230=""),"",IF(NETWORKDAYS.INTL(R$222,R$222,weekend,holidays)=0,"nw",IFERROR(INDEX(daysoff_type,MATCH(R$222&amp;" "&amp;$A230,daysoff_lookup,0)),MID($B230,MOD(NETWORKDAYS.INTL($Q$5,R$222,weekend,holidays)-1,LEN($B230))+1,1))))</f>
        <v>D</v>
      </c>
      <c r="S230" s="29" t="str">
        <f>IF(OR(S$222="",S$222&lt;$Q$5,$A230=""),"",IF(NETWORKDAYS.INTL(S$222,S$222,weekend,holidays)=0,"nw",IFERROR(INDEX(daysoff_type,MATCH(S$222&amp;" "&amp;$A230,daysoff_lookup,0)),MID($B230,MOD(NETWORKDAYS.INTL($Q$5,S$222,weekend,holidays)-1,LEN($B230))+1,1))))</f>
        <v>D</v>
      </c>
      <c r="T230" s="29" t="str">
        <f>IF(OR(T$222="",T$222&lt;$Q$5,$A230=""),"",IF(NETWORKDAYS.INTL(T$222,T$222,weekend,holidays)=0,"nw",IFERROR(INDEX(daysoff_type,MATCH(T$222&amp;" "&amp;$A230,daysoff_lookup,0)),MID($B230,MOD(NETWORKDAYS.INTL($Q$5,T$222,weekend,holidays)-1,LEN($B230))+1,1))))</f>
        <v>D</v>
      </c>
      <c r="U230" s="29" t="str">
        <f>IF(OR(U$222="",U$222&lt;$Q$5,$A230=""),"",IF(NETWORKDAYS.INTL(U$222,U$222,weekend,holidays)=0,"nw",IFERROR(INDEX(daysoff_type,MATCH(U$222&amp;" "&amp;$A230,daysoff_lookup,0)),MID($B230,MOD(NETWORKDAYS.INTL($Q$5,U$222,weekend,holidays)-1,LEN($B230))+1,1))))</f>
        <v>D</v>
      </c>
      <c r="V230" s="29" t="str">
        <f>IF(OR(V$222="",V$222&lt;$Q$5,$A230=""),"",IF(NETWORKDAYS.INTL(V$222,V$222,weekend,holidays)=0,"nw",IFERROR(INDEX(daysoff_type,MATCH(V$222&amp;" "&amp;$A230,daysoff_lookup,0)),MID($B230,MOD(NETWORKDAYS.INTL($Q$5,V$222,weekend,holidays)-1,LEN($B230))+1,1))))</f>
        <v>x</v>
      </c>
      <c r="W230" s="29" t="str">
        <f>IF(OR(W$222="",W$222&lt;$Q$5,$A230=""),"",IF(NETWORKDAYS.INTL(W$222,W$222,weekend,holidays)=0,"nw",IFERROR(INDEX(daysoff_type,MATCH(W$222&amp;" "&amp;$A230,daysoff_lookup,0)),MID($B230,MOD(NETWORKDAYS.INTL($Q$5,W$222,weekend,holidays)-1,LEN($B230))+1,1))))</f>
        <v>x</v>
      </c>
      <c r="X230" s="29" t="str">
        <f>IF(OR(X$222="",X$222&lt;$Q$5,$A230=""),"",IF(NETWORKDAYS.INTL(X$222,X$222,weekend,holidays)=0,"nw",IFERROR(INDEX(daysoff_type,MATCH(X$222&amp;" "&amp;$A230,daysoff_lookup,0)),MID($B230,MOD(NETWORKDAYS.INTL($Q$5,X$222,weekend,holidays)-1,LEN($B230))+1,1))))</f>
        <v>x</v>
      </c>
      <c r="Y230" s="29" t="str">
        <f>IF(OR(Y$222="",Y$222&lt;$Q$5,$A230=""),"",IF(NETWORKDAYS.INTL(Y$222,Y$222,weekend,holidays)=0,"nw",IFERROR(INDEX(daysoff_type,MATCH(Y$222&amp;" "&amp;$A230,daysoff_lookup,0)),MID($B230,MOD(NETWORKDAYS.INTL($Q$5,Y$222,weekend,holidays)-1,LEN($B230))+1,1))))</f>
        <v>x</v>
      </c>
      <c r="Z230" s="29" t="str">
        <f>IF(OR(Z$222="",Z$222&lt;$Q$5,$A230=""),"",IF(NETWORKDAYS.INTL(Z$222,Z$222,weekend,holidays)=0,"nw",IFERROR(INDEX(daysoff_type,MATCH(Z$222&amp;" "&amp;$A230,daysoff_lookup,0)),MID($B230,MOD(NETWORKDAYS.INTL($Q$5,Z$222,weekend,holidays)-1,LEN($B230))+1,1))))</f>
        <v>N</v>
      </c>
      <c r="AA230" s="29" t="str">
        <f>IF(OR(AA$222="",AA$222&lt;$Q$5,$A230=""),"",IF(NETWORKDAYS.INTL(AA$222,AA$222,weekend,holidays)=0,"nw",IFERROR(INDEX(daysoff_type,MATCH(AA$222&amp;" "&amp;$A230,daysoff_lookup,0)),MID($B230,MOD(NETWORKDAYS.INTL($Q$5,AA$222,weekend,holidays)-1,LEN($B230))+1,1))))</f>
        <v>N</v>
      </c>
      <c r="AB230" s="29" t="str">
        <f>IF(OR(AB$222="",AB$222&lt;$Q$5,$A230=""),"",IF(NETWORKDAYS.INTL(AB$222,AB$222,weekend,holidays)=0,"nw",IFERROR(INDEX(daysoff_type,MATCH(AB$222&amp;" "&amp;$A230,daysoff_lookup,0)),MID($B230,MOD(NETWORKDAYS.INTL($Q$5,AB$222,weekend,holidays)-1,LEN($B230))+1,1))))</f>
        <v>nw</v>
      </c>
      <c r="AC230" s="29" t="str">
        <f>IF(OR(AC$222="",AC$222&lt;$Q$5,$A230=""),"",IF(NETWORKDAYS.INTL(AC$222,AC$222,weekend,holidays)=0,"nw",IFERROR(INDEX(daysoff_type,MATCH(AC$222&amp;" "&amp;$A230,daysoff_lookup,0)),MID($B230,MOD(NETWORKDAYS.INTL($Q$5,AC$222,weekend,holidays)-1,LEN($B230))+1,1))))</f>
        <v>N</v>
      </c>
      <c r="AD230" s="29" t="str">
        <f>IF(OR(AD$222="",AD$222&lt;$Q$5,$A230=""),"",IF(NETWORKDAYS.INTL(AD$222,AD$222,weekend,holidays)=0,"nw",IFERROR(INDEX(daysoff_type,MATCH(AD$222&amp;" "&amp;$A230,daysoff_lookup,0)),MID($B230,MOD(NETWORKDAYS.INTL($Q$5,AD$222,weekend,holidays)-1,LEN($B230))+1,1))))</f>
        <v>N</v>
      </c>
      <c r="AE230" s="29" t="str">
        <f>IF(OR(AE$222="",AE$222&lt;$Q$5,$A230=""),"",IF(NETWORKDAYS.INTL(AE$222,AE$222,weekend,holidays)=0,"nw",IFERROR(INDEX(daysoff_type,MATCH(AE$222&amp;" "&amp;$A230,daysoff_lookup,0)),MID($B230,MOD(NETWORKDAYS.INTL($Q$5,AE$222,weekend,holidays)-1,LEN($B230))+1,1))))</f>
        <v>x</v>
      </c>
      <c r="AF230" s="29" t="str">
        <f>IF(OR(AF$222="",AF$222&lt;$Q$5,$A230=""),"",IF(NETWORKDAYS.INTL(AF$222,AF$222,weekend,holidays)=0,"nw",IFERROR(INDEX(daysoff_type,MATCH(AF$222&amp;" "&amp;$A230,daysoff_lookup,0)),MID($B230,MOD(NETWORKDAYS.INTL($Q$5,AF$222,weekend,holidays)-1,LEN($B230))+1,1))))</f>
        <v>x</v>
      </c>
      <c r="AG230" s="29" t="str">
        <f>IF(OR(AG$222="",AG$222&lt;$Q$5,$A230=""),"",IF(NETWORKDAYS.INTL(AG$222,AG$222,weekend,holidays)=0,"nw",IFERROR(INDEX(daysoff_type,MATCH(AG$222&amp;" "&amp;$A230,daysoff_lookup,0)),MID($B230,MOD(NETWORKDAYS.INTL($Q$5,AG$222,weekend,holidays)-1,LEN($B230))+1,1))))</f>
        <v>x</v>
      </c>
      <c r="AH230" s="29" t="str">
        <f>IF(OR(AH$222="",AH$222&lt;$Q$5,$A230=""),"",IF(NETWORKDAYS.INTL(AH$222,AH$222,weekend,holidays)=0,"nw",IFERROR(INDEX(daysoff_type,MATCH(AH$222&amp;" "&amp;$A230,daysoff_lookup,0)),MID($B230,MOD(NETWORKDAYS.INTL($Q$5,AH$222,weekend,holidays)-1,LEN($B230))+1,1))))</f>
        <v>x</v>
      </c>
      <c r="AI230" s="29" t="str">
        <f>IF(OR(AI$222="",AI$222&lt;$Q$5,$A230=""),"",IF(NETWORKDAYS.INTL(AI$222,AI$222,weekend,holidays)=0,"nw",IFERROR(INDEX(daysoff_type,MATCH(AI$222&amp;" "&amp;$A230,daysoff_lookup,0)),MID($B230,MOD(NETWORKDAYS.INTL($Q$5,AI$222,weekend,holidays)-1,LEN($B230))+1,1))))</f>
        <v/>
      </c>
      <c r="AJ230" s="29" t="str">
        <f>IF(OR(AJ$222="",AJ$222&lt;$Q$5,$A230=""),"",IF(NETWORKDAYS.INTL(AJ$222,AJ$222,weekend,holidays)=0,"nw",IFERROR(INDEX(daysoff_type,MATCH(AJ$222&amp;" "&amp;$A230,daysoff_lookup,0)),MID($B230,MOD(NETWORKDAYS.INTL($Q$5,AJ$222,weekend,holidays)-1,LEN($B230))+1,1))))</f>
        <v/>
      </c>
      <c r="AK230" s="29" t="str">
        <f>IF(OR(AK$222="",AK$222&lt;$Q$5,$A230=""),"",IF(NETWORKDAYS.INTL(AK$222,AK$222,weekend,holidays)=0,"nw",IFERROR(INDEX(daysoff_type,MATCH(AK$222&amp;" "&amp;$A230,daysoff_lookup,0)),MID($B230,MOD(NETWORKDAYS.INTL($Q$5,AK$222,weekend,holidays)-1,LEN($B230))+1,1))))</f>
        <v/>
      </c>
      <c r="AL230" s="29" t="str">
        <f>IF(OR(AL$222="",AL$222&lt;$Q$5,$A230=""),"",IF(NETWORKDAYS.INTL(AL$222,AL$222,weekend,holidays)=0,"nw",IFERROR(INDEX(daysoff_type,MATCH(AL$222&amp;" "&amp;$A230,daysoff_lookup,0)),MID($B230,MOD(NETWORKDAYS.INTL($Q$5,AL$222,weekend,holidays)-1,LEN($B230))+1,1))))</f>
        <v/>
      </c>
      <c r="AM230" s="29" t="str">
        <f>IF(OR(AM$222="",AM$222&lt;$Q$5,$A230=""),"",IF(NETWORKDAYS.INTL(AM$222,AM$222,weekend,holidays)=0,"nw",IFERROR(INDEX(daysoff_type,MATCH(AM$222&amp;" "&amp;$A230,daysoff_lookup,0)),MID($B230,MOD(NETWORKDAYS.INTL($Q$5,AM$222,weekend,holidays)-1,LEN($B230))+1,1))))</f>
        <v/>
      </c>
    </row>
    <row r="231" spans="1:41" x14ac:dyDescent="0.2">
      <c r="A231" s="28" t="str">
        <f t="shared" si="65"/>
        <v>Employee 4</v>
      </c>
      <c r="B231" s="40" t="str">
        <f t="shared" si="65"/>
        <v>DxxxxNNNNxxxxDDD</v>
      </c>
      <c r="C231" s="29" t="str">
        <f>IF(OR(C$222="",C$222&lt;$Q$5,$A231=""),"",IF(NETWORKDAYS.INTL(C$222,C$222,weekend,holidays)=0,"nw",IFERROR(INDEX(daysoff_type,MATCH(C$222&amp;" "&amp;$A231,daysoff_lookup,0)),MID($B231,MOD(NETWORKDAYS.INTL($Q$5,C$222,weekend,holidays)-1,LEN($B231))+1,1))))</f>
        <v/>
      </c>
      <c r="D231" s="29" t="str">
        <f>IF(OR(D$222="",D$222&lt;$Q$5,$A231=""),"",IF(NETWORKDAYS.INTL(D$222,D$222,weekend,holidays)=0,"nw",IFERROR(INDEX(daysoff_type,MATCH(D$222&amp;" "&amp;$A231,daysoff_lookup,0)),MID($B231,MOD(NETWORKDAYS.INTL($Q$5,D$222,weekend,holidays)-1,LEN($B231))+1,1))))</f>
        <v/>
      </c>
      <c r="E231" s="29" t="str">
        <f>IF(OR(E$222="",E$222&lt;$Q$5,$A231=""),"",IF(NETWORKDAYS.INTL(E$222,E$222,weekend,holidays)=0,"nw",IFERROR(INDEX(daysoff_type,MATCH(E$222&amp;" "&amp;$A231,daysoff_lookup,0)),MID($B231,MOD(NETWORKDAYS.INTL($Q$5,E$222,weekend,holidays)-1,LEN($B231))+1,1))))</f>
        <v>x</v>
      </c>
      <c r="F231" s="29" t="str">
        <f>IF(OR(F$222="",F$222&lt;$Q$5,$A231=""),"",IF(NETWORKDAYS.INTL(F$222,F$222,weekend,holidays)=0,"nw",IFERROR(INDEX(daysoff_type,MATCH(F$222&amp;" "&amp;$A231,daysoff_lookup,0)),MID($B231,MOD(NETWORKDAYS.INTL($Q$5,F$222,weekend,holidays)-1,LEN($B231))+1,1))))</f>
        <v>x</v>
      </c>
      <c r="G231" s="29" t="str">
        <f>IF(OR(G$222="",G$222&lt;$Q$5,$A231=""),"",IF(NETWORKDAYS.INTL(G$222,G$222,weekend,holidays)=0,"nw",IFERROR(INDEX(daysoff_type,MATCH(G$222&amp;" "&amp;$A231,daysoff_lookup,0)),MID($B231,MOD(NETWORKDAYS.INTL($Q$5,G$222,weekend,holidays)-1,LEN($B231))+1,1))))</f>
        <v>x</v>
      </c>
      <c r="H231" s="29" t="str">
        <f>IF(OR(H$222="",H$222&lt;$Q$5,$A231=""),"",IF(NETWORKDAYS.INTL(H$222,H$222,weekend,holidays)=0,"nw",IFERROR(INDEX(daysoff_type,MATCH(H$222&amp;" "&amp;$A231,daysoff_lookup,0)),MID($B231,MOD(NETWORKDAYS.INTL($Q$5,H$222,weekend,holidays)-1,LEN($B231))+1,1))))</f>
        <v>x</v>
      </c>
      <c r="I231" s="29" t="str">
        <f>IF(OR(I$222="",I$222&lt;$Q$5,$A231=""),"",IF(NETWORKDAYS.INTL(I$222,I$222,weekend,holidays)=0,"nw",IFERROR(INDEX(daysoff_type,MATCH(I$222&amp;" "&amp;$A231,daysoff_lookup,0)),MID($B231,MOD(NETWORKDAYS.INTL($Q$5,I$222,weekend,holidays)-1,LEN($B231))+1,1))))</f>
        <v>D</v>
      </c>
      <c r="J231" s="29" t="str">
        <f>IF(OR(J$222="",J$222&lt;$Q$5,$A231=""),"",IF(NETWORKDAYS.INTL(J$222,J$222,weekend,holidays)=0,"nw",IFERROR(INDEX(daysoff_type,MATCH(J$222&amp;" "&amp;$A231,daysoff_lookup,0)),MID($B231,MOD(NETWORKDAYS.INTL($Q$5,J$222,weekend,holidays)-1,LEN($B231))+1,1))))</f>
        <v>D</v>
      </c>
      <c r="K231" s="29" t="str">
        <f>IF(OR(K$222="",K$222&lt;$Q$5,$A231=""),"",IF(NETWORKDAYS.INTL(K$222,K$222,weekend,holidays)=0,"nw",IFERROR(INDEX(daysoff_type,MATCH(K$222&amp;" "&amp;$A231,daysoff_lookup,0)),MID($B231,MOD(NETWORKDAYS.INTL($Q$5,K$222,weekend,holidays)-1,LEN($B231))+1,1))))</f>
        <v>D</v>
      </c>
      <c r="L231" s="29" t="str">
        <f>IF(OR(L$222="",L$222&lt;$Q$5,$A231=""),"",IF(NETWORKDAYS.INTL(L$222,L$222,weekend,holidays)=0,"nw",IFERROR(INDEX(daysoff_type,MATCH(L$222&amp;" "&amp;$A231,daysoff_lookup,0)),MID($B231,MOD(NETWORKDAYS.INTL($Q$5,L$222,weekend,holidays)-1,LEN($B231))+1,1))))</f>
        <v>D</v>
      </c>
      <c r="M231" s="29" t="str">
        <f>IF(OR(M$222="",M$222&lt;$Q$5,$A231=""),"",IF(NETWORKDAYS.INTL(M$222,M$222,weekend,holidays)=0,"nw",IFERROR(INDEX(daysoff_type,MATCH(M$222&amp;" "&amp;$A231,daysoff_lookup,0)),MID($B231,MOD(NETWORKDAYS.INTL($Q$5,M$222,weekend,holidays)-1,LEN($B231))+1,1))))</f>
        <v>x</v>
      </c>
      <c r="N231" s="29" t="str">
        <f>IF(OR(N$222="",N$222&lt;$Q$5,$A231=""),"",IF(NETWORKDAYS.INTL(N$222,N$222,weekend,holidays)=0,"nw",IFERROR(INDEX(daysoff_type,MATCH(N$222&amp;" "&amp;$A231,daysoff_lookup,0)),MID($B231,MOD(NETWORKDAYS.INTL($Q$5,N$222,weekend,holidays)-1,LEN($B231))+1,1))))</f>
        <v>x</v>
      </c>
      <c r="O231" s="29" t="str">
        <f>IF(OR(O$222="",O$222&lt;$Q$5,$A231=""),"",IF(NETWORKDAYS.INTL(O$222,O$222,weekend,holidays)=0,"nw",IFERROR(INDEX(daysoff_type,MATCH(O$222&amp;" "&amp;$A231,daysoff_lookup,0)),MID($B231,MOD(NETWORKDAYS.INTL($Q$5,O$222,weekend,holidays)-1,LEN($B231))+1,1))))</f>
        <v>nw</v>
      </c>
      <c r="P231" s="29" t="str">
        <f>IF(OR(P$222="",P$222&lt;$Q$5,$A231=""),"",IF(NETWORKDAYS.INTL(P$222,P$222,weekend,holidays)=0,"nw",IFERROR(INDEX(daysoff_type,MATCH(P$222&amp;" "&amp;$A231,daysoff_lookup,0)),MID($B231,MOD(NETWORKDAYS.INTL($Q$5,P$222,weekend,holidays)-1,LEN($B231))+1,1))))</f>
        <v>x</v>
      </c>
      <c r="Q231" s="29" t="str">
        <f>IF(OR(Q$222="",Q$222&lt;$Q$5,$A231=""),"",IF(NETWORKDAYS.INTL(Q$222,Q$222,weekend,holidays)=0,"nw",IFERROR(INDEX(daysoff_type,MATCH(Q$222&amp;" "&amp;$A231,daysoff_lookup,0)),MID($B231,MOD(NETWORKDAYS.INTL($Q$5,Q$222,weekend,holidays)-1,LEN($B231))+1,1))))</f>
        <v>x</v>
      </c>
      <c r="R231" s="29" t="str">
        <f>IF(OR(R$222="",R$222&lt;$Q$5,$A231=""),"",IF(NETWORKDAYS.INTL(R$222,R$222,weekend,holidays)=0,"nw",IFERROR(INDEX(daysoff_type,MATCH(R$222&amp;" "&amp;$A231,daysoff_lookup,0)),MID($B231,MOD(NETWORKDAYS.INTL($Q$5,R$222,weekend,holidays)-1,LEN($B231))+1,1))))</f>
        <v>N</v>
      </c>
      <c r="S231" s="29" t="str">
        <f>IF(OR(S$222="",S$222&lt;$Q$5,$A231=""),"",IF(NETWORKDAYS.INTL(S$222,S$222,weekend,holidays)=0,"nw",IFERROR(INDEX(daysoff_type,MATCH(S$222&amp;" "&amp;$A231,daysoff_lookup,0)),MID($B231,MOD(NETWORKDAYS.INTL($Q$5,S$222,weekend,holidays)-1,LEN($B231))+1,1))))</f>
        <v>N</v>
      </c>
      <c r="T231" s="29" t="str">
        <f>IF(OR(T$222="",T$222&lt;$Q$5,$A231=""),"",IF(NETWORKDAYS.INTL(T$222,T$222,weekend,holidays)=0,"nw",IFERROR(INDEX(daysoff_type,MATCH(T$222&amp;" "&amp;$A231,daysoff_lookup,0)),MID($B231,MOD(NETWORKDAYS.INTL($Q$5,T$222,weekend,holidays)-1,LEN($B231))+1,1))))</f>
        <v>N</v>
      </c>
      <c r="U231" s="29" t="str">
        <f>IF(OR(U$222="",U$222&lt;$Q$5,$A231=""),"",IF(NETWORKDAYS.INTL(U$222,U$222,weekend,holidays)=0,"nw",IFERROR(INDEX(daysoff_type,MATCH(U$222&amp;" "&amp;$A231,daysoff_lookup,0)),MID($B231,MOD(NETWORKDAYS.INTL($Q$5,U$222,weekend,holidays)-1,LEN($B231))+1,1))))</f>
        <v>N</v>
      </c>
      <c r="V231" s="29" t="str">
        <f>IF(OR(V$222="",V$222&lt;$Q$5,$A231=""),"",IF(NETWORKDAYS.INTL(V$222,V$222,weekend,holidays)=0,"nw",IFERROR(INDEX(daysoff_type,MATCH(V$222&amp;" "&amp;$A231,daysoff_lookup,0)),MID($B231,MOD(NETWORKDAYS.INTL($Q$5,V$222,weekend,holidays)-1,LEN($B231))+1,1))))</f>
        <v>x</v>
      </c>
      <c r="W231" s="29" t="str">
        <f>IF(OR(W$222="",W$222&lt;$Q$5,$A231=""),"",IF(NETWORKDAYS.INTL(W$222,W$222,weekend,holidays)=0,"nw",IFERROR(INDEX(daysoff_type,MATCH(W$222&amp;" "&amp;$A231,daysoff_lookup,0)),MID($B231,MOD(NETWORKDAYS.INTL($Q$5,W$222,weekend,holidays)-1,LEN($B231))+1,1))))</f>
        <v>x</v>
      </c>
      <c r="X231" s="29" t="str">
        <f>IF(OR(X$222="",X$222&lt;$Q$5,$A231=""),"",IF(NETWORKDAYS.INTL(X$222,X$222,weekend,holidays)=0,"nw",IFERROR(INDEX(daysoff_type,MATCH(X$222&amp;" "&amp;$A231,daysoff_lookup,0)),MID($B231,MOD(NETWORKDAYS.INTL($Q$5,X$222,weekend,holidays)-1,LEN($B231))+1,1))))</f>
        <v>x</v>
      </c>
      <c r="Y231" s="29" t="str">
        <f>IF(OR(Y$222="",Y$222&lt;$Q$5,$A231=""),"",IF(NETWORKDAYS.INTL(Y$222,Y$222,weekend,holidays)=0,"nw",IFERROR(INDEX(daysoff_type,MATCH(Y$222&amp;" "&amp;$A231,daysoff_lookup,0)),MID($B231,MOD(NETWORKDAYS.INTL($Q$5,Y$222,weekend,holidays)-1,LEN($B231))+1,1))))</f>
        <v>x</v>
      </c>
      <c r="Z231" s="29" t="str">
        <f>IF(OR(Z$222="",Z$222&lt;$Q$5,$A231=""),"",IF(NETWORKDAYS.INTL(Z$222,Z$222,weekend,holidays)=0,"nw",IFERROR(INDEX(daysoff_type,MATCH(Z$222&amp;" "&amp;$A231,daysoff_lookup,0)),MID($B231,MOD(NETWORKDAYS.INTL($Q$5,Z$222,weekend,holidays)-1,LEN($B231))+1,1))))</f>
        <v>D</v>
      </c>
      <c r="AA231" s="29" t="str">
        <f>IF(OR(AA$222="",AA$222&lt;$Q$5,$A231=""),"",IF(NETWORKDAYS.INTL(AA$222,AA$222,weekend,holidays)=0,"nw",IFERROR(INDEX(daysoff_type,MATCH(AA$222&amp;" "&amp;$A231,daysoff_lookup,0)),MID($B231,MOD(NETWORKDAYS.INTL($Q$5,AA$222,weekend,holidays)-1,LEN($B231))+1,1))))</f>
        <v>D</v>
      </c>
      <c r="AB231" s="29" t="str">
        <f>IF(OR(AB$222="",AB$222&lt;$Q$5,$A231=""),"",IF(NETWORKDAYS.INTL(AB$222,AB$222,weekend,holidays)=0,"nw",IFERROR(INDEX(daysoff_type,MATCH(AB$222&amp;" "&amp;$A231,daysoff_lookup,0)),MID($B231,MOD(NETWORKDAYS.INTL($Q$5,AB$222,weekend,holidays)-1,LEN($B231))+1,1))))</f>
        <v>nw</v>
      </c>
      <c r="AC231" s="29" t="str">
        <f>IF(OR(AC$222="",AC$222&lt;$Q$5,$A231=""),"",IF(NETWORKDAYS.INTL(AC$222,AC$222,weekend,holidays)=0,"nw",IFERROR(INDEX(daysoff_type,MATCH(AC$222&amp;" "&amp;$A231,daysoff_lookup,0)),MID($B231,MOD(NETWORKDAYS.INTL($Q$5,AC$222,weekend,holidays)-1,LEN($B231))+1,1))))</f>
        <v>D</v>
      </c>
      <c r="AD231" s="29" t="str">
        <f>IF(OR(AD$222="",AD$222&lt;$Q$5,$A231=""),"",IF(NETWORKDAYS.INTL(AD$222,AD$222,weekend,holidays)=0,"nw",IFERROR(INDEX(daysoff_type,MATCH(AD$222&amp;" "&amp;$A231,daysoff_lookup,0)),MID($B231,MOD(NETWORKDAYS.INTL($Q$5,AD$222,weekend,holidays)-1,LEN($B231))+1,1))))</f>
        <v>D</v>
      </c>
      <c r="AE231" s="29" t="str">
        <f>IF(OR(AE$222="",AE$222&lt;$Q$5,$A231=""),"",IF(NETWORKDAYS.INTL(AE$222,AE$222,weekend,holidays)=0,"nw",IFERROR(INDEX(daysoff_type,MATCH(AE$222&amp;" "&amp;$A231,daysoff_lookup,0)),MID($B231,MOD(NETWORKDAYS.INTL($Q$5,AE$222,weekend,holidays)-1,LEN($B231))+1,1))))</f>
        <v>x</v>
      </c>
      <c r="AF231" s="29" t="str">
        <f>IF(OR(AF$222="",AF$222&lt;$Q$5,$A231=""),"",IF(NETWORKDAYS.INTL(AF$222,AF$222,weekend,holidays)=0,"nw",IFERROR(INDEX(daysoff_type,MATCH(AF$222&amp;" "&amp;$A231,daysoff_lookup,0)),MID($B231,MOD(NETWORKDAYS.INTL($Q$5,AF$222,weekend,holidays)-1,LEN($B231))+1,1))))</f>
        <v>x</v>
      </c>
      <c r="AG231" s="29" t="str">
        <f>IF(OR(AG$222="",AG$222&lt;$Q$5,$A231=""),"",IF(NETWORKDAYS.INTL(AG$222,AG$222,weekend,holidays)=0,"nw",IFERROR(INDEX(daysoff_type,MATCH(AG$222&amp;" "&amp;$A231,daysoff_lookup,0)),MID($B231,MOD(NETWORKDAYS.INTL($Q$5,AG$222,weekend,holidays)-1,LEN($B231))+1,1))))</f>
        <v>x</v>
      </c>
      <c r="AH231" s="29" t="str">
        <f>IF(OR(AH$222="",AH$222&lt;$Q$5,$A231=""),"",IF(NETWORKDAYS.INTL(AH$222,AH$222,weekend,holidays)=0,"nw",IFERROR(INDEX(daysoff_type,MATCH(AH$222&amp;" "&amp;$A231,daysoff_lookup,0)),MID($B231,MOD(NETWORKDAYS.INTL($Q$5,AH$222,weekend,holidays)-1,LEN($B231))+1,1))))</f>
        <v>x</v>
      </c>
      <c r="AI231" s="29" t="str">
        <f>IF(OR(AI$222="",AI$222&lt;$Q$5,$A231=""),"",IF(NETWORKDAYS.INTL(AI$222,AI$222,weekend,holidays)=0,"nw",IFERROR(INDEX(daysoff_type,MATCH(AI$222&amp;" "&amp;$A231,daysoff_lookup,0)),MID($B231,MOD(NETWORKDAYS.INTL($Q$5,AI$222,weekend,holidays)-1,LEN($B231))+1,1))))</f>
        <v/>
      </c>
      <c r="AJ231" s="29" t="str">
        <f>IF(OR(AJ$222="",AJ$222&lt;$Q$5,$A231=""),"",IF(NETWORKDAYS.INTL(AJ$222,AJ$222,weekend,holidays)=0,"nw",IFERROR(INDEX(daysoff_type,MATCH(AJ$222&amp;" "&amp;$A231,daysoff_lookup,0)),MID($B231,MOD(NETWORKDAYS.INTL($Q$5,AJ$222,weekend,holidays)-1,LEN($B231))+1,1))))</f>
        <v/>
      </c>
      <c r="AK231" s="29" t="str">
        <f>IF(OR(AK$222="",AK$222&lt;$Q$5,$A231=""),"",IF(NETWORKDAYS.INTL(AK$222,AK$222,weekend,holidays)=0,"nw",IFERROR(INDEX(daysoff_type,MATCH(AK$222&amp;" "&amp;$A231,daysoff_lookup,0)),MID($B231,MOD(NETWORKDAYS.INTL($Q$5,AK$222,weekend,holidays)-1,LEN($B231))+1,1))))</f>
        <v/>
      </c>
      <c r="AL231" s="29" t="str">
        <f>IF(OR(AL$222="",AL$222&lt;$Q$5,$A231=""),"",IF(NETWORKDAYS.INTL(AL$222,AL$222,weekend,holidays)=0,"nw",IFERROR(INDEX(daysoff_type,MATCH(AL$222&amp;" "&amp;$A231,daysoff_lookup,0)),MID($B231,MOD(NETWORKDAYS.INTL($Q$5,AL$222,weekend,holidays)-1,LEN($B231))+1,1))))</f>
        <v/>
      </c>
      <c r="AM231" s="29" t="str">
        <f>IF(OR(AM$222="",AM$222&lt;$Q$5,$A231=""),"",IF(NETWORKDAYS.INTL(AM$222,AM$222,weekend,holidays)=0,"nw",IFERROR(INDEX(daysoff_type,MATCH(AM$222&amp;" "&amp;$A231,daysoff_lookup,0)),MID($B231,MOD(NETWORKDAYS.INTL($Q$5,AM$222,weekend,holidays)-1,LEN($B231))+1,1))))</f>
        <v/>
      </c>
    </row>
    <row r="232" spans="1:41" x14ac:dyDescent="0.2">
      <c r="A232" s="28" t="str">
        <f t="shared" si="65"/>
        <v/>
      </c>
      <c r="B232" s="40" t="str">
        <f t="shared" si="65"/>
        <v/>
      </c>
      <c r="C232" s="29" t="str">
        <f>IF(OR(C$222="",C$222&lt;$Q$5,$A232=""),"",IF(NETWORKDAYS.INTL(C$222,C$222,weekend,holidays)=0,"nw",IFERROR(INDEX(daysoff_type,MATCH(C$222&amp;" "&amp;$A232,daysoff_lookup,0)),MID($B232,MOD(NETWORKDAYS.INTL($Q$5,C$222,weekend,holidays)-1,LEN($B232))+1,1))))</f>
        <v/>
      </c>
      <c r="D232" s="29" t="str">
        <f>IF(OR(D$222="",D$222&lt;$Q$5,$A232=""),"",IF(NETWORKDAYS.INTL(D$222,D$222,weekend,holidays)=0,"nw",IFERROR(INDEX(daysoff_type,MATCH(D$222&amp;" "&amp;$A232,daysoff_lookup,0)),MID($B232,MOD(NETWORKDAYS.INTL($Q$5,D$222,weekend,holidays)-1,LEN($B232))+1,1))))</f>
        <v/>
      </c>
      <c r="E232" s="29" t="str">
        <f>IF(OR(E$222="",E$222&lt;$Q$5,$A232=""),"",IF(NETWORKDAYS.INTL(E$222,E$222,weekend,holidays)=0,"nw",IFERROR(INDEX(daysoff_type,MATCH(E$222&amp;" "&amp;$A232,daysoff_lookup,0)),MID($B232,MOD(NETWORKDAYS.INTL($Q$5,E$222,weekend,holidays)-1,LEN($B232))+1,1))))</f>
        <v/>
      </c>
      <c r="F232" s="29" t="str">
        <f>IF(OR(F$222="",F$222&lt;$Q$5,$A232=""),"",IF(NETWORKDAYS.INTL(F$222,F$222,weekend,holidays)=0,"nw",IFERROR(INDEX(daysoff_type,MATCH(F$222&amp;" "&amp;$A232,daysoff_lookup,0)),MID($B232,MOD(NETWORKDAYS.INTL($Q$5,F$222,weekend,holidays)-1,LEN($B232))+1,1))))</f>
        <v/>
      </c>
      <c r="G232" s="29" t="str">
        <f>IF(OR(G$222="",G$222&lt;$Q$5,$A232=""),"",IF(NETWORKDAYS.INTL(G$222,G$222,weekend,holidays)=0,"nw",IFERROR(INDEX(daysoff_type,MATCH(G$222&amp;" "&amp;$A232,daysoff_lookup,0)),MID($B232,MOD(NETWORKDAYS.INTL($Q$5,G$222,weekend,holidays)-1,LEN($B232))+1,1))))</f>
        <v/>
      </c>
      <c r="H232" s="29" t="str">
        <f>IF(OR(H$222="",H$222&lt;$Q$5,$A232=""),"",IF(NETWORKDAYS.INTL(H$222,H$222,weekend,holidays)=0,"nw",IFERROR(INDEX(daysoff_type,MATCH(H$222&amp;" "&amp;$A232,daysoff_lookup,0)),MID($B232,MOD(NETWORKDAYS.INTL($Q$5,H$222,weekend,holidays)-1,LEN($B232))+1,1))))</f>
        <v/>
      </c>
      <c r="I232" s="29" t="str">
        <f>IF(OR(I$222="",I$222&lt;$Q$5,$A232=""),"",IF(NETWORKDAYS.INTL(I$222,I$222,weekend,holidays)=0,"nw",IFERROR(INDEX(daysoff_type,MATCH(I$222&amp;" "&amp;$A232,daysoff_lookup,0)),MID($B232,MOD(NETWORKDAYS.INTL($Q$5,I$222,weekend,holidays)-1,LEN($B232))+1,1))))</f>
        <v/>
      </c>
      <c r="J232" s="29" t="str">
        <f>IF(OR(J$222="",J$222&lt;$Q$5,$A232=""),"",IF(NETWORKDAYS.INTL(J$222,J$222,weekend,holidays)=0,"nw",IFERROR(INDEX(daysoff_type,MATCH(J$222&amp;" "&amp;$A232,daysoff_lookup,0)),MID($B232,MOD(NETWORKDAYS.INTL($Q$5,J$222,weekend,holidays)-1,LEN($B232))+1,1))))</f>
        <v/>
      </c>
      <c r="K232" s="29" t="str">
        <f>IF(OR(K$222="",K$222&lt;$Q$5,$A232=""),"",IF(NETWORKDAYS.INTL(K$222,K$222,weekend,holidays)=0,"nw",IFERROR(INDEX(daysoff_type,MATCH(K$222&amp;" "&amp;$A232,daysoff_lookup,0)),MID($B232,MOD(NETWORKDAYS.INTL($Q$5,K$222,weekend,holidays)-1,LEN($B232))+1,1))))</f>
        <v/>
      </c>
      <c r="L232" s="29" t="str">
        <f>IF(OR(L$222="",L$222&lt;$Q$5,$A232=""),"",IF(NETWORKDAYS.INTL(L$222,L$222,weekend,holidays)=0,"nw",IFERROR(INDEX(daysoff_type,MATCH(L$222&amp;" "&amp;$A232,daysoff_lookup,0)),MID($B232,MOD(NETWORKDAYS.INTL($Q$5,L$222,weekend,holidays)-1,LEN($B232))+1,1))))</f>
        <v/>
      </c>
      <c r="M232" s="29" t="str">
        <f>IF(OR(M$222="",M$222&lt;$Q$5,$A232=""),"",IF(NETWORKDAYS.INTL(M$222,M$222,weekend,holidays)=0,"nw",IFERROR(INDEX(daysoff_type,MATCH(M$222&amp;" "&amp;$A232,daysoff_lookup,0)),MID($B232,MOD(NETWORKDAYS.INTL($Q$5,M$222,weekend,holidays)-1,LEN($B232))+1,1))))</f>
        <v/>
      </c>
      <c r="N232" s="29" t="str">
        <f>IF(OR(N$222="",N$222&lt;$Q$5,$A232=""),"",IF(NETWORKDAYS.INTL(N$222,N$222,weekend,holidays)=0,"nw",IFERROR(INDEX(daysoff_type,MATCH(N$222&amp;" "&amp;$A232,daysoff_lookup,0)),MID($B232,MOD(NETWORKDAYS.INTL($Q$5,N$222,weekend,holidays)-1,LEN($B232))+1,1))))</f>
        <v/>
      </c>
      <c r="O232" s="29" t="str">
        <f>IF(OR(O$222="",O$222&lt;$Q$5,$A232=""),"",IF(NETWORKDAYS.INTL(O$222,O$222,weekend,holidays)=0,"nw",IFERROR(INDEX(daysoff_type,MATCH(O$222&amp;" "&amp;$A232,daysoff_lookup,0)),MID($B232,MOD(NETWORKDAYS.INTL($Q$5,O$222,weekend,holidays)-1,LEN($B232))+1,1))))</f>
        <v/>
      </c>
      <c r="P232" s="29" t="str">
        <f>IF(OR(P$222="",P$222&lt;$Q$5,$A232=""),"",IF(NETWORKDAYS.INTL(P$222,P$222,weekend,holidays)=0,"nw",IFERROR(INDEX(daysoff_type,MATCH(P$222&amp;" "&amp;$A232,daysoff_lookup,0)),MID($B232,MOD(NETWORKDAYS.INTL($Q$5,P$222,weekend,holidays)-1,LEN($B232))+1,1))))</f>
        <v/>
      </c>
      <c r="Q232" s="29" t="str">
        <f>IF(OR(Q$222="",Q$222&lt;$Q$5,$A232=""),"",IF(NETWORKDAYS.INTL(Q$222,Q$222,weekend,holidays)=0,"nw",IFERROR(INDEX(daysoff_type,MATCH(Q$222&amp;" "&amp;$A232,daysoff_lookup,0)),MID($B232,MOD(NETWORKDAYS.INTL($Q$5,Q$222,weekend,holidays)-1,LEN($B232))+1,1))))</f>
        <v/>
      </c>
      <c r="R232" s="29" t="str">
        <f>IF(OR(R$222="",R$222&lt;$Q$5,$A232=""),"",IF(NETWORKDAYS.INTL(R$222,R$222,weekend,holidays)=0,"nw",IFERROR(INDEX(daysoff_type,MATCH(R$222&amp;" "&amp;$A232,daysoff_lookup,0)),MID($B232,MOD(NETWORKDAYS.INTL($Q$5,R$222,weekend,holidays)-1,LEN($B232))+1,1))))</f>
        <v/>
      </c>
      <c r="S232" s="29" t="str">
        <f>IF(OR(S$222="",S$222&lt;$Q$5,$A232=""),"",IF(NETWORKDAYS.INTL(S$222,S$222,weekend,holidays)=0,"nw",IFERROR(INDEX(daysoff_type,MATCH(S$222&amp;" "&amp;$A232,daysoff_lookup,0)),MID($B232,MOD(NETWORKDAYS.INTL($Q$5,S$222,weekend,holidays)-1,LEN($B232))+1,1))))</f>
        <v/>
      </c>
      <c r="T232" s="29" t="str">
        <f>IF(OR(T$222="",T$222&lt;$Q$5,$A232=""),"",IF(NETWORKDAYS.INTL(T$222,T$222,weekend,holidays)=0,"nw",IFERROR(INDEX(daysoff_type,MATCH(T$222&amp;" "&amp;$A232,daysoff_lookup,0)),MID($B232,MOD(NETWORKDAYS.INTL($Q$5,T$222,weekend,holidays)-1,LEN($B232))+1,1))))</f>
        <v/>
      </c>
      <c r="U232" s="29" t="str">
        <f>IF(OR(U$222="",U$222&lt;$Q$5,$A232=""),"",IF(NETWORKDAYS.INTL(U$222,U$222,weekend,holidays)=0,"nw",IFERROR(INDEX(daysoff_type,MATCH(U$222&amp;" "&amp;$A232,daysoff_lookup,0)),MID($B232,MOD(NETWORKDAYS.INTL($Q$5,U$222,weekend,holidays)-1,LEN($B232))+1,1))))</f>
        <v/>
      </c>
      <c r="V232" s="29" t="str">
        <f>IF(OR(V$222="",V$222&lt;$Q$5,$A232=""),"",IF(NETWORKDAYS.INTL(V$222,V$222,weekend,holidays)=0,"nw",IFERROR(INDEX(daysoff_type,MATCH(V$222&amp;" "&amp;$A232,daysoff_lookup,0)),MID($B232,MOD(NETWORKDAYS.INTL($Q$5,V$222,weekend,holidays)-1,LEN($B232))+1,1))))</f>
        <v/>
      </c>
      <c r="W232" s="29" t="str">
        <f>IF(OR(W$222="",W$222&lt;$Q$5,$A232=""),"",IF(NETWORKDAYS.INTL(W$222,W$222,weekend,holidays)=0,"nw",IFERROR(INDEX(daysoff_type,MATCH(W$222&amp;" "&amp;$A232,daysoff_lookup,0)),MID($B232,MOD(NETWORKDAYS.INTL($Q$5,W$222,weekend,holidays)-1,LEN($B232))+1,1))))</f>
        <v/>
      </c>
      <c r="X232" s="29" t="str">
        <f>IF(OR(X$222="",X$222&lt;$Q$5,$A232=""),"",IF(NETWORKDAYS.INTL(X$222,X$222,weekend,holidays)=0,"nw",IFERROR(INDEX(daysoff_type,MATCH(X$222&amp;" "&amp;$A232,daysoff_lookup,0)),MID($B232,MOD(NETWORKDAYS.INTL($Q$5,X$222,weekend,holidays)-1,LEN($B232))+1,1))))</f>
        <v/>
      </c>
      <c r="Y232" s="29" t="str">
        <f>IF(OR(Y$222="",Y$222&lt;$Q$5,$A232=""),"",IF(NETWORKDAYS.INTL(Y$222,Y$222,weekend,holidays)=0,"nw",IFERROR(INDEX(daysoff_type,MATCH(Y$222&amp;" "&amp;$A232,daysoff_lookup,0)),MID($B232,MOD(NETWORKDAYS.INTL($Q$5,Y$222,weekend,holidays)-1,LEN($B232))+1,1))))</f>
        <v/>
      </c>
      <c r="Z232" s="29" t="str">
        <f>IF(OR(Z$222="",Z$222&lt;$Q$5,$A232=""),"",IF(NETWORKDAYS.INTL(Z$222,Z$222,weekend,holidays)=0,"nw",IFERROR(INDEX(daysoff_type,MATCH(Z$222&amp;" "&amp;$A232,daysoff_lookup,0)),MID($B232,MOD(NETWORKDAYS.INTL($Q$5,Z$222,weekend,holidays)-1,LEN($B232))+1,1))))</f>
        <v/>
      </c>
      <c r="AA232" s="29" t="str">
        <f>IF(OR(AA$222="",AA$222&lt;$Q$5,$A232=""),"",IF(NETWORKDAYS.INTL(AA$222,AA$222,weekend,holidays)=0,"nw",IFERROR(INDEX(daysoff_type,MATCH(AA$222&amp;" "&amp;$A232,daysoff_lookup,0)),MID($B232,MOD(NETWORKDAYS.INTL($Q$5,AA$222,weekend,holidays)-1,LEN($B232))+1,1))))</f>
        <v/>
      </c>
      <c r="AB232" s="29" t="str">
        <f>IF(OR(AB$222="",AB$222&lt;$Q$5,$A232=""),"",IF(NETWORKDAYS.INTL(AB$222,AB$222,weekend,holidays)=0,"nw",IFERROR(INDEX(daysoff_type,MATCH(AB$222&amp;" "&amp;$A232,daysoff_lookup,0)),MID($B232,MOD(NETWORKDAYS.INTL($Q$5,AB$222,weekend,holidays)-1,LEN($B232))+1,1))))</f>
        <v/>
      </c>
      <c r="AC232" s="29" t="str">
        <f>IF(OR(AC$222="",AC$222&lt;$Q$5,$A232=""),"",IF(NETWORKDAYS.INTL(AC$222,AC$222,weekend,holidays)=0,"nw",IFERROR(INDEX(daysoff_type,MATCH(AC$222&amp;" "&amp;$A232,daysoff_lookup,0)),MID($B232,MOD(NETWORKDAYS.INTL($Q$5,AC$222,weekend,holidays)-1,LEN($B232))+1,1))))</f>
        <v/>
      </c>
      <c r="AD232" s="29" t="str">
        <f>IF(OR(AD$222="",AD$222&lt;$Q$5,$A232=""),"",IF(NETWORKDAYS.INTL(AD$222,AD$222,weekend,holidays)=0,"nw",IFERROR(INDEX(daysoff_type,MATCH(AD$222&amp;" "&amp;$A232,daysoff_lookup,0)),MID($B232,MOD(NETWORKDAYS.INTL($Q$5,AD$222,weekend,holidays)-1,LEN($B232))+1,1))))</f>
        <v/>
      </c>
      <c r="AE232" s="29" t="str">
        <f>IF(OR(AE$222="",AE$222&lt;$Q$5,$A232=""),"",IF(NETWORKDAYS.INTL(AE$222,AE$222,weekend,holidays)=0,"nw",IFERROR(INDEX(daysoff_type,MATCH(AE$222&amp;" "&amp;$A232,daysoff_lookup,0)),MID($B232,MOD(NETWORKDAYS.INTL($Q$5,AE$222,weekend,holidays)-1,LEN($B232))+1,1))))</f>
        <v/>
      </c>
      <c r="AF232" s="29" t="str">
        <f>IF(OR(AF$222="",AF$222&lt;$Q$5,$A232=""),"",IF(NETWORKDAYS.INTL(AF$222,AF$222,weekend,holidays)=0,"nw",IFERROR(INDEX(daysoff_type,MATCH(AF$222&amp;" "&amp;$A232,daysoff_lookup,0)),MID($B232,MOD(NETWORKDAYS.INTL($Q$5,AF$222,weekend,holidays)-1,LEN($B232))+1,1))))</f>
        <v/>
      </c>
      <c r="AG232" s="29" t="str">
        <f>IF(OR(AG$222="",AG$222&lt;$Q$5,$A232=""),"",IF(NETWORKDAYS.INTL(AG$222,AG$222,weekend,holidays)=0,"nw",IFERROR(INDEX(daysoff_type,MATCH(AG$222&amp;" "&amp;$A232,daysoff_lookup,0)),MID($B232,MOD(NETWORKDAYS.INTL($Q$5,AG$222,weekend,holidays)-1,LEN($B232))+1,1))))</f>
        <v/>
      </c>
      <c r="AH232" s="29" t="str">
        <f>IF(OR(AH$222="",AH$222&lt;$Q$5,$A232=""),"",IF(NETWORKDAYS.INTL(AH$222,AH$222,weekend,holidays)=0,"nw",IFERROR(INDEX(daysoff_type,MATCH(AH$222&amp;" "&amp;$A232,daysoff_lookup,0)),MID($B232,MOD(NETWORKDAYS.INTL($Q$5,AH$222,weekend,holidays)-1,LEN($B232))+1,1))))</f>
        <v/>
      </c>
      <c r="AI232" s="29" t="str">
        <f>IF(OR(AI$222="",AI$222&lt;$Q$5,$A232=""),"",IF(NETWORKDAYS.INTL(AI$222,AI$222,weekend,holidays)=0,"nw",IFERROR(INDEX(daysoff_type,MATCH(AI$222&amp;" "&amp;$A232,daysoff_lookup,0)),MID($B232,MOD(NETWORKDAYS.INTL($Q$5,AI$222,weekend,holidays)-1,LEN($B232))+1,1))))</f>
        <v/>
      </c>
      <c r="AJ232" s="29" t="str">
        <f>IF(OR(AJ$222="",AJ$222&lt;$Q$5,$A232=""),"",IF(NETWORKDAYS.INTL(AJ$222,AJ$222,weekend,holidays)=0,"nw",IFERROR(INDEX(daysoff_type,MATCH(AJ$222&amp;" "&amp;$A232,daysoff_lookup,0)),MID($B232,MOD(NETWORKDAYS.INTL($Q$5,AJ$222,weekend,holidays)-1,LEN($B232))+1,1))))</f>
        <v/>
      </c>
      <c r="AK232" s="29" t="str">
        <f>IF(OR(AK$222="",AK$222&lt;$Q$5,$A232=""),"",IF(NETWORKDAYS.INTL(AK$222,AK$222,weekend,holidays)=0,"nw",IFERROR(INDEX(daysoff_type,MATCH(AK$222&amp;" "&amp;$A232,daysoff_lookup,0)),MID($B232,MOD(NETWORKDAYS.INTL($Q$5,AK$222,weekend,holidays)-1,LEN($B232))+1,1))))</f>
        <v/>
      </c>
      <c r="AL232" s="29" t="str">
        <f>IF(OR(AL$222="",AL$222&lt;$Q$5,$A232=""),"",IF(NETWORKDAYS.INTL(AL$222,AL$222,weekend,holidays)=0,"nw",IFERROR(INDEX(daysoff_type,MATCH(AL$222&amp;" "&amp;$A232,daysoff_lookup,0)),MID($B232,MOD(NETWORKDAYS.INTL($Q$5,AL$222,weekend,holidays)-1,LEN($B232))+1,1))))</f>
        <v/>
      </c>
      <c r="AM232" s="29" t="str">
        <f>IF(OR(AM$222="",AM$222&lt;$Q$5,$A232=""),"",IF(NETWORKDAYS.INTL(AM$222,AM$222,weekend,holidays)=0,"nw",IFERROR(INDEX(daysoff_type,MATCH(AM$222&amp;" "&amp;$A232,daysoff_lookup,0)),MID($B232,MOD(NETWORKDAYS.INTL($Q$5,AM$222,weekend,holidays)-1,LEN($B232))+1,1))))</f>
        <v/>
      </c>
    </row>
    <row r="233" spans="1:41" x14ac:dyDescent="0.2">
      <c r="A233" s="28" t="str">
        <f t="shared" si="65"/>
        <v/>
      </c>
      <c r="B233" s="40" t="str">
        <f t="shared" si="65"/>
        <v/>
      </c>
      <c r="C233" s="29" t="str">
        <f>IF(OR(C$222="",C$222&lt;$Q$5,$A233=""),"",IF(NETWORKDAYS.INTL(C$222,C$222,weekend,holidays)=0,"nw",IFERROR(INDEX(daysoff_type,MATCH(C$222&amp;" "&amp;$A233,daysoff_lookup,0)),MID($B233,MOD(NETWORKDAYS.INTL($Q$5,C$222,weekend,holidays)-1,LEN($B233))+1,1))))</f>
        <v/>
      </c>
      <c r="D233" s="29" t="str">
        <f>IF(OR(D$222="",D$222&lt;$Q$5,$A233=""),"",IF(NETWORKDAYS.INTL(D$222,D$222,weekend,holidays)=0,"nw",IFERROR(INDEX(daysoff_type,MATCH(D$222&amp;" "&amp;$A233,daysoff_lookup,0)),MID($B233,MOD(NETWORKDAYS.INTL($Q$5,D$222,weekend,holidays)-1,LEN($B233))+1,1))))</f>
        <v/>
      </c>
      <c r="E233" s="29" t="str">
        <f>IF(OR(E$222="",E$222&lt;$Q$5,$A233=""),"",IF(NETWORKDAYS.INTL(E$222,E$222,weekend,holidays)=0,"nw",IFERROR(INDEX(daysoff_type,MATCH(E$222&amp;" "&amp;$A233,daysoff_lookup,0)),MID($B233,MOD(NETWORKDAYS.INTL($Q$5,E$222,weekend,holidays)-1,LEN($B233))+1,1))))</f>
        <v/>
      </c>
      <c r="F233" s="29" t="str">
        <f>IF(OR(F$222="",F$222&lt;$Q$5,$A233=""),"",IF(NETWORKDAYS.INTL(F$222,F$222,weekend,holidays)=0,"nw",IFERROR(INDEX(daysoff_type,MATCH(F$222&amp;" "&amp;$A233,daysoff_lookup,0)),MID($B233,MOD(NETWORKDAYS.INTL($Q$5,F$222,weekend,holidays)-1,LEN($B233))+1,1))))</f>
        <v/>
      </c>
      <c r="G233" s="29" t="str">
        <f>IF(OR(G$222="",G$222&lt;$Q$5,$A233=""),"",IF(NETWORKDAYS.INTL(G$222,G$222,weekend,holidays)=0,"nw",IFERROR(INDEX(daysoff_type,MATCH(G$222&amp;" "&amp;$A233,daysoff_lookup,0)),MID($B233,MOD(NETWORKDAYS.INTL($Q$5,G$222,weekend,holidays)-1,LEN($B233))+1,1))))</f>
        <v/>
      </c>
      <c r="H233" s="29" t="str">
        <f>IF(OR(H$222="",H$222&lt;$Q$5,$A233=""),"",IF(NETWORKDAYS.INTL(H$222,H$222,weekend,holidays)=0,"nw",IFERROR(INDEX(daysoff_type,MATCH(H$222&amp;" "&amp;$A233,daysoff_lookup,0)),MID($B233,MOD(NETWORKDAYS.INTL($Q$5,H$222,weekend,holidays)-1,LEN($B233))+1,1))))</f>
        <v/>
      </c>
      <c r="I233" s="29" t="str">
        <f>IF(OR(I$222="",I$222&lt;$Q$5,$A233=""),"",IF(NETWORKDAYS.INTL(I$222,I$222,weekend,holidays)=0,"nw",IFERROR(INDEX(daysoff_type,MATCH(I$222&amp;" "&amp;$A233,daysoff_lookup,0)),MID($B233,MOD(NETWORKDAYS.INTL($Q$5,I$222,weekend,holidays)-1,LEN($B233))+1,1))))</f>
        <v/>
      </c>
      <c r="J233" s="29" t="str">
        <f>IF(OR(J$222="",J$222&lt;$Q$5,$A233=""),"",IF(NETWORKDAYS.INTL(J$222,J$222,weekend,holidays)=0,"nw",IFERROR(INDEX(daysoff_type,MATCH(J$222&amp;" "&amp;$A233,daysoff_lookup,0)),MID($B233,MOD(NETWORKDAYS.INTL($Q$5,J$222,weekend,holidays)-1,LEN($B233))+1,1))))</f>
        <v/>
      </c>
      <c r="K233" s="29" t="str">
        <f>IF(OR(K$222="",K$222&lt;$Q$5,$A233=""),"",IF(NETWORKDAYS.INTL(K$222,K$222,weekend,holidays)=0,"nw",IFERROR(INDEX(daysoff_type,MATCH(K$222&amp;" "&amp;$A233,daysoff_lookup,0)),MID($B233,MOD(NETWORKDAYS.INTL($Q$5,K$222,weekend,holidays)-1,LEN($B233))+1,1))))</f>
        <v/>
      </c>
      <c r="L233" s="29" t="str">
        <f>IF(OR(L$222="",L$222&lt;$Q$5,$A233=""),"",IF(NETWORKDAYS.INTL(L$222,L$222,weekend,holidays)=0,"nw",IFERROR(INDEX(daysoff_type,MATCH(L$222&amp;" "&amp;$A233,daysoff_lookup,0)),MID($B233,MOD(NETWORKDAYS.INTL($Q$5,L$222,weekend,holidays)-1,LEN($B233))+1,1))))</f>
        <v/>
      </c>
      <c r="M233" s="29" t="str">
        <f>IF(OR(M$222="",M$222&lt;$Q$5,$A233=""),"",IF(NETWORKDAYS.INTL(M$222,M$222,weekend,holidays)=0,"nw",IFERROR(INDEX(daysoff_type,MATCH(M$222&amp;" "&amp;$A233,daysoff_lookup,0)),MID($B233,MOD(NETWORKDAYS.INTL($Q$5,M$222,weekend,holidays)-1,LEN($B233))+1,1))))</f>
        <v/>
      </c>
      <c r="N233" s="29" t="str">
        <f>IF(OR(N$222="",N$222&lt;$Q$5,$A233=""),"",IF(NETWORKDAYS.INTL(N$222,N$222,weekend,holidays)=0,"nw",IFERROR(INDEX(daysoff_type,MATCH(N$222&amp;" "&amp;$A233,daysoff_lookup,0)),MID($B233,MOD(NETWORKDAYS.INTL($Q$5,N$222,weekend,holidays)-1,LEN($B233))+1,1))))</f>
        <v/>
      </c>
      <c r="O233" s="29" t="str">
        <f>IF(OR(O$222="",O$222&lt;$Q$5,$A233=""),"",IF(NETWORKDAYS.INTL(O$222,O$222,weekend,holidays)=0,"nw",IFERROR(INDEX(daysoff_type,MATCH(O$222&amp;" "&amp;$A233,daysoff_lookup,0)),MID($B233,MOD(NETWORKDAYS.INTL($Q$5,O$222,weekend,holidays)-1,LEN($B233))+1,1))))</f>
        <v/>
      </c>
      <c r="P233" s="29" t="str">
        <f>IF(OR(P$222="",P$222&lt;$Q$5,$A233=""),"",IF(NETWORKDAYS.INTL(P$222,P$222,weekend,holidays)=0,"nw",IFERROR(INDEX(daysoff_type,MATCH(P$222&amp;" "&amp;$A233,daysoff_lookup,0)),MID($B233,MOD(NETWORKDAYS.INTL($Q$5,P$222,weekend,holidays)-1,LEN($B233))+1,1))))</f>
        <v/>
      </c>
      <c r="Q233" s="29" t="str">
        <f>IF(OR(Q$222="",Q$222&lt;$Q$5,$A233=""),"",IF(NETWORKDAYS.INTL(Q$222,Q$222,weekend,holidays)=0,"nw",IFERROR(INDEX(daysoff_type,MATCH(Q$222&amp;" "&amp;$A233,daysoff_lookup,0)),MID($B233,MOD(NETWORKDAYS.INTL($Q$5,Q$222,weekend,holidays)-1,LEN($B233))+1,1))))</f>
        <v/>
      </c>
      <c r="R233" s="29" t="str">
        <f>IF(OR(R$222="",R$222&lt;$Q$5,$A233=""),"",IF(NETWORKDAYS.INTL(R$222,R$222,weekend,holidays)=0,"nw",IFERROR(INDEX(daysoff_type,MATCH(R$222&amp;" "&amp;$A233,daysoff_lookup,0)),MID($B233,MOD(NETWORKDAYS.INTL($Q$5,R$222,weekend,holidays)-1,LEN($B233))+1,1))))</f>
        <v/>
      </c>
      <c r="S233" s="29" t="str">
        <f>IF(OR(S$222="",S$222&lt;$Q$5,$A233=""),"",IF(NETWORKDAYS.INTL(S$222,S$222,weekend,holidays)=0,"nw",IFERROR(INDEX(daysoff_type,MATCH(S$222&amp;" "&amp;$A233,daysoff_lookup,0)),MID($B233,MOD(NETWORKDAYS.INTL($Q$5,S$222,weekend,holidays)-1,LEN($B233))+1,1))))</f>
        <v/>
      </c>
      <c r="T233" s="29" t="str">
        <f>IF(OR(T$222="",T$222&lt;$Q$5,$A233=""),"",IF(NETWORKDAYS.INTL(T$222,T$222,weekend,holidays)=0,"nw",IFERROR(INDEX(daysoff_type,MATCH(T$222&amp;" "&amp;$A233,daysoff_lookup,0)),MID($B233,MOD(NETWORKDAYS.INTL($Q$5,T$222,weekend,holidays)-1,LEN($B233))+1,1))))</f>
        <v/>
      </c>
      <c r="U233" s="29" t="str">
        <f>IF(OR(U$222="",U$222&lt;$Q$5,$A233=""),"",IF(NETWORKDAYS.INTL(U$222,U$222,weekend,holidays)=0,"nw",IFERROR(INDEX(daysoff_type,MATCH(U$222&amp;" "&amp;$A233,daysoff_lookup,0)),MID($B233,MOD(NETWORKDAYS.INTL($Q$5,U$222,weekend,holidays)-1,LEN($B233))+1,1))))</f>
        <v/>
      </c>
      <c r="V233" s="29" t="str">
        <f>IF(OR(V$222="",V$222&lt;$Q$5,$A233=""),"",IF(NETWORKDAYS.INTL(V$222,V$222,weekend,holidays)=0,"nw",IFERROR(INDEX(daysoff_type,MATCH(V$222&amp;" "&amp;$A233,daysoff_lookup,0)),MID($B233,MOD(NETWORKDAYS.INTL($Q$5,V$222,weekend,holidays)-1,LEN($B233))+1,1))))</f>
        <v/>
      </c>
      <c r="W233" s="29" t="str">
        <f>IF(OR(W$222="",W$222&lt;$Q$5,$A233=""),"",IF(NETWORKDAYS.INTL(W$222,W$222,weekend,holidays)=0,"nw",IFERROR(INDEX(daysoff_type,MATCH(W$222&amp;" "&amp;$A233,daysoff_lookup,0)),MID($B233,MOD(NETWORKDAYS.INTL($Q$5,W$222,weekend,holidays)-1,LEN($B233))+1,1))))</f>
        <v/>
      </c>
      <c r="X233" s="29" t="str">
        <f>IF(OR(X$222="",X$222&lt;$Q$5,$A233=""),"",IF(NETWORKDAYS.INTL(X$222,X$222,weekend,holidays)=0,"nw",IFERROR(INDEX(daysoff_type,MATCH(X$222&amp;" "&amp;$A233,daysoff_lookup,0)),MID($B233,MOD(NETWORKDAYS.INTL($Q$5,X$222,weekend,holidays)-1,LEN($B233))+1,1))))</f>
        <v/>
      </c>
      <c r="Y233" s="29" t="str">
        <f>IF(OR(Y$222="",Y$222&lt;$Q$5,$A233=""),"",IF(NETWORKDAYS.INTL(Y$222,Y$222,weekend,holidays)=0,"nw",IFERROR(INDEX(daysoff_type,MATCH(Y$222&amp;" "&amp;$A233,daysoff_lookup,0)),MID($B233,MOD(NETWORKDAYS.INTL($Q$5,Y$222,weekend,holidays)-1,LEN($B233))+1,1))))</f>
        <v/>
      </c>
      <c r="Z233" s="29" t="str">
        <f>IF(OR(Z$222="",Z$222&lt;$Q$5,$A233=""),"",IF(NETWORKDAYS.INTL(Z$222,Z$222,weekend,holidays)=0,"nw",IFERROR(INDEX(daysoff_type,MATCH(Z$222&amp;" "&amp;$A233,daysoff_lookup,0)),MID($B233,MOD(NETWORKDAYS.INTL($Q$5,Z$222,weekend,holidays)-1,LEN($B233))+1,1))))</f>
        <v/>
      </c>
      <c r="AA233" s="29" t="str">
        <f>IF(OR(AA$222="",AA$222&lt;$Q$5,$A233=""),"",IF(NETWORKDAYS.INTL(AA$222,AA$222,weekend,holidays)=0,"nw",IFERROR(INDEX(daysoff_type,MATCH(AA$222&amp;" "&amp;$A233,daysoff_lookup,0)),MID($B233,MOD(NETWORKDAYS.INTL($Q$5,AA$222,weekend,holidays)-1,LEN($B233))+1,1))))</f>
        <v/>
      </c>
      <c r="AB233" s="29" t="str">
        <f>IF(OR(AB$222="",AB$222&lt;$Q$5,$A233=""),"",IF(NETWORKDAYS.INTL(AB$222,AB$222,weekend,holidays)=0,"nw",IFERROR(INDEX(daysoff_type,MATCH(AB$222&amp;" "&amp;$A233,daysoff_lookup,0)),MID($B233,MOD(NETWORKDAYS.INTL($Q$5,AB$222,weekend,holidays)-1,LEN($B233))+1,1))))</f>
        <v/>
      </c>
      <c r="AC233" s="29" t="str">
        <f>IF(OR(AC$222="",AC$222&lt;$Q$5,$A233=""),"",IF(NETWORKDAYS.INTL(AC$222,AC$222,weekend,holidays)=0,"nw",IFERROR(INDEX(daysoff_type,MATCH(AC$222&amp;" "&amp;$A233,daysoff_lookup,0)),MID($B233,MOD(NETWORKDAYS.INTL($Q$5,AC$222,weekend,holidays)-1,LEN($B233))+1,1))))</f>
        <v/>
      </c>
      <c r="AD233" s="29" t="str">
        <f>IF(OR(AD$222="",AD$222&lt;$Q$5,$A233=""),"",IF(NETWORKDAYS.INTL(AD$222,AD$222,weekend,holidays)=0,"nw",IFERROR(INDEX(daysoff_type,MATCH(AD$222&amp;" "&amp;$A233,daysoff_lookup,0)),MID($B233,MOD(NETWORKDAYS.INTL($Q$5,AD$222,weekend,holidays)-1,LEN($B233))+1,1))))</f>
        <v/>
      </c>
      <c r="AE233" s="29" t="str">
        <f>IF(OR(AE$222="",AE$222&lt;$Q$5,$A233=""),"",IF(NETWORKDAYS.INTL(AE$222,AE$222,weekend,holidays)=0,"nw",IFERROR(INDEX(daysoff_type,MATCH(AE$222&amp;" "&amp;$A233,daysoff_lookup,0)),MID($B233,MOD(NETWORKDAYS.INTL($Q$5,AE$222,weekend,holidays)-1,LEN($B233))+1,1))))</f>
        <v/>
      </c>
      <c r="AF233" s="29" t="str">
        <f>IF(OR(AF$222="",AF$222&lt;$Q$5,$A233=""),"",IF(NETWORKDAYS.INTL(AF$222,AF$222,weekend,holidays)=0,"nw",IFERROR(INDEX(daysoff_type,MATCH(AF$222&amp;" "&amp;$A233,daysoff_lookup,0)),MID($B233,MOD(NETWORKDAYS.INTL($Q$5,AF$222,weekend,holidays)-1,LEN($B233))+1,1))))</f>
        <v/>
      </c>
      <c r="AG233" s="29" t="str">
        <f>IF(OR(AG$222="",AG$222&lt;$Q$5,$A233=""),"",IF(NETWORKDAYS.INTL(AG$222,AG$222,weekend,holidays)=0,"nw",IFERROR(INDEX(daysoff_type,MATCH(AG$222&amp;" "&amp;$A233,daysoff_lookup,0)),MID($B233,MOD(NETWORKDAYS.INTL($Q$5,AG$222,weekend,holidays)-1,LEN($B233))+1,1))))</f>
        <v/>
      </c>
      <c r="AH233" s="29" t="str">
        <f>IF(OR(AH$222="",AH$222&lt;$Q$5,$A233=""),"",IF(NETWORKDAYS.INTL(AH$222,AH$222,weekend,holidays)=0,"nw",IFERROR(INDEX(daysoff_type,MATCH(AH$222&amp;" "&amp;$A233,daysoff_lookup,0)),MID($B233,MOD(NETWORKDAYS.INTL($Q$5,AH$222,weekend,holidays)-1,LEN($B233))+1,1))))</f>
        <v/>
      </c>
      <c r="AI233" s="29" t="str">
        <f>IF(OR(AI$222="",AI$222&lt;$Q$5,$A233=""),"",IF(NETWORKDAYS.INTL(AI$222,AI$222,weekend,holidays)=0,"nw",IFERROR(INDEX(daysoff_type,MATCH(AI$222&amp;" "&amp;$A233,daysoff_lookup,0)),MID($B233,MOD(NETWORKDAYS.INTL($Q$5,AI$222,weekend,holidays)-1,LEN($B233))+1,1))))</f>
        <v/>
      </c>
      <c r="AJ233" s="29" t="str">
        <f>IF(OR(AJ$222="",AJ$222&lt;$Q$5,$A233=""),"",IF(NETWORKDAYS.INTL(AJ$222,AJ$222,weekend,holidays)=0,"nw",IFERROR(INDEX(daysoff_type,MATCH(AJ$222&amp;" "&amp;$A233,daysoff_lookup,0)),MID($B233,MOD(NETWORKDAYS.INTL($Q$5,AJ$222,weekend,holidays)-1,LEN($B233))+1,1))))</f>
        <v/>
      </c>
      <c r="AK233" s="29" t="str">
        <f>IF(OR(AK$222="",AK$222&lt;$Q$5,$A233=""),"",IF(NETWORKDAYS.INTL(AK$222,AK$222,weekend,holidays)=0,"nw",IFERROR(INDEX(daysoff_type,MATCH(AK$222&amp;" "&amp;$A233,daysoff_lookup,0)),MID($B233,MOD(NETWORKDAYS.INTL($Q$5,AK$222,weekend,holidays)-1,LEN($B233))+1,1))))</f>
        <v/>
      </c>
      <c r="AL233" s="29" t="str">
        <f>IF(OR(AL$222="",AL$222&lt;$Q$5,$A233=""),"",IF(NETWORKDAYS.INTL(AL$222,AL$222,weekend,holidays)=0,"nw",IFERROR(INDEX(daysoff_type,MATCH(AL$222&amp;" "&amp;$A233,daysoff_lookup,0)),MID($B233,MOD(NETWORKDAYS.INTL($Q$5,AL$222,weekend,holidays)-1,LEN($B233))+1,1))))</f>
        <v/>
      </c>
      <c r="AM233" s="29" t="str">
        <f>IF(OR(AM$222="",AM$222&lt;$Q$5,$A233=""),"",IF(NETWORKDAYS.INTL(AM$222,AM$222,weekend,holidays)=0,"nw",IFERROR(INDEX(daysoff_type,MATCH(AM$222&amp;" "&amp;$A233,daysoff_lookup,0)),MID($B233,MOD(NETWORKDAYS.INTL($Q$5,AM$222,weekend,holidays)-1,LEN($B233))+1,1))))</f>
        <v/>
      </c>
    </row>
    <row r="234" spans="1:41" x14ac:dyDescent="0.2">
      <c r="A234" s="28" t="str">
        <f t="shared" si="65"/>
        <v/>
      </c>
      <c r="B234" s="40" t="str">
        <f t="shared" si="65"/>
        <v/>
      </c>
      <c r="C234" s="29" t="str">
        <f>IF(OR(C$222="",C$222&lt;$Q$5,$A234=""),"",IF(NETWORKDAYS.INTL(C$222,C$222,weekend,holidays)=0,"nw",IFERROR(INDEX(daysoff_type,MATCH(C$222&amp;" "&amp;$A234,daysoff_lookup,0)),MID($B234,MOD(NETWORKDAYS.INTL($Q$5,C$222,weekend,holidays)-1,LEN($B234))+1,1))))</f>
        <v/>
      </c>
      <c r="D234" s="29" t="str">
        <f>IF(OR(D$222="",D$222&lt;$Q$5,$A234=""),"",IF(NETWORKDAYS.INTL(D$222,D$222,weekend,holidays)=0,"nw",IFERROR(INDEX(daysoff_type,MATCH(D$222&amp;" "&amp;$A234,daysoff_lookup,0)),MID($B234,MOD(NETWORKDAYS.INTL($Q$5,D$222,weekend,holidays)-1,LEN($B234))+1,1))))</f>
        <v/>
      </c>
      <c r="E234" s="29" t="str">
        <f>IF(OR(E$222="",E$222&lt;$Q$5,$A234=""),"",IF(NETWORKDAYS.INTL(E$222,E$222,weekend,holidays)=0,"nw",IFERROR(INDEX(daysoff_type,MATCH(E$222&amp;" "&amp;$A234,daysoff_lookup,0)),MID($B234,MOD(NETWORKDAYS.INTL($Q$5,E$222,weekend,holidays)-1,LEN($B234))+1,1))))</f>
        <v/>
      </c>
      <c r="F234" s="29" t="str">
        <f>IF(OR(F$222="",F$222&lt;$Q$5,$A234=""),"",IF(NETWORKDAYS.INTL(F$222,F$222,weekend,holidays)=0,"nw",IFERROR(INDEX(daysoff_type,MATCH(F$222&amp;" "&amp;$A234,daysoff_lookup,0)),MID($B234,MOD(NETWORKDAYS.INTL($Q$5,F$222,weekend,holidays)-1,LEN($B234))+1,1))))</f>
        <v/>
      </c>
      <c r="G234" s="29" t="str">
        <f>IF(OR(G$222="",G$222&lt;$Q$5,$A234=""),"",IF(NETWORKDAYS.INTL(G$222,G$222,weekend,holidays)=0,"nw",IFERROR(INDEX(daysoff_type,MATCH(G$222&amp;" "&amp;$A234,daysoff_lookup,0)),MID($B234,MOD(NETWORKDAYS.INTL($Q$5,G$222,weekend,holidays)-1,LEN($B234))+1,1))))</f>
        <v/>
      </c>
      <c r="H234" s="29" t="str">
        <f>IF(OR(H$222="",H$222&lt;$Q$5,$A234=""),"",IF(NETWORKDAYS.INTL(H$222,H$222,weekend,holidays)=0,"nw",IFERROR(INDEX(daysoff_type,MATCH(H$222&amp;" "&amp;$A234,daysoff_lookup,0)),MID($B234,MOD(NETWORKDAYS.INTL($Q$5,H$222,weekend,holidays)-1,LEN($B234))+1,1))))</f>
        <v/>
      </c>
      <c r="I234" s="29" t="str">
        <f>IF(OR(I$222="",I$222&lt;$Q$5,$A234=""),"",IF(NETWORKDAYS.INTL(I$222,I$222,weekend,holidays)=0,"nw",IFERROR(INDEX(daysoff_type,MATCH(I$222&amp;" "&amp;$A234,daysoff_lookup,0)),MID($B234,MOD(NETWORKDAYS.INTL($Q$5,I$222,weekend,holidays)-1,LEN($B234))+1,1))))</f>
        <v/>
      </c>
      <c r="J234" s="29" t="str">
        <f>IF(OR(J$222="",J$222&lt;$Q$5,$A234=""),"",IF(NETWORKDAYS.INTL(J$222,J$222,weekend,holidays)=0,"nw",IFERROR(INDEX(daysoff_type,MATCH(J$222&amp;" "&amp;$A234,daysoff_lookup,0)),MID($B234,MOD(NETWORKDAYS.INTL($Q$5,J$222,weekend,holidays)-1,LEN($B234))+1,1))))</f>
        <v/>
      </c>
      <c r="K234" s="29" t="str">
        <f>IF(OR(K$222="",K$222&lt;$Q$5,$A234=""),"",IF(NETWORKDAYS.INTL(K$222,K$222,weekend,holidays)=0,"nw",IFERROR(INDEX(daysoff_type,MATCH(K$222&amp;" "&amp;$A234,daysoff_lookup,0)),MID($B234,MOD(NETWORKDAYS.INTL($Q$5,K$222,weekend,holidays)-1,LEN($B234))+1,1))))</f>
        <v/>
      </c>
      <c r="L234" s="29" t="str">
        <f>IF(OR(L$222="",L$222&lt;$Q$5,$A234=""),"",IF(NETWORKDAYS.INTL(L$222,L$222,weekend,holidays)=0,"nw",IFERROR(INDEX(daysoff_type,MATCH(L$222&amp;" "&amp;$A234,daysoff_lookup,0)),MID($B234,MOD(NETWORKDAYS.INTL($Q$5,L$222,weekend,holidays)-1,LEN($B234))+1,1))))</f>
        <v/>
      </c>
      <c r="M234" s="29" t="str">
        <f>IF(OR(M$222="",M$222&lt;$Q$5,$A234=""),"",IF(NETWORKDAYS.INTL(M$222,M$222,weekend,holidays)=0,"nw",IFERROR(INDEX(daysoff_type,MATCH(M$222&amp;" "&amp;$A234,daysoff_lookup,0)),MID($B234,MOD(NETWORKDAYS.INTL($Q$5,M$222,weekend,holidays)-1,LEN($B234))+1,1))))</f>
        <v/>
      </c>
      <c r="N234" s="29" t="str">
        <f>IF(OR(N$222="",N$222&lt;$Q$5,$A234=""),"",IF(NETWORKDAYS.INTL(N$222,N$222,weekend,holidays)=0,"nw",IFERROR(INDEX(daysoff_type,MATCH(N$222&amp;" "&amp;$A234,daysoff_lookup,0)),MID($B234,MOD(NETWORKDAYS.INTL($Q$5,N$222,weekend,holidays)-1,LEN($B234))+1,1))))</f>
        <v/>
      </c>
      <c r="O234" s="29" t="str">
        <f>IF(OR(O$222="",O$222&lt;$Q$5,$A234=""),"",IF(NETWORKDAYS.INTL(O$222,O$222,weekend,holidays)=0,"nw",IFERROR(INDEX(daysoff_type,MATCH(O$222&amp;" "&amp;$A234,daysoff_lookup,0)),MID($B234,MOD(NETWORKDAYS.INTL($Q$5,O$222,weekend,holidays)-1,LEN($B234))+1,1))))</f>
        <v/>
      </c>
      <c r="P234" s="29" t="str">
        <f>IF(OR(P$222="",P$222&lt;$Q$5,$A234=""),"",IF(NETWORKDAYS.INTL(P$222,P$222,weekend,holidays)=0,"nw",IFERROR(INDEX(daysoff_type,MATCH(P$222&amp;" "&amp;$A234,daysoff_lookup,0)),MID($B234,MOD(NETWORKDAYS.INTL($Q$5,P$222,weekend,holidays)-1,LEN($B234))+1,1))))</f>
        <v/>
      </c>
      <c r="Q234" s="29" t="str">
        <f>IF(OR(Q$222="",Q$222&lt;$Q$5,$A234=""),"",IF(NETWORKDAYS.INTL(Q$222,Q$222,weekend,holidays)=0,"nw",IFERROR(INDEX(daysoff_type,MATCH(Q$222&amp;" "&amp;$A234,daysoff_lookup,0)),MID($B234,MOD(NETWORKDAYS.INTL($Q$5,Q$222,weekend,holidays)-1,LEN($B234))+1,1))))</f>
        <v/>
      </c>
      <c r="R234" s="29" t="str">
        <f>IF(OR(R$222="",R$222&lt;$Q$5,$A234=""),"",IF(NETWORKDAYS.INTL(R$222,R$222,weekend,holidays)=0,"nw",IFERROR(INDEX(daysoff_type,MATCH(R$222&amp;" "&amp;$A234,daysoff_lookup,0)),MID($B234,MOD(NETWORKDAYS.INTL($Q$5,R$222,weekend,holidays)-1,LEN($B234))+1,1))))</f>
        <v/>
      </c>
      <c r="S234" s="29" t="str">
        <f>IF(OR(S$222="",S$222&lt;$Q$5,$A234=""),"",IF(NETWORKDAYS.INTL(S$222,S$222,weekend,holidays)=0,"nw",IFERROR(INDEX(daysoff_type,MATCH(S$222&amp;" "&amp;$A234,daysoff_lookup,0)),MID($B234,MOD(NETWORKDAYS.INTL($Q$5,S$222,weekend,holidays)-1,LEN($B234))+1,1))))</f>
        <v/>
      </c>
      <c r="T234" s="29" t="str">
        <f>IF(OR(T$222="",T$222&lt;$Q$5,$A234=""),"",IF(NETWORKDAYS.INTL(T$222,T$222,weekend,holidays)=0,"nw",IFERROR(INDEX(daysoff_type,MATCH(T$222&amp;" "&amp;$A234,daysoff_lookup,0)),MID($B234,MOD(NETWORKDAYS.INTL($Q$5,T$222,weekend,holidays)-1,LEN($B234))+1,1))))</f>
        <v/>
      </c>
      <c r="U234" s="29" t="str">
        <f>IF(OR(U$222="",U$222&lt;$Q$5,$A234=""),"",IF(NETWORKDAYS.INTL(U$222,U$222,weekend,holidays)=0,"nw",IFERROR(INDEX(daysoff_type,MATCH(U$222&amp;" "&amp;$A234,daysoff_lookup,0)),MID($B234,MOD(NETWORKDAYS.INTL($Q$5,U$222,weekend,holidays)-1,LEN($B234))+1,1))))</f>
        <v/>
      </c>
      <c r="V234" s="29" t="str">
        <f>IF(OR(V$222="",V$222&lt;$Q$5,$A234=""),"",IF(NETWORKDAYS.INTL(V$222,V$222,weekend,holidays)=0,"nw",IFERROR(INDEX(daysoff_type,MATCH(V$222&amp;" "&amp;$A234,daysoff_lookup,0)),MID($B234,MOD(NETWORKDAYS.INTL($Q$5,V$222,weekend,holidays)-1,LEN($B234))+1,1))))</f>
        <v/>
      </c>
      <c r="W234" s="29" t="str">
        <f>IF(OR(W$222="",W$222&lt;$Q$5,$A234=""),"",IF(NETWORKDAYS.INTL(W$222,W$222,weekend,holidays)=0,"nw",IFERROR(INDEX(daysoff_type,MATCH(W$222&amp;" "&amp;$A234,daysoff_lookup,0)),MID($B234,MOD(NETWORKDAYS.INTL($Q$5,W$222,weekend,holidays)-1,LEN($B234))+1,1))))</f>
        <v/>
      </c>
      <c r="X234" s="29" t="str">
        <f>IF(OR(X$222="",X$222&lt;$Q$5,$A234=""),"",IF(NETWORKDAYS.INTL(X$222,X$222,weekend,holidays)=0,"nw",IFERROR(INDEX(daysoff_type,MATCH(X$222&amp;" "&amp;$A234,daysoff_lookup,0)),MID($B234,MOD(NETWORKDAYS.INTL($Q$5,X$222,weekend,holidays)-1,LEN($B234))+1,1))))</f>
        <v/>
      </c>
      <c r="Y234" s="29" t="str">
        <f>IF(OR(Y$222="",Y$222&lt;$Q$5,$A234=""),"",IF(NETWORKDAYS.INTL(Y$222,Y$222,weekend,holidays)=0,"nw",IFERROR(INDEX(daysoff_type,MATCH(Y$222&amp;" "&amp;$A234,daysoff_lookup,0)),MID($B234,MOD(NETWORKDAYS.INTL($Q$5,Y$222,weekend,holidays)-1,LEN($B234))+1,1))))</f>
        <v/>
      </c>
      <c r="Z234" s="29" t="str">
        <f>IF(OR(Z$222="",Z$222&lt;$Q$5,$A234=""),"",IF(NETWORKDAYS.INTL(Z$222,Z$222,weekend,holidays)=0,"nw",IFERROR(INDEX(daysoff_type,MATCH(Z$222&amp;" "&amp;$A234,daysoff_lookup,0)),MID($B234,MOD(NETWORKDAYS.INTL($Q$5,Z$222,weekend,holidays)-1,LEN($B234))+1,1))))</f>
        <v/>
      </c>
      <c r="AA234" s="29" t="str">
        <f>IF(OR(AA$222="",AA$222&lt;$Q$5,$A234=""),"",IF(NETWORKDAYS.INTL(AA$222,AA$222,weekend,holidays)=0,"nw",IFERROR(INDEX(daysoff_type,MATCH(AA$222&amp;" "&amp;$A234,daysoff_lookup,0)),MID($B234,MOD(NETWORKDAYS.INTL($Q$5,AA$222,weekend,holidays)-1,LEN($B234))+1,1))))</f>
        <v/>
      </c>
      <c r="AB234" s="29" t="str">
        <f>IF(OR(AB$222="",AB$222&lt;$Q$5,$A234=""),"",IF(NETWORKDAYS.INTL(AB$222,AB$222,weekend,holidays)=0,"nw",IFERROR(INDEX(daysoff_type,MATCH(AB$222&amp;" "&amp;$A234,daysoff_lookup,0)),MID($B234,MOD(NETWORKDAYS.INTL($Q$5,AB$222,weekend,holidays)-1,LEN($B234))+1,1))))</f>
        <v/>
      </c>
      <c r="AC234" s="29" t="str">
        <f>IF(OR(AC$222="",AC$222&lt;$Q$5,$A234=""),"",IF(NETWORKDAYS.INTL(AC$222,AC$222,weekend,holidays)=0,"nw",IFERROR(INDEX(daysoff_type,MATCH(AC$222&amp;" "&amp;$A234,daysoff_lookup,0)),MID($B234,MOD(NETWORKDAYS.INTL($Q$5,AC$222,weekend,holidays)-1,LEN($B234))+1,1))))</f>
        <v/>
      </c>
      <c r="AD234" s="29" t="str">
        <f>IF(OR(AD$222="",AD$222&lt;$Q$5,$A234=""),"",IF(NETWORKDAYS.INTL(AD$222,AD$222,weekend,holidays)=0,"nw",IFERROR(INDEX(daysoff_type,MATCH(AD$222&amp;" "&amp;$A234,daysoff_lookup,0)),MID($B234,MOD(NETWORKDAYS.INTL($Q$5,AD$222,weekend,holidays)-1,LEN($B234))+1,1))))</f>
        <v/>
      </c>
      <c r="AE234" s="29" t="str">
        <f>IF(OR(AE$222="",AE$222&lt;$Q$5,$A234=""),"",IF(NETWORKDAYS.INTL(AE$222,AE$222,weekend,holidays)=0,"nw",IFERROR(INDEX(daysoff_type,MATCH(AE$222&amp;" "&amp;$A234,daysoff_lookup,0)),MID($B234,MOD(NETWORKDAYS.INTL($Q$5,AE$222,weekend,holidays)-1,LEN($B234))+1,1))))</f>
        <v/>
      </c>
      <c r="AF234" s="29" t="str">
        <f>IF(OR(AF$222="",AF$222&lt;$Q$5,$A234=""),"",IF(NETWORKDAYS.INTL(AF$222,AF$222,weekend,holidays)=0,"nw",IFERROR(INDEX(daysoff_type,MATCH(AF$222&amp;" "&amp;$A234,daysoff_lookup,0)),MID($B234,MOD(NETWORKDAYS.INTL($Q$5,AF$222,weekend,holidays)-1,LEN($B234))+1,1))))</f>
        <v/>
      </c>
      <c r="AG234" s="29" t="str">
        <f>IF(OR(AG$222="",AG$222&lt;$Q$5,$A234=""),"",IF(NETWORKDAYS.INTL(AG$222,AG$222,weekend,holidays)=0,"nw",IFERROR(INDEX(daysoff_type,MATCH(AG$222&amp;" "&amp;$A234,daysoff_lookup,0)),MID($B234,MOD(NETWORKDAYS.INTL($Q$5,AG$222,weekend,holidays)-1,LEN($B234))+1,1))))</f>
        <v/>
      </c>
      <c r="AH234" s="29" t="str">
        <f>IF(OR(AH$222="",AH$222&lt;$Q$5,$A234=""),"",IF(NETWORKDAYS.INTL(AH$222,AH$222,weekend,holidays)=0,"nw",IFERROR(INDEX(daysoff_type,MATCH(AH$222&amp;" "&amp;$A234,daysoff_lookup,0)),MID($B234,MOD(NETWORKDAYS.INTL($Q$5,AH$222,weekend,holidays)-1,LEN($B234))+1,1))))</f>
        <v/>
      </c>
      <c r="AI234" s="29" t="str">
        <f>IF(OR(AI$222="",AI$222&lt;$Q$5,$A234=""),"",IF(NETWORKDAYS.INTL(AI$222,AI$222,weekend,holidays)=0,"nw",IFERROR(INDEX(daysoff_type,MATCH(AI$222&amp;" "&amp;$A234,daysoff_lookup,0)),MID($B234,MOD(NETWORKDAYS.INTL($Q$5,AI$222,weekend,holidays)-1,LEN($B234))+1,1))))</f>
        <v/>
      </c>
      <c r="AJ234" s="29" t="str">
        <f>IF(OR(AJ$222="",AJ$222&lt;$Q$5,$A234=""),"",IF(NETWORKDAYS.INTL(AJ$222,AJ$222,weekend,holidays)=0,"nw",IFERROR(INDEX(daysoff_type,MATCH(AJ$222&amp;" "&amp;$A234,daysoff_lookup,0)),MID($B234,MOD(NETWORKDAYS.INTL($Q$5,AJ$222,weekend,holidays)-1,LEN($B234))+1,1))))</f>
        <v/>
      </c>
      <c r="AK234" s="29" t="str">
        <f>IF(OR(AK$222="",AK$222&lt;$Q$5,$A234=""),"",IF(NETWORKDAYS.INTL(AK$222,AK$222,weekend,holidays)=0,"nw",IFERROR(INDEX(daysoff_type,MATCH(AK$222&amp;" "&amp;$A234,daysoff_lookup,0)),MID($B234,MOD(NETWORKDAYS.INTL($Q$5,AK$222,weekend,holidays)-1,LEN($B234))+1,1))))</f>
        <v/>
      </c>
      <c r="AL234" s="29" t="str">
        <f>IF(OR(AL$222="",AL$222&lt;$Q$5,$A234=""),"",IF(NETWORKDAYS.INTL(AL$222,AL$222,weekend,holidays)=0,"nw",IFERROR(INDEX(daysoff_type,MATCH(AL$222&amp;" "&amp;$A234,daysoff_lookup,0)),MID($B234,MOD(NETWORKDAYS.INTL($Q$5,AL$222,weekend,holidays)-1,LEN($B234))+1,1))))</f>
        <v/>
      </c>
      <c r="AM234" s="29" t="str">
        <f>IF(OR(AM$222="",AM$222&lt;$Q$5,$A234=""),"",IF(NETWORKDAYS.INTL(AM$222,AM$222,weekend,holidays)=0,"nw",IFERROR(INDEX(daysoff_type,MATCH(AM$222&amp;" "&amp;$A234,daysoff_lookup,0)),MID($B234,MOD(NETWORKDAYS.INTL($Q$5,AM$222,weekend,holidays)-1,LEN($B234))+1,1))))</f>
        <v/>
      </c>
    </row>
    <row r="235" spans="1:41" x14ac:dyDescent="0.2">
      <c r="A235" s="28" t="str">
        <f t="shared" si="65"/>
        <v/>
      </c>
      <c r="B235" s="40" t="str">
        <f t="shared" si="65"/>
        <v/>
      </c>
      <c r="C235" s="29" t="str">
        <f>IF(OR(C$222="",C$222&lt;$Q$5,$A235=""),"",IF(NETWORKDAYS.INTL(C$222,C$222,weekend,holidays)=0,"nw",IFERROR(INDEX(daysoff_type,MATCH(C$222&amp;" "&amp;$A235,daysoff_lookup,0)),MID($B235,MOD(NETWORKDAYS.INTL($Q$5,C$222,weekend,holidays)-1,LEN($B235))+1,1))))</f>
        <v/>
      </c>
      <c r="D235" s="29" t="str">
        <f>IF(OR(D$222="",D$222&lt;$Q$5,$A235=""),"",IF(NETWORKDAYS.INTL(D$222,D$222,weekend,holidays)=0,"nw",IFERROR(INDEX(daysoff_type,MATCH(D$222&amp;" "&amp;$A235,daysoff_lookup,0)),MID($B235,MOD(NETWORKDAYS.INTL($Q$5,D$222,weekend,holidays)-1,LEN($B235))+1,1))))</f>
        <v/>
      </c>
      <c r="E235" s="29" t="str">
        <f>IF(OR(E$222="",E$222&lt;$Q$5,$A235=""),"",IF(NETWORKDAYS.INTL(E$222,E$222,weekend,holidays)=0,"nw",IFERROR(INDEX(daysoff_type,MATCH(E$222&amp;" "&amp;$A235,daysoff_lookup,0)),MID($B235,MOD(NETWORKDAYS.INTL($Q$5,E$222,weekend,holidays)-1,LEN($B235))+1,1))))</f>
        <v/>
      </c>
      <c r="F235" s="29" t="str">
        <f>IF(OR(F$222="",F$222&lt;$Q$5,$A235=""),"",IF(NETWORKDAYS.INTL(F$222,F$222,weekend,holidays)=0,"nw",IFERROR(INDEX(daysoff_type,MATCH(F$222&amp;" "&amp;$A235,daysoff_lookup,0)),MID($B235,MOD(NETWORKDAYS.INTL($Q$5,F$222,weekend,holidays)-1,LEN($B235))+1,1))))</f>
        <v/>
      </c>
      <c r="G235" s="29" t="str">
        <f>IF(OR(G$222="",G$222&lt;$Q$5,$A235=""),"",IF(NETWORKDAYS.INTL(G$222,G$222,weekend,holidays)=0,"nw",IFERROR(INDEX(daysoff_type,MATCH(G$222&amp;" "&amp;$A235,daysoff_lookup,0)),MID($B235,MOD(NETWORKDAYS.INTL($Q$5,G$222,weekend,holidays)-1,LEN($B235))+1,1))))</f>
        <v/>
      </c>
      <c r="H235" s="29" t="str">
        <f>IF(OR(H$222="",H$222&lt;$Q$5,$A235=""),"",IF(NETWORKDAYS.INTL(H$222,H$222,weekend,holidays)=0,"nw",IFERROR(INDEX(daysoff_type,MATCH(H$222&amp;" "&amp;$A235,daysoff_lookup,0)),MID($B235,MOD(NETWORKDAYS.INTL($Q$5,H$222,weekend,holidays)-1,LEN($B235))+1,1))))</f>
        <v/>
      </c>
      <c r="I235" s="29" t="str">
        <f>IF(OR(I$222="",I$222&lt;$Q$5,$A235=""),"",IF(NETWORKDAYS.INTL(I$222,I$222,weekend,holidays)=0,"nw",IFERROR(INDEX(daysoff_type,MATCH(I$222&amp;" "&amp;$A235,daysoff_lookup,0)),MID($B235,MOD(NETWORKDAYS.INTL($Q$5,I$222,weekend,holidays)-1,LEN($B235))+1,1))))</f>
        <v/>
      </c>
      <c r="J235" s="29" t="str">
        <f>IF(OR(J$222="",J$222&lt;$Q$5,$A235=""),"",IF(NETWORKDAYS.INTL(J$222,J$222,weekend,holidays)=0,"nw",IFERROR(INDEX(daysoff_type,MATCH(J$222&amp;" "&amp;$A235,daysoff_lookup,0)),MID($B235,MOD(NETWORKDAYS.INTL($Q$5,J$222,weekend,holidays)-1,LEN($B235))+1,1))))</f>
        <v/>
      </c>
      <c r="K235" s="29" t="str">
        <f>IF(OR(K$222="",K$222&lt;$Q$5,$A235=""),"",IF(NETWORKDAYS.INTL(K$222,K$222,weekend,holidays)=0,"nw",IFERROR(INDEX(daysoff_type,MATCH(K$222&amp;" "&amp;$A235,daysoff_lookup,0)),MID($B235,MOD(NETWORKDAYS.INTL($Q$5,K$222,weekend,holidays)-1,LEN($B235))+1,1))))</f>
        <v/>
      </c>
      <c r="L235" s="29" t="str">
        <f>IF(OR(L$222="",L$222&lt;$Q$5,$A235=""),"",IF(NETWORKDAYS.INTL(L$222,L$222,weekend,holidays)=0,"nw",IFERROR(INDEX(daysoff_type,MATCH(L$222&amp;" "&amp;$A235,daysoff_lookup,0)),MID($B235,MOD(NETWORKDAYS.INTL($Q$5,L$222,weekend,holidays)-1,LEN($B235))+1,1))))</f>
        <v/>
      </c>
      <c r="M235" s="29" t="str">
        <f>IF(OR(M$222="",M$222&lt;$Q$5,$A235=""),"",IF(NETWORKDAYS.INTL(M$222,M$222,weekend,holidays)=0,"nw",IFERROR(INDEX(daysoff_type,MATCH(M$222&amp;" "&amp;$A235,daysoff_lookup,0)),MID($B235,MOD(NETWORKDAYS.INTL($Q$5,M$222,weekend,holidays)-1,LEN($B235))+1,1))))</f>
        <v/>
      </c>
      <c r="N235" s="29" t="str">
        <f>IF(OR(N$222="",N$222&lt;$Q$5,$A235=""),"",IF(NETWORKDAYS.INTL(N$222,N$222,weekend,holidays)=0,"nw",IFERROR(INDEX(daysoff_type,MATCH(N$222&amp;" "&amp;$A235,daysoff_lookup,0)),MID($B235,MOD(NETWORKDAYS.INTL($Q$5,N$222,weekend,holidays)-1,LEN($B235))+1,1))))</f>
        <v/>
      </c>
      <c r="O235" s="29" t="str">
        <f>IF(OR(O$222="",O$222&lt;$Q$5,$A235=""),"",IF(NETWORKDAYS.INTL(O$222,O$222,weekend,holidays)=0,"nw",IFERROR(INDEX(daysoff_type,MATCH(O$222&amp;" "&amp;$A235,daysoff_lookup,0)),MID($B235,MOD(NETWORKDAYS.INTL($Q$5,O$222,weekend,holidays)-1,LEN($B235))+1,1))))</f>
        <v/>
      </c>
      <c r="P235" s="29" t="str">
        <f>IF(OR(P$222="",P$222&lt;$Q$5,$A235=""),"",IF(NETWORKDAYS.INTL(P$222,P$222,weekend,holidays)=0,"nw",IFERROR(INDEX(daysoff_type,MATCH(P$222&amp;" "&amp;$A235,daysoff_lookup,0)),MID($B235,MOD(NETWORKDAYS.INTL($Q$5,P$222,weekend,holidays)-1,LEN($B235))+1,1))))</f>
        <v/>
      </c>
      <c r="Q235" s="29" t="str">
        <f>IF(OR(Q$222="",Q$222&lt;$Q$5,$A235=""),"",IF(NETWORKDAYS.INTL(Q$222,Q$222,weekend,holidays)=0,"nw",IFERROR(INDEX(daysoff_type,MATCH(Q$222&amp;" "&amp;$A235,daysoff_lookup,0)),MID($B235,MOD(NETWORKDAYS.INTL($Q$5,Q$222,weekend,holidays)-1,LEN($B235))+1,1))))</f>
        <v/>
      </c>
      <c r="R235" s="29" t="str">
        <f>IF(OR(R$222="",R$222&lt;$Q$5,$A235=""),"",IF(NETWORKDAYS.INTL(R$222,R$222,weekend,holidays)=0,"nw",IFERROR(INDEX(daysoff_type,MATCH(R$222&amp;" "&amp;$A235,daysoff_lookup,0)),MID($B235,MOD(NETWORKDAYS.INTL($Q$5,R$222,weekend,holidays)-1,LEN($B235))+1,1))))</f>
        <v/>
      </c>
      <c r="S235" s="29" t="str">
        <f>IF(OR(S$222="",S$222&lt;$Q$5,$A235=""),"",IF(NETWORKDAYS.INTL(S$222,S$222,weekend,holidays)=0,"nw",IFERROR(INDEX(daysoff_type,MATCH(S$222&amp;" "&amp;$A235,daysoff_lookup,0)),MID($B235,MOD(NETWORKDAYS.INTL($Q$5,S$222,weekend,holidays)-1,LEN($B235))+1,1))))</f>
        <v/>
      </c>
      <c r="T235" s="29" t="str">
        <f>IF(OR(T$222="",T$222&lt;$Q$5,$A235=""),"",IF(NETWORKDAYS.INTL(T$222,T$222,weekend,holidays)=0,"nw",IFERROR(INDEX(daysoff_type,MATCH(T$222&amp;" "&amp;$A235,daysoff_lookup,0)),MID($B235,MOD(NETWORKDAYS.INTL($Q$5,T$222,weekend,holidays)-1,LEN($B235))+1,1))))</f>
        <v/>
      </c>
      <c r="U235" s="29" t="str">
        <f>IF(OR(U$222="",U$222&lt;$Q$5,$A235=""),"",IF(NETWORKDAYS.INTL(U$222,U$222,weekend,holidays)=0,"nw",IFERROR(INDEX(daysoff_type,MATCH(U$222&amp;" "&amp;$A235,daysoff_lookup,0)),MID($B235,MOD(NETWORKDAYS.INTL($Q$5,U$222,weekend,holidays)-1,LEN($B235))+1,1))))</f>
        <v/>
      </c>
      <c r="V235" s="29" t="str">
        <f>IF(OR(V$222="",V$222&lt;$Q$5,$A235=""),"",IF(NETWORKDAYS.INTL(V$222,V$222,weekend,holidays)=0,"nw",IFERROR(INDEX(daysoff_type,MATCH(V$222&amp;" "&amp;$A235,daysoff_lookup,0)),MID($B235,MOD(NETWORKDAYS.INTL($Q$5,V$222,weekend,holidays)-1,LEN($B235))+1,1))))</f>
        <v/>
      </c>
      <c r="W235" s="29" t="str">
        <f>IF(OR(W$222="",W$222&lt;$Q$5,$A235=""),"",IF(NETWORKDAYS.INTL(W$222,W$222,weekend,holidays)=0,"nw",IFERROR(INDEX(daysoff_type,MATCH(W$222&amp;" "&amp;$A235,daysoff_lookup,0)),MID($B235,MOD(NETWORKDAYS.INTL($Q$5,W$222,weekend,holidays)-1,LEN($B235))+1,1))))</f>
        <v/>
      </c>
      <c r="X235" s="29" t="str">
        <f>IF(OR(X$222="",X$222&lt;$Q$5,$A235=""),"",IF(NETWORKDAYS.INTL(X$222,X$222,weekend,holidays)=0,"nw",IFERROR(INDEX(daysoff_type,MATCH(X$222&amp;" "&amp;$A235,daysoff_lookup,0)),MID($B235,MOD(NETWORKDAYS.INTL($Q$5,X$222,weekend,holidays)-1,LEN($B235))+1,1))))</f>
        <v/>
      </c>
      <c r="Y235" s="29" t="str">
        <f>IF(OR(Y$222="",Y$222&lt;$Q$5,$A235=""),"",IF(NETWORKDAYS.INTL(Y$222,Y$222,weekend,holidays)=0,"nw",IFERROR(INDEX(daysoff_type,MATCH(Y$222&amp;" "&amp;$A235,daysoff_lookup,0)),MID($B235,MOD(NETWORKDAYS.INTL($Q$5,Y$222,weekend,holidays)-1,LEN($B235))+1,1))))</f>
        <v/>
      </c>
      <c r="Z235" s="29" t="str">
        <f>IF(OR(Z$222="",Z$222&lt;$Q$5,$A235=""),"",IF(NETWORKDAYS.INTL(Z$222,Z$222,weekend,holidays)=0,"nw",IFERROR(INDEX(daysoff_type,MATCH(Z$222&amp;" "&amp;$A235,daysoff_lookup,0)),MID($B235,MOD(NETWORKDAYS.INTL($Q$5,Z$222,weekend,holidays)-1,LEN($B235))+1,1))))</f>
        <v/>
      </c>
      <c r="AA235" s="29" t="str">
        <f>IF(OR(AA$222="",AA$222&lt;$Q$5,$A235=""),"",IF(NETWORKDAYS.INTL(AA$222,AA$222,weekend,holidays)=0,"nw",IFERROR(INDEX(daysoff_type,MATCH(AA$222&amp;" "&amp;$A235,daysoff_lookup,0)),MID($B235,MOD(NETWORKDAYS.INTL($Q$5,AA$222,weekend,holidays)-1,LEN($B235))+1,1))))</f>
        <v/>
      </c>
      <c r="AB235" s="29" t="str">
        <f>IF(OR(AB$222="",AB$222&lt;$Q$5,$A235=""),"",IF(NETWORKDAYS.INTL(AB$222,AB$222,weekend,holidays)=0,"nw",IFERROR(INDEX(daysoff_type,MATCH(AB$222&amp;" "&amp;$A235,daysoff_lookup,0)),MID($B235,MOD(NETWORKDAYS.INTL($Q$5,AB$222,weekend,holidays)-1,LEN($B235))+1,1))))</f>
        <v/>
      </c>
      <c r="AC235" s="29" t="str">
        <f>IF(OR(AC$222="",AC$222&lt;$Q$5,$A235=""),"",IF(NETWORKDAYS.INTL(AC$222,AC$222,weekend,holidays)=0,"nw",IFERROR(INDEX(daysoff_type,MATCH(AC$222&amp;" "&amp;$A235,daysoff_lookup,0)),MID($B235,MOD(NETWORKDAYS.INTL($Q$5,AC$222,weekend,holidays)-1,LEN($B235))+1,1))))</f>
        <v/>
      </c>
      <c r="AD235" s="29" t="str">
        <f>IF(OR(AD$222="",AD$222&lt;$Q$5,$A235=""),"",IF(NETWORKDAYS.INTL(AD$222,AD$222,weekend,holidays)=0,"nw",IFERROR(INDEX(daysoff_type,MATCH(AD$222&amp;" "&amp;$A235,daysoff_lookup,0)),MID($B235,MOD(NETWORKDAYS.INTL($Q$5,AD$222,weekend,holidays)-1,LEN($B235))+1,1))))</f>
        <v/>
      </c>
      <c r="AE235" s="29" t="str">
        <f>IF(OR(AE$222="",AE$222&lt;$Q$5,$A235=""),"",IF(NETWORKDAYS.INTL(AE$222,AE$222,weekend,holidays)=0,"nw",IFERROR(INDEX(daysoff_type,MATCH(AE$222&amp;" "&amp;$A235,daysoff_lookup,0)),MID($B235,MOD(NETWORKDAYS.INTL($Q$5,AE$222,weekend,holidays)-1,LEN($B235))+1,1))))</f>
        <v/>
      </c>
      <c r="AF235" s="29" t="str">
        <f>IF(OR(AF$222="",AF$222&lt;$Q$5,$A235=""),"",IF(NETWORKDAYS.INTL(AF$222,AF$222,weekend,holidays)=0,"nw",IFERROR(INDEX(daysoff_type,MATCH(AF$222&amp;" "&amp;$A235,daysoff_lookup,0)),MID($B235,MOD(NETWORKDAYS.INTL($Q$5,AF$222,weekend,holidays)-1,LEN($B235))+1,1))))</f>
        <v/>
      </c>
      <c r="AG235" s="29" t="str">
        <f>IF(OR(AG$222="",AG$222&lt;$Q$5,$A235=""),"",IF(NETWORKDAYS.INTL(AG$222,AG$222,weekend,holidays)=0,"nw",IFERROR(INDEX(daysoff_type,MATCH(AG$222&amp;" "&amp;$A235,daysoff_lookup,0)),MID($B235,MOD(NETWORKDAYS.INTL($Q$5,AG$222,weekend,holidays)-1,LEN($B235))+1,1))))</f>
        <v/>
      </c>
      <c r="AH235" s="29" t="str">
        <f>IF(OR(AH$222="",AH$222&lt;$Q$5,$A235=""),"",IF(NETWORKDAYS.INTL(AH$222,AH$222,weekend,holidays)=0,"nw",IFERROR(INDEX(daysoff_type,MATCH(AH$222&amp;" "&amp;$A235,daysoff_lookup,0)),MID($B235,MOD(NETWORKDAYS.INTL($Q$5,AH$222,weekend,holidays)-1,LEN($B235))+1,1))))</f>
        <v/>
      </c>
      <c r="AI235" s="29" t="str">
        <f>IF(OR(AI$222="",AI$222&lt;$Q$5,$A235=""),"",IF(NETWORKDAYS.INTL(AI$222,AI$222,weekend,holidays)=0,"nw",IFERROR(INDEX(daysoff_type,MATCH(AI$222&amp;" "&amp;$A235,daysoff_lookup,0)),MID($B235,MOD(NETWORKDAYS.INTL($Q$5,AI$222,weekend,holidays)-1,LEN($B235))+1,1))))</f>
        <v/>
      </c>
      <c r="AJ235" s="29" t="str">
        <f>IF(OR(AJ$222="",AJ$222&lt;$Q$5,$A235=""),"",IF(NETWORKDAYS.INTL(AJ$222,AJ$222,weekend,holidays)=0,"nw",IFERROR(INDEX(daysoff_type,MATCH(AJ$222&amp;" "&amp;$A235,daysoff_lookup,0)),MID($B235,MOD(NETWORKDAYS.INTL($Q$5,AJ$222,weekend,holidays)-1,LEN($B235))+1,1))))</f>
        <v/>
      </c>
      <c r="AK235" s="29" t="str">
        <f>IF(OR(AK$222="",AK$222&lt;$Q$5,$A235=""),"",IF(NETWORKDAYS.INTL(AK$222,AK$222,weekend,holidays)=0,"nw",IFERROR(INDEX(daysoff_type,MATCH(AK$222&amp;" "&amp;$A235,daysoff_lookup,0)),MID($B235,MOD(NETWORKDAYS.INTL($Q$5,AK$222,weekend,holidays)-1,LEN($B235))+1,1))))</f>
        <v/>
      </c>
      <c r="AL235" s="29" t="str">
        <f>IF(OR(AL$222="",AL$222&lt;$Q$5,$A235=""),"",IF(NETWORKDAYS.INTL(AL$222,AL$222,weekend,holidays)=0,"nw",IFERROR(INDEX(daysoff_type,MATCH(AL$222&amp;" "&amp;$A235,daysoff_lookup,0)),MID($B235,MOD(NETWORKDAYS.INTL($Q$5,AL$222,weekend,holidays)-1,LEN($B235))+1,1))))</f>
        <v/>
      </c>
      <c r="AM235" s="29" t="str">
        <f>IF(OR(AM$222="",AM$222&lt;$Q$5,$A235=""),"",IF(NETWORKDAYS.INTL(AM$222,AM$222,weekend,holidays)=0,"nw",IFERROR(INDEX(daysoff_type,MATCH(AM$222&amp;" "&amp;$A235,daysoff_lookup,0)),MID($B235,MOD(NETWORKDAYS.INTL($Q$5,AM$222,weekend,holidays)-1,LEN($B235))+1,1))))</f>
        <v/>
      </c>
    </row>
    <row r="236" spans="1:41" x14ac:dyDescent="0.2">
      <c r="A236" s="28" t="str">
        <f t="shared" si="65"/>
        <v/>
      </c>
      <c r="B236" s="40" t="str">
        <f t="shared" si="65"/>
        <v/>
      </c>
      <c r="C236" s="29" t="str">
        <f>IF(OR(C$222="",C$222&lt;$Q$5,$A236=""),"",IF(NETWORKDAYS.INTL(C$222,C$222,weekend,holidays)=0,"nw",IFERROR(INDEX(daysoff_type,MATCH(C$222&amp;" "&amp;$A236,daysoff_lookup,0)),MID($B236,MOD(NETWORKDAYS.INTL($Q$5,C$222,weekend,holidays)-1,LEN($B236))+1,1))))</f>
        <v/>
      </c>
      <c r="D236" s="29" t="str">
        <f>IF(OR(D$222="",D$222&lt;$Q$5,$A236=""),"",IF(NETWORKDAYS.INTL(D$222,D$222,weekend,holidays)=0,"nw",IFERROR(INDEX(daysoff_type,MATCH(D$222&amp;" "&amp;$A236,daysoff_lookup,0)),MID($B236,MOD(NETWORKDAYS.INTL($Q$5,D$222,weekend,holidays)-1,LEN($B236))+1,1))))</f>
        <v/>
      </c>
      <c r="E236" s="29" t="str">
        <f>IF(OR(E$222="",E$222&lt;$Q$5,$A236=""),"",IF(NETWORKDAYS.INTL(E$222,E$222,weekend,holidays)=0,"nw",IFERROR(INDEX(daysoff_type,MATCH(E$222&amp;" "&amp;$A236,daysoff_lookup,0)),MID($B236,MOD(NETWORKDAYS.INTL($Q$5,E$222,weekend,holidays)-1,LEN($B236))+1,1))))</f>
        <v/>
      </c>
      <c r="F236" s="29" t="str">
        <f>IF(OR(F$222="",F$222&lt;$Q$5,$A236=""),"",IF(NETWORKDAYS.INTL(F$222,F$222,weekend,holidays)=0,"nw",IFERROR(INDEX(daysoff_type,MATCH(F$222&amp;" "&amp;$A236,daysoff_lookup,0)),MID($B236,MOD(NETWORKDAYS.INTL($Q$5,F$222,weekend,holidays)-1,LEN($B236))+1,1))))</f>
        <v/>
      </c>
      <c r="G236" s="29" t="str">
        <f>IF(OR(G$222="",G$222&lt;$Q$5,$A236=""),"",IF(NETWORKDAYS.INTL(G$222,G$222,weekend,holidays)=0,"nw",IFERROR(INDEX(daysoff_type,MATCH(G$222&amp;" "&amp;$A236,daysoff_lookup,0)),MID($B236,MOD(NETWORKDAYS.INTL($Q$5,G$222,weekend,holidays)-1,LEN($B236))+1,1))))</f>
        <v/>
      </c>
      <c r="H236" s="29" t="str">
        <f>IF(OR(H$222="",H$222&lt;$Q$5,$A236=""),"",IF(NETWORKDAYS.INTL(H$222,H$222,weekend,holidays)=0,"nw",IFERROR(INDEX(daysoff_type,MATCH(H$222&amp;" "&amp;$A236,daysoff_lookup,0)),MID($B236,MOD(NETWORKDAYS.INTL($Q$5,H$222,weekend,holidays)-1,LEN($B236))+1,1))))</f>
        <v/>
      </c>
      <c r="I236" s="29" t="str">
        <f>IF(OR(I$222="",I$222&lt;$Q$5,$A236=""),"",IF(NETWORKDAYS.INTL(I$222,I$222,weekend,holidays)=0,"nw",IFERROR(INDEX(daysoff_type,MATCH(I$222&amp;" "&amp;$A236,daysoff_lookup,0)),MID($B236,MOD(NETWORKDAYS.INTL($Q$5,I$222,weekend,holidays)-1,LEN($B236))+1,1))))</f>
        <v/>
      </c>
      <c r="J236" s="29" t="str">
        <f>IF(OR(J$222="",J$222&lt;$Q$5,$A236=""),"",IF(NETWORKDAYS.INTL(J$222,J$222,weekend,holidays)=0,"nw",IFERROR(INDEX(daysoff_type,MATCH(J$222&amp;" "&amp;$A236,daysoff_lookup,0)),MID($B236,MOD(NETWORKDAYS.INTL($Q$5,J$222,weekend,holidays)-1,LEN($B236))+1,1))))</f>
        <v/>
      </c>
      <c r="K236" s="29" t="str">
        <f>IF(OR(K$222="",K$222&lt;$Q$5,$A236=""),"",IF(NETWORKDAYS.INTL(K$222,K$222,weekend,holidays)=0,"nw",IFERROR(INDEX(daysoff_type,MATCH(K$222&amp;" "&amp;$A236,daysoff_lookup,0)),MID($B236,MOD(NETWORKDAYS.INTL($Q$5,K$222,weekend,holidays)-1,LEN($B236))+1,1))))</f>
        <v/>
      </c>
      <c r="L236" s="29" t="str">
        <f>IF(OR(L$222="",L$222&lt;$Q$5,$A236=""),"",IF(NETWORKDAYS.INTL(L$222,L$222,weekend,holidays)=0,"nw",IFERROR(INDEX(daysoff_type,MATCH(L$222&amp;" "&amp;$A236,daysoff_lookup,0)),MID($B236,MOD(NETWORKDAYS.INTL($Q$5,L$222,weekend,holidays)-1,LEN($B236))+1,1))))</f>
        <v/>
      </c>
      <c r="M236" s="29" t="str">
        <f>IF(OR(M$222="",M$222&lt;$Q$5,$A236=""),"",IF(NETWORKDAYS.INTL(M$222,M$222,weekend,holidays)=0,"nw",IFERROR(INDEX(daysoff_type,MATCH(M$222&amp;" "&amp;$A236,daysoff_lookup,0)),MID($B236,MOD(NETWORKDAYS.INTL($Q$5,M$222,weekend,holidays)-1,LEN($B236))+1,1))))</f>
        <v/>
      </c>
      <c r="N236" s="29" t="str">
        <f>IF(OR(N$222="",N$222&lt;$Q$5,$A236=""),"",IF(NETWORKDAYS.INTL(N$222,N$222,weekend,holidays)=0,"nw",IFERROR(INDEX(daysoff_type,MATCH(N$222&amp;" "&amp;$A236,daysoff_lookup,0)),MID($B236,MOD(NETWORKDAYS.INTL($Q$5,N$222,weekend,holidays)-1,LEN($B236))+1,1))))</f>
        <v/>
      </c>
      <c r="O236" s="29" t="str">
        <f>IF(OR(O$222="",O$222&lt;$Q$5,$A236=""),"",IF(NETWORKDAYS.INTL(O$222,O$222,weekend,holidays)=0,"nw",IFERROR(INDEX(daysoff_type,MATCH(O$222&amp;" "&amp;$A236,daysoff_lookup,0)),MID($B236,MOD(NETWORKDAYS.INTL($Q$5,O$222,weekend,holidays)-1,LEN($B236))+1,1))))</f>
        <v/>
      </c>
      <c r="P236" s="29" t="str">
        <f>IF(OR(P$222="",P$222&lt;$Q$5,$A236=""),"",IF(NETWORKDAYS.INTL(P$222,P$222,weekend,holidays)=0,"nw",IFERROR(INDEX(daysoff_type,MATCH(P$222&amp;" "&amp;$A236,daysoff_lookup,0)),MID($B236,MOD(NETWORKDAYS.INTL($Q$5,P$222,weekend,holidays)-1,LEN($B236))+1,1))))</f>
        <v/>
      </c>
      <c r="Q236" s="29" t="str">
        <f>IF(OR(Q$222="",Q$222&lt;$Q$5,$A236=""),"",IF(NETWORKDAYS.INTL(Q$222,Q$222,weekend,holidays)=0,"nw",IFERROR(INDEX(daysoff_type,MATCH(Q$222&amp;" "&amp;$A236,daysoff_lookup,0)),MID($B236,MOD(NETWORKDAYS.INTL($Q$5,Q$222,weekend,holidays)-1,LEN($B236))+1,1))))</f>
        <v/>
      </c>
      <c r="R236" s="29" t="str">
        <f>IF(OR(R$222="",R$222&lt;$Q$5,$A236=""),"",IF(NETWORKDAYS.INTL(R$222,R$222,weekend,holidays)=0,"nw",IFERROR(INDEX(daysoff_type,MATCH(R$222&amp;" "&amp;$A236,daysoff_lookup,0)),MID($B236,MOD(NETWORKDAYS.INTL($Q$5,R$222,weekend,holidays)-1,LEN($B236))+1,1))))</f>
        <v/>
      </c>
      <c r="S236" s="29" t="str">
        <f>IF(OR(S$222="",S$222&lt;$Q$5,$A236=""),"",IF(NETWORKDAYS.INTL(S$222,S$222,weekend,holidays)=0,"nw",IFERROR(INDEX(daysoff_type,MATCH(S$222&amp;" "&amp;$A236,daysoff_lookup,0)),MID($B236,MOD(NETWORKDAYS.INTL($Q$5,S$222,weekend,holidays)-1,LEN($B236))+1,1))))</f>
        <v/>
      </c>
      <c r="T236" s="29" t="str">
        <f>IF(OR(T$222="",T$222&lt;$Q$5,$A236=""),"",IF(NETWORKDAYS.INTL(T$222,T$222,weekend,holidays)=0,"nw",IFERROR(INDEX(daysoff_type,MATCH(T$222&amp;" "&amp;$A236,daysoff_lookup,0)),MID($B236,MOD(NETWORKDAYS.INTL($Q$5,T$222,weekend,holidays)-1,LEN($B236))+1,1))))</f>
        <v/>
      </c>
      <c r="U236" s="29" t="str">
        <f>IF(OR(U$222="",U$222&lt;$Q$5,$A236=""),"",IF(NETWORKDAYS.INTL(U$222,U$222,weekend,holidays)=0,"nw",IFERROR(INDEX(daysoff_type,MATCH(U$222&amp;" "&amp;$A236,daysoff_lookup,0)),MID($B236,MOD(NETWORKDAYS.INTL($Q$5,U$222,weekend,holidays)-1,LEN($B236))+1,1))))</f>
        <v/>
      </c>
      <c r="V236" s="29" t="str">
        <f>IF(OR(V$222="",V$222&lt;$Q$5,$A236=""),"",IF(NETWORKDAYS.INTL(V$222,V$222,weekend,holidays)=0,"nw",IFERROR(INDEX(daysoff_type,MATCH(V$222&amp;" "&amp;$A236,daysoff_lookup,0)),MID($B236,MOD(NETWORKDAYS.INTL($Q$5,V$222,weekend,holidays)-1,LEN($B236))+1,1))))</f>
        <v/>
      </c>
      <c r="W236" s="29" t="str">
        <f>IF(OR(W$222="",W$222&lt;$Q$5,$A236=""),"",IF(NETWORKDAYS.INTL(W$222,W$222,weekend,holidays)=0,"nw",IFERROR(INDEX(daysoff_type,MATCH(W$222&amp;" "&amp;$A236,daysoff_lookup,0)),MID($B236,MOD(NETWORKDAYS.INTL($Q$5,W$222,weekend,holidays)-1,LEN($B236))+1,1))))</f>
        <v/>
      </c>
      <c r="X236" s="29" t="str">
        <f>IF(OR(X$222="",X$222&lt;$Q$5,$A236=""),"",IF(NETWORKDAYS.INTL(X$222,X$222,weekend,holidays)=0,"nw",IFERROR(INDEX(daysoff_type,MATCH(X$222&amp;" "&amp;$A236,daysoff_lookup,0)),MID($B236,MOD(NETWORKDAYS.INTL($Q$5,X$222,weekend,holidays)-1,LEN($B236))+1,1))))</f>
        <v/>
      </c>
      <c r="Y236" s="29" t="str">
        <f>IF(OR(Y$222="",Y$222&lt;$Q$5,$A236=""),"",IF(NETWORKDAYS.INTL(Y$222,Y$222,weekend,holidays)=0,"nw",IFERROR(INDEX(daysoff_type,MATCH(Y$222&amp;" "&amp;$A236,daysoff_lookup,0)),MID($B236,MOD(NETWORKDAYS.INTL($Q$5,Y$222,weekend,holidays)-1,LEN($B236))+1,1))))</f>
        <v/>
      </c>
      <c r="Z236" s="29" t="str">
        <f>IF(OR(Z$222="",Z$222&lt;$Q$5,$A236=""),"",IF(NETWORKDAYS.INTL(Z$222,Z$222,weekend,holidays)=0,"nw",IFERROR(INDEX(daysoff_type,MATCH(Z$222&amp;" "&amp;$A236,daysoff_lookup,0)),MID($B236,MOD(NETWORKDAYS.INTL($Q$5,Z$222,weekend,holidays)-1,LEN($B236))+1,1))))</f>
        <v/>
      </c>
      <c r="AA236" s="29" t="str">
        <f>IF(OR(AA$222="",AA$222&lt;$Q$5,$A236=""),"",IF(NETWORKDAYS.INTL(AA$222,AA$222,weekend,holidays)=0,"nw",IFERROR(INDEX(daysoff_type,MATCH(AA$222&amp;" "&amp;$A236,daysoff_lookup,0)),MID($B236,MOD(NETWORKDAYS.INTL($Q$5,AA$222,weekend,holidays)-1,LEN($B236))+1,1))))</f>
        <v/>
      </c>
      <c r="AB236" s="29" t="str">
        <f>IF(OR(AB$222="",AB$222&lt;$Q$5,$A236=""),"",IF(NETWORKDAYS.INTL(AB$222,AB$222,weekend,holidays)=0,"nw",IFERROR(INDEX(daysoff_type,MATCH(AB$222&amp;" "&amp;$A236,daysoff_lookup,0)),MID($B236,MOD(NETWORKDAYS.INTL($Q$5,AB$222,weekend,holidays)-1,LEN($B236))+1,1))))</f>
        <v/>
      </c>
      <c r="AC236" s="29" t="str">
        <f>IF(OR(AC$222="",AC$222&lt;$Q$5,$A236=""),"",IF(NETWORKDAYS.INTL(AC$222,AC$222,weekend,holidays)=0,"nw",IFERROR(INDEX(daysoff_type,MATCH(AC$222&amp;" "&amp;$A236,daysoff_lookup,0)),MID($B236,MOD(NETWORKDAYS.INTL($Q$5,AC$222,weekend,holidays)-1,LEN($B236))+1,1))))</f>
        <v/>
      </c>
      <c r="AD236" s="29" t="str">
        <f>IF(OR(AD$222="",AD$222&lt;$Q$5,$A236=""),"",IF(NETWORKDAYS.INTL(AD$222,AD$222,weekend,holidays)=0,"nw",IFERROR(INDEX(daysoff_type,MATCH(AD$222&amp;" "&amp;$A236,daysoff_lookup,0)),MID($B236,MOD(NETWORKDAYS.INTL($Q$5,AD$222,weekend,holidays)-1,LEN($B236))+1,1))))</f>
        <v/>
      </c>
      <c r="AE236" s="29" t="str">
        <f>IF(OR(AE$222="",AE$222&lt;$Q$5,$A236=""),"",IF(NETWORKDAYS.INTL(AE$222,AE$222,weekend,holidays)=0,"nw",IFERROR(INDEX(daysoff_type,MATCH(AE$222&amp;" "&amp;$A236,daysoff_lookup,0)),MID($B236,MOD(NETWORKDAYS.INTL($Q$5,AE$222,weekend,holidays)-1,LEN($B236))+1,1))))</f>
        <v/>
      </c>
      <c r="AF236" s="29" t="str">
        <f>IF(OR(AF$222="",AF$222&lt;$Q$5,$A236=""),"",IF(NETWORKDAYS.INTL(AF$222,AF$222,weekend,holidays)=0,"nw",IFERROR(INDEX(daysoff_type,MATCH(AF$222&amp;" "&amp;$A236,daysoff_lookup,0)),MID($B236,MOD(NETWORKDAYS.INTL($Q$5,AF$222,weekend,holidays)-1,LEN($B236))+1,1))))</f>
        <v/>
      </c>
      <c r="AG236" s="29" t="str">
        <f>IF(OR(AG$222="",AG$222&lt;$Q$5,$A236=""),"",IF(NETWORKDAYS.INTL(AG$222,AG$222,weekend,holidays)=0,"nw",IFERROR(INDEX(daysoff_type,MATCH(AG$222&amp;" "&amp;$A236,daysoff_lookup,0)),MID($B236,MOD(NETWORKDAYS.INTL($Q$5,AG$222,weekend,holidays)-1,LEN($B236))+1,1))))</f>
        <v/>
      </c>
      <c r="AH236" s="29" t="str">
        <f>IF(OR(AH$222="",AH$222&lt;$Q$5,$A236=""),"",IF(NETWORKDAYS.INTL(AH$222,AH$222,weekend,holidays)=0,"nw",IFERROR(INDEX(daysoff_type,MATCH(AH$222&amp;" "&amp;$A236,daysoff_lookup,0)),MID($B236,MOD(NETWORKDAYS.INTL($Q$5,AH$222,weekend,holidays)-1,LEN($B236))+1,1))))</f>
        <v/>
      </c>
      <c r="AI236" s="29" t="str">
        <f>IF(OR(AI$222="",AI$222&lt;$Q$5,$A236=""),"",IF(NETWORKDAYS.INTL(AI$222,AI$222,weekend,holidays)=0,"nw",IFERROR(INDEX(daysoff_type,MATCH(AI$222&amp;" "&amp;$A236,daysoff_lookup,0)),MID($B236,MOD(NETWORKDAYS.INTL($Q$5,AI$222,weekend,holidays)-1,LEN($B236))+1,1))))</f>
        <v/>
      </c>
      <c r="AJ236" s="29" t="str">
        <f>IF(OR(AJ$222="",AJ$222&lt;$Q$5,$A236=""),"",IF(NETWORKDAYS.INTL(AJ$222,AJ$222,weekend,holidays)=0,"nw",IFERROR(INDEX(daysoff_type,MATCH(AJ$222&amp;" "&amp;$A236,daysoff_lookup,0)),MID($B236,MOD(NETWORKDAYS.INTL($Q$5,AJ$222,weekend,holidays)-1,LEN($B236))+1,1))))</f>
        <v/>
      </c>
      <c r="AK236" s="29" t="str">
        <f>IF(OR(AK$222="",AK$222&lt;$Q$5,$A236=""),"",IF(NETWORKDAYS.INTL(AK$222,AK$222,weekend,holidays)=0,"nw",IFERROR(INDEX(daysoff_type,MATCH(AK$222&amp;" "&amp;$A236,daysoff_lookup,0)),MID($B236,MOD(NETWORKDAYS.INTL($Q$5,AK$222,weekend,holidays)-1,LEN($B236))+1,1))))</f>
        <v/>
      </c>
      <c r="AL236" s="29" t="str">
        <f>IF(OR(AL$222="",AL$222&lt;$Q$5,$A236=""),"",IF(NETWORKDAYS.INTL(AL$222,AL$222,weekend,holidays)=0,"nw",IFERROR(INDEX(daysoff_type,MATCH(AL$222&amp;" "&amp;$A236,daysoff_lookup,0)),MID($B236,MOD(NETWORKDAYS.INTL($Q$5,AL$222,weekend,holidays)-1,LEN($B236))+1,1))))</f>
        <v/>
      </c>
      <c r="AM236" s="29" t="str">
        <f>IF(OR(AM$222="",AM$222&lt;$Q$5,$A236=""),"",IF(NETWORKDAYS.INTL(AM$222,AM$222,weekend,holidays)=0,"nw",IFERROR(INDEX(daysoff_type,MATCH(AM$222&amp;" "&amp;$A236,daysoff_lookup,0)),MID($B236,MOD(NETWORKDAYS.INTL($Q$5,AM$222,weekend,holidays)-1,LEN($B236))+1,1))))</f>
        <v/>
      </c>
    </row>
    <row r="237" spans="1:41" x14ac:dyDescent="0.2">
      <c r="A237" s="28" t="str">
        <f t="shared" si="65"/>
        <v/>
      </c>
      <c r="B237" s="40" t="str">
        <f t="shared" si="65"/>
        <v/>
      </c>
      <c r="C237" s="29" t="str">
        <f>IF(OR(C$222="",C$222&lt;$Q$5,$A237=""),"",IF(NETWORKDAYS.INTL(C$222,C$222,weekend,holidays)=0,"nw",IFERROR(INDEX(daysoff_type,MATCH(C$222&amp;" "&amp;$A237,daysoff_lookup,0)),MID($B237,MOD(NETWORKDAYS.INTL($Q$5,C$222,weekend,holidays)-1,LEN($B237))+1,1))))</f>
        <v/>
      </c>
      <c r="D237" s="29" t="str">
        <f>IF(OR(D$222="",D$222&lt;$Q$5,$A237=""),"",IF(NETWORKDAYS.INTL(D$222,D$222,weekend,holidays)=0,"nw",IFERROR(INDEX(daysoff_type,MATCH(D$222&amp;" "&amp;$A237,daysoff_lookup,0)),MID($B237,MOD(NETWORKDAYS.INTL($Q$5,D$222,weekend,holidays)-1,LEN($B237))+1,1))))</f>
        <v/>
      </c>
      <c r="E237" s="29" t="str">
        <f>IF(OR(E$222="",E$222&lt;$Q$5,$A237=""),"",IF(NETWORKDAYS.INTL(E$222,E$222,weekend,holidays)=0,"nw",IFERROR(INDEX(daysoff_type,MATCH(E$222&amp;" "&amp;$A237,daysoff_lookup,0)),MID($B237,MOD(NETWORKDAYS.INTL($Q$5,E$222,weekend,holidays)-1,LEN($B237))+1,1))))</f>
        <v/>
      </c>
      <c r="F237" s="29" t="str">
        <f>IF(OR(F$222="",F$222&lt;$Q$5,$A237=""),"",IF(NETWORKDAYS.INTL(F$222,F$222,weekend,holidays)=0,"nw",IFERROR(INDEX(daysoff_type,MATCH(F$222&amp;" "&amp;$A237,daysoff_lookup,0)),MID($B237,MOD(NETWORKDAYS.INTL($Q$5,F$222,weekend,holidays)-1,LEN($B237))+1,1))))</f>
        <v/>
      </c>
      <c r="G237" s="29" t="str">
        <f>IF(OR(G$222="",G$222&lt;$Q$5,$A237=""),"",IF(NETWORKDAYS.INTL(G$222,G$222,weekend,holidays)=0,"nw",IFERROR(INDEX(daysoff_type,MATCH(G$222&amp;" "&amp;$A237,daysoff_lookup,0)),MID($B237,MOD(NETWORKDAYS.INTL($Q$5,G$222,weekend,holidays)-1,LEN($B237))+1,1))))</f>
        <v/>
      </c>
      <c r="H237" s="29" t="str">
        <f>IF(OR(H$222="",H$222&lt;$Q$5,$A237=""),"",IF(NETWORKDAYS.INTL(H$222,H$222,weekend,holidays)=0,"nw",IFERROR(INDEX(daysoff_type,MATCH(H$222&amp;" "&amp;$A237,daysoff_lookup,0)),MID($B237,MOD(NETWORKDAYS.INTL($Q$5,H$222,weekend,holidays)-1,LEN($B237))+1,1))))</f>
        <v/>
      </c>
      <c r="I237" s="29" t="str">
        <f>IF(OR(I$222="",I$222&lt;$Q$5,$A237=""),"",IF(NETWORKDAYS.INTL(I$222,I$222,weekend,holidays)=0,"nw",IFERROR(INDEX(daysoff_type,MATCH(I$222&amp;" "&amp;$A237,daysoff_lookup,0)),MID($B237,MOD(NETWORKDAYS.INTL($Q$5,I$222,weekend,holidays)-1,LEN($B237))+1,1))))</f>
        <v/>
      </c>
      <c r="J237" s="29" t="str">
        <f>IF(OR(J$222="",J$222&lt;$Q$5,$A237=""),"",IF(NETWORKDAYS.INTL(J$222,J$222,weekend,holidays)=0,"nw",IFERROR(INDEX(daysoff_type,MATCH(J$222&amp;" "&amp;$A237,daysoff_lookup,0)),MID($B237,MOD(NETWORKDAYS.INTL($Q$5,J$222,weekend,holidays)-1,LEN($B237))+1,1))))</f>
        <v/>
      </c>
      <c r="K237" s="29" t="str">
        <f>IF(OR(K$222="",K$222&lt;$Q$5,$A237=""),"",IF(NETWORKDAYS.INTL(K$222,K$222,weekend,holidays)=0,"nw",IFERROR(INDEX(daysoff_type,MATCH(K$222&amp;" "&amp;$A237,daysoff_lookup,0)),MID($B237,MOD(NETWORKDAYS.INTL($Q$5,K$222,weekend,holidays)-1,LEN($B237))+1,1))))</f>
        <v/>
      </c>
      <c r="L237" s="29" t="str">
        <f>IF(OR(L$222="",L$222&lt;$Q$5,$A237=""),"",IF(NETWORKDAYS.INTL(L$222,L$222,weekend,holidays)=0,"nw",IFERROR(INDEX(daysoff_type,MATCH(L$222&amp;" "&amp;$A237,daysoff_lookup,0)),MID($B237,MOD(NETWORKDAYS.INTL($Q$5,L$222,weekend,holidays)-1,LEN($B237))+1,1))))</f>
        <v/>
      </c>
      <c r="M237" s="29" t="str">
        <f>IF(OR(M$222="",M$222&lt;$Q$5,$A237=""),"",IF(NETWORKDAYS.INTL(M$222,M$222,weekend,holidays)=0,"nw",IFERROR(INDEX(daysoff_type,MATCH(M$222&amp;" "&amp;$A237,daysoff_lookup,0)),MID($B237,MOD(NETWORKDAYS.INTL($Q$5,M$222,weekend,holidays)-1,LEN($B237))+1,1))))</f>
        <v/>
      </c>
      <c r="N237" s="29" t="str">
        <f>IF(OR(N$222="",N$222&lt;$Q$5,$A237=""),"",IF(NETWORKDAYS.INTL(N$222,N$222,weekend,holidays)=0,"nw",IFERROR(INDEX(daysoff_type,MATCH(N$222&amp;" "&amp;$A237,daysoff_lookup,0)),MID($B237,MOD(NETWORKDAYS.INTL($Q$5,N$222,weekend,holidays)-1,LEN($B237))+1,1))))</f>
        <v/>
      </c>
      <c r="O237" s="29" t="str">
        <f>IF(OR(O$222="",O$222&lt;$Q$5,$A237=""),"",IF(NETWORKDAYS.INTL(O$222,O$222,weekend,holidays)=0,"nw",IFERROR(INDEX(daysoff_type,MATCH(O$222&amp;" "&amp;$A237,daysoff_lookup,0)),MID($B237,MOD(NETWORKDAYS.INTL($Q$5,O$222,weekend,holidays)-1,LEN($B237))+1,1))))</f>
        <v/>
      </c>
      <c r="P237" s="29" t="str">
        <f>IF(OR(P$222="",P$222&lt;$Q$5,$A237=""),"",IF(NETWORKDAYS.INTL(P$222,P$222,weekend,holidays)=0,"nw",IFERROR(INDEX(daysoff_type,MATCH(P$222&amp;" "&amp;$A237,daysoff_lookup,0)),MID($B237,MOD(NETWORKDAYS.INTL($Q$5,P$222,weekend,holidays)-1,LEN($B237))+1,1))))</f>
        <v/>
      </c>
      <c r="Q237" s="29" t="str">
        <f>IF(OR(Q$222="",Q$222&lt;$Q$5,$A237=""),"",IF(NETWORKDAYS.INTL(Q$222,Q$222,weekend,holidays)=0,"nw",IFERROR(INDEX(daysoff_type,MATCH(Q$222&amp;" "&amp;$A237,daysoff_lookup,0)),MID($B237,MOD(NETWORKDAYS.INTL($Q$5,Q$222,weekend,holidays)-1,LEN($B237))+1,1))))</f>
        <v/>
      </c>
      <c r="R237" s="29" t="str">
        <f>IF(OR(R$222="",R$222&lt;$Q$5,$A237=""),"",IF(NETWORKDAYS.INTL(R$222,R$222,weekend,holidays)=0,"nw",IFERROR(INDEX(daysoff_type,MATCH(R$222&amp;" "&amp;$A237,daysoff_lookup,0)),MID($B237,MOD(NETWORKDAYS.INTL($Q$5,R$222,weekend,holidays)-1,LEN($B237))+1,1))))</f>
        <v/>
      </c>
      <c r="S237" s="29" t="str">
        <f>IF(OR(S$222="",S$222&lt;$Q$5,$A237=""),"",IF(NETWORKDAYS.INTL(S$222,S$222,weekend,holidays)=0,"nw",IFERROR(INDEX(daysoff_type,MATCH(S$222&amp;" "&amp;$A237,daysoff_lookup,0)),MID($B237,MOD(NETWORKDAYS.INTL($Q$5,S$222,weekend,holidays)-1,LEN($B237))+1,1))))</f>
        <v/>
      </c>
      <c r="T237" s="29" t="str">
        <f>IF(OR(T$222="",T$222&lt;$Q$5,$A237=""),"",IF(NETWORKDAYS.INTL(T$222,T$222,weekend,holidays)=0,"nw",IFERROR(INDEX(daysoff_type,MATCH(T$222&amp;" "&amp;$A237,daysoff_lookup,0)),MID($B237,MOD(NETWORKDAYS.INTL($Q$5,T$222,weekend,holidays)-1,LEN($B237))+1,1))))</f>
        <v/>
      </c>
      <c r="U237" s="29" t="str">
        <f>IF(OR(U$222="",U$222&lt;$Q$5,$A237=""),"",IF(NETWORKDAYS.INTL(U$222,U$222,weekend,holidays)=0,"nw",IFERROR(INDEX(daysoff_type,MATCH(U$222&amp;" "&amp;$A237,daysoff_lookup,0)),MID($B237,MOD(NETWORKDAYS.INTL($Q$5,U$222,weekend,holidays)-1,LEN($B237))+1,1))))</f>
        <v/>
      </c>
      <c r="V237" s="29" t="str">
        <f>IF(OR(V$222="",V$222&lt;$Q$5,$A237=""),"",IF(NETWORKDAYS.INTL(V$222,V$222,weekend,holidays)=0,"nw",IFERROR(INDEX(daysoff_type,MATCH(V$222&amp;" "&amp;$A237,daysoff_lookup,0)),MID($B237,MOD(NETWORKDAYS.INTL($Q$5,V$222,weekend,holidays)-1,LEN($B237))+1,1))))</f>
        <v/>
      </c>
      <c r="W237" s="29" t="str">
        <f>IF(OR(W$222="",W$222&lt;$Q$5,$A237=""),"",IF(NETWORKDAYS.INTL(W$222,W$222,weekend,holidays)=0,"nw",IFERROR(INDEX(daysoff_type,MATCH(W$222&amp;" "&amp;$A237,daysoff_lookup,0)),MID($B237,MOD(NETWORKDAYS.INTL($Q$5,W$222,weekend,holidays)-1,LEN($B237))+1,1))))</f>
        <v/>
      </c>
      <c r="X237" s="29" t="str">
        <f>IF(OR(X$222="",X$222&lt;$Q$5,$A237=""),"",IF(NETWORKDAYS.INTL(X$222,X$222,weekend,holidays)=0,"nw",IFERROR(INDEX(daysoff_type,MATCH(X$222&amp;" "&amp;$A237,daysoff_lookup,0)),MID($B237,MOD(NETWORKDAYS.INTL($Q$5,X$222,weekend,holidays)-1,LEN($B237))+1,1))))</f>
        <v/>
      </c>
      <c r="Y237" s="29" t="str">
        <f>IF(OR(Y$222="",Y$222&lt;$Q$5,$A237=""),"",IF(NETWORKDAYS.INTL(Y$222,Y$222,weekend,holidays)=0,"nw",IFERROR(INDEX(daysoff_type,MATCH(Y$222&amp;" "&amp;$A237,daysoff_lookup,0)),MID($B237,MOD(NETWORKDAYS.INTL($Q$5,Y$222,weekend,holidays)-1,LEN($B237))+1,1))))</f>
        <v/>
      </c>
      <c r="Z237" s="29" t="str">
        <f>IF(OR(Z$222="",Z$222&lt;$Q$5,$A237=""),"",IF(NETWORKDAYS.INTL(Z$222,Z$222,weekend,holidays)=0,"nw",IFERROR(INDEX(daysoff_type,MATCH(Z$222&amp;" "&amp;$A237,daysoff_lookup,0)),MID($B237,MOD(NETWORKDAYS.INTL($Q$5,Z$222,weekend,holidays)-1,LEN($B237))+1,1))))</f>
        <v/>
      </c>
      <c r="AA237" s="29" t="str">
        <f>IF(OR(AA$222="",AA$222&lt;$Q$5,$A237=""),"",IF(NETWORKDAYS.INTL(AA$222,AA$222,weekend,holidays)=0,"nw",IFERROR(INDEX(daysoff_type,MATCH(AA$222&amp;" "&amp;$A237,daysoff_lookup,0)),MID($B237,MOD(NETWORKDAYS.INTL($Q$5,AA$222,weekend,holidays)-1,LEN($B237))+1,1))))</f>
        <v/>
      </c>
      <c r="AB237" s="29" t="str">
        <f>IF(OR(AB$222="",AB$222&lt;$Q$5,$A237=""),"",IF(NETWORKDAYS.INTL(AB$222,AB$222,weekend,holidays)=0,"nw",IFERROR(INDEX(daysoff_type,MATCH(AB$222&amp;" "&amp;$A237,daysoff_lookup,0)),MID($B237,MOD(NETWORKDAYS.INTL($Q$5,AB$222,weekend,holidays)-1,LEN($B237))+1,1))))</f>
        <v/>
      </c>
      <c r="AC237" s="29" t="str">
        <f>IF(OR(AC$222="",AC$222&lt;$Q$5,$A237=""),"",IF(NETWORKDAYS.INTL(AC$222,AC$222,weekend,holidays)=0,"nw",IFERROR(INDEX(daysoff_type,MATCH(AC$222&amp;" "&amp;$A237,daysoff_lookup,0)),MID($B237,MOD(NETWORKDAYS.INTL($Q$5,AC$222,weekend,holidays)-1,LEN($B237))+1,1))))</f>
        <v/>
      </c>
      <c r="AD237" s="29" t="str">
        <f>IF(OR(AD$222="",AD$222&lt;$Q$5,$A237=""),"",IF(NETWORKDAYS.INTL(AD$222,AD$222,weekend,holidays)=0,"nw",IFERROR(INDEX(daysoff_type,MATCH(AD$222&amp;" "&amp;$A237,daysoff_lookup,0)),MID($B237,MOD(NETWORKDAYS.INTL($Q$5,AD$222,weekend,holidays)-1,LEN($B237))+1,1))))</f>
        <v/>
      </c>
      <c r="AE237" s="29" t="str">
        <f>IF(OR(AE$222="",AE$222&lt;$Q$5,$A237=""),"",IF(NETWORKDAYS.INTL(AE$222,AE$222,weekend,holidays)=0,"nw",IFERROR(INDEX(daysoff_type,MATCH(AE$222&amp;" "&amp;$A237,daysoff_lookup,0)),MID($B237,MOD(NETWORKDAYS.INTL($Q$5,AE$222,weekend,holidays)-1,LEN($B237))+1,1))))</f>
        <v/>
      </c>
      <c r="AF237" s="29" t="str">
        <f>IF(OR(AF$222="",AF$222&lt;$Q$5,$A237=""),"",IF(NETWORKDAYS.INTL(AF$222,AF$222,weekend,holidays)=0,"nw",IFERROR(INDEX(daysoff_type,MATCH(AF$222&amp;" "&amp;$A237,daysoff_lookup,0)),MID($B237,MOD(NETWORKDAYS.INTL($Q$5,AF$222,weekend,holidays)-1,LEN($B237))+1,1))))</f>
        <v/>
      </c>
      <c r="AG237" s="29" t="str">
        <f>IF(OR(AG$222="",AG$222&lt;$Q$5,$A237=""),"",IF(NETWORKDAYS.INTL(AG$222,AG$222,weekend,holidays)=0,"nw",IFERROR(INDEX(daysoff_type,MATCH(AG$222&amp;" "&amp;$A237,daysoff_lookup,0)),MID($B237,MOD(NETWORKDAYS.INTL($Q$5,AG$222,weekend,holidays)-1,LEN($B237))+1,1))))</f>
        <v/>
      </c>
      <c r="AH237" s="29" t="str">
        <f>IF(OR(AH$222="",AH$222&lt;$Q$5,$A237=""),"",IF(NETWORKDAYS.INTL(AH$222,AH$222,weekend,holidays)=0,"nw",IFERROR(INDEX(daysoff_type,MATCH(AH$222&amp;" "&amp;$A237,daysoff_lookup,0)),MID($B237,MOD(NETWORKDAYS.INTL($Q$5,AH$222,weekend,holidays)-1,LEN($B237))+1,1))))</f>
        <v/>
      </c>
      <c r="AI237" s="29" t="str">
        <f>IF(OR(AI$222="",AI$222&lt;$Q$5,$A237=""),"",IF(NETWORKDAYS.INTL(AI$222,AI$222,weekend,holidays)=0,"nw",IFERROR(INDEX(daysoff_type,MATCH(AI$222&amp;" "&amp;$A237,daysoff_lookup,0)),MID($B237,MOD(NETWORKDAYS.INTL($Q$5,AI$222,weekend,holidays)-1,LEN($B237))+1,1))))</f>
        <v/>
      </c>
      <c r="AJ237" s="29" t="str">
        <f>IF(OR(AJ$222="",AJ$222&lt;$Q$5,$A237=""),"",IF(NETWORKDAYS.INTL(AJ$222,AJ$222,weekend,holidays)=0,"nw",IFERROR(INDEX(daysoff_type,MATCH(AJ$222&amp;" "&amp;$A237,daysoff_lookup,0)),MID($B237,MOD(NETWORKDAYS.INTL($Q$5,AJ$222,weekend,holidays)-1,LEN($B237))+1,1))))</f>
        <v/>
      </c>
      <c r="AK237" s="29" t="str">
        <f>IF(OR(AK$222="",AK$222&lt;$Q$5,$A237=""),"",IF(NETWORKDAYS.INTL(AK$222,AK$222,weekend,holidays)=0,"nw",IFERROR(INDEX(daysoff_type,MATCH(AK$222&amp;" "&amp;$A237,daysoff_lookup,0)),MID($B237,MOD(NETWORKDAYS.INTL($Q$5,AK$222,weekend,holidays)-1,LEN($B237))+1,1))))</f>
        <v/>
      </c>
      <c r="AL237" s="29" t="str">
        <f>IF(OR(AL$222="",AL$222&lt;$Q$5,$A237=""),"",IF(NETWORKDAYS.INTL(AL$222,AL$222,weekend,holidays)=0,"nw",IFERROR(INDEX(daysoff_type,MATCH(AL$222&amp;" "&amp;$A237,daysoff_lookup,0)),MID($B237,MOD(NETWORKDAYS.INTL($Q$5,AL$222,weekend,holidays)-1,LEN($B237))+1,1))))</f>
        <v/>
      </c>
      <c r="AM237" s="29" t="str">
        <f>IF(OR(AM$222="",AM$222&lt;$Q$5,$A237=""),"",IF(NETWORKDAYS.INTL(AM$222,AM$222,weekend,holidays)=0,"nw",IFERROR(INDEX(daysoff_type,MATCH(AM$222&amp;" "&amp;$A237,daysoff_lookup,0)),MID($B237,MOD(NETWORKDAYS.INTL($Q$5,AM$222,weekend,holidays)-1,LEN($B237))+1,1))))</f>
        <v/>
      </c>
    </row>
    <row r="238" spans="1:41" x14ac:dyDescent="0.2">
      <c r="A238" s="28" t="str">
        <f t="shared" si="65"/>
        <v/>
      </c>
      <c r="B238" s="40" t="str">
        <f t="shared" si="65"/>
        <v/>
      </c>
      <c r="C238" s="29" t="str">
        <f>IF(OR(C$222="",C$222&lt;$Q$5,$A238=""),"",IF(NETWORKDAYS.INTL(C$222,C$222,weekend,holidays)=0,"nw",IFERROR(INDEX(daysoff_type,MATCH(C$222&amp;" "&amp;$A238,daysoff_lookup,0)),MID($B238,MOD(NETWORKDAYS.INTL($Q$5,C$222,weekend,holidays)-1,LEN($B238))+1,1))))</f>
        <v/>
      </c>
      <c r="D238" s="29" t="str">
        <f>IF(OR(D$222="",D$222&lt;$Q$5,$A238=""),"",IF(NETWORKDAYS.INTL(D$222,D$222,weekend,holidays)=0,"nw",IFERROR(INDEX(daysoff_type,MATCH(D$222&amp;" "&amp;$A238,daysoff_lookup,0)),MID($B238,MOD(NETWORKDAYS.INTL($Q$5,D$222,weekend,holidays)-1,LEN($B238))+1,1))))</f>
        <v/>
      </c>
      <c r="E238" s="29" t="str">
        <f>IF(OR(E$222="",E$222&lt;$Q$5,$A238=""),"",IF(NETWORKDAYS.INTL(E$222,E$222,weekend,holidays)=0,"nw",IFERROR(INDEX(daysoff_type,MATCH(E$222&amp;" "&amp;$A238,daysoff_lookup,0)),MID($B238,MOD(NETWORKDAYS.INTL($Q$5,E$222,weekend,holidays)-1,LEN($B238))+1,1))))</f>
        <v/>
      </c>
      <c r="F238" s="29" t="str">
        <f>IF(OR(F$222="",F$222&lt;$Q$5,$A238=""),"",IF(NETWORKDAYS.INTL(F$222,F$222,weekend,holidays)=0,"nw",IFERROR(INDEX(daysoff_type,MATCH(F$222&amp;" "&amp;$A238,daysoff_lookup,0)),MID($B238,MOD(NETWORKDAYS.INTL($Q$5,F$222,weekend,holidays)-1,LEN($B238))+1,1))))</f>
        <v/>
      </c>
      <c r="G238" s="29" t="str">
        <f>IF(OR(G$222="",G$222&lt;$Q$5,$A238=""),"",IF(NETWORKDAYS.INTL(G$222,G$222,weekend,holidays)=0,"nw",IFERROR(INDEX(daysoff_type,MATCH(G$222&amp;" "&amp;$A238,daysoff_lookup,0)),MID($B238,MOD(NETWORKDAYS.INTL($Q$5,G$222,weekend,holidays)-1,LEN($B238))+1,1))))</f>
        <v/>
      </c>
      <c r="H238" s="29" t="str">
        <f>IF(OR(H$222="",H$222&lt;$Q$5,$A238=""),"",IF(NETWORKDAYS.INTL(H$222,H$222,weekend,holidays)=0,"nw",IFERROR(INDEX(daysoff_type,MATCH(H$222&amp;" "&amp;$A238,daysoff_lookup,0)),MID($B238,MOD(NETWORKDAYS.INTL($Q$5,H$222,weekend,holidays)-1,LEN($B238))+1,1))))</f>
        <v/>
      </c>
      <c r="I238" s="29" t="str">
        <f>IF(OR(I$222="",I$222&lt;$Q$5,$A238=""),"",IF(NETWORKDAYS.INTL(I$222,I$222,weekend,holidays)=0,"nw",IFERROR(INDEX(daysoff_type,MATCH(I$222&amp;" "&amp;$A238,daysoff_lookup,0)),MID($B238,MOD(NETWORKDAYS.INTL($Q$5,I$222,weekend,holidays)-1,LEN($B238))+1,1))))</f>
        <v/>
      </c>
      <c r="J238" s="29" t="str">
        <f>IF(OR(J$222="",J$222&lt;$Q$5,$A238=""),"",IF(NETWORKDAYS.INTL(J$222,J$222,weekend,holidays)=0,"nw",IFERROR(INDEX(daysoff_type,MATCH(J$222&amp;" "&amp;$A238,daysoff_lookup,0)),MID($B238,MOD(NETWORKDAYS.INTL($Q$5,J$222,weekend,holidays)-1,LEN($B238))+1,1))))</f>
        <v/>
      </c>
      <c r="K238" s="29" t="str">
        <f>IF(OR(K$222="",K$222&lt;$Q$5,$A238=""),"",IF(NETWORKDAYS.INTL(K$222,K$222,weekend,holidays)=0,"nw",IFERROR(INDEX(daysoff_type,MATCH(K$222&amp;" "&amp;$A238,daysoff_lookup,0)),MID($B238,MOD(NETWORKDAYS.INTL($Q$5,K$222,weekend,holidays)-1,LEN($B238))+1,1))))</f>
        <v/>
      </c>
      <c r="L238" s="29" t="str">
        <f>IF(OR(L$222="",L$222&lt;$Q$5,$A238=""),"",IF(NETWORKDAYS.INTL(L$222,L$222,weekend,holidays)=0,"nw",IFERROR(INDEX(daysoff_type,MATCH(L$222&amp;" "&amp;$A238,daysoff_lookup,0)),MID($B238,MOD(NETWORKDAYS.INTL($Q$5,L$222,weekend,holidays)-1,LEN($B238))+1,1))))</f>
        <v/>
      </c>
      <c r="M238" s="29" t="str">
        <f>IF(OR(M$222="",M$222&lt;$Q$5,$A238=""),"",IF(NETWORKDAYS.INTL(M$222,M$222,weekend,holidays)=0,"nw",IFERROR(INDEX(daysoff_type,MATCH(M$222&amp;" "&amp;$A238,daysoff_lookup,0)),MID($B238,MOD(NETWORKDAYS.INTL($Q$5,M$222,weekend,holidays)-1,LEN($B238))+1,1))))</f>
        <v/>
      </c>
      <c r="N238" s="29" t="str">
        <f>IF(OR(N$222="",N$222&lt;$Q$5,$A238=""),"",IF(NETWORKDAYS.INTL(N$222,N$222,weekend,holidays)=0,"nw",IFERROR(INDEX(daysoff_type,MATCH(N$222&amp;" "&amp;$A238,daysoff_lookup,0)),MID($B238,MOD(NETWORKDAYS.INTL($Q$5,N$222,weekend,holidays)-1,LEN($B238))+1,1))))</f>
        <v/>
      </c>
      <c r="O238" s="29" t="str">
        <f>IF(OR(O$222="",O$222&lt;$Q$5,$A238=""),"",IF(NETWORKDAYS.INTL(O$222,O$222,weekend,holidays)=0,"nw",IFERROR(INDEX(daysoff_type,MATCH(O$222&amp;" "&amp;$A238,daysoff_lookup,0)),MID($B238,MOD(NETWORKDAYS.INTL($Q$5,O$222,weekend,holidays)-1,LEN($B238))+1,1))))</f>
        <v/>
      </c>
      <c r="P238" s="29" t="str">
        <f>IF(OR(P$222="",P$222&lt;$Q$5,$A238=""),"",IF(NETWORKDAYS.INTL(P$222,P$222,weekend,holidays)=0,"nw",IFERROR(INDEX(daysoff_type,MATCH(P$222&amp;" "&amp;$A238,daysoff_lookup,0)),MID($B238,MOD(NETWORKDAYS.INTL($Q$5,P$222,weekend,holidays)-1,LEN($B238))+1,1))))</f>
        <v/>
      </c>
      <c r="Q238" s="29" t="str">
        <f>IF(OR(Q$222="",Q$222&lt;$Q$5,$A238=""),"",IF(NETWORKDAYS.INTL(Q$222,Q$222,weekend,holidays)=0,"nw",IFERROR(INDEX(daysoff_type,MATCH(Q$222&amp;" "&amp;$A238,daysoff_lookup,0)),MID($B238,MOD(NETWORKDAYS.INTL($Q$5,Q$222,weekend,holidays)-1,LEN($B238))+1,1))))</f>
        <v/>
      </c>
      <c r="R238" s="29" t="str">
        <f>IF(OR(R$222="",R$222&lt;$Q$5,$A238=""),"",IF(NETWORKDAYS.INTL(R$222,R$222,weekend,holidays)=0,"nw",IFERROR(INDEX(daysoff_type,MATCH(R$222&amp;" "&amp;$A238,daysoff_lookup,0)),MID($B238,MOD(NETWORKDAYS.INTL($Q$5,R$222,weekend,holidays)-1,LEN($B238))+1,1))))</f>
        <v/>
      </c>
      <c r="S238" s="29" t="str">
        <f>IF(OR(S$222="",S$222&lt;$Q$5,$A238=""),"",IF(NETWORKDAYS.INTL(S$222,S$222,weekend,holidays)=0,"nw",IFERROR(INDEX(daysoff_type,MATCH(S$222&amp;" "&amp;$A238,daysoff_lookup,0)),MID($B238,MOD(NETWORKDAYS.INTL($Q$5,S$222,weekend,holidays)-1,LEN($B238))+1,1))))</f>
        <v/>
      </c>
      <c r="T238" s="29" t="str">
        <f>IF(OR(T$222="",T$222&lt;$Q$5,$A238=""),"",IF(NETWORKDAYS.INTL(T$222,T$222,weekend,holidays)=0,"nw",IFERROR(INDEX(daysoff_type,MATCH(T$222&amp;" "&amp;$A238,daysoff_lookup,0)),MID($B238,MOD(NETWORKDAYS.INTL($Q$5,T$222,weekend,holidays)-1,LEN($B238))+1,1))))</f>
        <v/>
      </c>
      <c r="U238" s="29" t="str">
        <f>IF(OR(U$222="",U$222&lt;$Q$5,$A238=""),"",IF(NETWORKDAYS.INTL(U$222,U$222,weekend,holidays)=0,"nw",IFERROR(INDEX(daysoff_type,MATCH(U$222&amp;" "&amp;$A238,daysoff_lookup,0)),MID($B238,MOD(NETWORKDAYS.INTL($Q$5,U$222,weekend,holidays)-1,LEN($B238))+1,1))))</f>
        <v/>
      </c>
      <c r="V238" s="29" t="str">
        <f>IF(OR(V$222="",V$222&lt;$Q$5,$A238=""),"",IF(NETWORKDAYS.INTL(V$222,V$222,weekend,holidays)=0,"nw",IFERROR(INDEX(daysoff_type,MATCH(V$222&amp;" "&amp;$A238,daysoff_lookup,0)),MID($B238,MOD(NETWORKDAYS.INTL($Q$5,V$222,weekend,holidays)-1,LEN($B238))+1,1))))</f>
        <v/>
      </c>
      <c r="W238" s="29" t="str">
        <f>IF(OR(W$222="",W$222&lt;$Q$5,$A238=""),"",IF(NETWORKDAYS.INTL(W$222,W$222,weekend,holidays)=0,"nw",IFERROR(INDEX(daysoff_type,MATCH(W$222&amp;" "&amp;$A238,daysoff_lookup,0)),MID($B238,MOD(NETWORKDAYS.INTL($Q$5,W$222,weekend,holidays)-1,LEN($B238))+1,1))))</f>
        <v/>
      </c>
      <c r="X238" s="29" t="str">
        <f>IF(OR(X$222="",X$222&lt;$Q$5,$A238=""),"",IF(NETWORKDAYS.INTL(X$222,X$222,weekend,holidays)=0,"nw",IFERROR(INDEX(daysoff_type,MATCH(X$222&amp;" "&amp;$A238,daysoff_lookup,0)),MID($B238,MOD(NETWORKDAYS.INTL($Q$5,X$222,weekend,holidays)-1,LEN($B238))+1,1))))</f>
        <v/>
      </c>
      <c r="Y238" s="29" t="str">
        <f>IF(OR(Y$222="",Y$222&lt;$Q$5,$A238=""),"",IF(NETWORKDAYS.INTL(Y$222,Y$222,weekend,holidays)=0,"nw",IFERROR(INDEX(daysoff_type,MATCH(Y$222&amp;" "&amp;$A238,daysoff_lookup,0)),MID($B238,MOD(NETWORKDAYS.INTL($Q$5,Y$222,weekend,holidays)-1,LEN($B238))+1,1))))</f>
        <v/>
      </c>
      <c r="Z238" s="29" t="str">
        <f>IF(OR(Z$222="",Z$222&lt;$Q$5,$A238=""),"",IF(NETWORKDAYS.INTL(Z$222,Z$222,weekend,holidays)=0,"nw",IFERROR(INDEX(daysoff_type,MATCH(Z$222&amp;" "&amp;$A238,daysoff_lookup,0)),MID($B238,MOD(NETWORKDAYS.INTL($Q$5,Z$222,weekend,holidays)-1,LEN($B238))+1,1))))</f>
        <v/>
      </c>
      <c r="AA238" s="29" t="str">
        <f>IF(OR(AA$222="",AA$222&lt;$Q$5,$A238=""),"",IF(NETWORKDAYS.INTL(AA$222,AA$222,weekend,holidays)=0,"nw",IFERROR(INDEX(daysoff_type,MATCH(AA$222&amp;" "&amp;$A238,daysoff_lookup,0)),MID($B238,MOD(NETWORKDAYS.INTL($Q$5,AA$222,weekend,holidays)-1,LEN($B238))+1,1))))</f>
        <v/>
      </c>
      <c r="AB238" s="29" t="str">
        <f>IF(OR(AB$222="",AB$222&lt;$Q$5,$A238=""),"",IF(NETWORKDAYS.INTL(AB$222,AB$222,weekend,holidays)=0,"nw",IFERROR(INDEX(daysoff_type,MATCH(AB$222&amp;" "&amp;$A238,daysoff_lookup,0)),MID($B238,MOD(NETWORKDAYS.INTL($Q$5,AB$222,weekend,holidays)-1,LEN($B238))+1,1))))</f>
        <v/>
      </c>
      <c r="AC238" s="29" t="str">
        <f>IF(OR(AC$222="",AC$222&lt;$Q$5,$A238=""),"",IF(NETWORKDAYS.INTL(AC$222,AC$222,weekend,holidays)=0,"nw",IFERROR(INDEX(daysoff_type,MATCH(AC$222&amp;" "&amp;$A238,daysoff_lookup,0)),MID($B238,MOD(NETWORKDAYS.INTL($Q$5,AC$222,weekend,holidays)-1,LEN($B238))+1,1))))</f>
        <v/>
      </c>
      <c r="AD238" s="29" t="str">
        <f>IF(OR(AD$222="",AD$222&lt;$Q$5,$A238=""),"",IF(NETWORKDAYS.INTL(AD$222,AD$222,weekend,holidays)=0,"nw",IFERROR(INDEX(daysoff_type,MATCH(AD$222&amp;" "&amp;$A238,daysoff_lookup,0)),MID($B238,MOD(NETWORKDAYS.INTL($Q$5,AD$222,weekend,holidays)-1,LEN($B238))+1,1))))</f>
        <v/>
      </c>
      <c r="AE238" s="29" t="str">
        <f>IF(OR(AE$222="",AE$222&lt;$Q$5,$A238=""),"",IF(NETWORKDAYS.INTL(AE$222,AE$222,weekend,holidays)=0,"nw",IFERROR(INDEX(daysoff_type,MATCH(AE$222&amp;" "&amp;$A238,daysoff_lookup,0)),MID($B238,MOD(NETWORKDAYS.INTL($Q$5,AE$222,weekend,holidays)-1,LEN($B238))+1,1))))</f>
        <v/>
      </c>
      <c r="AF238" s="29" t="str">
        <f>IF(OR(AF$222="",AF$222&lt;$Q$5,$A238=""),"",IF(NETWORKDAYS.INTL(AF$222,AF$222,weekend,holidays)=0,"nw",IFERROR(INDEX(daysoff_type,MATCH(AF$222&amp;" "&amp;$A238,daysoff_lookup,0)),MID($B238,MOD(NETWORKDAYS.INTL($Q$5,AF$222,weekend,holidays)-1,LEN($B238))+1,1))))</f>
        <v/>
      </c>
      <c r="AG238" s="29" t="str">
        <f>IF(OR(AG$222="",AG$222&lt;$Q$5,$A238=""),"",IF(NETWORKDAYS.INTL(AG$222,AG$222,weekend,holidays)=0,"nw",IFERROR(INDEX(daysoff_type,MATCH(AG$222&amp;" "&amp;$A238,daysoff_lookup,0)),MID($B238,MOD(NETWORKDAYS.INTL($Q$5,AG$222,weekend,holidays)-1,LEN($B238))+1,1))))</f>
        <v/>
      </c>
      <c r="AH238" s="29" t="str">
        <f>IF(OR(AH$222="",AH$222&lt;$Q$5,$A238=""),"",IF(NETWORKDAYS.INTL(AH$222,AH$222,weekend,holidays)=0,"nw",IFERROR(INDEX(daysoff_type,MATCH(AH$222&amp;" "&amp;$A238,daysoff_lookup,0)),MID($B238,MOD(NETWORKDAYS.INTL($Q$5,AH$222,weekend,holidays)-1,LEN($B238))+1,1))))</f>
        <v/>
      </c>
      <c r="AI238" s="29" t="str">
        <f>IF(OR(AI$222="",AI$222&lt;$Q$5,$A238=""),"",IF(NETWORKDAYS.INTL(AI$222,AI$222,weekend,holidays)=0,"nw",IFERROR(INDEX(daysoff_type,MATCH(AI$222&amp;" "&amp;$A238,daysoff_lookup,0)),MID($B238,MOD(NETWORKDAYS.INTL($Q$5,AI$222,weekend,holidays)-1,LEN($B238))+1,1))))</f>
        <v/>
      </c>
      <c r="AJ238" s="29" t="str">
        <f>IF(OR(AJ$222="",AJ$222&lt;$Q$5,$A238=""),"",IF(NETWORKDAYS.INTL(AJ$222,AJ$222,weekend,holidays)=0,"nw",IFERROR(INDEX(daysoff_type,MATCH(AJ$222&amp;" "&amp;$A238,daysoff_lookup,0)),MID($B238,MOD(NETWORKDAYS.INTL($Q$5,AJ$222,weekend,holidays)-1,LEN($B238))+1,1))))</f>
        <v/>
      </c>
      <c r="AK238" s="29" t="str">
        <f>IF(OR(AK$222="",AK$222&lt;$Q$5,$A238=""),"",IF(NETWORKDAYS.INTL(AK$222,AK$222,weekend,holidays)=0,"nw",IFERROR(INDEX(daysoff_type,MATCH(AK$222&amp;" "&amp;$A238,daysoff_lookup,0)),MID($B238,MOD(NETWORKDAYS.INTL($Q$5,AK$222,weekend,holidays)-1,LEN($B238))+1,1))))</f>
        <v/>
      </c>
      <c r="AL238" s="29" t="str">
        <f>IF(OR(AL$222="",AL$222&lt;$Q$5,$A238=""),"",IF(NETWORKDAYS.INTL(AL$222,AL$222,weekend,holidays)=0,"nw",IFERROR(INDEX(daysoff_type,MATCH(AL$222&amp;" "&amp;$A238,daysoff_lookup,0)),MID($B238,MOD(NETWORKDAYS.INTL($Q$5,AL$222,weekend,holidays)-1,LEN($B238))+1,1))))</f>
        <v/>
      </c>
      <c r="AM238" s="29" t="str">
        <f>IF(OR(AM$222="",AM$222&lt;$Q$5,$A238=""),"",IF(NETWORKDAYS.INTL(AM$222,AM$222,weekend,holidays)=0,"nw",IFERROR(INDEX(daysoff_type,MATCH(AM$222&amp;" "&amp;$A238,daysoff_lookup,0)),MID($B238,MOD(NETWORKDAYS.INTL($Q$5,AM$222,weekend,holidays)-1,LEN($B238))+1,1))))</f>
        <v/>
      </c>
    </row>
    <row r="239" spans="1:41" x14ac:dyDescent="0.2">
      <c r="A239" s="28" t="str">
        <f t="shared" si="65"/>
        <v/>
      </c>
      <c r="B239" s="40" t="str">
        <f t="shared" si="65"/>
        <v/>
      </c>
      <c r="C239" s="29" t="str">
        <f>IF(OR(C$222="",C$222&lt;$Q$5,$A239=""),"",IF(NETWORKDAYS.INTL(C$222,C$222,weekend,holidays)=0,"nw",IFERROR(INDEX(daysoff_type,MATCH(C$222&amp;" "&amp;$A239,daysoff_lookup,0)),MID($B239,MOD(NETWORKDAYS.INTL($Q$5,C$222,weekend,holidays)-1,LEN($B239))+1,1))))</f>
        <v/>
      </c>
      <c r="D239" s="29" t="str">
        <f>IF(OR(D$222="",D$222&lt;$Q$5,$A239=""),"",IF(NETWORKDAYS.INTL(D$222,D$222,weekend,holidays)=0,"nw",IFERROR(INDEX(daysoff_type,MATCH(D$222&amp;" "&amp;$A239,daysoff_lookup,0)),MID($B239,MOD(NETWORKDAYS.INTL($Q$5,D$222,weekend,holidays)-1,LEN($B239))+1,1))))</f>
        <v/>
      </c>
      <c r="E239" s="29" t="str">
        <f>IF(OR(E$222="",E$222&lt;$Q$5,$A239=""),"",IF(NETWORKDAYS.INTL(E$222,E$222,weekend,holidays)=0,"nw",IFERROR(INDEX(daysoff_type,MATCH(E$222&amp;" "&amp;$A239,daysoff_lookup,0)),MID($B239,MOD(NETWORKDAYS.INTL($Q$5,E$222,weekend,holidays)-1,LEN($B239))+1,1))))</f>
        <v/>
      </c>
      <c r="F239" s="29" t="str">
        <f>IF(OR(F$222="",F$222&lt;$Q$5,$A239=""),"",IF(NETWORKDAYS.INTL(F$222,F$222,weekend,holidays)=0,"nw",IFERROR(INDEX(daysoff_type,MATCH(F$222&amp;" "&amp;$A239,daysoff_lookup,0)),MID($B239,MOD(NETWORKDAYS.INTL($Q$5,F$222,weekend,holidays)-1,LEN($B239))+1,1))))</f>
        <v/>
      </c>
      <c r="G239" s="29" t="str">
        <f>IF(OR(G$222="",G$222&lt;$Q$5,$A239=""),"",IF(NETWORKDAYS.INTL(G$222,G$222,weekend,holidays)=0,"nw",IFERROR(INDEX(daysoff_type,MATCH(G$222&amp;" "&amp;$A239,daysoff_lookup,0)),MID($B239,MOD(NETWORKDAYS.INTL($Q$5,G$222,weekend,holidays)-1,LEN($B239))+1,1))))</f>
        <v/>
      </c>
      <c r="H239" s="29" t="str">
        <f>IF(OR(H$222="",H$222&lt;$Q$5,$A239=""),"",IF(NETWORKDAYS.INTL(H$222,H$222,weekend,holidays)=0,"nw",IFERROR(INDEX(daysoff_type,MATCH(H$222&amp;" "&amp;$A239,daysoff_lookup,0)),MID($B239,MOD(NETWORKDAYS.INTL($Q$5,H$222,weekend,holidays)-1,LEN($B239))+1,1))))</f>
        <v/>
      </c>
      <c r="I239" s="29" t="str">
        <f>IF(OR(I$222="",I$222&lt;$Q$5,$A239=""),"",IF(NETWORKDAYS.INTL(I$222,I$222,weekend,holidays)=0,"nw",IFERROR(INDEX(daysoff_type,MATCH(I$222&amp;" "&amp;$A239,daysoff_lookup,0)),MID($B239,MOD(NETWORKDAYS.INTL($Q$5,I$222,weekend,holidays)-1,LEN($B239))+1,1))))</f>
        <v/>
      </c>
      <c r="J239" s="29" t="str">
        <f>IF(OR(J$222="",J$222&lt;$Q$5,$A239=""),"",IF(NETWORKDAYS.INTL(J$222,J$222,weekend,holidays)=0,"nw",IFERROR(INDEX(daysoff_type,MATCH(J$222&amp;" "&amp;$A239,daysoff_lookup,0)),MID($B239,MOD(NETWORKDAYS.INTL($Q$5,J$222,weekend,holidays)-1,LEN($B239))+1,1))))</f>
        <v/>
      </c>
      <c r="K239" s="29" t="str">
        <f>IF(OR(K$222="",K$222&lt;$Q$5,$A239=""),"",IF(NETWORKDAYS.INTL(K$222,K$222,weekend,holidays)=0,"nw",IFERROR(INDEX(daysoff_type,MATCH(K$222&amp;" "&amp;$A239,daysoff_lookup,0)),MID($B239,MOD(NETWORKDAYS.INTL($Q$5,K$222,weekend,holidays)-1,LEN($B239))+1,1))))</f>
        <v/>
      </c>
      <c r="L239" s="29" t="str">
        <f>IF(OR(L$222="",L$222&lt;$Q$5,$A239=""),"",IF(NETWORKDAYS.INTL(L$222,L$222,weekend,holidays)=0,"nw",IFERROR(INDEX(daysoff_type,MATCH(L$222&amp;" "&amp;$A239,daysoff_lookup,0)),MID($B239,MOD(NETWORKDAYS.INTL($Q$5,L$222,weekend,holidays)-1,LEN($B239))+1,1))))</f>
        <v/>
      </c>
      <c r="M239" s="29" t="str">
        <f>IF(OR(M$222="",M$222&lt;$Q$5,$A239=""),"",IF(NETWORKDAYS.INTL(M$222,M$222,weekend,holidays)=0,"nw",IFERROR(INDEX(daysoff_type,MATCH(M$222&amp;" "&amp;$A239,daysoff_lookup,0)),MID($B239,MOD(NETWORKDAYS.INTL($Q$5,M$222,weekend,holidays)-1,LEN($B239))+1,1))))</f>
        <v/>
      </c>
      <c r="N239" s="29" t="str">
        <f>IF(OR(N$222="",N$222&lt;$Q$5,$A239=""),"",IF(NETWORKDAYS.INTL(N$222,N$222,weekend,holidays)=0,"nw",IFERROR(INDEX(daysoff_type,MATCH(N$222&amp;" "&amp;$A239,daysoff_lookup,0)),MID($B239,MOD(NETWORKDAYS.INTL($Q$5,N$222,weekend,holidays)-1,LEN($B239))+1,1))))</f>
        <v/>
      </c>
      <c r="O239" s="29" t="str">
        <f>IF(OR(O$222="",O$222&lt;$Q$5,$A239=""),"",IF(NETWORKDAYS.INTL(O$222,O$222,weekend,holidays)=0,"nw",IFERROR(INDEX(daysoff_type,MATCH(O$222&amp;" "&amp;$A239,daysoff_lookup,0)),MID($B239,MOD(NETWORKDAYS.INTL($Q$5,O$222,weekend,holidays)-1,LEN($B239))+1,1))))</f>
        <v/>
      </c>
      <c r="P239" s="29" t="str">
        <f>IF(OR(P$222="",P$222&lt;$Q$5,$A239=""),"",IF(NETWORKDAYS.INTL(P$222,P$222,weekend,holidays)=0,"nw",IFERROR(INDEX(daysoff_type,MATCH(P$222&amp;" "&amp;$A239,daysoff_lookup,0)),MID($B239,MOD(NETWORKDAYS.INTL($Q$5,P$222,weekend,holidays)-1,LEN($B239))+1,1))))</f>
        <v/>
      </c>
      <c r="Q239" s="29" t="str">
        <f>IF(OR(Q$222="",Q$222&lt;$Q$5,$A239=""),"",IF(NETWORKDAYS.INTL(Q$222,Q$222,weekend,holidays)=0,"nw",IFERROR(INDEX(daysoff_type,MATCH(Q$222&amp;" "&amp;$A239,daysoff_lookup,0)),MID($B239,MOD(NETWORKDAYS.INTL($Q$5,Q$222,weekend,holidays)-1,LEN($B239))+1,1))))</f>
        <v/>
      </c>
      <c r="R239" s="29" t="str">
        <f>IF(OR(R$222="",R$222&lt;$Q$5,$A239=""),"",IF(NETWORKDAYS.INTL(R$222,R$222,weekend,holidays)=0,"nw",IFERROR(INDEX(daysoff_type,MATCH(R$222&amp;" "&amp;$A239,daysoff_lookup,0)),MID($B239,MOD(NETWORKDAYS.INTL($Q$5,R$222,weekend,holidays)-1,LEN($B239))+1,1))))</f>
        <v/>
      </c>
      <c r="S239" s="29" t="str">
        <f>IF(OR(S$222="",S$222&lt;$Q$5,$A239=""),"",IF(NETWORKDAYS.INTL(S$222,S$222,weekend,holidays)=0,"nw",IFERROR(INDEX(daysoff_type,MATCH(S$222&amp;" "&amp;$A239,daysoff_lookup,0)),MID($B239,MOD(NETWORKDAYS.INTL($Q$5,S$222,weekend,holidays)-1,LEN($B239))+1,1))))</f>
        <v/>
      </c>
      <c r="T239" s="29" t="str">
        <f>IF(OR(T$222="",T$222&lt;$Q$5,$A239=""),"",IF(NETWORKDAYS.INTL(T$222,T$222,weekend,holidays)=0,"nw",IFERROR(INDEX(daysoff_type,MATCH(T$222&amp;" "&amp;$A239,daysoff_lookup,0)),MID($B239,MOD(NETWORKDAYS.INTL($Q$5,T$222,weekend,holidays)-1,LEN($B239))+1,1))))</f>
        <v/>
      </c>
      <c r="U239" s="29" t="str">
        <f>IF(OR(U$222="",U$222&lt;$Q$5,$A239=""),"",IF(NETWORKDAYS.INTL(U$222,U$222,weekend,holidays)=0,"nw",IFERROR(INDEX(daysoff_type,MATCH(U$222&amp;" "&amp;$A239,daysoff_lookup,0)),MID($B239,MOD(NETWORKDAYS.INTL($Q$5,U$222,weekend,holidays)-1,LEN($B239))+1,1))))</f>
        <v/>
      </c>
      <c r="V239" s="29" t="str">
        <f>IF(OR(V$222="",V$222&lt;$Q$5,$A239=""),"",IF(NETWORKDAYS.INTL(V$222,V$222,weekend,holidays)=0,"nw",IFERROR(INDEX(daysoff_type,MATCH(V$222&amp;" "&amp;$A239,daysoff_lookup,0)),MID($B239,MOD(NETWORKDAYS.INTL($Q$5,V$222,weekend,holidays)-1,LEN($B239))+1,1))))</f>
        <v/>
      </c>
      <c r="W239" s="29" t="str">
        <f>IF(OR(W$222="",W$222&lt;$Q$5,$A239=""),"",IF(NETWORKDAYS.INTL(W$222,W$222,weekend,holidays)=0,"nw",IFERROR(INDEX(daysoff_type,MATCH(W$222&amp;" "&amp;$A239,daysoff_lookup,0)),MID($B239,MOD(NETWORKDAYS.INTL($Q$5,W$222,weekend,holidays)-1,LEN($B239))+1,1))))</f>
        <v/>
      </c>
      <c r="X239" s="29" t="str">
        <f>IF(OR(X$222="",X$222&lt;$Q$5,$A239=""),"",IF(NETWORKDAYS.INTL(X$222,X$222,weekend,holidays)=0,"nw",IFERROR(INDEX(daysoff_type,MATCH(X$222&amp;" "&amp;$A239,daysoff_lookup,0)),MID($B239,MOD(NETWORKDAYS.INTL($Q$5,X$222,weekend,holidays)-1,LEN($B239))+1,1))))</f>
        <v/>
      </c>
      <c r="Y239" s="29" t="str">
        <f>IF(OR(Y$222="",Y$222&lt;$Q$5,$A239=""),"",IF(NETWORKDAYS.INTL(Y$222,Y$222,weekend,holidays)=0,"nw",IFERROR(INDEX(daysoff_type,MATCH(Y$222&amp;" "&amp;$A239,daysoff_lookup,0)),MID($B239,MOD(NETWORKDAYS.INTL($Q$5,Y$222,weekend,holidays)-1,LEN($B239))+1,1))))</f>
        <v/>
      </c>
      <c r="Z239" s="29" t="str">
        <f>IF(OR(Z$222="",Z$222&lt;$Q$5,$A239=""),"",IF(NETWORKDAYS.INTL(Z$222,Z$222,weekend,holidays)=0,"nw",IFERROR(INDEX(daysoff_type,MATCH(Z$222&amp;" "&amp;$A239,daysoff_lookup,0)),MID($B239,MOD(NETWORKDAYS.INTL($Q$5,Z$222,weekend,holidays)-1,LEN($B239))+1,1))))</f>
        <v/>
      </c>
      <c r="AA239" s="29" t="str">
        <f>IF(OR(AA$222="",AA$222&lt;$Q$5,$A239=""),"",IF(NETWORKDAYS.INTL(AA$222,AA$222,weekend,holidays)=0,"nw",IFERROR(INDEX(daysoff_type,MATCH(AA$222&amp;" "&amp;$A239,daysoff_lookup,0)),MID($B239,MOD(NETWORKDAYS.INTL($Q$5,AA$222,weekend,holidays)-1,LEN($B239))+1,1))))</f>
        <v/>
      </c>
      <c r="AB239" s="29" t="str">
        <f>IF(OR(AB$222="",AB$222&lt;$Q$5,$A239=""),"",IF(NETWORKDAYS.INTL(AB$222,AB$222,weekend,holidays)=0,"nw",IFERROR(INDEX(daysoff_type,MATCH(AB$222&amp;" "&amp;$A239,daysoff_lookup,0)),MID($B239,MOD(NETWORKDAYS.INTL($Q$5,AB$222,weekend,holidays)-1,LEN($B239))+1,1))))</f>
        <v/>
      </c>
      <c r="AC239" s="29" t="str">
        <f>IF(OR(AC$222="",AC$222&lt;$Q$5,$A239=""),"",IF(NETWORKDAYS.INTL(AC$222,AC$222,weekend,holidays)=0,"nw",IFERROR(INDEX(daysoff_type,MATCH(AC$222&amp;" "&amp;$A239,daysoff_lookup,0)),MID($B239,MOD(NETWORKDAYS.INTL($Q$5,AC$222,weekend,holidays)-1,LEN($B239))+1,1))))</f>
        <v/>
      </c>
      <c r="AD239" s="29" t="str">
        <f>IF(OR(AD$222="",AD$222&lt;$Q$5,$A239=""),"",IF(NETWORKDAYS.INTL(AD$222,AD$222,weekend,holidays)=0,"nw",IFERROR(INDEX(daysoff_type,MATCH(AD$222&amp;" "&amp;$A239,daysoff_lookup,0)),MID($B239,MOD(NETWORKDAYS.INTL($Q$5,AD$222,weekend,holidays)-1,LEN($B239))+1,1))))</f>
        <v/>
      </c>
      <c r="AE239" s="29" t="str">
        <f>IF(OR(AE$222="",AE$222&lt;$Q$5,$A239=""),"",IF(NETWORKDAYS.INTL(AE$222,AE$222,weekend,holidays)=0,"nw",IFERROR(INDEX(daysoff_type,MATCH(AE$222&amp;" "&amp;$A239,daysoff_lookup,0)),MID($B239,MOD(NETWORKDAYS.INTL($Q$5,AE$222,weekend,holidays)-1,LEN($B239))+1,1))))</f>
        <v/>
      </c>
      <c r="AF239" s="29" t="str">
        <f>IF(OR(AF$222="",AF$222&lt;$Q$5,$A239=""),"",IF(NETWORKDAYS.INTL(AF$222,AF$222,weekend,holidays)=0,"nw",IFERROR(INDEX(daysoff_type,MATCH(AF$222&amp;" "&amp;$A239,daysoff_lookup,0)),MID($B239,MOD(NETWORKDAYS.INTL($Q$5,AF$222,weekend,holidays)-1,LEN($B239))+1,1))))</f>
        <v/>
      </c>
      <c r="AG239" s="29" t="str">
        <f>IF(OR(AG$222="",AG$222&lt;$Q$5,$A239=""),"",IF(NETWORKDAYS.INTL(AG$222,AG$222,weekend,holidays)=0,"nw",IFERROR(INDEX(daysoff_type,MATCH(AG$222&amp;" "&amp;$A239,daysoff_lookup,0)),MID($B239,MOD(NETWORKDAYS.INTL($Q$5,AG$222,weekend,holidays)-1,LEN($B239))+1,1))))</f>
        <v/>
      </c>
      <c r="AH239" s="29" t="str">
        <f>IF(OR(AH$222="",AH$222&lt;$Q$5,$A239=""),"",IF(NETWORKDAYS.INTL(AH$222,AH$222,weekend,holidays)=0,"nw",IFERROR(INDEX(daysoff_type,MATCH(AH$222&amp;" "&amp;$A239,daysoff_lookup,0)),MID($B239,MOD(NETWORKDAYS.INTL($Q$5,AH$222,weekend,holidays)-1,LEN($B239))+1,1))))</f>
        <v/>
      </c>
      <c r="AI239" s="29" t="str">
        <f>IF(OR(AI$222="",AI$222&lt;$Q$5,$A239=""),"",IF(NETWORKDAYS.INTL(AI$222,AI$222,weekend,holidays)=0,"nw",IFERROR(INDEX(daysoff_type,MATCH(AI$222&amp;" "&amp;$A239,daysoff_lookup,0)),MID($B239,MOD(NETWORKDAYS.INTL($Q$5,AI$222,weekend,holidays)-1,LEN($B239))+1,1))))</f>
        <v/>
      </c>
      <c r="AJ239" s="29" t="str">
        <f>IF(OR(AJ$222="",AJ$222&lt;$Q$5,$A239=""),"",IF(NETWORKDAYS.INTL(AJ$222,AJ$222,weekend,holidays)=0,"nw",IFERROR(INDEX(daysoff_type,MATCH(AJ$222&amp;" "&amp;$A239,daysoff_lookup,0)),MID($B239,MOD(NETWORKDAYS.INTL($Q$5,AJ$222,weekend,holidays)-1,LEN($B239))+1,1))))</f>
        <v/>
      </c>
      <c r="AK239" s="29" t="str">
        <f>IF(OR(AK$222="",AK$222&lt;$Q$5,$A239=""),"",IF(NETWORKDAYS.INTL(AK$222,AK$222,weekend,holidays)=0,"nw",IFERROR(INDEX(daysoff_type,MATCH(AK$222&amp;" "&amp;$A239,daysoff_lookup,0)),MID($B239,MOD(NETWORKDAYS.INTL($Q$5,AK$222,weekend,holidays)-1,LEN($B239))+1,1))))</f>
        <v/>
      </c>
      <c r="AL239" s="29" t="str">
        <f>IF(OR(AL$222="",AL$222&lt;$Q$5,$A239=""),"",IF(NETWORKDAYS.INTL(AL$222,AL$222,weekend,holidays)=0,"nw",IFERROR(INDEX(daysoff_type,MATCH(AL$222&amp;" "&amp;$A239,daysoff_lookup,0)),MID($B239,MOD(NETWORKDAYS.INTL($Q$5,AL$222,weekend,holidays)-1,LEN($B239))+1,1))))</f>
        <v/>
      </c>
      <c r="AM239" s="29" t="str">
        <f>IF(OR(AM$222="",AM$222&lt;$Q$5,$A239=""),"",IF(NETWORKDAYS.INTL(AM$222,AM$222,weekend,holidays)=0,"nw",IFERROR(INDEX(daysoff_type,MATCH(AM$222&amp;" "&amp;$A239,daysoff_lookup,0)),MID($B239,MOD(NETWORKDAYS.INTL($Q$5,AM$222,weekend,holidays)-1,LEN($B239))+1,1))))</f>
        <v/>
      </c>
    </row>
    <row r="240" spans="1:41" x14ac:dyDescent="0.2">
      <c r="A240" s="74"/>
      <c r="B240" s="75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O240" s="32"/>
    </row>
    <row r="242" spans="1:41" x14ac:dyDescent="0.2">
      <c r="A242" s="19"/>
      <c r="B242" s="19"/>
      <c r="C242" s="18" t="str">
        <f>IF($D$6=2,"M","Su")</f>
        <v>Su</v>
      </c>
      <c r="D242" s="18" t="str">
        <f>IF($D$6=2,"Tu","M")</f>
        <v>M</v>
      </c>
      <c r="E242" s="18" t="str">
        <f>IF($D$6=2,"W","Tu")</f>
        <v>Tu</v>
      </c>
      <c r="F242" s="18" t="str">
        <f>IF($D$6=2,"Th","W")</f>
        <v>W</v>
      </c>
      <c r="G242" s="18" t="str">
        <f>IF($D$6=2,"F","Th")</f>
        <v>Th</v>
      </c>
      <c r="H242" s="18" t="str">
        <f>IF($D$6=2,"Sa","F")</f>
        <v>F</v>
      </c>
      <c r="I242" s="20" t="str">
        <f>IF($D$6=2,"Su","Sa")</f>
        <v>Sa</v>
      </c>
      <c r="J242" s="18" t="str">
        <f>IF($D$6=2,"M","Su")</f>
        <v>Su</v>
      </c>
      <c r="K242" s="18" t="str">
        <f>IF($D$6=2,"Tu","M")</f>
        <v>M</v>
      </c>
      <c r="L242" s="18" t="str">
        <f>IF($D$6=2,"W","Tu")</f>
        <v>Tu</v>
      </c>
      <c r="M242" s="18" t="str">
        <f>IF($D$6=2,"Th","W")</f>
        <v>W</v>
      </c>
      <c r="N242" s="18" t="str">
        <f>IF($D$6=2,"F","Th")</f>
        <v>Th</v>
      </c>
      <c r="O242" s="18" t="str">
        <f>IF($D$6=2,"Sa","F")</f>
        <v>F</v>
      </c>
      <c r="P242" s="20" t="str">
        <f>IF($D$6=2,"Su","Sa")</f>
        <v>Sa</v>
      </c>
      <c r="Q242" s="18" t="str">
        <f>IF($D$6=2,"M","Su")</f>
        <v>Su</v>
      </c>
      <c r="R242" s="18" t="str">
        <f>IF($D$6=2,"Tu","M")</f>
        <v>M</v>
      </c>
      <c r="S242" s="18" t="str">
        <f>IF($D$6=2,"W","Tu")</f>
        <v>Tu</v>
      </c>
      <c r="T242" s="18" t="str">
        <f>IF($D$6=2,"Th","W")</f>
        <v>W</v>
      </c>
      <c r="U242" s="18" t="str">
        <f>IF($D$6=2,"F","Th")</f>
        <v>Th</v>
      </c>
      <c r="V242" s="18" t="str">
        <f>IF($D$6=2,"Sa","F")</f>
        <v>F</v>
      </c>
      <c r="W242" s="20" t="str">
        <f>IF($D$6=2,"Su","Sa")</f>
        <v>Sa</v>
      </c>
      <c r="X242" s="18" t="str">
        <f>IF($D$6=2,"M","Su")</f>
        <v>Su</v>
      </c>
      <c r="Y242" s="18" t="str">
        <f>IF($D$6=2,"Tu","M")</f>
        <v>M</v>
      </c>
      <c r="Z242" s="18" t="str">
        <f>IF($D$6=2,"W","Tu")</f>
        <v>Tu</v>
      </c>
      <c r="AA242" s="18" t="str">
        <f>IF($D$6=2,"Th","W")</f>
        <v>W</v>
      </c>
      <c r="AB242" s="18" t="str">
        <f>IF($D$6=2,"F","Th")</f>
        <v>Th</v>
      </c>
      <c r="AC242" s="18" t="str">
        <f>IF($D$6=2,"Sa","F")</f>
        <v>F</v>
      </c>
      <c r="AD242" s="20" t="str">
        <f>IF($D$6=2,"Su","Sa")</f>
        <v>Sa</v>
      </c>
      <c r="AE242" s="18" t="str">
        <f>IF($D$6=2,"M","Su")</f>
        <v>Su</v>
      </c>
      <c r="AF242" s="18" t="str">
        <f>IF($D$6=2,"Tu","M")</f>
        <v>M</v>
      </c>
      <c r="AG242" s="18" t="str">
        <f>IF($D$6=2,"W","Tu")</f>
        <v>Tu</v>
      </c>
      <c r="AH242" s="18" t="str">
        <f>IF($D$6=2,"Th","W")</f>
        <v>W</v>
      </c>
      <c r="AI242" s="18" t="str">
        <f>IF($D$6=2,"F","Th")</f>
        <v>Th</v>
      </c>
      <c r="AJ242" s="18" t="str">
        <f>IF($D$6=2,"Sa","F")</f>
        <v>F</v>
      </c>
      <c r="AK242" s="20" t="str">
        <f>IF($D$6=2,"Su","Sa")</f>
        <v>Sa</v>
      </c>
      <c r="AL242" s="18" t="str">
        <f>IF($D$6=2,"M","Su")</f>
        <v>Su</v>
      </c>
      <c r="AM242" s="18" t="str">
        <f>IF($D$6=2,"Tu","M")</f>
        <v>M</v>
      </c>
    </row>
    <row r="243" spans="1:41" ht="15.75" x14ac:dyDescent="0.2">
      <c r="A243" s="30">
        <f>DATE($A$4,$D$4+11,1)</f>
        <v>44896</v>
      </c>
      <c r="B243" s="31"/>
      <c r="C243" s="23" t="str">
        <f t="shared" ref="C243:AM243" si="66">IF(MONTH($A243)&lt;&gt;MONTH($A243-WEEKDAY($A243,$D$6)+(COLUMN(C243)-COLUMN($C243)+1)),"",$A243-WEEKDAY($A243,$D$6)+(COLUMN(C243)-COLUMN($C243)+1))</f>
        <v/>
      </c>
      <c r="D243" s="23" t="str">
        <f t="shared" si="66"/>
        <v/>
      </c>
      <c r="E243" s="23" t="str">
        <f t="shared" si="66"/>
        <v/>
      </c>
      <c r="F243" s="23" t="str">
        <f t="shared" si="66"/>
        <v/>
      </c>
      <c r="G243" s="23">
        <f t="shared" si="66"/>
        <v>44896</v>
      </c>
      <c r="H243" s="23">
        <f t="shared" si="66"/>
        <v>44897</v>
      </c>
      <c r="I243" s="23">
        <f t="shared" si="66"/>
        <v>44898</v>
      </c>
      <c r="J243" s="23">
        <f t="shared" si="66"/>
        <v>44899</v>
      </c>
      <c r="K243" s="23">
        <f t="shared" si="66"/>
        <v>44900</v>
      </c>
      <c r="L243" s="23">
        <f t="shared" si="66"/>
        <v>44901</v>
      </c>
      <c r="M243" s="23">
        <f t="shared" si="66"/>
        <v>44902</v>
      </c>
      <c r="N243" s="23">
        <f t="shared" si="66"/>
        <v>44903</v>
      </c>
      <c r="O243" s="23">
        <f t="shared" si="66"/>
        <v>44904</v>
      </c>
      <c r="P243" s="23">
        <f t="shared" si="66"/>
        <v>44905</v>
      </c>
      <c r="Q243" s="23">
        <f t="shared" si="66"/>
        <v>44906</v>
      </c>
      <c r="R243" s="23">
        <f t="shared" si="66"/>
        <v>44907</v>
      </c>
      <c r="S243" s="23">
        <f t="shared" si="66"/>
        <v>44908</v>
      </c>
      <c r="T243" s="23">
        <f t="shared" si="66"/>
        <v>44909</v>
      </c>
      <c r="U243" s="23">
        <f t="shared" si="66"/>
        <v>44910</v>
      </c>
      <c r="V243" s="23">
        <f t="shared" si="66"/>
        <v>44911</v>
      </c>
      <c r="W243" s="23">
        <f t="shared" si="66"/>
        <v>44912</v>
      </c>
      <c r="X243" s="23">
        <f t="shared" si="66"/>
        <v>44913</v>
      </c>
      <c r="Y243" s="23">
        <f t="shared" si="66"/>
        <v>44914</v>
      </c>
      <c r="Z243" s="23">
        <f t="shared" si="66"/>
        <v>44915</v>
      </c>
      <c r="AA243" s="23">
        <f t="shared" si="66"/>
        <v>44916</v>
      </c>
      <c r="AB243" s="23">
        <f t="shared" si="66"/>
        <v>44917</v>
      </c>
      <c r="AC243" s="23">
        <f t="shared" si="66"/>
        <v>44918</v>
      </c>
      <c r="AD243" s="23">
        <f t="shared" si="66"/>
        <v>44919</v>
      </c>
      <c r="AE243" s="23">
        <f t="shared" si="66"/>
        <v>44920</v>
      </c>
      <c r="AF243" s="23">
        <f t="shared" si="66"/>
        <v>44921</v>
      </c>
      <c r="AG243" s="23">
        <f t="shared" si="66"/>
        <v>44922</v>
      </c>
      <c r="AH243" s="23">
        <f t="shared" si="66"/>
        <v>44923</v>
      </c>
      <c r="AI243" s="23">
        <f t="shared" si="66"/>
        <v>44924</v>
      </c>
      <c r="AJ243" s="23">
        <f t="shared" si="66"/>
        <v>44925</v>
      </c>
      <c r="AK243" s="23">
        <f t="shared" si="66"/>
        <v>44926</v>
      </c>
      <c r="AL243" s="23" t="str">
        <f t="shared" si="66"/>
        <v/>
      </c>
      <c r="AM243" s="23" t="str">
        <f t="shared" si="66"/>
        <v/>
      </c>
    </row>
    <row r="244" spans="1:41" x14ac:dyDescent="0.2">
      <c r="A244" s="39" t="str">
        <f>"Total Shift "&amp;$U$3</f>
        <v>Total Shift D</v>
      </c>
      <c r="B244" s="42"/>
      <c r="C244" s="77" t="str">
        <f>IF(C243="","",COUNTIF(C248:C261,$U$3))</f>
        <v/>
      </c>
      <c r="D244" s="77" t="str">
        <f t="shared" ref="D244:AM244" si="67">IF(D243="","",COUNTIF(D248:D261,$U$3))</f>
        <v/>
      </c>
      <c r="E244" s="77" t="str">
        <f t="shared" si="67"/>
        <v/>
      </c>
      <c r="F244" s="77" t="str">
        <f t="shared" si="67"/>
        <v/>
      </c>
      <c r="G244" s="77">
        <f t="shared" si="67"/>
        <v>1</v>
      </c>
      <c r="H244" s="77">
        <f t="shared" si="67"/>
        <v>1</v>
      </c>
      <c r="I244" s="77">
        <f t="shared" si="67"/>
        <v>1</v>
      </c>
      <c r="J244" s="77">
        <f t="shared" si="67"/>
        <v>1</v>
      </c>
      <c r="K244" s="77">
        <f t="shared" si="67"/>
        <v>1</v>
      </c>
      <c r="L244" s="77">
        <f t="shared" si="67"/>
        <v>1</v>
      </c>
      <c r="M244" s="77">
        <f t="shared" si="67"/>
        <v>1</v>
      </c>
      <c r="N244" s="77">
        <f t="shared" si="67"/>
        <v>1</v>
      </c>
      <c r="O244" s="77">
        <f t="shared" si="67"/>
        <v>1</v>
      </c>
      <c r="P244" s="77">
        <f t="shared" si="67"/>
        <v>1</v>
      </c>
      <c r="Q244" s="77">
        <f t="shared" si="67"/>
        <v>1</v>
      </c>
      <c r="R244" s="77">
        <f t="shared" si="67"/>
        <v>1</v>
      </c>
      <c r="S244" s="77">
        <f t="shared" si="67"/>
        <v>1</v>
      </c>
      <c r="T244" s="77">
        <f t="shared" si="67"/>
        <v>1</v>
      </c>
      <c r="U244" s="77">
        <f t="shared" si="67"/>
        <v>1</v>
      </c>
      <c r="V244" s="77">
        <f t="shared" si="67"/>
        <v>1</v>
      </c>
      <c r="W244" s="77">
        <f t="shared" si="67"/>
        <v>1</v>
      </c>
      <c r="X244" s="77">
        <f t="shared" si="67"/>
        <v>1</v>
      </c>
      <c r="Y244" s="77">
        <f t="shared" si="67"/>
        <v>1</v>
      </c>
      <c r="Z244" s="77">
        <f t="shared" si="67"/>
        <v>1</v>
      </c>
      <c r="AA244" s="77">
        <f t="shared" si="67"/>
        <v>1</v>
      </c>
      <c r="AB244" s="77">
        <f t="shared" si="67"/>
        <v>1</v>
      </c>
      <c r="AC244" s="77">
        <f t="shared" si="67"/>
        <v>1</v>
      </c>
      <c r="AD244" s="77">
        <f t="shared" si="67"/>
        <v>1</v>
      </c>
      <c r="AE244" s="77">
        <f t="shared" si="67"/>
        <v>0</v>
      </c>
      <c r="AF244" s="77">
        <f t="shared" si="67"/>
        <v>1</v>
      </c>
      <c r="AG244" s="77">
        <f t="shared" si="67"/>
        <v>1</v>
      </c>
      <c r="AH244" s="77">
        <f t="shared" si="67"/>
        <v>1</v>
      </c>
      <c r="AI244" s="77">
        <f t="shared" si="67"/>
        <v>1</v>
      </c>
      <c r="AJ244" s="77">
        <f t="shared" si="67"/>
        <v>1</v>
      </c>
      <c r="AK244" s="77">
        <f t="shared" si="67"/>
        <v>1</v>
      </c>
      <c r="AL244" s="77" t="str">
        <f t="shared" si="67"/>
        <v/>
      </c>
      <c r="AM244" s="77" t="str">
        <f t="shared" si="67"/>
        <v/>
      </c>
    </row>
    <row r="245" spans="1:41" x14ac:dyDescent="0.2">
      <c r="A245" s="39" t="str">
        <f>"Total Shift "&amp;$V$3</f>
        <v>Total Shift N</v>
      </c>
      <c r="B245" s="42"/>
      <c r="C245" s="77" t="str">
        <f>IF(C243="","",COUNTIF(C248:C261,$V$3))</f>
        <v/>
      </c>
      <c r="D245" s="77" t="str">
        <f t="shared" ref="D245:AM245" si="68">IF(D243="","",COUNTIF(D248:D261,$V$3))</f>
        <v/>
      </c>
      <c r="E245" s="77" t="str">
        <f t="shared" si="68"/>
        <v/>
      </c>
      <c r="F245" s="77" t="str">
        <f t="shared" si="68"/>
        <v/>
      </c>
      <c r="G245" s="77">
        <f t="shared" si="68"/>
        <v>1</v>
      </c>
      <c r="H245" s="77">
        <f t="shared" si="68"/>
        <v>1</v>
      </c>
      <c r="I245" s="77">
        <f t="shared" si="68"/>
        <v>1</v>
      </c>
      <c r="J245" s="77">
        <f t="shared" si="68"/>
        <v>1</v>
      </c>
      <c r="K245" s="77">
        <f t="shared" si="68"/>
        <v>1</v>
      </c>
      <c r="L245" s="77">
        <f t="shared" si="68"/>
        <v>1</v>
      </c>
      <c r="M245" s="77">
        <f t="shared" si="68"/>
        <v>1</v>
      </c>
      <c r="N245" s="77">
        <f t="shared" si="68"/>
        <v>1</v>
      </c>
      <c r="O245" s="77">
        <f t="shared" si="68"/>
        <v>1</v>
      </c>
      <c r="P245" s="77">
        <f t="shared" si="68"/>
        <v>1</v>
      </c>
      <c r="Q245" s="77">
        <f t="shared" si="68"/>
        <v>1</v>
      </c>
      <c r="R245" s="77">
        <f t="shared" si="68"/>
        <v>1</v>
      </c>
      <c r="S245" s="77">
        <f t="shared" si="68"/>
        <v>1</v>
      </c>
      <c r="T245" s="77">
        <f t="shared" si="68"/>
        <v>1</v>
      </c>
      <c r="U245" s="77">
        <f t="shared" si="68"/>
        <v>1</v>
      </c>
      <c r="V245" s="77">
        <f t="shared" si="68"/>
        <v>1</v>
      </c>
      <c r="W245" s="77">
        <f t="shared" si="68"/>
        <v>1</v>
      </c>
      <c r="X245" s="77">
        <f t="shared" si="68"/>
        <v>1</v>
      </c>
      <c r="Y245" s="77">
        <f t="shared" si="68"/>
        <v>1</v>
      </c>
      <c r="Z245" s="77">
        <f t="shared" si="68"/>
        <v>1</v>
      </c>
      <c r="AA245" s="77">
        <f t="shared" si="68"/>
        <v>1</v>
      </c>
      <c r="AB245" s="77">
        <f t="shared" si="68"/>
        <v>1</v>
      </c>
      <c r="AC245" s="77">
        <f t="shared" si="68"/>
        <v>1</v>
      </c>
      <c r="AD245" s="77">
        <f t="shared" si="68"/>
        <v>1</v>
      </c>
      <c r="AE245" s="77">
        <f t="shared" si="68"/>
        <v>0</v>
      </c>
      <c r="AF245" s="77">
        <f t="shared" si="68"/>
        <v>1</v>
      </c>
      <c r="AG245" s="77">
        <f t="shared" si="68"/>
        <v>1</v>
      </c>
      <c r="AH245" s="77">
        <f t="shared" si="68"/>
        <v>1</v>
      </c>
      <c r="AI245" s="77">
        <f t="shared" si="68"/>
        <v>1</v>
      </c>
      <c r="AJ245" s="77">
        <f t="shared" si="68"/>
        <v>1</v>
      </c>
      <c r="AK245" s="77">
        <f t="shared" si="68"/>
        <v>1</v>
      </c>
      <c r="AL245" s="77" t="str">
        <f t="shared" si="68"/>
        <v/>
      </c>
      <c r="AM245" s="77" t="str">
        <f t="shared" si="68"/>
        <v/>
      </c>
    </row>
    <row r="246" spans="1:41" x14ac:dyDescent="0.2">
      <c r="A246" s="39" t="str">
        <f>"Total Shift "&amp;$W$3</f>
        <v>Total Shift A</v>
      </c>
      <c r="B246" s="42"/>
      <c r="C246" s="77" t="str">
        <f>IF(C244="","",COUNTIF(C248:C261,$W$3))</f>
        <v/>
      </c>
      <c r="D246" s="77" t="str">
        <f t="shared" ref="D246:AM246" si="69">IF(D244="","",COUNTIF(D248:D261,$W$3))</f>
        <v/>
      </c>
      <c r="E246" s="77" t="str">
        <f t="shared" si="69"/>
        <v/>
      </c>
      <c r="F246" s="77" t="str">
        <f t="shared" si="69"/>
        <v/>
      </c>
      <c r="G246" s="77">
        <f t="shared" si="69"/>
        <v>0</v>
      </c>
      <c r="H246" s="77">
        <f t="shared" si="69"/>
        <v>0</v>
      </c>
      <c r="I246" s="77">
        <f t="shared" si="69"/>
        <v>0</v>
      </c>
      <c r="J246" s="77">
        <f t="shared" si="69"/>
        <v>0</v>
      </c>
      <c r="K246" s="77">
        <f t="shared" si="69"/>
        <v>0</v>
      </c>
      <c r="L246" s="77">
        <f t="shared" si="69"/>
        <v>0</v>
      </c>
      <c r="M246" s="77">
        <f t="shared" si="69"/>
        <v>0</v>
      </c>
      <c r="N246" s="77">
        <f t="shared" si="69"/>
        <v>0</v>
      </c>
      <c r="O246" s="77">
        <f t="shared" si="69"/>
        <v>0</v>
      </c>
      <c r="P246" s="77">
        <f t="shared" si="69"/>
        <v>0</v>
      </c>
      <c r="Q246" s="77">
        <f t="shared" si="69"/>
        <v>0</v>
      </c>
      <c r="R246" s="77">
        <f t="shared" si="69"/>
        <v>0</v>
      </c>
      <c r="S246" s="77">
        <f t="shared" si="69"/>
        <v>0</v>
      </c>
      <c r="T246" s="77">
        <f t="shared" si="69"/>
        <v>0</v>
      </c>
      <c r="U246" s="77">
        <f t="shared" si="69"/>
        <v>0</v>
      </c>
      <c r="V246" s="77">
        <f t="shared" si="69"/>
        <v>0</v>
      </c>
      <c r="W246" s="77">
        <f t="shared" si="69"/>
        <v>0</v>
      </c>
      <c r="X246" s="77">
        <f t="shared" si="69"/>
        <v>0</v>
      </c>
      <c r="Y246" s="77">
        <f t="shared" si="69"/>
        <v>0</v>
      </c>
      <c r="Z246" s="77">
        <f t="shared" si="69"/>
        <v>0</v>
      </c>
      <c r="AA246" s="77">
        <f t="shared" si="69"/>
        <v>0</v>
      </c>
      <c r="AB246" s="77">
        <f t="shared" si="69"/>
        <v>0</v>
      </c>
      <c r="AC246" s="77">
        <f t="shared" si="69"/>
        <v>0</v>
      </c>
      <c r="AD246" s="77">
        <f t="shared" si="69"/>
        <v>0</v>
      </c>
      <c r="AE246" s="77">
        <f t="shared" si="69"/>
        <v>0</v>
      </c>
      <c r="AF246" s="77">
        <f t="shared" si="69"/>
        <v>0</v>
      </c>
      <c r="AG246" s="77">
        <f t="shared" si="69"/>
        <v>0</v>
      </c>
      <c r="AH246" s="77">
        <f t="shared" si="69"/>
        <v>0</v>
      </c>
      <c r="AI246" s="77">
        <f t="shared" si="69"/>
        <v>0</v>
      </c>
      <c r="AJ246" s="77">
        <f t="shared" si="69"/>
        <v>0</v>
      </c>
      <c r="AK246" s="77">
        <f t="shared" si="69"/>
        <v>0</v>
      </c>
      <c r="AL246" s="77" t="str">
        <f t="shared" si="69"/>
        <v/>
      </c>
      <c r="AM246" s="77" t="str">
        <f t="shared" si="69"/>
        <v/>
      </c>
    </row>
    <row r="247" spans="1:41" x14ac:dyDescent="0.2">
      <c r="A247" s="39" t="str">
        <f>"Total Shift "&amp;$X$3</f>
        <v>Total Shift B</v>
      </c>
      <c r="B247" s="42"/>
      <c r="C247" s="77" t="str">
        <f>IF(C243="","",COUNTIF(C248:C261,$X$3))</f>
        <v/>
      </c>
      <c r="D247" s="77" t="str">
        <f t="shared" ref="D247:AM247" si="70">IF(D243="","",COUNTIF(D248:D261,$X$3))</f>
        <v/>
      </c>
      <c r="E247" s="77" t="str">
        <f t="shared" si="70"/>
        <v/>
      </c>
      <c r="F247" s="77" t="str">
        <f t="shared" si="70"/>
        <v/>
      </c>
      <c r="G247" s="77">
        <f t="shared" si="70"/>
        <v>0</v>
      </c>
      <c r="H247" s="77">
        <f t="shared" si="70"/>
        <v>0</v>
      </c>
      <c r="I247" s="77">
        <f t="shared" si="70"/>
        <v>0</v>
      </c>
      <c r="J247" s="77">
        <f t="shared" si="70"/>
        <v>0</v>
      </c>
      <c r="K247" s="77">
        <f t="shared" si="70"/>
        <v>0</v>
      </c>
      <c r="L247" s="77">
        <f t="shared" si="70"/>
        <v>0</v>
      </c>
      <c r="M247" s="77">
        <f t="shared" si="70"/>
        <v>0</v>
      </c>
      <c r="N247" s="77">
        <f t="shared" si="70"/>
        <v>0</v>
      </c>
      <c r="O247" s="77">
        <f t="shared" si="70"/>
        <v>0</v>
      </c>
      <c r="P247" s="77">
        <f t="shared" si="70"/>
        <v>0</v>
      </c>
      <c r="Q247" s="77">
        <f t="shared" si="70"/>
        <v>0</v>
      </c>
      <c r="R247" s="77">
        <f t="shared" si="70"/>
        <v>0</v>
      </c>
      <c r="S247" s="77">
        <f t="shared" si="70"/>
        <v>0</v>
      </c>
      <c r="T247" s="77">
        <f t="shared" si="70"/>
        <v>0</v>
      </c>
      <c r="U247" s="77">
        <f t="shared" si="70"/>
        <v>0</v>
      </c>
      <c r="V247" s="77">
        <f t="shared" si="70"/>
        <v>0</v>
      </c>
      <c r="W247" s="77">
        <f t="shared" si="70"/>
        <v>0</v>
      </c>
      <c r="X247" s="77">
        <f t="shared" si="70"/>
        <v>0</v>
      </c>
      <c r="Y247" s="77">
        <f t="shared" si="70"/>
        <v>0</v>
      </c>
      <c r="Z247" s="77">
        <f t="shared" si="70"/>
        <v>0</v>
      </c>
      <c r="AA247" s="77">
        <f t="shared" si="70"/>
        <v>0</v>
      </c>
      <c r="AB247" s="77">
        <f t="shared" si="70"/>
        <v>0</v>
      </c>
      <c r="AC247" s="77">
        <f t="shared" si="70"/>
        <v>0</v>
      </c>
      <c r="AD247" s="77">
        <f t="shared" si="70"/>
        <v>0</v>
      </c>
      <c r="AE247" s="77">
        <f t="shared" si="70"/>
        <v>0</v>
      </c>
      <c r="AF247" s="77">
        <f t="shared" si="70"/>
        <v>0</v>
      </c>
      <c r="AG247" s="77">
        <f t="shared" si="70"/>
        <v>0</v>
      </c>
      <c r="AH247" s="77">
        <f t="shared" si="70"/>
        <v>0</v>
      </c>
      <c r="AI247" s="77">
        <f t="shared" si="70"/>
        <v>0</v>
      </c>
      <c r="AJ247" s="77">
        <f t="shared" si="70"/>
        <v>0</v>
      </c>
      <c r="AK247" s="77">
        <f t="shared" si="70"/>
        <v>0</v>
      </c>
      <c r="AL247" s="77" t="str">
        <f t="shared" si="70"/>
        <v/>
      </c>
      <c r="AM247" s="77" t="str">
        <f t="shared" si="70"/>
        <v/>
      </c>
      <c r="AO247" s="32"/>
    </row>
    <row r="248" spans="1:41" x14ac:dyDescent="0.2">
      <c r="A248" s="27"/>
      <c r="B248" s="41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  <c r="AD248" s="24"/>
      <c r="AE248" s="24"/>
      <c r="AF248" s="24"/>
      <c r="AG248" s="24"/>
      <c r="AH248" s="24"/>
      <c r="AI248" s="24"/>
      <c r="AJ248" s="24"/>
      <c r="AK248" s="24"/>
      <c r="AL248" s="24"/>
      <c r="AM248" s="24"/>
      <c r="AO248" s="32"/>
    </row>
    <row r="249" spans="1:41" x14ac:dyDescent="0.2">
      <c r="A249" s="28" t="str">
        <f>IF(ISBLANK(A18),"",A18)</f>
        <v>Employee 1</v>
      </c>
      <c r="B249" s="40" t="str">
        <f>IF(ISBLANK(B18),"",B18)</f>
        <v>xDDDDxxxxNNNNxxx</v>
      </c>
      <c r="C249" s="29" t="str">
        <f>IF(OR(C$243="",C$243&lt;$Q$5,$A249=""),"",IF(NETWORKDAYS.INTL(C$243,C$243,weekend,holidays)=0,"nw",IFERROR(INDEX(daysoff_type,MATCH(C$243&amp;" "&amp;$A249,daysoff_lookup,0)),MID($B249,MOD(NETWORKDAYS.INTL($Q$5,C$243,weekend,holidays)-1,LEN($B249))+1,1))))</f>
        <v/>
      </c>
      <c r="D249" s="29" t="str">
        <f>IF(OR(D$243="",D$243&lt;$Q$5,$A249=""),"",IF(NETWORKDAYS.INTL(D$243,D$243,weekend,holidays)=0,"nw",IFERROR(INDEX(daysoff_type,MATCH(D$243&amp;" "&amp;$A249,daysoff_lookup,0)),MID($B249,MOD(NETWORKDAYS.INTL($Q$5,D$243,weekend,holidays)-1,LEN($B249))+1,1))))</f>
        <v/>
      </c>
      <c r="E249" s="29" t="str">
        <f>IF(OR(E$243="",E$243&lt;$Q$5,$A249=""),"",IF(NETWORKDAYS.INTL(E$243,E$243,weekend,holidays)=0,"nw",IFERROR(INDEX(daysoff_type,MATCH(E$243&amp;" "&amp;$A249,daysoff_lookup,0)),MID($B249,MOD(NETWORKDAYS.INTL($Q$5,E$243,weekend,holidays)-1,LEN($B249))+1,1))))</f>
        <v/>
      </c>
      <c r="F249" s="29" t="str">
        <f>IF(OR(F$243="",F$243&lt;$Q$5,$A249=""),"",IF(NETWORKDAYS.INTL(F$243,F$243,weekend,holidays)=0,"nw",IFERROR(INDEX(daysoff_type,MATCH(F$243&amp;" "&amp;$A249,daysoff_lookup,0)),MID($B249,MOD(NETWORKDAYS.INTL($Q$5,F$243,weekend,holidays)-1,LEN($B249))+1,1))))</f>
        <v/>
      </c>
      <c r="G249" s="29" t="str">
        <f>IF(OR(G$243="",G$243&lt;$Q$5,$A249=""),"",IF(NETWORKDAYS.INTL(G$243,G$243,weekend,holidays)=0,"nw",IFERROR(INDEX(daysoff_type,MATCH(G$243&amp;" "&amp;$A249,daysoff_lookup,0)),MID($B249,MOD(NETWORKDAYS.INTL($Q$5,G$243,weekend,holidays)-1,LEN($B249))+1,1))))</f>
        <v>x</v>
      </c>
      <c r="H249" s="29" t="str">
        <f>IF(OR(H$243="",H$243&lt;$Q$5,$A249=""),"",IF(NETWORKDAYS.INTL(H$243,H$243,weekend,holidays)=0,"nw",IFERROR(INDEX(daysoff_type,MATCH(H$243&amp;" "&amp;$A249,daysoff_lookup,0)),MID($B249,MOD(NETWORKDAYS.INTL($Q$5,H$243,weekend,holidays)-1,LEN($B249))+1,1))))</f>
        <v>x</v>
      </c>
      <c r="I249" s="29" t="str">
        <f>IF(OR(I$243="",I$243&lt;$Q$5,$A249=""),"",IF(NETWORKDAYS.INTL(I$243,I$243,weekend,holidays)=0,"nw",IFERROR(INDEX(daysoff_type,MATCH(I$243&amp;" "&amp;$A249,daysoff_lookup,0)),MID($B249,MOD(NETWORKDAYS.INTL($Q$5,I$243,weekend,holidays)-1,LEN($B249))+1,1))))</f>
        <v>x</v>
      </c>
      <c r="J249" s="29" t="str">
        <f>IF(OR(J$243="",J$243&lt;$Q$5,$A249=""),"",IF(NETWORKDAYS.INTL(J$243,J$243,weekend,holidays)=0,"nw",IFERROR(INDEX(daysoff_type,MATCH(J$243&amp;" "&amp;$A249,daysoff_lookup,0)),MID($B249,MOD(NETWORKDAYS.INTL($Q$5,J$243,weekend,holidays)-1,LEN($B249))+1,1))))</f>
        <v>x</v>
      </c>
      <c r="K249" s="29" t="str">
        <f>IF(OR(K$243="",K$243&lt;$Q$5,$A249=""),"",IF(NETWORKDAYS.INTL(K$243,K$243,weekend,holidays)=0,"nw",IFERROR(INDEX(daysoff_type,MATCH(K$243&amp;" "&amp;$A249,daysoff_lookup,0)),MID($B249,MOD(NETWORKDAYS.INTL($Q$5,K$243,weekend,holidays)-1,LEN($B249))+1,1))))</f>
        <v>N</v>
      </c>
      <c r="L249" s="29" t="str">
        <f>IF(OR(L$243="",L$243&lt;$Q$5,$A249=""),"",IF(NETWORKDAYS.INTL(L$243,L$243,weekend,holidays)=0,"nw",IFERROR(INDEX(daysoff_type,MATCH(L$243&amp;" "&amp;$A249,daysoff_lookup,0)),MID($B249,MOD(NETWORKDAYS.INTL($Q$5,L$243,weekend,holidays)-1,LEN($B249))+1,1))))</f>
        <v>N</v>
      </c>
      <c r="M249" s="29" t="str">
        <f>IF(OR(M$243="",M$243&lt;$Q$5,$A249=""),"",IF(NETWORKDAYS.INTL(M$243,M$243,weekend,holidays)=0,"nw",IFERROR(INDEX(daysoff_type,MATCH(M$243&amp;" "&amp;$A249,daysoff_lookup,0)),MID($B249,MOD(NETWORKDAYS.INTL($Q$5,M$243,weekend,holidays)-1,LEN($B249))+1,1))))</f>
        <v>N</v>
      </c>
      <c r="N249" s="29" t="str">
        <f>IF(OR(N$243="",N$243&lt;$Q$5,$A249=""),"",IF(NETWORKDAYS.INTL(N$243,N$243,weekend,holidays)=0,"nw",IFERROR(INDEX(daysoff_type,MATCH(N$243&amp;" "&amp;$A249,daysoff_lookup,0)),MID($B249,MOD(NETWORKDAYS.INTL($Q$5,N$243,weekend,holidays)-1,LEN($B249))+1,1))))</f>
        <v>N</v>
      </c>
      <c r="O249" s="29" t="str">
        <f>IF(OR(O$243="",O$243&lt;$Q$5,$A249=""),"",IF(NETWORKDAYS.INTL(O$243,O$243,weekend,holidays)=0,"nw",IFERROR(INDEX(daysoff_type,MATCH(O$243&amp;" "&amp;$A249,daysoff_lookup,0)),MID($B249,MOD(NETWORKDAYS.INTL($Q$5,O$243,weekend,holidays)-1,LEN($B249))+1,1))))</f>
        <v>x</v>
      </c>
      <c r="P249" s="29" t="str">
        <f>IF(OR(P$243="",P$243&lt;$Q$5,$A249=""),"",IF(NETWORKDAYS.INTL(P$243,P$243,weekend,holidays)=0,"nw",IFERROR(INDEX(daysoff_type,MATCH(P$243&amp;" "&amp;$A249,daysoff_lookup,0)),MID($B249,MOD(NETWORKDAYS.INTL($Q$5,P$243,weekend,holidays)-1,LEN($B249))+1,1))))</f>
        <v>x</v>
      </c>
      <c r="Q249" s="29" t="str">
        <f>IF(OR(Q$243="",Q$243&lt;$Q$5,$A249=""),"",IF(NETWORKDAYS.INTL(Q$243,Q$243,weekend,holidays)=0,"nw",IFERROR(INDEX(daysoff_type,MATCH(Q$243&amp;" "&amp;$A249,daysoff_lookup,0)),MID($B249,MOD(NETWORKDAYS.INTL($Q$5,Q$243,weekend,holidays)-1,LEN($B249))+1,1))))</f>
        <v>x</v>
      </c>
      <c r="R249" s="29" t="str">
        <f>IF(OR(R$243="",R$243&lt;$Q$5,$A249=""),"",IF(NETWORKDAYS.INTL(R$243,R$243,weekend,holidays)=0,"nw",IFERROR(INDEX(daysoff_type,MATCH(R$243&amp;" "&amp;$A249,daysoff_lookup,0)),MID($B249,MOD(NETWORKDAYS.INTL($Q$5,R$243,weekend,holidays)-1,LEN($B249))+1,1))))</f>
        <v>x</v>
      </c>
      <c r="S249" s="29" t="str">
        <f>IF(OR(S$243="",S$243&lt;$Q$5,$A249=""),"",IF(NETWORKDAYS.INTL(S$243,S$243,weekend,holidays)=0,"nw",IFERROR(INDEX(daysoff_type,MATCH(S$243&amp;" "&amp;$A249,daysoff_lookup,0)),MID($B249,MOD(NETWORKDAYS.INTL($Q$5,S$243,weekend,holidays)-1,LEN($B249))+1,1))))</f>
        <v>D</v>
      </c>
      <c r="T249" s="29" t="str">
        <f>IF(OR(T$243="",T$243&lt;$Q$5,$A249=""),"",IF(NETWORKDAYS.INTL(T$243,T$243,weekend,holidays)=0,"nw",IFERROR(INDEX(daysoff_type,MATCH(T$243&amp;" "&amp;$A249,daysoff_lookup,0)),MID($B249,MOD(NETWORKDAYS.INTL($Q$5,T$243,weekend,holidays)-1,LEN($B249))+1,1))))</f>
        <v>D</v>
      </c>
      <c r="U249" s="29" t="str">
        <f>IF(OR(U$243="",U$243&lt;$Q$5,$A249=""),"",IF(NETWORKDAYS.INTL(U$243,U$243,weekend,holidays)=0,"nw",IFERROR(INDEX(daysoff_type,MATCH(U$243&amp;" "&amp;$A249,daysoff_lookup,0)),MID($B249,MOD(NETWORKDAYS.INTL($Q$5,U$243,weekend,holidays)-1,LEN($B249))+1,1))))</f>
        <v>D</v>
      </c>
      <c r="V249" s="29" t="str">
        <f>IF(OR(V$243="",V$243&lt;$Q$5,$A249=""),"",IF(NETWORKDAYS.INTL(V$243,V$243,weekend,holidays)=0,"nw",IFERROR(INDEX(daysoff_type,MATCH(V$243&amp;" "&amp;$A249,daysoff_lookup,0)),MID($B249,MOD(NETWORKDAYS.INTL($Q$5,V$243,weekend,holidays)-1,LEN($B249))+1,1))))</f>
        <v>D</v>
      </c>
      <c r="W249" s="29" t="str">
        <f>IF(OR(W$243="",W$243&lt;$Q$5,$A249=""),"",IF(NETWORKDAYS.INTL(W$243,W$243,weekend,holidays)=0,"nw",IFERROR(INDEX(daysoff_type,MATCH(W$243&amp;" "&amp;$A249,daysoff_lookup,0)),MID($B249,MOD(NETWORKDAYS.INTL($Q$5,W$243,weekend,holidays)-1,LEN($B249))+1,1))))</f>
        <v>x</v>
      </c>
      <c r="X249" s="29" t="str">
        <f>IF(OR(X$243="",X$243&lt;$Q$5,$A249=""),"",IF(NETWORKDAYS.INTL(X$243,X$243,weekend,holidays)=0,"nw",IFERROR(INDEX(daysoff_type,MATCH(X$243&amp;" "&amp;$A249,daysoff_lookup,0)),MID($B249,MOD(NETWORKDAYS.INTL($Q$5,X$243,weekend,holidays)-1,LEN($B249))+1,1))))</f>
        <v>x</v>
      </c>
      <c r="Y249" s="29" t="str">
        <f>IF(OR(Y$243="",Y$243&lt;$Q$5,$A249=""),"",IF(NETWORKDAYS.INTL(Y$243,Y$243,weekend,holidays)=0,"nw",IFERROR(INDEX(daysoff_type,MATCH(Y$243&amp;" "&amp;$A249,daysoff_lookup,0)),MID($B249,MOD(NETWORKDAYS.INTL($Q$5,Y$243,weekend,holidays)-1,LEN($B249))+1,1))))</f>
        <v>x</v>
      </c>
      <c r="Z249" s="29" t="str">
        <f>IF(OR(Z$243="",Z$243&lt;$Q$5,$A249=""),"",IF(NETWORKDAYS.INTL(Z$243,Z$243,weekend,holidays)=0,"nw",IFERROR(INDEX(daysoff_type,MATCH(Z$243&amp;" "&amp;$A249,daysoff_lookup,0)),MID($B249,MOD(NETWORKDAYS.INTL($Q$5,Z$243,weekend,holidays)-1,LEN($B249))+1,1))))</f>
        <v>x</v>
      </c>
      <c r="AA249" s="29" t="str">
        <f>IF(OR(AA$243="",AA$243&lt;$Q$5,$A249=""),"",IF(NETWORKDAYS.INTL(AA$243,AA$243,weekend,holidays)=0,"nw",IFERROR(INDEX(daysoff_type,MATCH(AA$243&amp;" "&amp;$A249,daysoff_lookup,0)),MID($B249,MOD(NETWORKDAYS.INTL($Q$5,AA$243,weekend,holidays)-1,LEN($B249))+1,1))))</f>
        <v>N</v>
      </c>
      <c r="AB249" s="29" t="str">
        <f>IF(OR(AB$243="",AB$243&lt;$Q$5,$A249=""),"",IF(NETWORKDAYS.INTL(AB$243,AB$243,weekend,holidays)=0,"nw",IFERROR(INDEX(daysoff_type,MATCH(AB$243&amp;" "&amp;$A249,daysoff_lookup,0)),MID($B249,MOD(NETWORKDAYS.INTL($Q$5,AB$243,weekend,holidays)-1,LEN($B249))+1,1))))</f>
        <v>N</v>
      </c>
      <c r="AC249" s="29" t="str">
        <f>IF(OR(AC$243="",AC$243&lt;$Q$5,$A249=""),"",IF(NETWORKDAYS.INTL(AC$243,AC$243,weekend,holidays)=0,"nw",IFERROR(INDEX(daysoff_type,MATCH(AC$243&amp;" "&amp;$A249,daysoff_lookup,0)),MID($B249,MOD(NETWORKDAYS.INTL($Q$5,AC$243,weekend,holidays)-1,LEN($B249))+1,1))))</f>
        <v>N</v>
      </c>
      <c r="AD249" s="29" t="str">
        <f>IF(OR(AD$243="",AD$243&lt;$Q$5,$A249=""),"",IF(NETWORKDAYS.INTL(AD$243,AD$243,weekend,holidays)=0,"nw",IFERROR(INDEX(daysoff_type,MATCH(AD$243&amp;" "&amp;$A249,daysoff_lookup,0)),MID($B249,MOD(NETWORKDAYS.INTL($Q$5,AD$243,weekend,holidays)-1,LEN($B249))+1,1))))</f>
        <v>N</v>
      </c>
      <c r="AE249" s="29" t="str">
        <f>IF(OR(AE$243="",AE$243&lt;$Q$5,$A249=""),"",IF(NETWORKDAYS.INTL(AE$243,AE$243,weekend,holidays)=0,"nw",IFERROR(INDEX(daysoff_type,MATCH(AE$243&amp;" "&amp;$A249,daysoff_lookup,0)),MID($B249,MOD(NETWORKDAYS.INTL($Q$5,AE$243,weekend,holidays)-1,LEN($B249))+1,1))))</f>
        <v>nw</v>
      </c>
      <c r="AF249" s="29" t="str">
        <f>IF(OR(AF$243="",AF$243&lt;$Q$5,$A249=""),"",IF(NETWORKDAYS.INTL(AF$243,AF$243,weekend,holidays)=0,"nw",IFERROR(INDEX(daysoff_type,MATCH(AF$243&amp;" "&amp;$A249,daysoff_lookup,0)),MID($B249,MOD(NETWORKDAYS.INTL($Q$5,AF$243,weekend,holidays)-1,LEN($B249))+1,1))))</f>
        <v>x</v>
      </c>
      <c r="AG249" s="29" t="str">
        <f>IF(OR(AG$243="",AG$243&lt;$Q$5,$A249=""),"",IF(NETWORKDAYS.INTL(AG$243,AG$243,weekend,holidays)=0,"nw",IFERROR(INDEX(daysoff_type,MATCH(AG$243&amp;" "&amp;$A249,daysoff_lookup,0)),MID($B249,MOD(NETWORKDAYS.INTL($Q$5,AG$243,weekend,holidays)-1,LEN($B249))+1,1))))</f>
        <v>x</v>
      </c>
      <c r="AH249" s="29" t="str">
        <f>IF(OR(AH$243="",AH$243&lt;$Q$5,$A249=""),"",IF(NETWORKDAYS.INTL(AH$243,AH$243,weekend,holidays)=0,"nw",IFERROR(INDEX(daysoff_type,MATCH(AH$243&amp;" "&amp;$A249,daysoff_lookup,0)),MID($B249,MOD(NETWORKDAYS.INTL($Q$5,AH$243,weekend,holidays)-1,LEN($B249))+1,1))))</f>
        <v>x</v>
      </c>
      <c r="AI249" s="29" t="str">
        <f>IF(OR(AI$243="",AI$243&lt;$Q$5,$A249=""),"",IF(NETWORKDAYS.INTL(AI$243,AI$243,weekend,holidays)=0,"nw",IFERROR(INDEX(daysoff_type,MATCH(AI$243&amp;" "&amp;$A249,daysoff_lookup,0)),MID($B249,MOD(NETWORKDAYS.INTL($Q$5,AI$243,weekend,holidays)-1,LEN($B249))+1,1))))</f>
        <v>x</v>
      </c>
      <c r="AJ249" s="29" t="str">
        <f>IF(OR(AJ$243="",AJ$243&lt;$Q$5,$A249=""),"",IF(NETWORKDAYS.INTL(AJ$243,AJ$243,weekend,holidays)=0,"nw",IFERROR(INDEX(daysoff_type,MATCH(AJ$243&amp;" "&amp;$A249,daysoff_lookup,0)),MID($B249,MOD(NETWORKDAYS.INTL($Q$5,AJ$243,weekend,holidays)-1,LEN($B249))+1,1))))</f>
        <v>D</v>
      </c>
      <c r="AK249" s="29" t="str">
        <f>IF(OR(AK$243="",AK$243&lt;$Q$5,$A249=""),"",IF(NETWORKDAYS.INTL(AK$243,AK$243,weekend,holidays)=0,"nw",IFERROR(INDEX(daysoff_type,MATCH(AK$243&amp;" "&amp;$A249,daysoff_lookup,0)),MID($B249,MOD(NETWORKDAYS.INTL($Q$5,AK$243,weekend,holidays)-1,LEN($B249))+1,1))))</f>
        <v>D</v>
      </c>
      <c r="AL249" s="29" t="str">
        <f>IF(OR(AL$243="",AL$243&lt;$Q$5,$A249=""),"",IF(NETWORKDAYS.INTL(AL$243,AL$243,weekend,holidays)=0,"nw",IFERROR(INDEX(daysoff_type,MATCH(AL$243&amp;" "&amp;$A249,daysoff_lookup,0)),MID($B249,MOD(NETWORKDAYS.INTL($Q$5,AL$243,weekend,holidays)-1,LEN($B249))+1,1))))</f>
        <v/>
      </c>
      <c r="AM249" s="29" t="str">
        <f>IF(OR(AM$243="",AM$243&lt;$Q$5,$A249=""),"",IF(NETWORKDAYS.INTL(AM$243,AM$243,weekend,holidays)=0,"nw",IFERROR(INDEX(daysoff_type,MATCH(AM$243&amp;" "&amp;$A249,daysoff_lookup,0)),MID($B249,MOD(NETWORKDAYS.INTL($Q$5,AM$243,weekend,holidays)-1,LEN($B249))+1,1))))</f>
        <v/>
      </c>
    </row>
    <row r="250" spans="1:41" x14ac:dyDescent="0.2">
      <c r="A250" s="28" t="str">
        <f t="shared" ref="A250:B250" si="71">IF(ISBLANK(A19),"",A19)</f>
        <v>Employee 2</v>
      </c>
      <c r="B250" s="40" t="str">
        <f t="shared" si="71"/>
        <v>xNNNNxxxxDDDDxxx</v>
      </c>
      <c r="C250" s="29" t="str">
        <f>IF(OR(C$243="",C$243&lt;$Q$5,$A250=""),"",IF(NETWORKDAYS.INTL(C$243,C$243,weekend,holidays)=0,"nw",IFERROR(INDEX(daysoff_type,MATCH(C$243&amp;" "&amp;$A250,daysoff_lookup,0)),MID($B250,MOD(NETWORKDAYS.INTL($Q$5,C$243,weekend,holidays)-1,LEN($B250))+1,1))))</f>
        <v/>
      </c>
      <c r="D250" s="29" t="str">
        <f>IF(OR(D$243="",D$243&lt;$Q$5,$A250=""),"",IF(NETWORKDAYS.INTL(D$243,D$243,weekend,holidays)=0,"nw",IFERROR(INDEX(daysoff_type,MATCH(D$243&amp;" "&amp;$A250,daysoff_lookup,0)),MID($B250,MOD(NETWORKDAYS.INTL($Q$5,D$243,weekend,holidays)-1,LEN($B250))+1,1))))</f>
        <v/>
      </c>
      <c r="E250" s="29" t="str">
        <f>IF(OR(E$243="",E$243&lt;$Q$5,$A250=""),"",IF(NETWORKDAYS.INTL(E$243,E$243,weekend,holidays)=0,"nw",IFERROR(INDEX(daysoff_type,MATCH(E$243&amp;" "&amp;$A250,daysoff_lookup,0)),MID($B250,MOD(NETWORKDAYS.INTL($Q$5,E$243,weekend,holidays)-1,LEN($B250))+1,1))))</f>
        <v/>
      </c>
      <c r="F250" s="29" t="str">
        <f>IF(OR(F$243="",F$243&lt;$Q$5,$A250=""),"",IF(NETWORKDAYS.INTL(F$243,F$243,weekend,holidays)=0,"nw",IFERROR(INDEX(daysoff_type,MATCH(F$243&amp;" "&amp;$A250,daysoff_lookup,0)),MID($B250,MOD(NETWORKDAYS.INTL($Q$5,F$243,weekend,holidays)-1,LEN($B250))+1,1))))</f>
        <v/>
      </c>
      <c r="G250" s="29" t="str">
        <f>IF(OR(G$243="",G$243&lt;$Q$5,$A250=""),"",IF(NETWORKDAYS.INTL(G$243,G$243,weekend,holidays)=0,"nw",IFERROR(INDEX(daysoff_type,MATCH(G$243&amp;" "&amp;$A250,daysoff_lookup,0)),MID($B250,MOD(NETWORKDAYS.INTL($Q$5,G$243,weekend,holidays)-1,LEN($B250))+1,1))))</f>
        <v>x</v>
      </c>
      <c r="H250" s="29" t="str">
        <f>IF(OR(H$243="",H$243&lt;$Q$5,$A250=""),"",IF(NETWORKDAYS.INTL(H$243,H$243,weekend,holidays)=0,"nw",IFERROR(INDEX(daysoff_type,MATCH(H$243&amp;" "&amp;$A250,daysoff_lookup,0)),MID($B250,MOD(NETWORKDAYS.INTL($Q$5,H$243,weekend,holidays)-1,LEN($B250))+1,1))))</f>
        <v>x</v>
      </c>
      <c r="I250" s="29" t="str">
        <f>IF(OR(I$243="",I$243&lt;$Q$5,$A250=""),"",IF(NETWORKDAYS.INTL(I$243,I$243,weekend,holidays)=0,"nw",IFERROR(INDEX(daysoff_type,MATCH(I$243&amp;" "&amp;$A250,daysoff_lookup,0)),MID($B250,MOD(NETWORKDAYS.INTL($Q$5,I$243,weekend,holidays)-1,LEN($B250))+1,1))))</f>
        <v>x</v>
      </c>
      <c r="J250" s="29" t="str">
        <f>IF(OR(J$243="",J$243&lt;$Q$5,$A250=""),"",IF(NETWORKDAYS.INTL(J$243,J$243,weekend,holidays)=0,"nw",IFERROR(INDEX(daysoff_type,MATCH(J$243&amp;" "&amp;$A250,daysoff_lookup,0)),MID($B250,MOD(NETWORKDAYS.INTL($Q$5,J$243,weekend,holidays)-1,LEN($B250))+1,1))))</f>
        <v>x</v>
      </c>
      <c r="K250" s="29" t="str">
        <f>IF(OR(K$243="",K$243&lt;$Q$5,$A250=""),"",IF(NETWORKDAYS.INTL(K$243,K$243,weekend,holidays)=0,"nw",IFERROR(INDEX(daysoff_type,MATCH(K$243&amp;" "&amp;$A250,daysoff_lookup,0)),MID($B250,MOD(NETWORKDAYS.INTL($Q$5,K$243,weekend,holidays)-1,LEN($B250))+1,1))))</f>
        <v>D</v>
      </c>
      <c r="L250" s="29" t="str">
        <f>IF(OR(L$243="",L$243&lt;$Q$5,$A250=""),"",IF(NETWORKDAYS.INTL(L$243,L$243,weekend,holidays)=0,"nw",IFERROR(INDEX(daysoff_type,MATCH(L$243&amp;" "&amp;$A250,daysoff_lookup,0)),MID($B250,MOD(NETWORKDAYS.INTL($Q$5,L$243,weekend,holidays)-1,LEN($B250))+1,1))))</f>
        <v>D</v>
      </c>
      <c r="M250" s="29" t="str">
        <f>IF(OR(M$243="",M$243&lt;$Q$5,$A250=""),"",IF(NETWORKDAYS.INTL(M$243,M$243,weekend,holidays)=0,"nw",IFERROR(INDEX(daysoff_type,MATCH(M$243&amp;" "&amp;$A250,daysoff_lookup,0)),MID($B250,MOD(NETWORKDAYS.INTL($Q$5,M$243,weekend,holidays)-1,LEN($B250))+1,1))))</f>
        <v>D</v>
      </c>
      <c r="N250" s="29" t="str">
        <f>IF(OR(N$243="",N$243&lt;$Q$5,$A250=""),"",IF(NETWORKDAYS.INTL(N$243,N$243,weekend,holidays)=0,"nw",IFERROR(INDEX(daysoff_type,MATCH(N$243&amp;" "&amp;$A250,daysoff_lookup,0)),MID($B250,MOD(NETWORKDAYS.INTL($Q$5,N$243,weekend,holidays)-1,LEN($B250))+1,1))))</f>
        <v>D</v>
      </c>
      <c r="O250" s="29" t="str">
        <f>IF(OR(O$243="",O$243&lt;$Q$5,$A250=""),"",IF(NETWORKDAYS.INTL(O$243,O$243,weekend,holidays)=0,"nw",IFERROR(INDEX(daysoff_type,MATCH(O$243&amp;" "&amp;$A250,daysoff_lookup,0)),MID($B250,MOD(NETWORKDAYS.INTL($Q$5,O$243,weekend,holidays)-1,LEN($B250))+1,1))))</f>
        <v>x</v>
      </c>
      <c r="P250" s="29" t="str">
        <f>IF(OR(P$243="",P$243&lt;$Q$5,$A250=""),"",IF(NETWORKDAYS.INTL(P$243,P$243,weekend,holidays)=0,"nw",IFERROR(INDEX(daysoff_type,MATCH(P$243&amp;" "&amp;$A250,daysoff_lookup,0)),MID($B250,MOD(NETWORKDAYS.INTL($Q$5,P$243,weekend,holidays)-1,LEN($B250))+1,1))))</f>
        <v>x</v>
      </c>
      <c r="Q250" s="29" t="str">
        <f>IF(OR(Q$243="",Q$243&lt;$Q$5,$A250=""),"",IF(NETWORKDAYS.INTL(Q$243,Q$243,weekend,holidays)=0,"nw",IFERROR(INDEX(daysoff_type,MATCH(Q$243&amp;" "&amp;$A250,daysoff_lookup,0)),MID($B250,MOD(NETWORKDAYS.INTL($Q$5,Q$243,weekend,holidays)-1,LEN($B250))+1,1))))</f>
        <v>x</v>
      </c>
      <c r="R250" s="29" t="str">
        <f>IF(OR(R$243="",R$243&lt;$Q$5,$A250=""),"",IF(NETWORKDAYS.INTL(R$243,R$243,weekend,holidays)=0,"nw",IFERROR(INDEX(daysoff_type,MATCH(R$243&amp;" "&amp;$A250,daysoff_lookup,0)),MID($B250,MOD(NETWORKDAYS.INTL($Q$5,R$243,weekend,holidays)-1,LEN($B250))+1,1))))</f>
        <v>x</v>
      </c>
      <c r="S250" s="29" t="str">
        <f>IF(OR(S$243="",S$243&lt;$Q$5,$A250=""),"",IF(NETWORKDAYS.INTL(S$243,S$243,weekend,holidays)=0,"nw",IFERROR(INDEX(daysoff_type,MATCH(S$243&amp;" "&amp;$A250,daysoff_lookup,0)),MID($B250,MOD(NETWORKDAYS.INTL($Q$5,S$243,weekend,holidays)-1,LEN($B250))+1,1))))</f>
        <v>N</v>
      </c>
      <c r="T250" s="29" t="str">
        <f>IF(OR(T$243="",T$243&lt;$Q$5,$A250=""),"",IF(NETWORKDAYS.INTL(T$243,T$243,weekend,holidays)=0,"nw",IFERROR(INDEX(daysoff_type,MATCH(T$243&amp;" "&amp;$A250,daysoff_lookup,0)),MID($B250,MOD(NETWORKDAYS.INTL($Q$5,T$243,weekend,holidays)-1,LEN($B250))+1,1))))</f>
        <v>N</v>
      </c>
      <c r="U250" s="29" t="str">
        <f>IF(OR(U$243="",U$243&lt;$Q$5,$A250=""),"",IF(NETWORKDAYS.INTL(U$243,U$243,weekend,holidays)=0,"nw",IFERROR(INDEX(daysoff_type,MATCH(U$243&amp;" "&amp;$A250,daysoff_lookup,0)),MID($B250,MOD(NETWORKDAYS.INTL($Q$5,U$243,weekend,holidays)-1,LEN($B250))+1,1))))</f>
        <v>N</v>
      </c>
      <c r="V250" s="29" t="str">
        <f>IF(OR(V$243="",V$243&lt;$Q$5,$A250=""),"",IF(NETWORKDAYS.INTL(V$243,V$243,weekend,holidays)=0,"nw",IFERROR(INDEX(daysoff_type,MATCH(V$243&amp;" "&amp;$A250,daysoff_lookup,0)),MID($B250,MOD(NETWORKDAYS.INTL($Q$5,V$243,weekend,holidays)-1,LEN($B250))+1,1))))</f>
        <v>N</v>
      </c>
      <c r="W250" s="29" t="str">
        <f>IF(OR(W$243="",W$243&lt;$Q$5,$A250=""),"",IF(NETWORKDAYS.INTL(W$243,W$243,weekend,holidays)=0,"nw",IFERROR(INDEX(daysoff_type,MATCH(W$243&amp;" "&amp;$A250,daysoff_lookup,0)),MID($B250,MOD(NETWORKDAYS.INTL($Q$5,W$243,weekend,holidays)-1,LEN($B250))+1,1))))</f>
        <v>x</v>
      </c>
      <c r="X250" s="29" t="str">
        <f>IF(OR(X$243="",X$243&lt;$Q$5,$A250=""),"",IF(NETWORKDAYS.INTL(X$243,X$243,weekend,holidays)=0,"nw",IFERROR(INDEX(daysoff_type,MATCH(X$243&amp;" "&amp;$A250,daysoff_lookup,0)),MID($B250,MOD(NETWORKDAYS.INTL($Q$5,X$243,weekend,holidays)-1,LEN($B250))+1,1))))</f>
        <v>x</v>
      </c>
      <c r="Y250" s="29" t="str">
        <f>IF(OR(Y$243="",Y$243&lt;$Q$5,$A250=""),"",IF(NETWORKDAYS.INTL(Y$243,Y$243,weekend,holidays)=0,"nw",IFERROR(INDEX(daysoff_type,MATCH(Y$243&amp;" "&amp;$A250,daysoff_lookup,0)),MID($B250,MOD(NETWORKDAYS.INTL($Q$5,Y$243,weekend,holidays)-1,LEN($B250))+1,1))))</f>
        <v>x</v>
      </c>
      <c r="Z250" s="29" t="str">
        <f>IF(OR(Z$243="",Z$243&lt;$Q$5,$A250=""),"",IF(NETWORKDAYS.INTL(Z$243,Z$243,weekend,holidays)=0,"nw",IFERROR(INDEX(daysoff_type,MATCH(Z$243&amp;" "&amp;$A250,daysoff_lookup,0)),MID($B250,MOD(NETWORKDAYS.INTL($Q$5,Z$243,weekend,holidays)-1,LEN($B250))+1,1))))</f>
        <v>x</v>
      </c>
      <c r="AA250" s="29" t="str">
        <f>IF(OR(AA$243="",AA$243&lt;$Q$5,$A250=""),"",IF(NETWORKDAYS.INTL(AA$243,AA$243,weekend,holidays)=0,"nw",IFERROR(INDEX(daysoff_type,MATCH(AA$243&amp;" "&amp;$A250,daysoff_lookup,0)),MID($B250,MOD(NETWORKDAYS.INTL($Q$5,AA$243,weekend,holidays)-1,LEN($B250))+1,1))))</f>
        <v>D</v>
      </c>
      <c r="AB250" s="29" t="str">
        <f>IF(OR(AB$243="",AB$243&lt;$Q$5,$A250=""),"",IF(NETWORKDAYS.INTL(AB$243,AB$243,weekend,holidays)=0,"nw",IFERROR(INDEX(daysoff_type,MATCH(AB$243&amp;" "&amp;$A250,daysoff_lookup,0)),MID($B250,MOD(NETWORKDAYS.INTL($Q$5,AB$243,weekend,holidays)-1,LEN($B250))+1,1))))</f>
        <v>D</v>
      </c>
      <c r="AC250" s="29" t="str">
        <f>IF(OR(AC$243="",AC$243&lt;$Q$5,$A250=""),"",IF(NETWORKDAYS.INTL(AC$243,AC$243,weekend,holidays)=0,"nw",IFERROR(INDEX(daysoff_type,MATCH(AC$243&amp;" "&amp;$A250,daysoff_lookup,0)),MID($B250,MOD(NETWORKDAYS.INTL($Q$5,AC$243,weekend,holidays)-1,LEN($B250))+1,1))))</f>
        <v>D</v>
      </c>
      <c r="AD250" s="29" t="str">
        <f>IF(OR(AD$243="",AD$243&lt;$Q$5,$A250=""),"",IF(NETWORKDAYS.INTL(AD$243,AD$243,weekend,holidays)=0,"nw",IFERROR(INDEX(daysoff_type,MATCH(AD$243&amp;" "&amp;$A250,daysoff_lookup,0)),MID($B250,MOD(NETWORKDAYS.INTL($Q$5,AD$243,weekend,holidays)-1,LEN($B250))+1,1))))</f>
        <v>D</v>
      </c>
      <c r="AE250" s="29" t="str">
        <f>IF(OR(AE$243="",AE$243&lt;$Q$5,$A250=""),"",IF(NETWORKDAYS.INTL(AE$243,AE$243,weekend,holidays)=0,"nw",IFERROR(INDEX(daysoff_type,MATCH(AE$243&amp;" "&amp;$A250,daysoff_lookup,0)),MID($B250,MOD(NETWORKDAYS.INTL($Q$5,AE$243,weekend,holidays)-1,LEN($B250))+1,1))))</f>
        <v>nw</v>
      </c>
      <c r="AF250" s="29" t="str">
        <f>IF(OR(AF$243="",AF$243&lt;$Q$5,$A250=""),"",IF(NETWORKDAYS.INTL(AF$243,AF$243,weekend,holidays)=0,"nw",IFERROR(INDEX(daysoff_type,MATCH(AF$243&amp;" "&amp;$A250,daysoff_lookup,0)),MID($B250,MOD(NETWORKDAYS.INTL($Q$5,AF$243,weekend,holidays)-1,LEN($B250))+1,1))))</f>
        <v>x</v>
      </c>
      <c r="AG250" s="29" t="str">
        <f>IF(OR(AG$243="",AG$243&lt;$Q$5,$A250=""),"",IF(NETWORKDAYS.INTL(AG$243,AG$243,weekend,holidays)=0,"nw",IFERROR(INDEX(daysoff_type,MATCH(AG$243&amp;" "&amp;$A250,daysoff_lookup,0)),MID($B250,MOD(NETWORKDAYS.INTL($Q$5,AG$243,weekend,holidays)-1,LEN($B250))+1,1))))</f>
        <v>x</v>
      </c>
      <c r="AH250" s="29" t="str">
        <f>IF(OR(AH$243="",AH$243&lt;$Q$5,$A250=""),"",IF(NETWORKDAYS.INTL(AH$243,AH$243,weekend,holidays)=0,"nw",IFERROR(INDEX(daysoff_type,MATCH(AH$243&amp;" "&amp;$A250,daysoff_lookup,0)),MID($B250,MOD(NETWORKDAYS.INTL($Q$5,AH$243,weekend,holidays)-1,LEN($B250))+1,1))))</f>
        <v>x</v>
      </c>
      <c r="AI250" s="29" t="str">
        <f>IF(OR(AI$243="",AI$243&lt;$Q$5,$A250=""),"",IF(NETWORKDAYS.INTL(AI$243,AI$243,weekend,holidays)=0,"nw",IFERROR(INDEX(daysoff_type,MATCH(AI$243&amp;" "&amp;$A250,daysoff_lookup,0)),MID($B250,MOD(NETWORKDAYS.INTL($Q$5,AI$243,weekend,holidays)-1,LEN($B250))+1,1))))</f>
        <v>x</v>
      </c>
      <c r="AJ250" s="29" t="str">
        <f>IF(OR(AJ$243="",AJ$243&lt;$Q$5,$A250=""),"",IF(NETWORKDAYS.INTL(AJ$243,AJ$243,weekend,holidays)=0,"nw",IFERROR(INDEX(daysoff_type,MATCH(AJ$243&amp;" "&amp;$A250,daysoff_lookup,0)),MID($B250,MOD(NETWORKDAYS.INTL($Q$5,AJ$243,weekend,holidays)-1,LEN($B250))+1,1))))</f>
        <v>N</v>
      </c>
      <c r="AK250" s="29" t="str">
        <f>IF(OR(AK$243="",AK$243&lt;$Q$5,$A250=""),"",IF(NETWORKDAYS.INTL(AK$243,AK$243,weekend,holidays)=0,"nw",IFERROR(INDEX(daysoff_type,MATCH(AK$243&amp;" "&amp;$A250,daysoff_lookup,0)),MID($B250,MOD(NETWORKDAYS.INTL($Q$5,AK$243,weekend,holidays)-1,LEN($B250))+1,1))))</f>
        <v>N</v>
      </c>
      <c r="AL250" s="29" t="str">
        <f>IF(OR(AL$243="",AL$243&lt;$Q$5,$A250=""),"",IF(NETWORKDAYS.INTL(AL$243,AL$243,weekend,holidays)=0,"nw",IFERROR(INDEX(daysoff_type,MATCH(AL$243&amp;" "&amp;$A250,daysoff_lookup,0)),MID($B250,MOD(NETWORKDAYS.INTL($Q$5,AL$243,weekend,holidays)-1,LEN($B250))+1,1))))</f>
        <v/>
      </c>
      <c r="AM250" s="29" t="str">
        <f>IF(OR(AM$243="",AM$243&lt;$Q$5,$A250=""),"",IF(NETWORKDAYS.INTL(AM$243,AM$243,weekend,holidays)=0,"nw",IFERROR(INDEX(daysoff_type,MATCH(AM$243&amp;" "&amp;$A250,daysoff_lookup,0)),MID($B250,MOD(NETWORKDAYS.INTL($Q$5,AM$243,weekend,holidays)-1,LEN($B250))+1,1))))</f>
        <v/>
      </c>
    </row>
    <row r="251" spans="1:41" x14ac:dyDescent="0.2">
      <c r="A251" s="28" t="str">
        <f t="shared" ref="A251:B251" si="72">IF(ISBLANK(A20),"",A20)</f>
        <v>Employee 3</v>
      </c>
      <c r="B251" s="40" t="str">
        <f t="shared" si="72"/>
        <v>NxxxxDDDDxxxxNNN</v>
      </c>
      <c r="C251" s="29" t="str">
        <f>IF(OR(C$243="",C$243&lt;$Q$5,$A251=""),"",IF(NETWORKDAYS.INTL(C$243,C$243,weekend,holidays)=0,"nw",IFERROR(INDEX(daysoff_type,MATCH(C$243&amp;" "&amp;$A251,daysoff_lookup,0)),MID($B251,MOD(NETWORKDAYS.INTL($Q$5,C$243,weekend,holidays)-1,LEN($B251))+1,1))))</f>
        <v/>
      </c>
      <c r="D251" s="29" t="str">
        <f>IF(OR(D$243="",D$243&lt;$Q$5,$A251=""),"",IF(NETWORKDAYS.INTL(D$243,D$243,weekend,holidays)=0,"nw",IFERROR(INDEX(daysoff_type,MATCH(D$243&amp;" "&amp;$A251,daysoff_lookup,0)),MID($B251,MOD(NETWORKDAYS.INTL($Q$5,D$243,weekend,holidays)-1,LEN($B251))+1,1))))</f>
        <v/>
      </c>
      <c r="E251" s="29" t="str">
        <f>IF(OR(E$243="",E$243&lt;$Q$5,$A251=""),"",IF(NETWORKDAYS.INTL(E$243,E$243,weekend,holidays)=0,"nw",IFERROR(INDEX(daysoff_type,MATCH(E$243&amp;" "&amp;$A251,daysoff_lookup,0)),MID($B251,MOD(NETWORKDAYS.INTL($Q$5,E$243,weekend,holidays)-1,LEN($B251))+1,1))))</f>
        <v/>
      </c>
      <c r="F251" s="29" t="str">
        <f>IF(OR(F$243="",F$243&lt;$Q$5,$A251=""),"",IF(NETWORKDAYS.INTL(F$243,F$243,weekend,holidays)=0,"nw",IFERROR(INDEX(daysoff_type,MATCH(F$243&amp;" "&amp;$A251,daysoff_lookup,0)),MID($B251,MOD(NETWORKDAYS.INTL($Q$5,F$243,weekend,holidays)-1,LEN($B251))+1,1))))</f>
        <v/>
      </c>
      <c r="G251" s="29" t="str">
        <f>IF(OR(G$243="",G$243&lt;$Q$5,$A251=""),"",IF(NETWORKDAYS.INTL(G$243,G$243,weekend,holidays)=0,"nw",IFERROR(INDEX(daysoff_type,MATCH(G$243&amp;" "&amp;$A251,daysoff_lookup,0)),MID($B251,MOD(NETWORKDAYS.INTL($Q$5,G$243,weekend,holidays)-1,LEN($B251))+1,1))))</f>
        <v>D</v>
      </c>
      <c r="H251" s="29" t="str">
        <f>IF(OR(H$243="",H$243&lt;$Q$5,$A251=""),"",IF(NETWORKDAYS.INTL(H$243,H$243,weekend,holidays)=0,"nw",IFERROR(INDEX(daysoff_type,MATCH(H$243&amp;" "&amp;$A251,daysoff_lookup,0)),MID($B251,MOD(NETWORKDAYS.INTL($Q$5,H$243,weekend,holidays)-1,LEN($B251))+1,1))))</f>
        <v>D</v>
      </c>
      <c r="I251" s="29" t="str">
        <f>IF(OR(I$243="",I$243&lt;$Q$5,$A251=""),"",IF(NETWORKDAYS.INTL(I$243,I$243,weekend,holidays)=0,"nw",IFERROR(INDEX(daysoff_type,MATCH(I$243&amp;" "&amp;$A251,daysoff_lookup,0)),MID($B251,MOD(NETWORKDAYS.INTL($Q$5,I$243,weekend,holidays)-1,LEN($B251))+1,1))))</f>
        <v>D</v>
      </c>
      <c r="J251" s="29" t="str">
        <f>IF(OR(J$243="",J$243&lt;$Q$5,$A251=""),"",IF(NETWORKDAYS.INTL(J$243,J$243,weekend,holidays)=0,"nw",IFERROR(INDEX(daysoff_type,MATCH(J$243&amp;" "&amp;$A251,daysoff_lookup,0)),MID($B251,MOD(NETWORKDAYS.INTL($Q$5,J$243,weekend,holidays)-1,LEN($B251))+1,1))))</f>
        <v>D</v>
      </c>
      <c r="K251" s="29" t="str">
        <f>IF(OR(K$243="",K$243&lt;$Q$5,$A251=""),"",IF(NETWORKDAYS.INTL(K$243,K$243,weekend,holidays)=0,"nw",IFERROR(INDEX(daysoff_type,MATCH(K$243&amp;" "&amp;$A251,daysoff_lookup,0)),MID($B251,MOD(NETWORKDAYS.INTL($Q$5,K$243,weekend,holidays)-1,LEN($B251))+1,1))))</f>
        <v>x</v>
      </c>
      <c r="L251" s="29" t="str">
        <f>IF(OR(L$243="",L$243&lt;$Q$5,$A251=""),"",IF(NETWORKDAYS.INTL(L$243,L$243,weekend,holidays)=0,"nw",IFERROR(INDEX(daysoff_type,MATCH(L$243&amp;" "&amp;$A251,daysoff_lookup,0)),MID($B251,MOD(NETWORKDAYS.INTL($Q$5,L$243,weekend,holidays)-1,LEN($B251))+1,1))))</f>
        <v>x</v>
      </c>
      <c r="M251" s="29" t="str">
        <f>IF(OR(M$243="",M$243&lt;$Q$5,$A251=""),"",IF(NETWORKDAYS.INTL(M$243,M$243,weekend,holidays)=0,"nw",IFERROR(INDEX(daysoff_type,MATCH(M$243&amp;" "&amp;$A251,daysoff_lookup,0)),MID($B251,MOD(NETWORKDAYS.INTL($Q$5,M$243,weekend,holidays)-1,LEN($B251))+1,1))))</f>
        <v>x</v>
      </c>
      <c r="N251" s="29" t="str">
        <f>IF(OR(N$243="",N$243&lt;$Q$5,$A251=""),"",IF(NETWORKDAYS.INTL(N$243,N$243,weekend,holidays)=0,"nw",IFERROR(INDEX(daysoff_type,MATCH(N$243&amp;" "&amp;$A251,daysoff_lookup,0)),MID($B251,MOD(NETWORKDAYS.INTL($Q$5,N$243,weekend,holidays)-1,LEN($B251))+1,1))))</f>
        <v>x</v>
      </c>
      <c r="O251" s="29" t="str">
        <f>IF(OR(O$243="",O$243&lt;$Q$5,$A251=""),"",IF(NETWORKDAYS.INTL(O$243,O$243,weekend,holidays)=0,"nw",IFERROR(INDEX(daysoff_type,MATCH(O$243&amp;" "&amp;$A251,daysoff_lookup,0)),MID($B251,MOD(NETWORKDAYS.INTL($Q$5,O$243,weekend,holidays)-1,LEN($B251))+1,1))))</f>
        <v>N</v>
      </c>
      <c r="P251" s="29" t="str">
        <f>IF(OR(P$243="",P$243&lt;$Q$5,$A251=""),"",IF(NETWORKDAYS.INTL(P$243,P$243,weekend,holidays)=0,"nw",IFERROR(INDEX(daysoff_type,MATCH(P$243&amp;" "&amp;$A251,daysoff_lookup,0)),MID($B251,MOD(NETWORKDAYS.INTL($Q$5,P$243,weekend,holidays)-1,LEN($B251))+1,1))))</f>
        <v>N</v>
      </c>
      <c r="Q251" s="29" t="str">
        <f>IF(OR(Q$243="",Q$243&lt;$Q$5,$A251=""),"",IF(NETWORKDAYS.INTL(Q$243,Q$243,weekend,holidays)=0,"nw",IFERROR(INDEX(daysoff_type,MATCH(Q$243&amp;" "&amp;$A251,daysoff_lookup,0)),MID($B251,MOD(NETWORKDAYS.INTL($Q$5,Q$243,weekend,holidays)-1,LEN($B251))+1,1))))</f>
        <v>N</v>
      </c>
      <c r="R251" s="29" t="str">
        <f>IF(OR(R$243="",R$243&lt;$Q$5,$A251=""),"",IF(NETWORKDAYS.INTL(R$243,R$243,weekend,holidays)=0,"nw",IFERROR(INDEX(daysoff_type,MATCH(R$243&amp;" "&amp;$A251,daysoff_lookup,0)),MID($B251,MOD(NETWORKDAYS.INTL($Q$5,R$243,weekend,holidays)-1,LEN($B251))+1,1))))</f>
        <v>N</v>
      </c>
      <c r="S251" s="29" t="str">
        <f>IF(OR(S$243="",S$243&lt;$Q$5,$A251=""),"",IF(NETWORKDAYS.INTL(S$243,S$243,weekend,holidays)=0,"nw",IFERROR(INDEX(daysoff_type,MATCH(S$243&amp;" "&amp;$A251,daysoff_lookup,0)),MID($B251,MOD(NETWORKDAYS.INTL($Q$5,S$243,weekend,holidays)-1,LEN($B251))+1,1))))</f>
        <v>x</v>
      </c>
      <c r="T251" s="29" t="str">
        <f>IF(OR(T$243="",T$243&lt;$Q$5,$A251=""),"",IF(NETWORKDAYS.INTL(T$243,T$243,weekend,holidays)=0,"nw",IFERROR(INDEX(daysoff_type,MATCH(T$243&amp;" "&amp;$A251,daysoff_lookup,0)),MID($B251,MOD(NETWORKDAYS.INTL($Q$5,T$243,weekend,holidays)-1,LEN($B251))+1,1))))</f>
        <v>x</v>
      </c>
      <c r="U251" s="29" t="str">
        <f>IF(OR(U$243="",U$243&lt;$Q$5,$A251=""),"",IF(NETWORKDAYS.INTL(U$243,U$243,weekend,holidays)=0,"nw",IFERROR(INDEX(daysoff_type,MATCH(U$243&amp;" "&amp;$A251,daysoff_lookup,0)),MID($B251,MOD(NETWORKDAYS.INTL($Q$5,U$243,weekend,holidays)-1,LEN($B251))+1,1))))</f>
        <v>x</v>
      </c>
      <c r="V251" s="29" t="str">
        <f>IF(OR(V$243="",V$243&lt;$Q$5,$A251=""),"",IF(NETWORKDAYS.INTL(V$243,V$243,weekend,holidays)=0,"nw",IFERROR(INDEX(daysoff_type,MATCH(V$243&amp;" "&amp;$A251,daysoff_lookup,0)),MID($B251,MOD(NETWORKDAYS.INTL($Q$5,V$243,weekend,holidays)-1,LEN($B251))+1,1))))</f>
        <v>x</v>
      </c>
      <c r="W251" s="29" t="str">
        <f>IF(OR(W$243="",W$243&lt;$Q$5,$A251=""),"",IF(NETWORKDAYS.INTL(W$243,W$243,weekend,holidays)=0,"nw",IFERROR(INDEX(daysoff_type,MATCH(W$243&amp;" "&amp;$A251,daysoff_lookup,0)),MID($B251,MOD(NETWORKDAYS.INTL($Q$5,W$243,weekend,holidays)-1,LEN($B251))+1,1))))</f>
        <v>D</v>
      </c>
      <c r="X251" s="29" t="str">
        <f>IF(OR(X$243="",X$243&lt;$Q$5,$A251=""),"",IF(NETWORKDAYS.INTL(X$243,X$243,weekend,holidays)=0,"nw",IFERROR(INDEX(daysoff_type,MATCH(X$243&amp;" "&amp;$A251,daysoff_lookup,0)),MID($B251,MOD(NETWORKDAYS.INTL($Q$5,X$243,weekend,holidays)-1,LEN($B251))+1,1))))</f>
        <v>D</v>
      </c>
      <c r="Y251" s="29" t="str">
        <f>IF(OR(Y$243="",Y$243&lt;$Q$5,$A251=""),"",IF(NETWORKDAYS.INTL(Y$243,Y$243,weekend,holidays)=0,"nw",IFERROR(INDEX(daysoff_type,MATCH(Y$243&amp;" "&amp;$A251,daysoff_lookup,0)),MID($B251,MOD(NETWORKDAYS.INTL($Q$5,Y$243,weekend,holidays)-1,LEN($B251))+1,1))))</f>
        <v>D</v>
      </c>
      <c r="Z251" s="29" t="str">
        <f>IF(OR(Z$243="",Z$243&lt;$Q$5,$A251=""),"",IF(NETWORKDAYS.INTL(Z$243,Z$243,weekend,holidays)=0,"nw",IFERROR(INDEX(daysoff_type,MATCH(Z$243&amp;" "&amp;$A251,daysoff_lookup,0)),MID($B251,MOD(NETWORKDAYS.INTL($Q$5,Z$243,weekend,holidays)-1,LEN($B251))+1,1))))</f>
        <v>D</v>
      </c>
      <c r="AA251" s="29" t="str">
        <f>IF(OR(AA$243="",AA$243&lt;$Q$5,$A251=""),"",IF(NETWORKDAYS.INTL(AA$243,AA$243,weekend,holidays)=0,"nw",IFERROR(INDEX(daysoff_type,MATCH(AA$243&amp;" "&amp;$A251,daysoff_lookup,0)),MID($B251,MOD(NETWORKDAYS.INTL($Q$5,AA$243,weekend,holidays)-1,LEN($B251))+1,1))))</f>
        <v>x</v>
      </c>
      <c r="AB251" s="29" t="str">
        <f>IF(OR(AB$243="",AB$243&lt;$Q$5,$A251=""),"",IF(NETWORKDAYS.INTL(AB$243,AB$243,weekend,holidays)=0,"nw",IFERROR(INDEX(daysoff_type,MATCH(AB$243&amp;" "&amp;$A251,daysoff_lookup,0)),MID($B251,MOD(NETWORKDAYS.INTL($Q$5,AB$243,weekend,holidays)-1,LEN($B251))+1,1))))</f>
        <v>x</v>
      </c>
      <c r="AC251" s="29" t="str">
        <f>IF(OR(AC$243="",AC$243&lt;$Q$5,$A251=""),"",IF(NETWORKDAYS.INTL(AC$243,AC$243,weekend,holidays)=0,"nw",IFERROR(INDEX(daysoff_type,MATCH(AC$243&amp;" "&amp;$A251,daysoff_lookup,0)),MID($B251,MOD(NETWORKDAYS.INTL($Q$5,AC$243,weekend,holidays)-1,LEN($B251))+1,1))))</f>
        <v>x</v>
      </c>
      <c r="AD251" s="29" t="str">
        <f>IF(OR(AD$243="",AD$243&lt;$Q$5,$A251=""),"",IF(NETWORKDAYS.INTL(AD$243,AD$243,weekend,holidays)=0,"nw",IFERROR(INDEX(daysoff_type,MATCH(AD$243&amp;" "&amp;$A251,daysoff_lookup,0)),MID($B251,MOD(NETWORKDAYS.INTL($Q$5,AD$243,weekend,holidays)-1,LEN($B251))+1,1))))</f>
        <v>x</v>
      </c>
      <c r="AE251" s="29" t="str">
        <f>IF(OR(AE$243="",AE$243&lt;$Q$5,$A251=""),"",IF(NETWORKDAYS.INTL(AE$243,AE$243,weekend,holidays)=0,"nw",IFERROR(INDEX(daysoff_type,MATCH(AE$243&amp;" "&amp;$A251,daysoff_lookup,0)),MID($B251,MOD(NETWORKDAYS.INTL($Q$5,AE$243,weekend,holidays)-1,LEN($B251))+1,1))))</f>
        <v>nw</v>
      </c>
      <c r="AF251" s="29" t="str">
        <f>IF(OR(AF$243="",AF$243&lt;$Q$5,$A251=""),"",IF(NETWORKDAYS.INTL(AF$243,AF$243,weekend,holidays)=0,"nw",IFERROR(INDEX(daysoff_type,MATCH(AF$243&amp;" "&amp;$A251,daysoff_lookup,0)),MID($B251,MOD(NETWORKDAYS.INTL($Q$5,AF$243,weekend,holidays)-1,LEN($B251))+1,1))))</f>
        <v>N</v>
      </c>
      <c r="AG251" s="29" t="str">
        <f>IF(OR(AG$243="",AG$243&lt;$Q$5,$A251=""),"",IF(NETWORKDAYS.INTL(AG$243,AG$243,weekend,holidays)=0,"nw",IFERROR(INDEX(daysoff_type,MATCH(AG$243&amp;" "&amp;$A251,daysoff_lookup,0)),MID($B251,MOD(NETWORKDAYS.INTL($Q$5,AG$243,weekend,holidays)-1,LEN($B251))+1,1))))</f>
        <v>N</v>
      </c>
      <c r="AH251" s="29" t="str">
        <f>IF(OR(AH$243="",AH$243&lt;$Q$5,$A251=""),"",IF(NETWORKDAYS.INTL(AH$243,AH$243,weekend,holidays)=0,"nw",IFERROR(INDEX(daysoff_type,MATCH(AH$243&amp;" "&amp;$A251,daysoff_lookup,0)),MID($B251,MOD(NETWORKDAYS.INTL($Q$5,AH$243,weekend,holidays)-1,LEN($B251))+1,1))))</f>
        <v>N</v>
      </c>
      <c r="AI251" s="29" t="str">
        <f>IF(OR(AI$243="",AI$243&lt;$Q$5,$A251=""),"",IF(NETWORKDAYS.INTL(AI$243,AI$243,weekend,holidays)=0,"nw",IFERROR(INDEX(daysoff_type,MATCH(AI$243&amp;" "&amp;$A251,daysoff_lookup,0)),MID($B251,MOD(NETWORKDAYS.INTL($Q$5,AI$243,weekend,holidays)-1,LEN($B251))+1,1))))</f>
        <v>N</v>
      </c>
      <c r="AJ251" s="29" t="str">
        <f>IF(OR(AJ$243="",AJ$243&lt;$Q$5,$A251=""),"",IF(NETWORKDAYS.INTL(AJ$243,AJ$243,weekend,holidays)=0,"nw",IFERROR(INDEX(daysoff_type,MATCH(AJ$243&amp;" "&amp;$A251,daysoff_lookup,0)),MID($B251,MOD(NETWORKDAYS.INTL($Q$5,AJ$243,weekend,holidays)-1,LEN($B251))+1,1))))</f>
        <v>x</v>
      </c>
      <c r="AK251" s="29" t="str">
        <f>IF(OR(AK$243="",AK$243&lt;$Q$5,$A251=""),"",IF(NETWORKDAYS.INTL(AK$243,AK$243,weekend,holidays)=0,"nw",IFERROR(INDEX(daysoff_type,MATCH(AK$243&amp;" "&amp;$A251,daysoff_lookup,0)),MID($B251,MOD(NETWORKDAYS.INTL($Q$5,AK$243,weekend,holidays)-1,LEN($B251))+1,1))))</f>
        <v>x</v>
      </c>
      <c r="AL251" s="29" t="str">
        <f>IF(OR(AL$243="",AL$243&lt;$Q$5,$A251=""),"",IF(NETWORKDAYS.INTL(AL$243,AL$243,weekend,holidays)=0,"nw",IFERROR(INDEX(daysoff_type,MATCH(AL$243&amp;" "&amp;$A251,daysoff_lookup,0)),MID($B251,MOD(NETWORKDAYS.INTL($Q$5,AL$243,weekend,holidays)-1,LEN($B251))+1,1))))</f>
        <v/>
      </c>
      <c r="AM251" s="29" t="str">
        <f>IF(OR(AM$243="",AM$243&lt;$Q$5,$A251=""),"",IF(NETWORKDAYS.INTL(AM$243,AM$243,weekend,holidays)=0,"nw",IFERROR(INDEX(daysoff_type,MATCH(AM$243&amp;" "&amp;$A251,daysoff_lookup,0)),MID($B251,MOD(NETWORKDAYS.INTL($Q$5,AM$243,weekend,holidays)-1,LEN($B251))+1,1))))</f>
        <v/>
      </c>
    </row>
    <row r="252" spans="1:41" x14ac:dyDescent="0.2">
      <c r="A252" s="28" t="str">
        <f t="shared" ref="A252:B252" si="73">IF(ISBLANK(A21),"",A21)</f>
        <v>Employee 4</v>
      </c>
      <c r="B252" s="40" t="str">
        <f t="shared" si="73"/>
        <v>DxxxxNNNNxxxxDDD</v>
      </c>
      <c r="C252" s="29" t="str">
        <f>IF(OR(C$243="",C$243&lt;$Q$5,$A252=""),"",IF(NETWORKDAYS.INTL(C$243,C$243,weekend,holidays)=0,"nw",IFERROR(INDEX(daysoff_type,MATCH(C$243&amp;" "&amp;$A252,daysoff_lookup,0)),MID($B252,MOD(NETWORKDAYS.INTL($Q$5,C$243,weekend,holidays)-1,LEN($B252))+1,1))))</f>
        <v/>
      </c>
      <c r="D252" s="29" t="str">
        <f>IF(OR(D$243="",D$243&lt;$Q$5,$A252=""),"",IF(NETWORKDAYS.INTL(D$243,D$243,weekend,holidays)=0,"nw",IFERROR(INDEX(daysoff_type,MATCH(D$243&amp;" "&amp;$A252,daysoff_lookup,0)),MID($B252,MOD(NETWORKDAYS.INTL($Q$5,D$243,weekend,holidays)-1,LEN($B252))+1,1))))</f>
        <v/>
      </c>
      <c r="E252" s="29" t="str">
        <f>IF(OR(E$243="",E$243&lt;$Q$5,$A252=""),"",IF(NETWORKDAYS.INTL(E$243,E$243,weekend,holidays)=0,"nw",IFERROR(INDEX(daysoff_type,MATCH(E$243&amp;" "&amp;$A252,daysoff_lookup,0)),MID($B252,MOD(NETWORKDAYS.INTL($Q$5,E$243,weekend,holidays)-1,LEN($B252))+1,1))))</f>
        <v/>
      </c>
      <c r="F252" s="29" t="str">
        <f>IF(OR(F$243="",F$243&lt;$Q$5,$A252=""),"",IF(NETWORKDAYS.INTL(F$243,F$243,weekend,holidays)=0,"nw",IFERROR(INDEX(daysoff_type,MATCH(F$243&amp;" "&amp;$A252,daysoff_lookup,0)),MID($B252,MOD(NETWORKDAYS.INTL($Q$5,F$243,weekend,holidays)-1,LEN($B252))+1,1))))</f>
        <v/>
      </c>
      <c r="G252" s="29" t="str">
        <f>IF(OR(G$243="",G$243&lt;$Q$5,$A252=""),"",IF(NETWORKDAYS.INTL(G$243,G$243,weekend,holidays)=0,"nw",IFERROR(INDEX(daysoff_type,MATCH(G$243&amp;" "&amp;$A252,daysoff_lookup,0)),MID($B252,MOD(NETWORKDAYS.INTL($Q$5,G$243,weekend,holidays)-1,LEN($B252))+1,1))))</f>
        <v>N</v>
      </c>
      <c r="H252" s="29" t="str">
        <f>IF(OR(H$243="",H$243&lt;$Q$5,$A252=""),"",IF(NETWORKDAYS.INTL(H$243,H$243,weekend,holidays)=0,"nw",IFERROR(INDEX(daysoff_type,MATCH(H$243&amp;" "&amp;$A252,daysoff_lookup,0)),MID($B252,MOD(NETWORKDAYS.INTL($Q$5,H$243,weekend,holidays)-1,LEN($B252))+1,1))))</f>
        <v>N</v>
      </c>
      <c r="I252" s="29" t="str">
        <f>IF(OR(I$243="",I$243&lt;$Q$5,$A252=""),"",IF(NETWORKDAYS.INTL(I$243,I$243,weekend,holidays)=0,"nw",IFERROR(INDEX(daysoff_type,MATCH(I$243&amp;" "&amp;$A252,daysoff_lookup,0)),MID($B252,MOD(NETWORKDAYS.INTL($Q$5,I$243,weekend,holidays)-1,LEN($B252))+1,1))))</f>
        <v>N</v>
      </c>
      <c r="J252" s="29" t="str">
        <f>IF(OR(J$243="",J$243&lt;$Q$5,$A252=""),"",IF(NETWORKDAYS.INTL(J$243,J$243,weekend,holidays)=0,"nw",IFERROR(INDEX(daysoff_type,MATCH(J$243&amp;" "&amp;$A252,daysoff_lookup,0)),MID($B252,MOD(NETWORKDAYS.INTL($Q$5,J$243,weekend,holidays)-1,LEN($B252))+1,1))))</f>
        <v>N</v>
      </c>
      <c r="K252" s="29" t="str">
        <f>IF(OR(K$243="",K$243&lt;$Q$5,$A252=""),"",IF(NETWORKDAYS.INTL(K$243,K$243,weekend,holidays)=0,"nw",IFERROR(INDEX(daysoff_type,MATCH(K$243&amp;" "&amp;$A252,daysoff_lookup,0)),MID($B252,MOD(NETWORKDAYS.INTL($Q$5,K$243,weekend,holidays)-1,LEN($B252))+1,1))))</f>
        <v>x</v>
      </c>
      <c r="L252" s="29" t="str">
        <f>IF(OR(L$243="",L$243&lt;$Q$5,$A252=""),"",IF(NETWORKDAYS.INTL(L$243,L$243,weekend,holidays)=0,"nw",IFERROR(INDEX(daysoff_type,MATCH(L$243&amp;" "&amp;$A252,daysoff_lookup,0)),MID($B252,MOD(NETWORKDAYS.INTL($Q$5,L$243,weekend,holidays)-1,LEN($B252))+1,1))))</f>
        <v>x</v>
      </c>
      <c r="M252" s="29" t="str">
        <f>IF(OR(M$243="",M$243&lt;$Q$5,$A252=""),"",IF(NETWORKDAYS.INTL(M$243,M$243,weekend,holidays)=0,"nw",IFERROR(INDEX(daysoff_type,MATCH(M$243&amp;" "&amp;$A252,daysoff_lookup,0)),MID($B252,MOD(NETWORKDAYS.INTL($Q$5,M$243,weekend,holidays)-1,LEN($B252))+1,1))))</f>
        <v>x</v>
      </c>
      <c r="N252" s="29" t="str">
        <f>IF(OR(N$243="",N$243&lt;$Q$5,$A252=""),"",IF(NETWORKDAYS.INTL(N$243,N$243,weekend,holidays)=0,"nw",IFERROR(INDEX(daysoff_type,MATCH(N$243&amp;" "&amp;$A252,daysoff_lookup,0)),MID($B252,MOD(NETWORKDAYS.INTL($Q$5,N$243,weekend,holidays)-1,LEN($B252))+1,1))))</f>
        <v>x</v>
      </c>
      <c r="O252" s="29" t="str">
        <f>IF(OR(O$243="",O$243&lt;$Q$5,$A252=""),"",IF(NETWORKDAYS.INTL(O$243,O$243,weekend,holidays)=0,"nw",IFERROR(INDEX(daysoff_type,MATCH(O$243&amp;" "&amp;$A252,daysoff_lookup,0)),MID($B252,MOD(NETWORKDAYS.INTL($Q$5,O$243,weekend,holidays)-1,LEN($B252))+1,1))))</f>
        <v>D</v>
      </c>
      <c r="P252" s="29" t="str">
        <f>IF(OR(P$243="",P$243&lt;$Q$5,$A252=""),"",IF(NETWORKDAYS.INTL(P$243,P$243,weekend,holidays)=0,"nw",IFERROR(INDEX(daysoff_type,MATCH(P$243&amp;" "&amp;$A252,daysoff_lookup,0)),MID($B252,MOD(NETWORKDAYS.INTL($Q$5,P$243,weekend,holidays)-1,LEN($B252))+1,1))))</f>
        <v>D</v>
      </c>
      <c r="Q252" s="29" t="str">
        <f>IF(OR(Q$243="",Q$243&lt;$Q$5,$A252=""),"",IF(NETWORKDAYS.INTL(Q$243,Q$243,weekend,holidays)=0,"nw",IFERROR(INDEX(daysoff_type,MATCH(Q$243&amp;" "&amp;$A252,daysoff_lookup,0)),MID($B252,MOD(NETWORKDAYS.INTL($Q$5,Q$243,weekend,holidays)-1,LEN($B252))+1,1))))</f>
        <v>D</v>
      </c>
      <c r="R252" s="29" t="str">
        <f>IF(OR(R$243="",R$243&lt;$Q$5,$A252=""),"",IF(NETWORKDAYS.INTL(R$243,R$243,weekend,holidays)=0,"nw",IFERROR(INDEX(daysoff_type,MATCH(R$243&amp;" "&amp;$A252,daysoff_lookup,0)),MID($B252,MOD(NETWORKDAYS.INTL($Q$5,R$243,weekend,holidays)-1,LEN($B252))+1,1))))</f>
        <v>D</v>
      </c>
      <c r="S252" s="29" t="str">
        <f>IF(OR(S$243="",S$243&lt;$Q$5,$A252=""),"",IF(NETWORKDAYS.INTL(S$243,S$243,weekend,holidays)=0,"nw",IFERROR(INDEX(daysoff_type,MATCH(S$243&amp;" "&amp;$A252,daysoff_lookup,0)),MID($B252,MOD(NETWORKDAYS.INTL($Q$5,S$243,weekend,holidays)-1,LEN($B252))+1,1))))</f>
        <v>x</v>
      </c>
      <c r="T252" s="29" t="str">
        <f>IF(OR(T$243="",T$243&lt;$Q$5,$A252=""),"",IF(NETWORKDAYS.INTL(T$243,T$243,weekend,holidays)=0,"nw",IFERROR(INDEX(daysoff_type,MATCH(T$243&amp;" "&amp;$A252,daysoff_lookup,0)),MID($B252,MOD(NETWORKDAYS.INTL($Q$5,T$243,weekend,holidays)-1,LEN($B252))+1,1))))</f>
        <v>x</v>
      </c>
      <c r="U252" s="29" t="str">
        <f>IF(OR(U$243="",U$243&lt;$Q$5,$A252=""),"",IF(NETWORKDAYS.INTL(U$243,U$243,weekend,holidays)=0,"nw",IFERROR(INDEX(daysoff_type,MATCH(U$243&amp;" "&amp;$A252,daysoff_lookup,0)),MID($B252,MOD(NETWORKDAYS.INTL($Q$5,U$243,weekend,holidays)-1,LEN($B252))+1,1))))</f>
        <v>x</v>
      </c>
      <c r="V252" s="29" t="str">
        <f>IF(OR(V$243="",V$243&lt;$Q$5,$A252=""),"",IF(NETWORKDAYS.INTL(V$243,V$243,weekend,holidays)=0,"nw",IFERROR(INDEX(daysoff_type,MATCH(V$243&amp;" "&amp;$A252,daysoff_lookup,0)),MID($B252,MOD(NETWORKDAYS.INTL($Q$5,V$243,weekend,holidays)-1,LEN($B252))+1,1))))</f>
        <v>x</v>
      </c>
      <c r="W252" s="29" t="str">
        <f>IF(OR(W$243="",W$243&lt;$Q$5,$A252=""),"",IF(NETWORKDAYS.INTL(W$243,W$243,weekend,holidays)=0,"nw",IFERROR(INDEX(daysoff_type,MATCH(W$243&amp;" "&amp;$A252,daysoff_lookup,0)),MID($B252,MOD(NETWORKDAYS.INTL($Q$5,W$243,weekend,holidays)-1,LEN($B252))+1,1))))</f>
        <v>N</v>
      </c>
      <c r="X252" s="29" t="str">
        <f>IF(OR(X$243="",X$243&lt;$Q$5,$A252=""),"",IF(NETWORKDAYS.INTL(X$243,X$243,weekend,holidays)=0,"nw",IFERROR(INDEX(daysoff_type,MATCH(X$243&amp;" "&amp;$A252,daysoff_lookup,0)),MID($B252,MOD(NETWORKDAYS.INTL($Q$5,X$243,weekend,holidays)-1,LEN($B252))+1,1))))</f>
        <v>N</v>
      </c>
      <c r="Y252" s="29" t="str">
        <f>IF(OR(Y$243="",Y$243&lt;$Q$5,$A252=""),"",IF(NETWORKDAYS.INTL(Y$243,Y$243,weekend,holidays)=0,"nw",IFERROR(INDEX(daysoff_type,MATCH(Y$243&amp;" "&amp;$A252,daysoff_lookup,0)),MID($B252,MOD(NETWORKDAYS.INTL($Q$5,Y$243,weekend,holidays)-1,LEN($B252))+1,1))))</f>
        <v>N</v>
      </c>
      <c r="Z252" s="29" t="str">
        <f>IF(OR(Z$243="",Z$243&lt;$Q$5,$A252=""),"",IF(NETWORKDAYS.INTL(Z$243,Z$243,weekend,holidays)=0,"nw",IFERROR(INDEX(daysoff_type,MATCH(Z$243&amp;" "&amp;$A252,daysoff_lookup,0)),MID($B252,MOD(NETWORKDAYS.INTL($Q$5,Z$243,weekend,holidays)-1,LEN($B252))+1,1))))</f>
        <v>N</v>
      </c>
      <c r="AA252" s="29" t="str">
        <f>IF(OR(AA$243="",AA$243&lt;$Q$5,$A252=""),"",IF(NETWORKDAYS.INTL(AA$243,AA$243,weekend,holidays)=0,"nw",IFERROR(INDEX(daysoff_type,MATCH(AA$243&amp;" "&amp;$A252,daysoff_lookup,0)),MID($B252,MOD(NETWORKDAYS.INTL($Q$5,AA$243,weekend,holidays)-1,LEN($B252))+1,1))))</f>
        <v>x</v>
      </c>
      <c r="AB252" s="29" t="str">
        <f>IF(OR(AB$243="",AB$243&lt;$Q$5,$A252=""),"",IF(NETWORKDAYS.INTL(AB$243,AB$243,weekend,holidays)=0,"nw",IFERROR(INDEX(daysoff_type,MATCH(AB$243&amp;" "&amp;$A252,daysoff_lookup,0)),MID($B252,MOD(NETWORKDAYS.INTL($Q$5,AB$243,weekend,holidays)-1,LEN($B252))+1,1))))</f>
        <v>x</v>
      </c>
      <c r="AC252" s="29" t="str">
        <f>IF(OR(AC$243="",AC$243&lt;$Q$5,$A252=""),"",IF(NETWORKDAYS.INTL(AC$243,AC$243,weekend,holidays)=0,"nw",IFERROR(INDEX(daysoff_type,MATCH(AC$243&amp;" "&amp;$A252,daysoff_lookup,0)),MID($B252,MOD(NETWORKDAYS.INTL($Q$5,AC$243,weekend,holidays)-1,LEN($B252))+1,1))))</f>
        <v>x</v>
      </c>
      <c r="AD252" s="29" t="str">
        <f>IF(OR(AD$243="",AD$243&lt;$Q$5,$A252=""),"",IF(NETWORKDAYS.INTL(AD$243,AD$243,weekend,holidays)=0,"nw",IFERROR(INDEX(daysoff_type,MATCH(AD$243&amp;" "&amp;$A252,daysoff_lookup,0)),MID($B252,MOD(NETWORKDAYS.INTL($Q$5,AD$243,weekend,holidays)-1,LEN($B252))+1,1))))</f>
        <v>x</v>
      </c>
      <c r="AE252" s="29" t="str">
        <f>IF(OR(AE$243="",AE$243&lt;$Q$5,$A252=""),"",IF(NETWORKDAYS.INTL(AE$243,AE$243,weekend,holidays)=0,"nw",IFERROR(INDEX(daysoff_type,MATCH(AE$243&amp;" "&amp;$A252,daysoff_lookup,0)),MID($B252,MOD(NETWORKDAYS.INTL($Q$5,AE$243,weekend,holidays)-1,LEN($B252))+1,1))))</f>
        <v>nw</v>
      </c>
      <c r="AF252" s="29" t="str">
        <f>IF(OR(AF$243="",AF$243&lt;$Q$5,$A252=""),"",IF(NETWORKDAYS.INTL(AF$243,AF$243,weekend,holidays)=0,"nw",IFERROR(INDEX(daysoff_type,MATCH(AF$243&amp;" "&amp;$A252,daysoff_lookup,0)),MID($B252,MOD(NETWORKDAYS.INTL($Q$5,AF$243,weekend,holidays)-1,LEN($B252))+1,1))))</f>
        <v>D</v>
      </c>
      <c r="AG252" s="29" t="str">
        <f>IF(OR(AG$243="",AG$243&lt;$Q$5,$A252=""),"",IF(NETWORKDAYS.INTL(AG$243,AG$243,weekend,holidays)=0,"nw",IFERROR(INDEX(daysoff_type,MATCH(AG$243&amp;" "&amp;$A252,daysoff_lookup,0)),MID($B252,MOD(NETWORKDAYS.INTL($Q$5,AG$243,weekend,holidays)-1,LEN($B252))+1,1))))</f>
        <v>D</v>
      </c>
      <c r="AH252" s="29" t="str">
        <f>IF(OR(AH$243="",AH$243&lt;$Q$5,$A252=""),"",IF(NETWORKDAYS.INTL(AH$243,AH$243,weekend,holidays)=0,"nw",IFERROR(INDEX(daysoff_type,MATCH(AH$243&amp;" "&amp;$A252,daysoff_lookup,0)),MID($B252,MOD(NETWORKDAYS.INTL($Q$5,AH$243,weekend,holidays)-1,LEN($B252))+1,1))))</f>
        <v>D</v>
      </c>
      <c r="AI252" s="29" t="str">
        <f>IF(OR(AI$243="",AI$243&lt;$Q$5,$A252=""),"",IF(NETWORKDAYS.INTL(AI$243,AI$243,weekend,holidays)=0,"nw",IFERROR(INDEX(daysoff_type,MATCH(AI$243&amp;" "&amp;$A252,daysoff_lookup,0)),MID($B252,MOD(NETWORKDAYS.INTL($Q$5,AI$243,weekend,holidays)-1,LEN($B252))+1,1))))</f>
        <v>D</v>
      </c>
      <c r="AJ252" s="29" t="str">
        <f>IF(OR(AJ$243="",AJ$243&lt;$Q$5,$A252=""),"",IF(NETWORKDAYS.INTL(AJ$243,AJ$243,weekend,holidays)=0,"nw",IFERROR(INDEX(daysoff_type,MATCH(AJ$243&amp;" "&amp;$A252,daysoff_lookup,0)),MID($B252,MOD(NETWORKDAYS.INTL($Q$5,AJ$243,weekend,holidays)-1,LEN($B252))+1,1))))</f>
        <v>x</v>
      </c>
      <c r="AK252" s="29" t="str">
        <f>IF(OR(AK$243="",AK$243&lt;$Q$5,$A252=""),"",IF(NETWORKDAYS.INTL(AK$243,AK$243,weekend,holidays)=0,"nw",IFERROR(INDEX(daysoff_type,MATCH(AK$243&amp;" "&amp;$A252,daysoff_lookup,0)),MID($B252,MOD(NETWORKDAYS.INTL($Q$5,AK$243,weekend,holidays)-1,LEN($B252))+1,1))))</f>
        <v>x</v>
      </c>
      <c r="AL252" s="29" t="str">
        <f>IF(OR(AL$243="",AL$243&lt;$Q$5,$A252=""),"",IF(NETWORKDAYS.INTL(AL$243,AL$243,weekend,holidays)=0,"nw",IFERROR(INDEX(daysoff_type,MATCH(AL$243&amp;" "&amp;$A252,daysoff_lookup,0)),MID($B252,MOD(NETWORKDAYS.INTL($Q$5,AL$243,weekend,holidays)-1,LEN($B252))+1,1))))</f>
        <v/>
      </c>
      <c r="AM252" s="29" t="str">
        <f>IF(OR(AM$243="",AM$243&lt;$Q$5,$A252=""),"",IF(NETWORKDAYS.INTL(AM$243,AM$243,weekend,holidays)=0,"nw",IFERROR(INDEX(daysoff_type,MATCH(AM$243&amp;" "&amp;$A252,daysoff_lookup,0)),MID($B252,MOD(NETWORKDAYS.INTL($Q$5,AM$243,weekend,holidays)-1,LEN($B252))+1,1))))</f>
        <v/>
      </c>
    </row>
    <row r="253" spans="1:41" x14ac:dyDescent="0.2">
      <c r="A253" s="28" t="str">
        <f t="shared" ref="A253:B253" si="74">IF(ISBLANK(A22),"",A22)</f>
        <v/>
      </c>
      <c r="B253" s="40" t="str">
        <f t="shared" si="74"/>
        <v/>
      </c>
      <c r="C253" s="29" t="str">
        <f>IF(OR(C$243="",C$243&lt;$Q$5,$A253=""),"",IF(NETWORKDAYS.INTL(C$243,C$243,weekend,holidays)=0,"nw",IFERROR(INDEX(daysoff_type,MATCH(C$243&amp;" "&amp;$A253,daysoff_lookup,0)),MID($B253,MOD(NETWORKDAYS.INTL($Q$5,C$243,weekend,holidays)-1,LEN($B253))+1,1))))</f>
        <v/>
      </c>
      <c r="D253" s="29" t="str">
        <f>IF(OR(D$243="",D$243&lt;$Q$5,$A253=""),"",IF(NETWORKDAYS.INTL(D$243,D$243,weekend,holidays)=0,"nw",IFERROR(INDEX(daysoff_type,MATCH(D$243&amp;" "&amp;$A253,daysoff_lookup,0)),MID($B253,MOD(NETWORKDAYS.INTL($Q$5,D$243,weekend,holidays)-1,LEN($B253))+1,1))))</f>
        <v/>
      </c>
      <c r="E253" s="29" t="str">
        <f>IF(OR(E$243="",E$243&lt;$Q$5,$A253=""),"",IF(NETWORKDAYS.INTL(E$243,E$243,weekend,holidays)=0,"nw",IFERROR(INDEX(daysoff_type,MATCH(E$243&amp;" "&amp;$A253,daysoff_lookup,0)),MID($B253,MOD(NETWORKDAYS.INTL($Q$5,E$243,weekend,holidays)-1,LEN($B253))+1,1))))</f>
        <v/>
      </c>
      <c r="F253" s="29" t="str">
        <f>IF(OR(F$243="",F$243&lt;$Q$5,$A253=""),"",IF(NETWORKDAYS.INTL(F$243,F$243,weekend,holidays)=0,"nw",IFERROR(INDEX(daysoff_type,MATCH(F$243&amp;" "&amp;$A253,daysoff_lookup,0)),MID($B253,MOD(NETWORKDAYS.INTL($Q$5,F$243,weekend,holidays)-1,LEN($B253))+1,1))))</f>
        <v/>
      </c>
      <c r="G253" s="29" t="str">
        <f>IF(OR(G$243="",G$243&lt;$Q$5,$A253=""),"",IF(NETWORKDAYS.INTL(G$243,G$243,weekend,holidays)=0,"nw",IFERROR(INDEX(daysoff_type,MATCH(G$243&amp;" "&amp;$A253,daysoff_lookup,0)),MID($B253,MOD(NETWORKDAYS.INTL($Q$5,G$243,weekend,holidays)-1,LEN($B253))+1,1))))</f>
        <v/>
      </c>
      <c r="H253" s="29" t="str">
        <f>IF(OR(H$243="",H$243&lt;$Q$5,$A253=""),"",IF(NETWORKDAYS.INTL(H$243,H$243,weekend,holidays)=0,"nw",IFERROR(INDEX(daysoff_type,MATCH(H$243&amp;" "&amp;$A253,daysoff_lookup,0)),MID($B253,MOD(NETWORKDAYS.INTL($Q$5,H$243,weekend,holidays)-1,LEN($B253))+1,1))))</f>
        <v/>
      </c>
      <c r="I253" s="29" t="str">
        <f>IF(OR(I$243="",I$243&lt;$Q$5,$A253=""),"",IF(NETWORKDAYS.INTL(I$243,I$243,weekend,holidays)=0,"nw",IFERROR(INDEX(daysoff_type,MATCH(I$243&amp;" "&amp;$A253,daysoff_lookup,0)),MID($B253,MOD(NETWORKDAYS.INTL($Q$5,I$243,weekend,holidays)-1,LEN($B253))+1,1))))</f>
        <v/>
      </c>
      <c r="J253" s="29" t="str">
        <f>IF(OR(J$243="",J$243&lt;$Q$5,$A253=""),"",IF(NETWORKDAYS.INTL(J$243,J$243,weekend,holidays)=0,"nw",IFERROR(INDEX(daysoff_type,MATCH(J$243&amp;" "&amp;$A253,daysoff_lookup,0)),MID($B253,MOD(NETWORKDAYS.INTL($Q$5,J$243,weekend,holidays)-1,LEN($B253))+1,1))))</f>
        <v/>
      </c>
      <c r="K253" s="29" t="str">
        <f>IF(OR(K$243="",K$243&lt;$Q$5,$A253=""),"",IF(NETWORKDAYS.INTL(K$243,K$243,weekend,holidays)=0,"nw",IFERROR(INDEX(daysoff_type,MATCH(K$243&amp;" "&amp;$A253,daysoff_lookup,0)),MID($B253,MOD(NETWORKDAYS.INTL($Q$5,K$243,weekend,holidays)-1,LEN($B253))+1,1))))</f>
        <v/>
      </c>
      <c r="L253" s="29" t="str">
        <f>IF(OR(L$243="",L$243&lt;$Q$5,$A253=""),"",IF(NETWORKDAYS.INTL(L$243,L$243,weekend,holidays)=0,"nw",IFERROR(INDEX(daysoff_type,MATCH(L$243&amp;" "&amp;$A253,daysoff_lookup,0)),MID($B253,MOD(NETWORKDAYS.INTL($Q$5,L$243,weekend,holidays)-1,LEN($B253))+1,1))))</f>
        <v/>
      </c>
      <c r="M253" s="29" t="str">
        <f>IF(OR(M$243="",M$243&lt;$Q$5,$A253=""),"",IF(NETWORKDAYS.INTL(M$243,M$243,weekend,holidays)=0,"nw",IFERROR(INDEX(daysoff_type,MATCH(M$243&amp;" "&amp;$A253,daysoff_lookup,0)),MID($B253,MOD(NETWORKDAYS.INTL($Q$5,M$243,weekend,holidays)-1,LEN($B253))+1,1))))</f>
        <v/>
      </c>
      <c r="N253" s="29" t="str">
        <f>IF(OR(N$243="",N$243&lt;$Q$5,$A253=""),"",IF(NETWORKDAYS.INTL(N$243,N$243,weekend,holidays)=0,"nw",IFERROR(INDEX(daysoff_type,MATCH(N$243&amp;" "&amp;$A253,daysoff_lookup,0)),MID($B253,MOD(NETWORKDAYS.INTL($Q$5,N$243,weekend,holidays)-1,LEN($B253))+1,1))))</f>
        <v/>
      </c>
      <c r="O253" s="29" t="str">
        <f>IF(OR(O$243="",O$243&lt;$Q$5,$A253=""),"",IF(NETWORKDAYS.INTL(O$243,O$243,weekend,holidays)=0,"nw",IFERROR(INDEX(daysoff_type,MATCH(O$243&amp;" "&amp;$A253,daysoff_lookup,0)),MID($B253,MOD(NETWORKDAYS.INTL($Q$5,O$243,weekend,holidays)-1,LEN($B253))+1,1))))</f>
        <v/>
      </c>
      <c r="P253" s="29" t="str">
        <f>IF(OR(P$243="",P$243&lt;$Q$5,$A253=""),"",IF(NETWORKDAYS.INTL(P$243,P$243,weekend,holidays)=0,"nw",IFERROR(INDEX(daysoff_type,MATCH(P$243&amp;" "&amp;$A253,daysoff_lookup,0)),MID($B253,MOD(NETWORKDAYS.INTL($Q$5,P$243,weekend,holidays)-1,LEN($B253))+1,1))))</f>
        <v/>
      </c>
      <c r="Q253" s="29" t="str">
        <f>IF(OR(Q$243="",Q$243&lt;$Q$5,$A253=""),"",IF(NETWORKDAYS.INTL(Q$243,Q$243,weekend,holidays)=0,"nw",IFERROR(INDEX(daysoff_type,MATCH(Q$243&amp;" "&amp;$A253,daysoff_lookup,0)),MID($B253,MOD(NETWORKDAYS.INTL($Q$5,Q$243,weekend,holidays)-1,LEN($B253))+1,1))))</f>
        <v/>
      </c>
      <c r="R253" s="29" t="str">
        <f>IF(OR(R$243="",R$243&lt;$Q$5,$A253=""),"",IF(NETWORKDAYS.INTL(R$243,R$243,weekend,holidays)=0,"nw",IFERROR(INDEX(daysoff_type,MATCH(R$243&amp;" "&amp;$A253,daysoff_lookup,0)),MID($B253,MOD(NETWORKDAYS.INTL($Q$5,R$243,weekend,holidays)-1,LEN($B253))+1,1))))</f>
        <v/>
      </c>
      <c r="S253" s="29" t="str">
        <f>IF(OR(S$243="",S$243&lt;$Q$5,$A253=""),"",IF(NETWORKDAYS.INTL(S$243,S$243,weekend,holidays)=0,"nw",IFERROR(INDEX(daysoff_type,MATCH(S$243&amp;" "&amp;$A253,daysoff_lookup,0)),MID($B253,MOD(NETWORKDAYS.INTL($Q$5,S$243,weekend,holidays)-1,LEN($B253))+1,1))))</f>
        <v/>
      </c>
      <c r="T253" s="29" t="str">
        <f>IF(OR(T$243="",T$243&lt;$Q$5,$A253=""),"",IF(NETWORKDAYS.INTL(T$243,T$243,weekend,holidays)=0,"nw",IFERROR(INDEX(daysoff_type,MATCH(T$243&amp;" "&amp;$A253,daysoff_lookup,0)),MID($B253,MOD(NETWORKDAYS.INTL($Q$5,T$243,weekend,holidays)-1,LEN($B253))+1,1))))</f>
        <v/>
      </c>
      <c r="U253" s="29" t="str">
        <f>IF(OR(U$243="",U$243&lt;$Q$5,$A253=""),"",IF(NETWORKDAYS.INTL(U$243,U$243,weekend,holidays)=0,"nw",IFERROR(INDEX(daysoff_type,MATCH(U$243&amp;" "&amp;$A253,daysoff_lookup,0)),MID($B253,MOD(NETWORKDAYS.INTL($Q$5,U$243,weekend,holidays)-1,LEN($B253))+1,1))))</f>
        <v/>
      </c>
      <c r="V253" s="29" t="str">
        <f>IF(OR(V$243="",V$243&lt;$Q$5,$A253=""),"",IF(NETWORKDAYS.INTL(V$243,V$243,weekend,holidays)=0,"nw",IFERROR(INDEX(daysoff_type,MATCH(V$243&amp;" "&amp;$A253,daysoff_lookup,0)),MID($B253,MOD(NETWORKDAYS.INTL($Q$5,V$243,weekend,holidays)-1,LEN($B253))+1,1))))</f>
        <v/>
      </c>
      <c r="W253" s="29" t="str">
        <f>IF(OR(W$243="",W$243&lt;$Q$5,$A253=""),"",IF(NETWORKDAYS.INTL(W$243,W$243,weekend,holidays)=0,"nw",IFERROR(INDEX(daysoff_type,MATCH(W$243&amp;" "&amp;$A253,daysoff_lookup,0)),MID($B253,MOD(NETWORKDAYS.INTL($Q$5,W$243,weekend,holidays)-1,LEN($B253))+1,1))))</f>
        <v/>
      </c>
      <c r="X253" s="29" t="str">
        <f>IF(OR(X$243="",X$243&lt;$Q$5,$A253=""),"",IF(NETWORKDAYS.INTL(X$243,X$243,weekend,holidays)=0,"nw",IFERROR(INDEX(daysoff_type,MATCH(X$243&amp;" "&amp;$A253,daysoff_lookup,0)),MID($B253,MOD(NETWORKDAYS.INTL($Q$5,X$243,weekend,holidays)-1,LEN($B253))+1,1))))</f>
        <v/>
      </c>
      <c r="Y253" s="29" t="str">
        <f>IF(OR(Y$243="",Y$243&lt;$Q$5,$A253=""),"",IF(NETWORKDAYS.INTL(Y$243,Y$243,weekend,holidays)=0,"nw",IFERROR(INDEX(daysoff_type,MATCH(Y$243&amp;" "&amp;$A253,daysoff_lookup,0)),MID($B253,MOD(NETWORKDAYS.INTL($Q$5,Y$243,weekend,holidays)-1,LEN($B253))+1,1))))</f>
        <v/>
      </c>
      <c r="Z253" s="29" t="str">
        <f>IF(OR(Z$243="",Z$243&lt;$Q$5,$A253=""),"",IF(NETWORKDAYS.INTL(Z$243,Z$243,weekend,holidays)=0,"nw",IFERROR(INDEX(daysoff_type,MATCH(Z$243&amp;" "&amp;$A253,daysoff_lookup,0)),MID($B253,MOD(NETWORKDAYS.INTL($Q$5,Z$243,weekend,holidays)-1,LEN($B253))+1,1))))</f>
        <v/>
      </c>
      <c r="AA253" s="29" t="str">
        <f>IF(OR(AA$243="",AA$243&lt;$Q$5,$A253=""),"",IF(NETWORKDAYS.INTL(AA$243,AA$243,weekend,holidays)=0,"nw",IFERROR(INDEX(daysoff_type,MATCH(AA$243&amp;" "&amp;$A253,daysoff_lookup,0)),MID($B253,MOD(NETWORKDAYS.INTL($Q$5,AA$243,weekend,holidays)-1,LEN($B253))+1,1))))</f>
        <v/>
      </c>
      <c r="AB253" s="29" t="str">
        <f>IF(OR(AB$243="",AB$243&lt;$Q$5,$A253=""),"",IF(NETWORKDAYS.INTL(AB$243,AB$243,weekend,holidays)=0,"nw",IFERROR(INDEX(daysoff_type,MATCH(AB$243&amp;" "&amp;$A253,daysoff_lookup,0)),MID($B253,MOD(NETWORKDAYS.INTL($Q$5,AB$243,weekend,holidays)-1,LEN($B253))+1,1))))</f>
        <v/>
      </c>
      <c r="AC253" s="29" t="str">
        <f>IF(OR(AC$243="",AC$243&lt;$Q$5,$A253=""),"",IF(NETWORKDAYS.INTL(AC$243,AC$243,weekend,holidays)=0,"nw",IFERROR(INDEX(daysoff_type,MATCH(AC$243&amp;" "&amp;$A253,daysoff_lookup,0)),MID($B253,MOD(NETWORKDAYS.INTL($Q$5,AC$243,weekend,holidays)-1,LEN($B253))+1,1))))</f>
        <v/>
      </c>
      <c r="AD253" s="29" t="str">
        <f>IF(OR(AD$243="",AD$243&lt;$Q$5,$A253=""),"",IF(NETWORKDAYS.INTL(AD$243,AD$243,weekend,holidays)=0,"nw",IFERROR(INDEX(daysoff_type,MATCH(AD$243&amp;" "&amp;$A253,daysoff_lookup,0)),MID($B253,MOD(NETWORKDAYS.INTL($Q$5,AD$243,weekend,holidays)-1,LEN($B253))+1,1))))</f>
        <v/>
      </c>
      <c r="AE253" s="29" t="str">
        <f>IF(OR(AE$243="",AE$243&lt;$Q$5,$A253=""),"",IF(NETWORKDAYS.INTL(AE$243,AE$243,weekend,holidays)=0,"nw",IFERROR(INDEX(daysoff_type,MATCH(AE$243&amp;" "&amp;$A253,daysoff_lookup,0)),MID($B253,MOD(NETWORKDAYS.INTL($Q$5,AE$243,weekend,holidays)-1,LEN($B253))+1,1))))</f>
        <v/>
      </c>
      <c r="AF253" s="29" t="str">
        <f>IF(OR(AF$243="",AF$243&lt;$Q$5,$A253=""),"",IF(NETWORKDAYS.INTL(AF$243,AF$243,weekend,holidays)=0,"nw",IFERROR(INDEX(daysoff_type,MATCH(AF$243&amp;" "&amp;$A253,daysoff_lookup,0)),MID($B253,MOD(NETWORKDAYS.INTL($Q$5,AF$243,weekend,holidays)-1,LEN($B253))+1,1))))</f>
        <v/>
      </c>
      <c r="AG253" s="29" t="str">
        <f>IF(OR(AG$243="",AG$243&lt;$Q$5,$A253=""),"",IF(NETWORKDAYS.INTL(AG$243,AG$243,weekend,holidays)=0,"nw",IFERROR(INDEX(daysoff_type,MATCH(AG$243&amp;" "&amp;$A253,daysoff_lookup,0)),MID($B253,MOD(NETWORKDAYS.INTL($Q$5,AG$243,weekend,holidays)-1,LEN($B253))+1,1))))</f>
        <v/>
      </c>
      <c r="AH253" s="29" t="str">
        <f>IF(OR(AH$243="",AH$243&lt;$Q$5,$A253=""),"",IF(NETWORKDAYS.INTL(AH$243,AH$243,weekend,holidays)=0,"nw",IFERROR(INDEX(daysoff_type,MATCH(AH$243&amp;" "&amp;$A253,daysoff_lookup,0)),MID($B253,MOD(NETWORKDAYS.INTL($Q$5,AH$243,weekend,holidays)-1,LEN($B253))+1,1))))</f>
        <v/>
      </c>
      <c r="AI253" s="29" t="str">
        <f>IF(OR(AI$243="",AI$243&lt;$Q$5,$A253=""),"",IF(NETWORKDAYS.INTL(AI$243,AI$243,weekend,holidays)=0,"nw",IFERROR(INDEX(daysoff_type,MATCH(AI$243&amp;" "&amp;$A253,daysoff_lookup,0)),MID($B253,MOD(NETWORKDAYS.INTL($Q$5,AI$243,weekend,holidays)-1,LEN($B253))+1,1))))</f>
        <v/>
      </c>
      <c r="AJ253" s="29" t="str">
        <f>IF(OR(AJ$243="",AJ$243&lt;$Q$5,$A253=""),"",IF(NETWORKDAYS.INTL(AJ$243,AJ$243,weekend,holidays)=0,"nw",IFERROR(INDEX(daysoff_type,MATCH(AJ$243&amp;" "&amp;$A253,daysoff_lookup,0)),MID($B253,MOD(NETWORKDAYS.INTL($Q$5,AJ$243,weekend,holidays)-1,LEN($B253))+1,1))))</f>
        <v/>
      </c>
      <c r="AK253" s="29" t="str">
        <f>IF(OR(AK$243="",AK$243&lt;$Q$5,$A253=""),"",IF(NETWORKDAYS.INTL(AK$243,AK$243,weekend,holidays)=0,"nw",IFERROR(INDEX(daysoff_type,MATCH(AK$243&amp;" "&amp;$A253,daysoff_lookup,0)),MID($B253,MOD(NETWORKDAYS.INTL($Q$5,AK$243,weekend,holidays)-1,LEN($B253))+1,1))))</f>
        <v/>
      </c>
      <c r="AL253" s="29" t="str">
        <f>IF(OR(AL$243="",AL$243&lt;$Q$5,$A253=""),"",IF(NETWORKDAYS.INTL(AL$243,AL$243,weekend,holidays)=0,"nw",IFERROR(INDEX(daysoff_type,MATCH(AL$243&amp;" "&amp;$A253,daysoff_lookup,0)),MID($B253,MOD(NETWORKDAYS.INTL($Q$5,AL$243,weekend,holidays)-1,LEN($B253))+1,1))))</f>
        <v/>
      </c>
      <c r="AM253" s="29" t="str">
        <f>IF(OR(AM$243="",AM$243&lt;$Q$5,$A253=""),"",IF(NETWORKDAYS.INTL(AM$243,AM$243,weekend,holidays)=0,"nw",IFERROR(INDEX(daysoff_type,MATCH(AM$243&amp;" "&amp;$A253,daysoff_lookup,0)),MID($B253,MOD(NETWORKDAYS.INTL($Q$5,AM$243,weekend,holidays)-1,LEN($B253))+1,1))))</f>
        <v/>
      </c>
    </row>
    <row r="254" spans="1:41" x14ac:dyDescent="0.2">
      <c r="A254" s="28" t="str">
        <f t="shared" ref="A254:B254" si="75">IF(ISBLANK(A23),"",A23)</f>
        <v/>
      </c>
      <c r="B254" s="40" t="str">
        <f t="shared" si="75"/>
        <v/>
      </c>
      <c r="C254" s="29" t="str">
        <f>IF(OR(C$243="",C$243&lt;$Q$5,$A254=""),"",IF(NETWORKDAYS.INTL(C$243,C$243,weekend,holidays)=0,"nw",IFERROR(INDEX(daysoff_type,MATCH(C$243&amp;" "&amp;$A254,daysoff_lookup,0)),MID($B254,MOD(NETWORKDAYS.INTL($Q$5,C$243,weekend,holidays)-1,LEN($B254))+1,1))))</f>
        <v/>
      </c>
      <c r="D254" s="29" t="str">
        <f>IF(OR(D$243="",D$243&lt;$Q$5,$A254=""),"",IF(NETWORKDAYS.INTL(D$243,D$243,weekend,holidays)=0,"nw",IFERROR(INDEX(daysoff_type,MATCH(D$243&amp;" "&amp;$A254,daysoff_lookup,0)),MID($B254,MOD(NETWORKDAYS.INTL($Q$5,D$243,weekend,holidays)-1,LEN($B254))+1,1))))</f>
        <v/>
      </c>
      <c r="E254" s="29" t="str">
        <f>IF(OR(E$243="",E$243&lt;$Q$5,$A254=""),"",IF(NETWORKDAYS.INTL(E$243,E$243,weekend,holidays)=0,"nw",IFERROR(INDEX(daysoff_type,MATCH(E$243&amp;" "&amp;$A254,daysoff_lookup,0)),MID($B254,MOD(NETWORKDAYS.INTL($Q$5,E$243,weekend,holidays)-1,LEN($B254))+1,1))))</f>
        <v/>
      </c>
      <c r="F254" s="29" t="str">
        <f>IF(OR(F$243="",F$243&lt;$Q$5,$A254=""),"",IF(NETWORKDAYS.INTL(F$243,F$243,weekend,holidays)=0,"nw",IFERROR(INDEX(daysoff_type,MATCH(F$243&amp;" "&amp;$A254,daysoff_lookup,0)),MID($B254,MOD(NETWORKDAYS.INTL($Q$5,F$243,weekend,holidays)-1,LEN($B254))+1,1))))</f>
        <v/>
      </c>
      <c r="G254" s="29" t="str">
        <f>IF(OR(G$243="",G$243&lt;$Q$5,$A254=""),"",IF(NETWORKDAYS.INTL(G$243,G$243,weekend,holidays)=0,"nw",IFERROR(INDEX(daysoff_type,MATCH(G$243&amp;" "&amp;$A254,daysoff_lookup,0)),MID($B254,MOD(NETWORKDAYS.INTL($Q$5,G$243,weekend,holidays)-1,LEN($B254))+1,1))))</f>
        <v/>
      </c>
      <c r="H254" s="29" t="str">
        <f>IF(OR(H$243="",H$243&lt;$Q$5,$A254=""),"",IF(NETWORKDAYS.INTL(H$243,H$243,weekend,holidays)=0,"nw",IFERROR(INDEX(daysoff_type,MATCH(H$243&amp;" "&amp;$A254,daysoff_lookup,0)),MID($B254,MOD(NETWORKDAYS.INTL($Q$5,H$243,weekend,holidays)-1,LEN($B254))+1,1))))</f>
        <v/>
      </c>
      <c r="I254" s="29" t="str">
        <f>IF(OR(I$243="",I$243&lt;$Q$5,$A254=""),"",IF(NETWORKDAYS.INTL(I$243,I$243,weekend,holidays)=0,"nw",IFERROR(INDEX(daysoff_type,MATCH(I$243&amp;" "&amp;$A254,daysoff_lookup,0)),MID($B254,MOD(NETWORKDAYS.INTL($Q$5,I$243,weekend,holidays)-1,LEN($B254))+1,1))))</f>
        <v/>
      </c>
      <c r="J254" s="29" t="str">
        <f>IF(OR(J$243="",J$243&lt;$Q$5,$A254=""),"",IF(NETWORKDAYS.INTL(J$243,J$243,weekend,holidays)=0,"nw",IFERROR(INDEX(daysoff_type,MATCH(J$243&amp;" "&amp;$A254,daysoff_lookup,0)),MID($B254,MOD(NETWORKDAYS.INTL($Q$5,J$243,weekend,holidays)-1,LEN($B254))+1,1))))</f>
        <v/>
      </c>
      <c r="K254" s="29" t="str">
        <f>IF(OR(K$243="",K$243&lt;$Q$5,$A254=""),"",IF(NETWORKDAYS.INTL(K$243,K$243,weekend,holidays)=0,"nw",IFERROR(INDEX(daysoff_type,MATCH(K$243&amp;" "&amp;$A254,daysoff_lookup,0)),MID($B254,MOD(NETWORKDAYS.INTL($Q$5,K$243,weekend,holidays)-1,LEN($B254))+1,1))))</f>
        <v/>
      </c>
      <c r="L254" s="29" t="str">
        <f>IF(OR(L$243="",L$243&lt;$Q$5,$A254=""),"",IF(NETWORKDAYS.INTL(L$243,L$243,weekend,holidays)=0,"nw",IFERROR(INDEX(daysoff_type,MATCH(L$243&amp;" "&amp;$A254,daysoff_lookup,0)),MID($B254,MOD(NETWORKDAYS.INTL($Q$5,L$243,weekend,holidays)-1,LEN($B254))+1,1))))</f>
        <v/>
      </c>
      <c r="M254" s="29" t="str">
        <f>IF(OR(M$243="",M$243&lt;$Q$5,$A254=""),"",IF(NETWORKDAYS.INTL(M$243,M$243,weekend,holidays)=0,"nw",IFERROR(INDEX(daysoff_type,MATCH(M$243&amp;" "&amp;$A254,daysoff_lookup,0)),MID($B254,MOD(NETWORKDAYS.INTL($Q$5,M$243,weekend,holidays)-1,LEN($B254))+1,1))))</f>
        <v/>
      </c>
      <c r="N254" s="29" t="str">
        <f>IF(OR(N$243="",N$243&lt;$Q$5,$A254=""),"",IF(NETWORKDAYS.INTL(N$243,N$243,weekend,holidays)=0,"nw",IFERROR(INDEX(daysoff_type,MATCH(N$243&amp;" "&amp;$A254,daysoff_lookup,0)),MID($B254,MOD(NETWORKDAYS.INTL($Q$5,N$243,weekend,holidays)-1,LEN($B254))+1,1))))</f>
        <v/>
      </c>
      <c r="O254" s="29" t="str">
        <f>IF(OR(O$243="",O$243&lt;$Q$5,$A254=""),"",IF(NETWORKDAYS.INTL(O$243,O$243,weekend,holidays)=0,"nw",IFERROR(INDEX(daysoff_type,MATCH(O$243&amp;" "&amp;$A254,daysoff_lookup,0)),MID($B254,MOD(NETWORKDAYS.INTL($Q$5,O$243,weekend,holidays)-1,LEN($B254))+1,1))))</f>
        <v/>
      </c>
      <c r="P254" s="29" t="str">
        <f>IF(OR(P$243="",P$243&lt;$Q$5,$A254=""),"",IF(NETWORKDAYS.INTL(P$243,P$243,weekend,holidays)=0,"nw",IFERROR(INDEX(daysoff_type,MATCH(P$243&amp;" "&amp;$A254,daysoff_lookup,0)),MID($B254,MOD(NETWORKDAYS.INTL($Q$5,P$243,weekend,holidays)-1,LEN($B254))+1,1))))</f>
        <v/>
      </c>
      <c r="Q254" s="29" t="str">
        <f>IF(OR(Q$243="",Q$243&lt;$Q$5,$A254=""),"",IF(NETWORKDAYS.INTL(Q$243,Q$243,weekend,holidays)=0,"nw",IFERROR(INDEX(daysoff_type,MATCH(Q$243&amp;" "&amp;$A254,daysoff_lookup,0)),MID($B254,MOD(NETWORKDAYS.INTL($Q$5,Q$243,weekend,holidays)-1,LEN($B254))+1,1))))</f>
        <v/>
      </c>
      <c r="R254" s="29" t="str">
        <f>IF(OR(R$243="",R$243&lt;$Q$5,$A254=""),"",IF(NETWORKDAYS.INTL(R$243,R$243,weekend,holidays)=0,"nw",IFERROR(INDEX(daysoff_type,MATCH(R$243&amp;" "&amp;$A254,daysoff_lookup,0)),MID($B254,MOD(NETWORKDAYS.INTL($Q$5,R$243,weekend,holidays)-1,LEN($B254))+1,1))))</f>
        <v/>
      </c>
      <c r="S254" s="29" t="str">
        <f>IF(OR(S$243="",S$243&lt;$Q$5,$A254=""),"",IF(NETWORKDAYS.INTL(S$243,S$243,weekend,holidays)=0,"nw",IFERROR(INDEX(daysoff_type,MATCH(S$243&amp;" "&amp;$A254,daysoff_lookup,0)),MID($B254,MOD(NETWORKDAYS.INTL($Q$5,S$243,weekend,holidays)-1,LEN($B254))+1,1))))</f>
        <v/>
      </c>
      <c r="T254" s="29" t="str">
        <f>IF(OR(T$243="",T$243&lt;$Q$5,$A254=""),"",IF(NETWORKDAYS.INTL(T$243,T$243,weekend,holidays)=0,"nw",IFERROR(INDEX(daysoff_type,MATCH(T$243&amp;" "&amp;$A254,daysoff_lookup,0)),MID($B254,MOD(NETWORKDAYS.INTL($Q$5,T$243,weekend,holidays)-1,LEN($B254))+1,1))))</f>
        <v/>
      </c>
      <c r="U254" s="29" t="str">
        <f>IF(OR(U$243="",U$243&lt;$Q$5,$A254=""),"",IF(NETWORKDAYS.INTL(U$243,U$243,weekend,holidays)=0,"nw",IFERROR(INDEX(daysoff_type,MATCH(U$243&amp;" "&amp;$A254,daysoff_lookup,0)),MID($B254,MOD(NETWORKDAYS.INTL($Q$5,U$243,weekend,holidays)-1,LEN($B254))+1,1))))</f>
        <v/>
      </c>
      <c r="V254" s="29" t="str">
        <f>IF(OR(V$243="",V$243&lt;$Q$5,$A254=""),"",IF(NETWORKDAYS.INTL(V$243,V$243,weekend,holidays)=0,"nw",IFERROR(INDEX(daysoff_type,MATCH(V$243&amp;" "&amp;$A254,daysoff_lookup,0)),MID($B254,MOD(NETWORKDAYS.INTL($Q$5,V$243,weekend,holidays)-1,LEN($B254))+1,1))))</f>
        <v/>
      </c>
      <c r="W254" s="29" t="str">
        <f>IF(OR(W$243="",W$243&lt;$Q$5,$A254=""),"",IF(NETWORKDAYS.INTL(W$243,W$243,weekend,holidays)=0,"nw",IFERROR(INDEX(daysoff_type,MATCH(W$243&amp;" "&amp;$A254,daysoff_lookup,0)),MID($B254,MOD(NETWORKDAYS.INTL($Q$5,W$243,weekend,holidays)-1,LEN($B254))+1,1))))</f>
        <v/>
      </c>
      <c r="X254" s="29" t="str">
        <f>IF(OR(X$243="",X$243&lt;$Q$5,$A254=""),"",IF(NETWORKDAYS.INTL(X$243,X$243,weekend,holidays)=0,"nw",IFERROR(INDEX(daysoff_type,MATCH(X$243&amp;" "&amp;$A254,daysoff_lookup,0)),MID($B254,MOD(NETWORKDAYS.INTL($Q$5,X$243,weekend,holidays)-1,LEN($B254))+1,1))))</f>
        <v/>
      </c>
      <c r="Y254" s="29" t="str">
        <f>IF(OR(Y$243="",Y$243&lt;$Q$5,$A254=""),"",IF(NETWORKDAYS.INTL(Y$243,Y$243,weekend,holidays)=0,"nw",IFERROR(INDEX(daysoff_type,MATCH(Y$243&amp;" "&amp;$A254,daysoff_lookup,0)),MID($B254,MOD(NETWORKDAYS.INTL($Q$5,Y$243,weekend,holidays)-1,LEN($B254))+1,1))))</f>
        <v/>
      </c>
      <c r="Z254" s="29" t="str">
        <f>IF(OR(Z$243="",Z$243&lt;$Q$5,$A254=""),"",IF(NETWORKDAYS.INTL(Z$243,Z$243,weekend,holidays)=0,"nw",IFERROR(INDEX(daysoff_type,MATCH(Z$243&amp;" "&amp;$A254,daysoff_lookup,0)),MID($B254,MOD(NETWORKDAYS.INTL($Q$5,Z$243,weekend,holidays)-1,LEN($B254))+1,1))))</f>
        <v/>
      </c>
      <c r="AA254" s="29" t="str">
        <f>IF(OR(AA$243="",AA$243&lt;$Q$5,$A254=""),"",IF(NETWORKDAYS.INTL(AA$243,AA$243,weekend,holidays)=0,"nw",IFERROR(INDEX(daysoff_type,MATCH(AA$243&amp;" "&amp;$A254,daysoff_lookup,0)),MID($B254,MOD(NETWORKDAYS.INTL($Q$5,AA$243,weekend,holidays)-1,LEN($B254))+1,1))))</f>
        <v/>
      </c>
      <c r="AB254" s="29" t="str">
        <f>IF(OR(AB$243="",AB$243&lt;$Q$5,$A254=""),"",IF(NETWORKDAYS.INTL(AB$243,AB$243,weekend,holidays)=0,"nw",IFERROR(INDEX(daysoff_type,MATCH(AB$243&amp;" "&amp;$A254,daysoff_lookup,0)),MID($B254,MOD(NETWORKDAYS.INTL($Q$5,AB$243,weekend,holidays)-1,LEN($B254))+1,1))))</f>
        <v/>
      </c>
      <c r="AC254" s="29" t="str">
        <f>IF(OR(AC$243="",AC$243&lt;$Q$5,$A254=""),"",IF(NETWORKDAYS.INTL(AC$243,AC$243,weekend,holidays)=0,"nw",IFERROR(INDEX(daysoff_type,MATCH(AC$243&amp;" "&amp;$A254,daysoff_lookup,0)),MID($B254,MOD(NETWORKDAYS.INTL($Q$5,AC$243,weekend,holidays)-1,LEN($B254))+1,1))))</f>
        <v/>
      </c>
      <c r="AD254" s="29" t="str">
        <f>IF(OR(AD$243="",AD$243&lt;$Q$5,$A254=""),"",IF(NETWORKDAYS.INTL(AD$243,AD$243,weekend,holidays)=0,"nw",IFERROR(INDEX(daysoff_type,MATCH(AD$243&amp;" "&amp;$A254,daysoff_lookup,0)),MID($B254,MOD(NETWORKDAYS.INTL($Q$5,AD$243,weekend,holidays)-1,LEN($B254))+1,1))))</f>
        <v/>
      </c>
      <c r="AE254" s="29" t="str">
        <f>IF(OR(AE$243="",AE$243&lt;$Q$5,$A254=""),"",IF(NETWORKDAYS.INTL(AE$243,AE$243,weekend,holidays)=0,"nw",IFERROR(INDEX(daysoff_type,MATCH(AE$243&amp;" "&amp;$A254,daysoff_lookup,0)),MID($B254,MOD(NETWORKDAYS.INTL($Q$5,AE$243,weekend,holidays)-1,LEN($B254))+1,1))))</f>
        <v/>
      </c>
      <c r="AF254" s="29" t="str">
        <f>IF(OR(AF$243="",AF$243&lt;$Q$5,$A254=""),"",IF(NETWORKDAYS.INTL(AF$243,AF$243,weekend,holidays)=0,"nw",IFERROR(INDEX(daysoff_type,MATCH(AF$243&amp;" "&amp;$A254,daysoff_lookup,0)),MID($B254,MOD(NETWORKDAYS.INTL($Q$5,AF$243,weekend,holidays)-1,LEN($B254))+1,1))))</f>
        <v/>
      </c>
      <c r="AG254" s="29" t="str">
        <f>IF(OR(AG$243="",AG$243&lt;$Q$5,$A254=""),"",IF(NETWORKDAYS.INTL(AG$243,AG$243,weekend,holidays)=0,"nw",IFERROR(INDEX(daysoff_type,MATCH(AG$243&amp;" "&amp;$A254,daysoff_lookup,0)),MID($B254,MOD(NETWORKDAYS.INTL($Q$5,AG$243,weekend,holidays)-1,LEN($B254))+1,1))))</f>
        <v/>
      </c>
      <c r="AH254" s="29" t="str">
        <f>IF(OR(AH$243="",AH$243&lt;$Q$5,$A254=""),"",IF(NETWORKDAYS.INTL(AH$243,AH$243,weekend,holidays)=0,"nw",IFERROR(INDEX(daysoff_type,MATCH(AH$243&amp;" "&amp;$A254,daysoff_lookup,0)),MID($B254,MOD(NETWORKDAYS.INTL($Q$5,AH$243,weekend,holidays)-1,LEN($B254))+1,1))))</f>
        <v/>
      </c>
      <c r="AI254" s="29" t="str">
        <f>IF(OR(AI$243="",AI$243&lt;$Q$5,$A254=""),"",IF(NETWORKDAYS.INTL(AI$243,AI$243,weekend,holidays)=0,"nw",IFERROR(INDEX(daysoff_type,MATCH(AI$243&amp;" "&amp;$A254,daysoff_lookup,0)),MID($B254,MOD(NETWORKDAYS.INTL($Q$5,AI$243,weekend,holidays)-1,LEN($B254))+1,1))))</f>
        <v/>
      </c>
      <c r="AJ254" s="29" t="str">
        <f>IF(OR(AJ$243="",AJ$243&lt;$Q$5,$A254=""),"",IF(NETWORKDAYS.INTL(AJ$243,AJ$243,weekend,holidays)=0,"nw",IFERROR(INDEX(daysoff_type,MATCH(AJ$243&amp;" "&amp;$A254,daysoff_lookup,0)),MID($B254,MOD(NETWORKDAYS.INTL($Q$5,AJ$243,weekend,holidays)-1,LEN($B254))+1,1))))</f>
        <v/>
      </c>
      <c r="AK254" s="29" t="str">
        <f>IF(OR(AK$243="",AK$243&lt;$Q$5,$A254=""),"",IF(NETWORKDAYS.INTL(AK$243,AK$243,weekend,holidays)=0,"nw",IFERROR(INDEX(daysoff_type,MATCH(AK$243&amp;" "&amp;$A254,daysoff_lookup,0)),MID($B254,MOD(NETWORKDAYS.INTL($Q$5,AK$243,weekend,holidays)-1,LEN($B254))+1,1))))</f>
        <v/>
      </c>
      <c r="AL254" s="29" t="str">
        <f>IF(OR(AL$243="",AL$243&lt;$Q$5,$A254=""),"",IF(NETWORKDAYS.INTL(AL$243,AL$243,weekend,holidays)=0,"nw",IFERROR(INDEX(daysoff_type,MATCH(AL$243&amp;" "&amp;$A254,daysoff_lookup,0)),MID($B254,MOD(NETWORKDAYS.INTL($Q$5,AL$243,weekend,holidays)-1,LEN($B254))+1,1))))</f>
        <v/>
      </c>
      <c r="AM254" s="29" t="str">
        <f>IF(OR(AM$243="",AM$243&lt;$Q$5,$A254=""),"",IF(NETWORKDAYS.INTL(AM$243,AM$243,weekend,holidays)=0,"nw",IFERROR(INDEX(daysoff_type,MATCH(AM$243&amp;" "&amp;$A254,daysoff_lookup,0)),MID($B254,MOD(NETWORKDAYS.INTL($Q$5,AM$243,weekend,holidays)-1,LEN($B254))+1,1))))</f>
        <v/>
      </c>
    </row>
    <row r="255" spans="1:41" x14ac:dyDescent="0.2">
      <c r="A255" s="28" t="str">
        <f t="shared" ref="A255:B255" si="76">IF(ISBLANK(A24),"",A24)</f>
        <v/>
      </c>
      <c r="B255" s="40" t="str">
        <f t="shared" si="76"/>
        <v/>
      </c>
      <c r="C255" s="29" t="str">
        <f>IF(OR(C$243="",C$243&lt;$Q$5,$A255=""),"",IF(NETWORKDAYS.INTL(C$243,C$243,weekend,holidays)=0,"nw",IFERROR(INDEX(daysoff_type,MATCH(C$243&amp;" "&amp;$A255,daysoff_lookup,0)),MID($B255,MOD(NETWORKDAYS.INTL($Q$5,C$243,weekend,holidays)-1,LEN($B255))+1,1))))</f>
        <v/>
      </c>
      <c r="D255" s="29" t="str">
        <f>IF(OR(D$243="",D$243&lt;$Q$5,$A255=""),"",IF(NETWORKDAYS.INTL(D$243,D$243,weekend,holidays)=0,"nw",IFERROR(INDEX(daysoff_type,MATCH(D$243&amp;" "&amp;$A255,daysoff_lookup,0)),MID($B255,MOD(NETWORKDAYS.INTL($Q$5,D$243,weekend,holidays)-1,LEN($B255))+1,1))))</f>
        <v/>
      </c>
      <c r="E255" s="29" t="str">
        <f>IF(OR(E$243="",E$243&lt;$Q$5,$A255=""),"",IF(NETWORKDAYS.INTL(E$243,E$243,weekend,holidays)=0,"nw",IFERROR(INDEX(daysoff_type,MATCH(E$243&amp;" "&amp;$A255,daysoff_lookup,0)),MID($B255,MOD(NETWORKDAYS.INTL($Q$5,E$243,weekend,holidays)-1,LEN($B255))+1,1))))</f>
        <v/>
      </c>
      <c r="F255" s="29" t="str">
        <f>IF(OR(F$243="",F$243&lt;$Q$5,$A255=""),"",IF(NETWORKDAYS.INTL(F$243,F$243,weekend,holidays)=0,"nw",IFERROR(INDEX(daysoff_type,MATCH(F$243&amp;" "&amp;$A255,daysoff_lookup,0)),MID($B255,MOD(NETWORKDAYS.INTL($Q$5,F$243,weekend,holidays)-1,LEN($B255))+1,1))))</f>
        <v/>
      </c>
      <c r="G255" s="29" t="str">
        <f>IF(OR(G$243="",G$243&lt;$Q$5,$A255=""),"",IF(NETWORKDAYS.INTL(G$243,G$243,weekend,holidays)=0,"nw",IFERROR(INDEX(daysoff_type,MATCH(G$243&amp;" "&amp;$A255,daysoff_lookup,0)),MID($B255,MOD(NETWORKDAYS.INTL($Q$5,G$243,weekend,holidays)-1,LEN($B255))+1,1))))</f>
        <v/>
      </c>
      <c r="H255" s="29" t="str">
        <f>IF(OR(H$243="",H$243&lt;$Q$5,$A255=""),"",IF(NETWORKDAYS.INTL(H$243,H$243,weekend,holidays)=0,"nw",IFERROR(INDEX(daysoff_type,MATCH(H$243&amp;" "&amp;$A255,daysoff_lookup,0)),MID($B255,MOD(NETWORKDAYS.INTL($Q$5,H$243,weekend,holidays)-1,LEN($B255))+1,1))))</f>
        <v/>
      </c>
      <c r="I255" s="29" t="str">
        <f>IF(OR(I$243="",I$243&lt;$Q$5,$A255=""),"",IF(NETWORKDAYS.INTL(I$243,I$243,weekend,holidays)=0,"nw",IFERROR(INDEX(daysoff_type,MATCH(I$243&amp;" "&amp;$A255,daysoff_lookup,0)),MID($B255,MOD(NETWORKDAYS.INTL($Q$5,I$243,weekend,holidays)-1,LEN($B255))+1,1))))</f>
        <v/>
      </c>
      <c r="J255" s="29" t="str">
        <f>IF(OR(J$243="",J$243&lt;$Q$5,$A255=""),"",IF(NETWORKDAYS.INTL(J$243,J$243,weekend,holidays)=0,"nw",IFERROR(INDEX(daysoff_type,MATCH(J$243&amp;" "&amp;$A255,daysoff_lookup,0)),MID($B255,MOD(NETWORKDAYS.INTL($Q$5,J$243,weekend,holidays)-1,LEN($B255))+1,1))))</f>
        <v/>
      </c>
      <c r="K255" s="29" t="str">
        <f>IF(OR(K$243="",K$243&lt;$Q$5,$A255=""),"",IF(NETWORKDAYS.INTL(K$243,K$243,weekend,holidays)=0,"nw",IFERROR(INDEX(daysoff_type,MATCH(K$243&amp;" "&amp;$A255,daysoff_lookup,0)),MID($B255,MOD(NETWORKDAYS.INTL($Q$5,K$243,weekend,holidays)-1,LEN($B255))+1,1))))</f>
        <v/>
      </c>
      <c r="L255" s="29" t="str">
        <f>IF(OR(L$243="",L$243&lt;$Q$5,$A255=""),"",IF(NETWORKDAYS.INTL(L$243,L$243,weekend,holidays)=0,"nw",IFERROR(INDEX(daysoff_type,MATCH(L$243&amp;" "&amp;$A255,daysoff_lookup,0)),MID($B255,MOD(NETWORKDAYS.INTL($Q$5,L$243,weekend,holidays)-1,LEN($B255))+1,1))))</f>
        <v/>
      </c>
      <c r="M255" s="29" t="str">
        <f>IF(OR(M$243="",M$243&lt;$Q$5,$A255=""),"",IF(NETWORKDAYS.INTL(M$243,M$243,weekend,holidays)=0,"nw",IFERROR(INDEX(daysoff_type,MATCH(M$243&amp;" "&amp;$A255,daysoff_lookup,0)),MID($B255,MOD(NETWORKDAYS.INTL($Q$5,M$243,weekend,holidays)-1,LEN($B255))+1,1))))</f>
        <v/>
      </c>
      <c r="N255" s="29" t="str">
        <f>IF(OR(N$243="",N$243&lt;$Q$5,$A255=""),"",IF(NETWORKDAYS.INTL(N$243,N$243,weekend,holidays)=0,"nw",IFERROR(INDEX(daysoff_type,MATCH(N$243&amp;" "&amp;$A255,daysoff_lookup,0)),MID($B255,MOD(NETWORKDAYS.INTL($Q$5,N$243,weekend,holidays)-1,LEN($B255))+1,1))))</f>
        <v/>
      </c>
      <c r="O255" s="29" t="str">
        <f>IF(OR(O$243="",O$243&lt;$Q$5,$A255=""),"",IF(NETWORKDAYS.INTL(O$243,O$243,weekend,holidays)=0,"nw",IFERROR(INDEX(daysoff_type,MATCH(O$243&amp;" "&amp;$A255,daysoff_lookup,0)),MID($B255,MOD(NETWORKDAYS.INTL($Q$5,O$243,weekend,holidays)-1,LEN($B255))+1,1))))</f>
        <v/>
      </c>
      <c r="P255" s="29" t="str">
        <f>IF(OR(P$243="",P$243&lt;$Q$5,$A255=""),"",IF(NETWORKDAYS.INTL(P$243,P$243,weekend,holidays)=0,"nw",IFERROR(INDEX(daysoff_type,MATCH(P$243&amp;" "&amp;$A255,daysoff_lookup,0)),MID($B255,MOD(NETWORKDAYS.INTL($Q$5,P$243,weekend,holidays)-1,LEN($B255))+1,1))))</f>
        <v/>
      </c>
      <c r="Q255" s="29" t="str">
        <f>IF(OR(Q$243="",Q$243&lt;$Q$5,$A255=""),"",IF(NETWORKDAYS.INTL(Q$243,Q$243,weekend,holidays)=0,"nw",IFERROR(INDEX(daysoff_type,MATCH(Q$243&amp;" "&amp;$A255,daysoff_lookup,0)),MID($B255,MOD(NETWORKDAYS.INTL($Q$5,Q$243,weekend,holidays)-1,LEN($B255))+1,1))))</f>
        <v/>
      </c>
      <c r="R255" s="29" t="str">
        <f>IF(OR(R$243="",R$243&lt;$Q$5,$A255=""),"",IF(NETWORKDAYS.INTL(R$243,R$243,weekend,holidays)=0,"nw",IFERROR(INDEX(daysoff_type,MATCH(R$243&amp;" "&amp;$A255,daysoff_lookup,0)),MID($B255,MOD(NETWORKDAYS.INTL($Q$5,R$243,weekend,holidays)-1,LEN($B255))+1,1))))</f>
        <v/>
      </c>
      <c r="S255" s="29" t="str">
        <f>IF(OR(S$243="",S$243&lt;$Q$5,$A255=""),"",IF(NETWORKDAYS.INTL(S$243,S$243,weekend,holidays)=0,"nw",IFERROR(INDEX(daysoff_type,MATCH(S$243&amp;" "&amp;$A255,daysoff_lookup,0)),MID($B255,MOD(NETWORKDAYS.INTL($Q$5,S$243,weekend,holidays)-1,LEN($B255))+1,1))))</f>
        <v/>
      </c>
      <c r="T255" s="29" t="str">
        <f>IF(OR(T$243="",T$243&lt;$Q$5,$A255=""),"",IF(NETWORKDAYS.INTL(T$243,T$243,weekend,holidays)=0,"nw",IFERROR(INDEX(daysoff_type,MATCH(T$243&amp;" "&amp;$A255,daysoff_lookup,0)),MID($B255,MOD(NETWORKDAYS.INTL($Q$5,T$243,weekend,holidays)-1,LEN($B255))+1,1))))</f>
        <v/>
      </c>
      <c r="U255" s="29" t="str">
        <f>IF(OR(U$243="",U$243&lt;$Q$5,$A255=""),"",IF(NETWORKDAYS.INTL(U$243,U$243,weekend,holidays)=0,"nw",IFERROR(INDEX(daysoff_type,MATCH(U$243&amp;" "&amp;$A255,daysoff_lookup,0)),MID($B255,MOD(NETWORKDAYS.INTL($Q$5,U$243,weekend,holidays)-1,LEN($B255))+1,1))))</f>
        <v/>
      </c>
      <c r="V255" s="29" t="str">
        <f>IF(OR(V$243="",V$243&lt;$Q$5,$A255=""),"",IF(NETWORKDAYS.INTL(V$243,V$243,weekend,holidays)=0,"nw",IFERROR(INDEX(daysoff_type,MATCH(V$243&amp;" "&amp;$A255,daysoff_lookup,0)),MID($B255,MOD(NETWORKDAYS.INTL($Q$5,V$243,weekend,holidays)-1,LEN($B255))+1,1))))</f>
        <v/>
      </c>
      <c r="W255" s="29" t="str">
        <f>IF(OR(W$243="",W$243&lt;$Q$5,$A255=""),"",IF(NETWORKDAYS.INTL(W$243,W$243,weekend,holidays)=0,"nw",IFERROR(INDEX(daysoff_type,MATCH(W$243&amp;" "&amp;$A255,daysoff_lookup,0)),MID($B255,MOD(NETWORKDAYS.INTL($Q$5,W$243,weekend,holidays)-1,LEN($B255))+1,1))))</f>
        <v/>
      </c>
      <c r="X255" s="29" t="str">
        <f>IF(OR(X$243="",X$243&lt;$Q$5,$A255=""),"",IF(NETWORKDAYS.INTL(X$243,X$243,weekend,holidays)=0,"nw",IFERROR(INDEX(daysoff_type,MATCH(X$243&amp;" "&amp;$A255,daysoff_lookup,0)),MID($B255,MOD(NETWORKDAYS.INTL($Q$5,X$243,weekend,holidays)-1,LEN($B255))+1,1))))</f>
        <v/>
      </c>
      <c r="Y255" s="29" t="str">
        <f>IF(OR(Y$243="",Y$243&lt;$Q$5,$A255=""),"",IF(NETWORKDAYS.INTL(Y$243,Y$243,weekend,holidays)=0,"nw",IFERROR(INDEX(daysoff_type,MATCH(Y$243&amp;" "&amp;$A255,daysoff_lookup,0)),MID($B255,MOD(NETWORKDAYS.INTL($Q$5,Y$243,weekend,holidays)-1,LEN($B255))+1,1))))</f>
        <v/>
      </c>
      <c r="Z255" s="29" t="str">
        <f>IF(OR(Z$243="",Z$243&lt;$Q$5,$A255=""),"",IF(NETWORKDAYS.INTL(Z$243,Z$243,weekend,holidays)=0,"nw",IFERROR(INDEX(daysoff_type,MATCH(Z$243&amp;" "&amp;$A255,daysoff_lookup,0)),MID($B255,MOD(NETWORKDAYS.INTL($Q$5,Z$243,weekend,holidays)-1,LEN($B255))+1,1))))</f>
        <v/>
      </c>
      <c r="AA255" s="29" t="str">
        <f>IF(OR(AA$243="",AA$243&lt;$Q$5,$A255=""),"",IF(NETWORKDAYS.INTL(AA$243,AA$243,weekend,holidays)=0,"nw",IFERROR(INDEX(daysoff_type,MATCH(AA$243&amp;" "&amp;$A255,daysoff_lookup,0)),MID($B255,MOD(NETWORKDAYS.INTL($Q$5,AA$243,weekend,holidays)-1,LEN($B255))+1,1))))</f>
        <v/>
      </c>
      <c r="AB255" s="29" t="str">
        <f>IF(OR(AB$243="",AB$243&lt;$Q$5,$A255=""),"",IF(NETWORKDAYS.INTL(AB$243,AB$243,weekend,holidays)=0,"nw",IFERROR(INDEX(daysoff_type,MATCH(AB$243&amp;" "&amp;$A255,daysoff_lookup,0)),MID($B255,MOD(NETWORKDAYS.INTL($Q$5,AB$243,weekend,holidays)-1,LEN($B255))+1,1))))</f>
        <v/>
      </c>
      <c r="AC255" s="29" t="str">
        <f>IF(OR(AC$243="",AC$243&lt;$Q$5,$A255=""),"",IF(NETWORKDAYS.INTL(AC$243,AC$243,weekend,holidays)=0,"nw",IFERROR(INDEX(daysoff_type,MATCH(AC$243&amp;" "&amp;$A255,daysoff_lookup,0)),MID($B255,MOD(NETWORKDAYS.INTL($Q$5,AC$243,weekend,holidays)-1,LEN($B255))+1,1))))</f>
        <v/>
      </c>
      <c r="AD255" s="29" t="str">
        <f>IF(OR(AD$243="",AD$243&lt;$Q$5,$A255=""),"",IF(NETWORKDAYS.INTL(AD$243,AD$243,weekend,holidays)=0,"nw",IFERROR(INDEX(daysoff_type,MATCH(AD$243&amp;" "&amp;$A255,daysoff_lookup,0)),MID($B255,MOD(NETWORKDAYS.INTL($Q$5,AD$243,weekend,holidays)-1,LEN($B255))+1,1))))</f>
        <v/>
      </c>
      <c r="AE255" s="29" t="str">
        <f>IF(OR(AE$243="",AE$243&lt;$Q$5,$A255=""),"",IF(NETWORKDAYS.INTL(AE$243,AE$243,weekend,holidays)=0,"nw",IFERROR(INDEX(daysoff_type,MATCH(AE$243&amp;" "&amp;$A255,daysoff_lookup,0)),MID($B255,MOD(NETWORKDAYS.INTL($Q$5,AE$243,weekend,holidays)-1,LEN($B255))+1,1))))</f>
        <v/>
      </c>
      <c r="AF255" s="29" t="str">
        <f>IF(OR(AF$243="",AF$243&lt;$Q$5,$A255=""),"",IF(NETWORKDAYS.INTL(AF$243,AF$243,weekend,holidays)=0,"nw",IFERROR(INDEX(daysoff_type,MATCH(AF$243&amp;" "&amp;$A255,daysoff_lookup,0)),MID($B255,MOD(NETWORKDAYS.INTL($Q$5,AF$243,weekend,holidays)-1,LEN($B255))+1,1))))</f>
        <v/>
      </c>
      <c r="AG255" s="29" t="str">
        <f>IF(OR(AG$243="",AG$243&lt;$Q$5,$A255=""),"",IF(NETWORKDAYS.INTL(AG$243,AG$243,weekend,holidays)=0,"nw",IFERROR(INDEX(daysoff_type,MATCH(AG$243&amp;" "&amp;$A255,daysoff_lookup,0)),MID($B255,MOD(NETWORKDAYS.INTL($Q$5,AG$243,weekend,holidays)-1,LEN($B255))+1,1))))</f>
        <v/>
      </c>
      <c r="AH255" s="29" t="str">
        <f>IF(OR(AH$243="",AH$243&lt;$Q$5,$A255=""),"",IF(NETWORKDAYS.INTL(AH$243,AH$243,weekend,holidays)=0,"nw",IFERROR(INDEX(daysoff_type,MATCH(AH$243&amp;" "&amp;$A255,daysoff_lookup,0)),MID($B255,MOD(NETWORKDAYS.INTL($Q$5,AH$243,weekend,holidays)-1,LEN($B255))+1,1))))</f>
        <v/>
      </c>
      <c r="AI255" s="29" t="str">
        <f>IF(OR(AI$243="",AI$243&lt;$Q$5,$A255=""),"",IF(NETWORKDAYS.INTL(AI$243,AI$243,weekend,holidays)=0,"nw",IFERROR(INDEX(daysoff_type,MATCH(AI$243&amp;" "&amp;$A255,daysoff_lookup,0)),MID($B255,MOD(NETWORKDAYS.INTL($Q$5,AI$243,weekend,holidays)-1,LEN($B255))+1,1))))</f>
        <v/>
      </c>
      <c r="AJ255" s="29" t="str">
        <f>IF(OR(AJ$243="",AJ$243&lt;$Q$5,$A255=""),"",IF(NETWORKDAYS.INTL(AJ$243,AJ$243,weekend,holidays)=0,"nw",IFERROR(INDEX(daysoff_type,MATCH(AJ$243&amp;" "&amp;$A255,daysoff_lookup,0)),MID($B255,MOD(NETWORKDAYS.INTL($Q$5,AJ$243,weekend,holidays)-1,LEN($B255))+1,1))))</f>
        <v/>
      </c>
      <c r="AK255" s="29" t="str">
        <f>IF(OR(AK$243="",AK$243&lt;$Q$5,$A255=""),"",IF(NETWORKDAYS.INTL(AK$243,AK$243,weekend,holidays)=0,"nw",IFERROR(INDEX(daysoff_type,MATCH(AK$243&amp;" "&amp;$A255,daysoff_lookup,0)),MID($B255,MOD(NETWORKDAYS.INTL($Q$5,AK$243,weekend,holidays)-1,LEN($B255))+1,1))))</f>
        <v/>
      </c>
      <c r="AL255" s="29" t="str">
        <f>IF(OR(AL$243="",AL$243&lt;$Q$5,$A255=""),"",IF(NETWORKDAYS.INTL(AL$243,AL$243,weekend,holidays)=0,"nw",IFERROR(INDEX(daysoff_type,MATCH(AL$243&amp;" "&amp;$A255,daysoff_lookup,0)),MID($B255,MOD(NETWORKDAYS.INTL($Q$5,AL$243,weekend,holidays)-1,LEN($B255))+1,1))))</f>
        <v/>
      </c>
      <c r="AM255" s="29" t="str">
        <f>IF(OR(AM$243="",AM$243&lt;$Q$5,$A255=""),"",IF(NETWORKDAYS.INTL(AM$243,AM$243,weekend,holidays)=0,"nw",IFERROR(INDEX(daysoff_type,MATCH(AM$243&amp;" "&amp;$A255,daysoff_lookup,0)),MID($B255,MOD(NETWORKDAYS.INTL($Q$5,AM$243,weekend,holidays)-1,LEN($B255))+1,1))))</f>
        <v/>
      </c>
    </row>
    <row r="256" spans="1:41" x14ac:dyDescent="0.2">
      <c r="A256" s="28" t="str">
        <f t="shared" ref="A256:B256" si="77">IF(ISBLANK(A25),"",A25)</f>
        <v/>
      </c>
      <c r="B256" s="40" t="str">
        <f t="shared" si="77"/>
        <v/>
      </c>
      <c r="C256" s="29" t="str">
        <f>IF(OR(C$243="",C$243&lt;$Q$5,$A256=""),"",IF(NETWORKDAYS.INTL(C$243,C$243,weekend,holidays)=0,"nw",IFERROR(INDEX(daysoff_type,MATCH(C$243&amp;" "&amp;$A256,daysoff_lookup,0)),MID($B256,MOD(NETWORKDAYS.INTL($Q$5,C$243,weekend,holidays)-1,LEN($B256))+1,1))))</f>
        <v/>
      </c>
      <c r="D256" s="29" t="str">
        <f>IF(OR(D$243="",D$243&lt;$Q$5,$A256=""),"",IF(NETWORKDAYS.INTL(D$243,D$243,weekend,holidays)=0,"nw",IFERROR(INDEX(daysoff_type,MATCH(D$243&amp;" "&amp;$A256,daysoff_lookup,0)),MID($B256,MOD(NETWORKDAYS.INTL($Q$5,D$243,weekend,holidays)-1,LEN($B256))+1,1))))</f>
        <v/>
      </c>
      <c r="E256" s="29" t="str">
        <f>IF(OR(E$243="",E$243&lt;$Q$5,$A256=""),"",IF(NETWORKDAYS.INTL(E$243,E$243,weekend,holidays)=0,"nw",IFERROR(INDEX(daysoff_type,MATCH(E$243&amp;" "&amp;$A256,daysoff_lookup,0)),MID($B256,MOD(NETWORKDAYS.INTL($Q$5,E$243,weekend,holidays)-1,LEN($B256))+1,1))))</f>
        <v/>
      </c>
      <c r="F256" s="29" t="str">
        <f>IF(OR(F$243="",F$243&lt;$Q$5,$A256=""),"",IF(NETWORKDAYS.INTL(F$243,F$243,weekend,holidays)=0,"nw",IFERROR(INDEX(daysoff_type,MATCH(F$243&amp;" "&amp;$A256,daysoff_lookup,0)),MID($B256,MOD(NETWORKDAYS.INTL($Q$5,F$243,weekend,holidays)-1,LEN($B256))+1,1))))</f>
        <v/>
      </c>
      <c r="G256" s="29" t="str">
        <f>IF(OR(G$243="",G$243&lt;$Q$5,$A256=""),"",IF(NETWORKDAYS.INTL(G$243,G$243,weekend,holidays)=0,"nw",IFERROR(INDEX(daysoff_type,MATCH(G$243&amp;" "&amp;$A256,daysoff_lookup,0)),MID($B256,MOD(NETWORKDAYS.INTL($Q$5,G$243,weekend,holidays)-1,LEN($B256))+1,1))))</f>
        <v/>
      </c>
      <c r="H256" s="29" t="str">
        <f>IF(OR(H$243="",H$243&lt;$Q$5,$A256=""),"",IF(NETWORKDAYS.INTL(H$243,H$243,weekend,holidays)=0,"nw",IFERROR(INDEX(daysoff_type,MATCH(H$243&amp;" "&amp;$A256,daysoff_lookup,0)),MID($B256,MOD(NETWORKDAYS.INTL($Q$5,H$243,weekend,holidays)-1,LEN($B256))+1,1))))</f>
        <v/>
      </c>
      <c r="I256" s="29" t="str">
        <f>IF(OR(I$243="",I$243&lt;$Q$5,$A256=""),"",IF(NETWORKDAYS.INTL(I$243,I$243,weekend,holidays)=0,"nw",IFERROR(INDEX(daysoff_type,MATCH(I$243&amp;" "&amp;$A256,daysoff_lookup,0)),MID($B256,MOD(NETWORKDAYS.INTL($Q$5,I$243,weekend,holidays)-1,LEN($B256))+1,1))))</f>
        <v/>
      </c>
      <c r="J256" s="29" t="str">
        <f>IF(OR(J$243="",J$243&lt;$Q$5,$A256=""),"",IF(NETWORKDAYS.INTL(J$243,J$243,weekend,holidays)=0,"nw",IFERROR(INDEX(daysoff_type,MATCH(J$243&amp;" "&amp;$A256,daysoff_lookup,0)),MID($B256,MOD(NETWORKDAYS.INTL($Q$5,J$243,weekend,holidays)-1,LEN($B256))+1,1))))</f>
        <v/>
      </c>
      <c r="K256" s="29" t="str">
        <f>IF(OR(K$243="",K$243&lt;$Q$5,$A256=""),"",IF(NETWORKDAYS.INTL(K$243,K$243,weekend,holidays)=0,"nw",IFERROR(INDEX(daysoff_type,MATCH(K$243&amp;" "&amp;$A256,daysoff_lookup,0)),MID($B256,MOD(NETWORKDAYS.INTL($Q$5,K$243,weekend,holidays)-1,LEN($B256))+1,1))))</f>
        <v/>
      </c>
      <c r="L256" s="29" t="str">
        <f>IF(OR(L$243="",L$243&lt;$Q$5,$A256=""),"",IF(NETWORKDAYS.INTL(L$243,L$243,weekend,holidays)=0,"nw",IFERROR(INDEX(daysoff_type,MATCH(L$243&amp;" "&amp;$A256,daysoff_lookup,0)),MID($B256,MOD(NETWORKDAYS.INTL($Q$5,L$243,weekend,holidays)-1,LEN($B256))+1,1))))</f>
        <v/>
      </c>
      <c r="M256" s="29" t="str">
        <f>IF(OR(M$243="",M$243&lt;$Q$5,$A256=""),"",IF(NETWORKDAYS.INTL(M$243,M$243,weekend,holidays)=0,"nw",IFERROR(INDEX(daysoff_type,MATCH(M$243&amp;" "&amp;$A256,daysoff_lookup,0)),MID($B256,MOD(NETWORKDAYS.INTL($Q$5,M$243,weekend,holidays)-1,LEN($B256))+1,1))))</f>
        <v/>
      </c>
      <c r="N256" s="29" t="str">
        <f>IF(OR(N$243="",N$243&lt;$Q$5,$A256=""),"",IF(NETWORKDAYS.INTL(N$243,N$243,weekend,holidays)=0,"nw",IFERROR(INDEX(daysoff_type,MATCH(N$243&amp;" "&amp;$A256,daysoff_lookup,0)),MID($B256,MOD(NETWORKDAYS.INTL($Q$5,N$243,weekend,holidays)-1,LEN($B256))+1,1))))</f>
        <v/>
      </c>
      <c r="O256" s="29" t="str">
        <f>IF(OR(O$243="",O$243&lt;$Q$5,$A256=""),"",IF(NETWORKDAYS.INTL(O$243,O$243,weekend,holidays)=0,"nw",IFERROR(INDEX(daysoff_type,MATCH(O$243&amp;" "&amp;$A256,daysoff_lookup,0)),MID($B256,MOD(NETWORKDAYS.INTL($Q$5,O$243,weekend,holidays)-1,LEN($B256))+1,1))))</f>
        <v/>
      </c>
      <c r="P256" s="29" t="str">
        <f>IF(OR(P$243="",P$243&lt;$Q$5,$A256=""),"",IF(NETWORKDAYS.INTL(P$243,P$243,weekend,holidays)=0,"nw",IFERROR(INDEX(daysoff_type,MATCH(P$243&amp;" "&amp;$A256,daysoff_lookup,0)),MID($B256,MOD(NETWORKDAYS.INTL($Q$5,P$243,weekend,holidays)-1,LEN($B256))+1,1))))</f>
        <v/>
      </c>
      <c r="Q256" s="29" t="str">
        <f>IF(OR(Q$243="",Q$243&lt;$Q$5,$A256=""),"",IF(NETWORKDAYS.INTL(Q$243,Q$243,weekend,holidays)=0,"nw",IFERROR(INDEX(daysoff_type,MATCH(Q$243&amp;" "&amp;$A256,daysoff_lookup,0)),MID($B256,MOD(NETWORKDAYS.INTL($Q$5,Q$243,weekend,holidays)-1,LEN($B256))+1,1))))</f>
        <v/>
      </c>
      <c r="R256" s="29" t="str">
        <f>IF(OR(R$243="",R$243&lt;$Q$5,$A256=""),"",IF(NETWORKDAYS.INTL(R$243,R$243,weekend,holidays)=0,"nw",IFERROR(INDEX(daysoff_type,MATCH(R$243&amp;" "&amp;$A256,daysoff_lookup,0)),MID($B256,MOD(NETWORKDAYS.INTL($Q$5,R$243,weekend,holidays)-1,LEN($B256))+1,1))))</f>
        <v/>
      </c>
      <c r="S256" s="29" t="str">
        <f>IF(OR(S$243="",S$243&lt;$Q$5,$A256=""),"",IF(NETWORKDAYS.INTL(S$243,S$243,weekend,holidays)=0,"nw",IFERROR(INDEX(daysoff_type,MATCH(S$243&amp;" "&amp;$A256,daysoff_lookup,0)),MID($B256,MOD(NETWORKDAYS.INTL($Q$5,S$243,weekend,holidays)-1,LEN($B256))+1,1))))</f>
        <v/>
      </c>
      <c r="T256" s="29" t="str">
        <f>IF(OR(T$243="",T$243&lt;$Q$5,$A256=""),"",IF(NETWORKDAYS.INTL(T$243,T$243,weekend,holidays)=0,"nw",IFERROR(INDEX(daysoff_type,MATCH(T$243&amp;" "&amp;$A256,daysoff_lookup,0)),MID($B256,MOD(NETWORKDAYS.INTL($Q$5,T$243,weekend,holidays)-1,LEN($B256))+1,1))))</f>
        <v/>
      </c>
      <c r="U256" s="29" t="str">
        <f>IF(OR(U$243="",U$243&lt;$Q$5,$A256=""),"",IF(NETWORKDAYS.INTL(U$243,U$243,weekend,holidays)=0,"nw",IFERROR(INDEX(daysoff_type,MATCH(U$243&amp;" "&amp;$A256,daysoff_lookup,0)),MID($B256,MOD(NETWORKDAYS.INTL($Q$5,U$243,weekend,holidays)-1,LEN($B256))+1,1))))</f>
        <v/>
      </c>
      <c r="V256" s="29" t="str">
        <f>IF(OR(V$243="",V$243&lt;$Q$5,$A256=""),"",IF(NETWORKDAYS.INTL(V$243,V$243,weekend,holidays)=0,"nw",IFERROR(INDEX(daysoff_type,MATCH(V$243&amp;" "&amp;$A256,daysoff_lookup,0)),MID($B256,MOD(NETWORKDAYS.INTL($Q$5,V$243,weekend,holidays)-1,LEN($B256))+1,1))))</f>
        <v/>
      </c>
      <c r="W256" s="29" t="str">
        <f>IF(OR(W$243="",W$243&lt;$Q$5,$A256=""),"",IF(NETWORKDAYS.INTL(W$243,W$243,weekend,holidays)=0,"nw",IFERROR(INDEX(daysoff_type,MATCH(W$243&amp;" "&amp;$A256,daysoff_lookup,0)),MID($B256,MOD(NETWORKDAYS.INTL($Q$5,W$243,weekend,holidays)-1,LEN($B256))+1,1))))</f>
        <v/>
      </c>
      <c r="X256" s="29" t="str">
        <f>IF(OR(X$243="",X$243&lt;$Q$5,$A256=""),"",IF(NETWORKDAYS.INTL(X$243,X$243,weekend,holidays)=0,"nw",IFERROR(INDEX(daysoff_type,MATCH(X$243&amp;" "&amp;$A256,daysoff_lookup,0)),MID($B256,MOD(NETWORKDAYS.INTL($Q$5,X$243,weekend,holidays)-1,LEN($B256))+1,1))))</f>
        <v/>
      </c>
      <c r="Y256" s="29" t="str">
        <f>IF(OR(Y$243="",Y$243&lt;$Q$5,$A256=""),"",IF(NETWORKDAYS.INTL(Y$243,Y$243,weekend,holidays)=0,"nw",IFERROR(INDEX(daysoff_type,MATCH(Y$243&amp;" "&amp;$A256,daysoff_lookup,0)),MID($B256,MOD(NETWORKDAYS.INTL($Q$5,Y$243,weekend,holidays)-1,LEN($B256))+1,1))))</f>
        <v/>
      </c>
      <c r="Z256" s="29" t="str">
        <f>IF(OR(Z$243="",Z$243&lt;$Q$5,$A256=""),"",IF(NETWORKDAYS.INTL(Z$243,Z$243,weekend,holidays)=0,"nw",IFERROR(INDEX(daysoff_type,MATCH(Z$243&amp;" "&amp;$A256,daysoff_lookup,0)),MID($B256,MOD(NETWORKDAYS.INTL($Q$5,Z$243,weekend,holidays)-1,LEN($B256))+1,1))))</f>
        <v/>
      </c>
      <c r="AA256" s="29" t="str">
        <f>IF(OR(AA$243="",AA$243&lt;$Q$5,$A256=""),"",IF(NETWORKDAYS.INTL(AA$243,AA$243,weekend,holidays)=0,"nw",IFERROR(INDEX(daysoff_type,MATCH(AA$243&amp;" "&amp;$A256,daysoff_lookup,0)),MID($B256,MOD(NETWORKDAYS.INTL($Q$5,AA$243,weekend,holidays)-1,LEN($B256))+1,1))))</f>
        <v/>
      </c>
      <c r="AB256" s="29" t="str">
        <f>IF(OR(AB$243="",AB$243&lt;$Q$5,$A256=""),"",IF(NETWORKDAYS.INTL(AB$243,AB$243,weekend,holidays)=0,"nw",IFERROR(INDEX(daysoff_type,MATCH(AB$243&amp;" "&amp;$A256,daysoff_lookup,0)),MID($B256,MOD(NETWORKDAYS.INTL($Q$5,AB$243,weekend,holidays)-1,LEN($B256))+1,1))))</f>
        <v/>
      </c>
      <c r="AC256" s="29" t="str">
        <f>IF(OR(AC$243="",AC$243&lt;$Q$5,$A256=""),"",IF(NETWORKDAYS.INTL(AC$243,AC$243,weekend,holidays)=0,"nw",IFERROR(INDEX(daysoff_type,MATCH(AC$243&amp;" "&amp;$A256,daysoff_lookup,0)),MID($B256,MOD(NETWORKDAYS.INTL($Q$5,AC$243,weekend,holidays)-1,LEN($B256))+1,1))))</f>
        <v/>
      </c>
      <c r="AD256" s="29" t="str">
        <f>IF(OR(AD$243="",AD$243&lt;$Q$5,$A256=""),"",IF(NETWORKDAYS.INTL(AD$243,AD$243,weekend,holidays)=0,"nw",IFERROR(INDEX(daysoff_type,MATCH(AD$243&amp;" "&amp;$A256,daysoff_lookup,0)),MID($B256,MOD(NETWORKDAYS.INTL($Q$5,AD$243,weekend,holidays)-1,LEN($B256))+1,1))))</f>
        <v/>
      </c>
      <c r="AE256" s="29" t="str">
        <f>IF(OR(AE$243="",AE$243&lt;$Q$5,$A256=""),"",IF(NETWORKDAYS.INTL(AE$243,AE$243,weekend,holidays)=0,"nw",IFERROR(INDEX(daysoff_type,MATCH(AE$243&amp;" "&amp;$A256,daysoff_lookup,0)),MID($B256,MOD(NETWORKDAYS.INTL($Q$5,AE$243,weekend,holidays)-1,LEN($B256))+1,1))))</f>
        <v/>
      </c>
      <c r="AF256" s="29" t="str">
        <f>IF(OR(AF$243="",AF$243&lt;$Q$5,$A256=""),"",IF(NETWORKDAYS.INTL(AF$243,AF$243,weekend,holidays)=0,"nw",IFERROR(INDEX(daysoff_type,MATCH(AF$243&amp;" "&amp;$A256,daysoff_lookup,0)),MID($B256,MOD(NETWORKDAYS.INTL($Q$5,AF$243,weekend,holidays)-1,LEN($B256))+1,1))))</f>
        <v/>
      </c>
      <c r="AG256" s="29" t="str">
        <f>IF(OR(AG$243="",AG$243&lt;$Q$5,$A256=""),"",IF(NETWORKDAYS.INTL(AG$243,AG$243,weekend,holidays)=0,"nw",IFERROR(INDEX(daysoff_type,MATCH(AG$243&amp;" "&amp;$A256,daysoff_lookup,0)),MID($B256,MOD(NETWORKDAYS.INTL($Q$5,AG$243,weekend,holidays)-1,LEN($B256))+1,1))))</f>
        <v/>
      </c>
      <c r="AH256" s="29" t="str">
        <f>IF(OR(AH$243="",AH$243&lt;$Q$5,$A256=""),"",IF(NETWORKDAYS.INTL(AH$243,AH$243,weekend,holidays)=0,"nw",IFERROR(INDEX(daysoff_type,MATCH(AH$243&amp;" "&amp;$A256,daysoff_lookup,0)),MID($B256,MOD(NETWORKDAYS.INTL($Q$5,AH$243,weekend,holidays)-1,LEN($B256))+1,1))))</f>
        <v/>
      </c>
      <c r="AI256" s="29" t="str">
        <f>IF(OR(AI$243="",AI$243&lt;$Q$5,$A256=""),"",IF(NETWORKDAYS.INTL(AI$243,AI$243,weekend,holidays)=0,"nw",IFERROR(INDEX(daysoff_type,MATCH(AI$243&amp;" "&amp;$A256,daysoff_lookup,0)),MID($B256,MOD(NETWORKDAYS.INTL($Q$5,AI$243,weekend,holidays)-1,LEN($B256))+1,1))))</f>
        <v/>
      </c>
      <c r="AJ256" s="29" t="str">
        <f>IF(OR(AJ$243="",AJ$243&lt;$Q$5,$A256=""),"",IF(NETWORKDAYS.INTL(AJ$243,AJ$243,weekend,holidays)=0,"nw",IFERROR(INDEX(daysoff_type,MATCH(AJ$243&amp;" "&amp;$A256,daysoff_lookup,0)),MID($B256,MOD(NETWORKDAYS.INTL($Q$5,AJ$243,weekend,holidays)-1,LEN($B256))+1,1))))</f>
        <v/>
      </c>
      <c r="AK256" s="29" t="str">
        <f>IF(OR(AK$243="",AK$243&lt;$Q$5,$A256=""),"",IF(NETWORKDAYS.INTL(AK$243,AK$243,weekend,holidays)=0,"nw",IFERROR(INDEX(daysoff_type,MATCH(AK$243&amp;" "&amp;$A256,daysoff_lookup,0)),MID($B256,MOD(NETWORKDAYS.INTL($Q$5,AK$243,weekend,holidays)-1,LEN($B256))+1,1))))</f>
        <v/>
      </c>
      <c r="AL256" s="29" t="str">
        <f>IF(OR(AL$243="",AL$243&lt;$Q$5,$A256=""),"",IF(NETWORKDAYS.INTL(AL$243,AL$243,weekend,holidays)=0,"nw",IFERROR(INDEX(daysoff_type,MATCH(AL$243&amp;" "&amp;$A256,daysoff_lookup,0)),MID($B256,MOD(NETWORKDAYS.INTL($Q$5,AL$243,weekend,holidays)-1,LEN($B256))+1,1))))</f>
        <v/>
      </c>
      <c r="AM256" s="29" t="str">
        <f>IF(OR(AM$243="",AM$243&lt;$Q$5,$A256=""),"",IF(NETWORKDAYS.INTL(AM$243,AM$243,weekend,holidays)=0,"nw",IFERROR(INDEX(daysoff_type,MATCH(AM$243&amp;" "&amp;$A256,daysoff_lookup,0)),MID($B256,MOD(NETWORKDAYS.INTL($Q$5,AM$243,weekend,holidays)-1,LEN($B256))+1,1))))</f>
        <v/>
      </c>
    </row>
    <row r="257" spans="1:41" x14ac:dyDescent="0.2">
      <c r="A257" s="28" t="str">
        <f t="shared" ref="A257:B257" si="78">IF(ISBLANK(A26),"",A26)</f>
        <v/>
      </c>
      <c r="B257" s="40" t="str">
        <f t="shared" si="78"/>
        <v/>
      </c>
      <c r="C257" s="29" t="str">
        <f>IF(OR(C$243="",C$243&lt;$Q$5,$A257=""),"",IF(NETWORKDAYS.INTL(C$243,C$243,weekend,holidays)=0,"nw",IFERROR(INDEX(daysoff_type,MATCH(C$243&amp;" "&amp;$A257,daysoff_lookup,0)),MID($B257,MOD(NETWORKDAYS.INTL($Q$5,C$243,weekend,holidays)-1,LEN($B257))+1,1))))</f>
        <v/>
      </c>
      <c r="D257" s="29" t="str">
        <f>IF(OR(D$243="",D$243&lt;$Q$5,$A257=""),"",IF(NETWORKDAYS.INTL(D$243,D$243,weekend,holidays)=0,"nw",IFERROR(INDEX(daysoff_type,MATCH(D$243&amp;" "&amp;$A257,daysoff_lookup,0)),MID($B257,MOD(NETWORKDAYS.INTL($Q$5,D$243,weekend,holidays)-1,LEN($B257))+1,1))))</f>
        <v/>
      </c>
      <c r="E257" s="29" t="str">
        <f>IF(OR(E$243="",E$243&lt;$Q$5,$A257=""),"",IF(NETWORKDAYS.INTL(E$243,E$243,weekend,holidays)=0,"nw",IFERROR(INDEX(daysoff_type,MATCH(E$243&amp;" "&amp;$A257,daysoff_lookup,0)),MID($B257,MOD(NETWORKDAYS.INTL($Q$5,E$243,weekend,holidays)-1,LEN($B257))+1,1))))</f>
        <v/>
      </c>
      <c r="F257" s="29" t="str">
        <f>IF(OR(F$243="",F$243&lt;$Q$5,$A257=""),"",IF(NETWORKDAYS.INTL(F$243,F$243,weekend,holidays)=0,"nw",IFERROR(INDEX(daysoff_type,MATCH(F$243&amp;" "&amp;$A257,daysoff_lookup,0)),MID($B257,MOD(NETWORKDAYS.INTL($Q$5,F$243,weekend,holidays)-1,LEN($B257))+1,1))))</f>
        <v/>
      </c>
      <c r="G257" s="29" t="str">
        <f>IF(OR(G$243="",G$243&lt;$Q$5,$A257=""),"",IF(NETWORKDAYS.INTL(G$243,G$243,weekend,holidays)=0,"nw",IFERROR(INDEX(daysoff_type,MATCH(G$243&amp;" "&amp;$A257,daysoff_lookup,0)),MID($B257,MOD(NETWORKDAYS.INTL($Q$5,G$243,weekend,holidays)-1,LEN($B257))+1,1))))</f>
        <v/>
      </c>
      <c r="H257" s="29" t="str">
        <f>IF(OR(H$243="",H$243&lt;$Q$5,$A257=""),"",IF(NETWORKDAYS.INTL(H$243,H$243,weekend,holidays)=0,"nw",IFERROR(INDEX(daysoff_type,MATCH(H$243&amp;" "&amp;$A257,daysoff_lookup,0)),MID($B257,MOD(NETWORKDAYS.INTL($Q$5,H$243,weekend,holidays)-1,LEN($B257))+1,1))))</f>
        <v/>
      </c>
      <c r="I257" s="29" t="str">
        <f>IF(OR(I$243="",I$243&lt;$Q$5,$A257=""),"",IF(NETWORKDAYS.INTL(I$243,I$243,weekend,holidays)=0,"nw",IFERROR(INDEX(daysoff_type,MATCH(I$243&amp;" "&amp;$A257,daysoff_lookup,0)),MID($B257,MOD(NETWORKDAYS.INTL($Q$5,I$243,weekend,holidays)-1,LEN($B257))+1,1))))</f>
        <v/>
      </c>
      <c r="J257" s="29" t="str">
        <f>IF(OR(J$243="",J$243&lt;$Q$5,$A257=""),"",IF(NETWORKDAYS.INTL(J$243,J$243,weekend,holidays)=0,"nw",IFERROR(INDEX(daysoff_type,MATCH(J$243&amp;" "&amp;$A257,daysoff_lookup,0)),MID($B257,MOD(NETWORKDAYS.INTL($Q$5,J$243,weekend,holidays)-1,LEN($B257))+1,1))))</f>
        <v/>
      </c>
      <c r="K257" s="29" t="str">
        <f>IF(OR(K$243="",K$243&lt;$Q$5,$A257=""),"",IF(NETWORKDAYS.INTL(K$243,K$243,weekend,holidays)=0,"nw",IFERROR(INDEX(daysoff_type,MATCH(K$243&amp;" "&amp;$A257,daysoff_lookup,0)),MID($B257,MOD(NETWORKDAYS.INTL($Q$5,K$243,weekend,holidays)-1,LEN($B257))+1,1))))</f>
        <v/>
      </c>
      <c r="L257" s="29" t="str">
        <f>IF(OR(L$243="",L$243&lt;$Q$5,$A257=""),"",IF(NETWORKDAYS.INTL(L$243,L$243,weekend,holidays)=0,"nw",IFERROR(INDEX(daysoff_type,MATCH(L$243&amp;" "&amp;$A257,daysoff_lookup,0)),MID($B257,MOD(NETWORKDAYS.INTL($Q$5,L$243,weekend,holidays)-1,LEN($B257))+1,1))))</f>
        <v/>
      </c>
      <c r="M257" s="29" t="str">
        <f>IF(OR(M$243="",M$243&lt;$Q$5,$A257=""),"",IF(NETWORKDAYS.INTL(M$243,M$243,weekend,holidays)=0,"nw",IFERROR(INDEX(daysoff_type,MATCH(M$243&amp;" "&amp;$A257,daysoff_lookup,0)),MID($B257,MOD(NETWORKDAYS.INTL($Q$5,M$243,weekend,holidays)-1,LEN($B257))+1,1))))</f>
        <v/>
      </c>
      <c r="N257" s="29" t="str">
        <f>IF(OR(N$243="",N$243&lt;$Q$5,$A257=""),"",IF(NETWORKDAYS.INTL(N$243,N$243,weekend,holidays)=0,"nw",IFERROR(INDEX(daysoff_type,MATCH(N$243&amp;" "&amp;$A257,daysoff_lookup,0)),MID($B257,MOD(NETWORKDAYS.INTL($Q$5,N$243,weekend,holidays)-1,LEN($B257))+1,1))))</f>
        <v/>
      </c>
      <c r="O257" s="29" t="str">
        <f>IF(OR(O$243="",O$243&lt;$Q$5,$A257=""),"",IF(NETWORKDAYS.INTL(O$243,O$243,weekend,holidays)=0,"nw",IFERROR(INDEX(daysoff_type,MATCH(O$243&amp;" "&amp;$A257,daysoff_lookup,0)),MID($B257,MOD(NETWORKDAYS.INTL($Q$5,O$243,weekend,holidays)-1,LEN($B257))+1,1))))</f>
        <v/>
      </c>
      <c r="P257" s="29" t="str">
        <f>IF(OR(P$243="",P$243&lt;$Q$5,$A257=""),"",IF(NETWORKDAYS.INTL(P$243,P$243,weekend,holidays)=0,"nw",IFERROR(INDEX(daysoff_type,MATCH(P$243&amp;" "&amp;$A257,daysoff_lookup,0)),MID($B257,MOD(NETWORKDAYS.INTL($Q$5,P$243,weekend,holidays)-1,LEN($B257))+1,1))))</f>
        <v/>
      </c>
      <c r="Q257" s="29" t="str">
        <f>IF(OR(Q$243="",Q$243&lt;$Q$5,$A257=""),"",IF(NETWORKDAYS.INTL(Q$243,Q$243,weekend,holidays)=0,"nw",IFERROR(INDEX(daysoff_type,MATCH(Q$243&amp;" "&amp;$A257,daysoff_lookup,0)),MID($B257,MOD(NETWORKDAYS.INTL($Q$5,Q$243,weekend,holidays)-1,LEN($B257))+1,1))))</f>
        <v/>
      </c>
      <c r="R257" s="29" t="str">
        <f>IF(OR(R$243="",R$243&lt;$Q$5,$A257=""),"",IF(NETWORKDAYS.INTL(R$243,R$243,weekend,holidays)=0,"nw",IFERROR(INDEX(daysoff_type,MATCH(R$243&amp;" "&amp;$A257,daysoff_lookup,0)),MID($B257,MOD(NETWORKDAYS.INTL($Q$5,R$243,weekend,holidays)-1,LEN($B257))+1,1))))</f>
        <v/>
      </c>
      <c r="S257" s="29" t="str">
        <f>IF(OR(S$243="",S$243&lt;$Q$5,$A257=""),"",IF(NETWORKDAYS.INTL(S$243,S$243,weekend,holidays)=0,"nw",IFERROR(INDEX(daysoff_type,MATCH(S$243&amp;" "&amp;$A257,daysoff_lookup,0)),MID($B257,MOD(NETWORKDAYS.INTL($Q$5,S$243,weekend,holidays)-1,LEN($B257))+1,1))))</f>
        <v/>
      </c>
      <c r="T257" s="29" t="str">
        <f>IF(OR(T$243="",T$243&lt;$Q$5,$A257=""),"",IF(NETWORKDAYS.INTL(T$243,T$243,weekend,holidays)=0,"nw",IFERROR(INDEX(daysoff_type,MATCH(T$243&amp;" "&amp;$A257,daysoff_lookup,0)),MID($B257,MOD(NETWORKDAYS.INTL($Q$5,T$243,weekend,holidays)-1,LEN($B257))+1,1))))</f>
        <v/>
      </c>
      <c r="U257" s="29" t="str">
        <f>IF(OR(U$243="",U$243&lt;$Q$5,$A257=""),"",IF(NETWORKDAYS.INTL(U$243,U$243,weekend,holidays)=0,"nw",IFERROR(INDEX(daysoff_type,MATCH(U$243&amp;" "&amp;$A257,daysoff_lookup,0)),MID($B257,MOD(NETWORKDAYS.INTL($Q$5,U$243,weekend,holidays)-1,LEN($B257))+1,1))))</f>
        <v/>
      </c>
      <c r="V257" s="29" t="str">
        <f>IF(OR(V$243="",V$243&lt;$Q$5,$A257=""),"",IF(NETWORKDAYS.INTL(V$243,V$243,weekend,holidays)=0,"nw",IFERROR(INDEX(daysoff_type,MATCH(V$243&amp;" "&amp;$A257,daysoff_lookup,0)),MID($B257,MOD(NETWORKDAYS.INTL($Q$5,V$243,weekend,holidays)-1,LEN($B257))+1,1))))</f>
        <v/>
      </c>
      <c r="W257" s="29" t="str">
        <f>IF(OR(W$243="",W$243&lt;$Q$5,$A257=""),"",IF(NETWORKDAYS.INTL(W$243,W$243,weekend,holidays)=0,"nw",IFERROR(INDEX(daysoff_type,MATCH(W$243&amp;" "&amp;$A257,daysoff_lookup,0)),MID($B257,MOD(NETWORKDAYS.INTL($Q$5,W$243,weekend,holidays)-1,LEN($B257))+1,1))))</f>
        <v/>
      </c>
      <c r="X257" s="29" t="str">
        <f>IF(OR(X$243="",X$243&lt;$Q$5,$A257=""),"",IF(NETWORKDAYS.INTL(X$243,X$243,weekend,holidays)=0,"nw",IFERROR(INDEX(daysoff_type,MATCH(X$243&amp;" "&amp;$A257,daysoff_lookup,0)),MID($B257,MOD(NETWORKDAYS.INTL($Q$5,X$243,weekend,holidays)-1,LEN($B257))+1,1))))</f>
        <v/>
      </c>
      <c r="Y257" s="29" t="str">
        <f>IF(OR(Y$243="",Y$243&lt;$Q$5,$A257=""),"",IF(NETWORKDAYS.INTL(Y$243,Y$243,weekend,holidays)=0,"nw",IFERROR(INDEX(daysoff_type,MATCH(Y$243&amp;" "&amp;$A257,daysoff_lookup,0)),MID($B257,MOD(NETWORKDAYS.INTL($Q$5,Y$243,weekend,holidays)-1,LEN($B257))+1,1))))</f>
        <v/>
      </c>
      <c r="Z257" s="29" t="str">
        <f>IF(OR(Z$243="",Z$243&lt;$Q$5,$A257=""),"",IF(NETWORKDAYS.INTL(Z$243,Z$243,weekend,holidays)=0,"nw",IFERROR(INDEX(daysoff_type,MATCH(Z$243&amp;" "&amp;$A257,daysoff_lookup,0)),MID($B257,MOD(NETWORKDAYS.INTL($Q$5,Z$243,weekend,holidays)-1,LEN($B257))+1,1))))</f>
        <v/>
      </c>
      <c r="AA257" s="29" t="str">
        <f>IF(OR(AA$243="",AA$243&lt;$Q$5,$A257=""),"",IF(NETWORKDAYS.INTL(AA$243,AA$243,weekend,holidays)=0,"nw",IFERROR(INDEX(daysoff_type,MATCH(AA$243&amp;" "&amp;$A257,daysoff_lookup,0)),MID($B257,MOD(NETWORKDAYS.INTL($Q$5,AA$243,weekend,holidays)-1,LEN($B257))+1,1))))</f>
        <v/>
      </c>
      <c r="AB257" s="29" t="str">
        <f>IF(OR(AB$243="",AB$243&lt;$Q$5,$A257=""),"",IF(NETWORKDAYS.INTL(AB$243,AB$243,weekend,holidays)=0,"nw",IFERROR(INDEX(daysoff_type,MATCH(AB$243&amp;" "&amp;$A257,daysoff_lookup,0)),MID($B257,MOD(NETWORKDAYS.INTL($Q$5,AB$243,weekend,holidays)-1,LEN($B257))+1,1))))</f>
        <v/>
      </c>
      <c r="AC257" s="29" t="str">
        <f>IF(OR(AC$243="",AC$243&lt;$Q$5,$A257=""),"",IF(NETWORKDAYS.INTL(AC$243,AC$243,weekend,holidays)=0,"nw",IFERROR(INDEX(daysoff_type,MATCH(AC$243&amp;" "&amp;$A257,daysoff_lookup,0)),MID($B257,MOD(NETWORKDAYS.INTL($Q$5,AC$243,weekend,holidays)-1,LEN($B257))+1,1))))</f>
        <v/>
      </c>
      <c r="AD257" s="29" t="str">
        <f>IF(OR(AD$243="",AD$243&lt;$Q$5,$A257=""),"",IF(NETWORKDAYS.INTL(AD$243,AD$243,weekend,holidays)=0,"nw",IFERROR(INDEX(daysoff_type,MATCH(AD$243&amp;" "&amp;$A257,daysoff_lookup,0)),MID($B257,MOD(NETWORKDAYS.INTL($Q$5,AD$243,weekend,holidays)-1,LEN($B257))+1,1))))</f>
        <v/>
      </c>
      <c r="AE257" s="29" t="str">
        <f>IF(OR(AE$243="",AE$243&lt;$Q$5,$A257=""),"",IF(NETWORKDAYS.INTL(AE$243,AE$243,weekend,holidays)=0,"nw",IFERROR(INDEX(daysoff_type,MATCH(AE$243&amp;" "&amp;$A257,daysoff_lookup,0)),MID($B257,MOD(NETWORKDAYS.INTL($Q$5,AE$243,weekend,holidays)-1,LEN($B257))+1,1))))</f>
        <v/>
      </c>
      <c r="AF257" s="29" t="str">
        <f>IF(OR(AF$243="",AF$243&lt;$Q$5,$A257=""),"",IF(NETWORKDAYS.INTL(AF$243,AF$243,weekend,holidays)=0,"nw",IFERROR(INDEX(daysoff_type,MATCH(AF$243&amp;" "&amp;$A257,daysoff_lookup,0)),MID($B257,MOD(NETWORKDAYS.INTL($Q$5,AF$243,weekend,holidays)-1,LEN($B257))+1,1))))</f>
        <v/>
      </c>
      <c r="AG257" s="29" t="str">
        <f>IF(OR(AG$243="",AG$243&lt;$Q$5,$A257=""),"",IF(NETWORKDAYS.INTL(AG$243,AG$243,weekend,holidays)=0,"nw",IFERROR(INDEX(daysoff_type,MATCH(AG$243&amp;" "&amp;$A257,daysoff_lookup,0)),MID($B257,MOD(NETWORKDAYS.INTL($Q$5,AG$243,weekend,holidays)-1,LEN($B257))+1,1))))</f>
        <v/>
      </c>
      <c r="AH257" s="29" t="str">
        <f>IF(OR(AH$243="",AH$243&lt;$Q$5,$A257=""),"",IF(NETWORKDAYS.INTL(AH$243,AH$243,weekend,holidays)=0,"nw",IFERROR(INDEX(daysoff_type,MATCH(AH$243&amp;" "&amp;$A257,daysoff_lookup,0)),MID($B257,MOD(NETWORKDAYS.INTL($Q$5,AH$243,weekend,holidays)-1,LEN($B257))+1,1))))</f>
        <v/>
      </c>
      <c r="AI257" s="29" t="str">
        <f>IF(OR(AI$243="",AI$243&lt;$Q$5,$A257=""),"",IF(NETWORKDAYS.INTL(AI$243,AI$243,weekend,holidays)=0,"nw",IFERROR(INDEX(daysoff_type,MATCH(AI$243&amp;" "&amp;$A257,daysoff_lookup,0)),MID($B257,MOD(NETWORKDAYS.INTL($Q$5,AI$243,weekend,holidays)-1,LEN($B257))+1,1))))</f>
        <v/>
      </c>
      <c r="AJ257" s="29" t="str">
        <f>IF(OR(AJ$243="",AJ$243&lt;$Q$5,$A257=""),"",IF(NETWORKDAYS.INTL(AJ$243,AJ$243,weekend,holidays)=0,"nw",IFERROR(INDEX(daysoff_type,MATCH(AJ$243&amp;" "&amp;$A257,daysoff_lookup,0)),MID($B257,MOD(NETWORKDAYS.INTL($Q$5,AJ$243,weekend,holidays)-1,LEN($B257))+1,1))))</f>
        <v/>
      </c>
      <c r="AK257" s="29" t="str">
        <f>IF(OR(AK$243="",AK$243&lt;$Q$5,$A257=""),"",IF(NETWORKDAYS.INTL(AK$243,AK$243,weekend,holidays)=0,"nw",IFERROR(INDEX(daysoff_type,MATCH(AK$243&amp;" "&amp;$A257,daysoff_lookup,0)),MID($B257,MOD(NETWORKDAYS.INTL($Q$5,AK$243,weekend,holidays)-1,LEN($B257))+1,1))))</f>
        <v/>
      </c>
      <c r="AL257" s="29" t="str">
        <f>IF(OR(AL$243="",AL$243&lt;$Q$5,$A257=""),"",IF(NETWORKDAYS.INTL(AL$243,AL$243,weekend,holidays)=0,"nw",IFERROR(INDEX(daysoff_type,MATCH(AL$243&amp;" "&amp;$A257,daysoff_lookup,0)),MID($B257,MOD(NETWORKDAYS.INTL($Q$5,AL$243,weekend,holidays)-1,LEN($B257))+1,1))))</f>
        <v/>
      </c>
      <c r="AM257" s="29" t="str">
        <f>IF(OR(AM$243="",AM$243&lt;$Q$5,$A257=""),"",IF(NETWORKDAYS.INTL(AM$243,AM$243,weekend,holidays)=0,"nw",IFERROR(INDEX(daysoff_type,MATCH(AM$243&amp;" "&amp;$A257,daysoff_lookup,0)),MID($B257,MOD(NETWORKDAYS.INTL($Q$5,AM$243,weekend,holidays)-1,LEN($B257))+1,1))))</f>
        <v/>
      </c>
    </row>
    <row r="258" spans="1:41" x14ac:dyDescent="0.2">
      <c r="A258" s="28" t="str">
        <f t="shared" ref="A258:B258" si="79">IF(ISBLANK(A27),"",A27)</f>
        <v/>
      </c>
      <c r="B258" s="40" t="str">
        <f t="shared" si="79"/>
        <v/>
      </c>
      <c r="C258" s="29" t="str">
        <f>IF(OR(C$243="",C$243&lt;$Q$5,$A258=""),"",IF(NETWORKDAYS.INTL(C$243,C$243,weekend,holidays)=0,"nw",IFERROR(INDEX(daysoff_type,MATCH(C$243&amp;" "&amp;$A258,daysoff_lookup,0)),MID($B258,MOD(NETWORKDAYS.INTL($Q$5,C$243,weekend,holidays)-1,LEN($B258))+1,1))))</f>
        <v/>
      </c>
      <c r="D258" s="29" t="str">
        <f>IF(OR(D$243="",D$243&lt;$Q$5,$A258=""),"",IF(NETWORKDAYS.INTL(D$243,D$243,weekend,holidays)=0,"nw",IFERROR(INDEX(daysoff_type,MATCH(D$243&amp;" "&amp;$A258,daysoff_lookup,0)),MID($B258,MOD(NETWORKDAYS.INTL($Q$5,D$243,weekend,holidays)-1,LEN($B258))+1,1))))</f>
        <v/>
      </c>
      <c r="E258" s="29" t="str">
        <f>IF(OR(E$243="",E$243&lt;$Q$5,$A258=""),"",IF(NETWORKDAYS.INTL(E$243,E$243,weekend,holidays)=0,"nw",IFERROR(INDEX(daysoff_type,MATCH(E$243&amp;" "&amp;$A258,daysoff_lookup,0)),MID($B258,MOD(NETWORKDAYS.INTL($Q$5,E$243,weekend,holidays)-1,LEN($B258))+1,1))))</f>
        <v/>
      </c>
      <c r="F258" s="29" t="str">
        <f>IF(OR(F$243="",F$243&lt;$Q$5,$A258=""),"",IF(NETWORKDAYS.INTL(F$243,F$243,weekend,holidays)=0,"nw",IFERROR(INDEX(daysoff_type,MATCH(F$243&amp;" "&amp;$A258,daysoff_lookup,0)),MID($B258,MOD(NETWORKDAYS.INTL($Q$5,F$243,weekend,holidays)-1,LEN($B258))+1,1))))</f>
        <v/>
      </c>
      <c r="G258" s="29" t="str">
        <f>IF(OR(G$243="",G$243&lt;$Q$5,$A258=""),"",IF(NETWORKDAYS.INTL(G$243,G$243,weekend,holidays)=0,"nw",IFERROR(INDEX(daysoff_type,MATCH(G$243&amp;" "&amp;$A258,daysoff_lookup,0)),MID($B258,MOD(NETWORKDAYS.INTL($Q$5,G$243,weekend,holidays)-1,LEN($B258))+1,1))))</f>
        <v/>
      </c>
      <c r="H258" s="29" t="str">
        <f>IF(OR(H$243="",H$243&lt;$Q$5,$A258=""),"",IF(NETWORKDAYS.INTL(H$243,H$243,weekend,holidays)=0,"nw",IFERROR(INDEX(daysoff_type,MATCH(H$243&amp;" "&amp;$A258,daysoff_lookup,0)),MID($B258,MOD(NETWORKDAYS.INTL($Q$5,H$243,weekend,holidays)-1,LEN($B258))+1,1))))</f>
        <v/>
      </c>
      <c r="I258" s="29" t="str">
        <f>IF(OR(I$243="",I$243&lt;$Q$5,$A258=""),"",IF(NETWORKDAYS.INTL(I$243,I$243,weekend,holidays)=0,"nw",IFERROR(INDEX(daysoff_type,MATCH(I$243&amp;" "&amp;$A258,daysoff_lookup,0)),MID($B258,MOD(NETWORKDAYS.INTL($Q$5,I$243,weekend,holidays)-1,LEN($B258))+1,1))))</f>
        <v/>
      </c>
      <c r="J258" s="29" t="str">
        <f>IF(OR(J$243="",J$243&lt;$Q$5,$A258=""),"",IF(NETWORKDAYS.INTL(J$243,J$243,weekend,holidays)=0,"nw",IFERROR(INDEX(daysoff_type,MATCH(J$243&amp;" "&amp;$A258,daysoff_lookup,0)),MID($B258,MOD(NETWORKDAYS.INTL($Q$5,J$243,weekend,holidays)-1,LEN($B258))+1,1))))</f>
        <v/>
      </c>
      <c r="K258" s="29" t="str">
        <f>IF(OR(K$243="",K$243&lt;$Q$5,$A258=""),"",IF(NETWORKDAYS.INTL(K$243,K$243,weekend,holidays)=0,"nw",IFERROR(INDEX(daysoff_type,MATCH(K$243&amp;" "&amp;$A258,daysoff_lookup,0)),MID($B258,MOD(NETWORKDAYS.INTL($Q$5,K$243,weekend,holidays)-1,LEN($B258))+1,1))))</f>
        <v/>
      </c>
      <c r="L258" s="29" t="str">
        <f>IF(OR(L$243="",L$243&lt;$Q$5,$A258=""),"",IF(NETWORKDAYS.INTL(L$243,L$243,weekend,holidays)=0,"nw",IFERROR(INDEX(daysoff_type,MATCH(L$243&amp;" "&amp;$A258,daysoff_lookup,0)),MID($B258,MOD(NETWORKDAYS.INTL($Q$5,L$243,weekend,holidays)-1,LEN($B258))+1,1))))</f>
        <v/>
      </c>
      <c r="M258" s="29" t="str">
        <f>IF(OR(M$243="",M$243&lt;$Q$5,$A258=""),"",IF(NETWORKDAYS.INTL(M$243,M$243,weekend,holidays)=0,"nw",IFERROR(INDEX(daysoff_type,MATCH(M$243&amp;" "&amp;$A258,daysoff_lookup,0)),MID($B258,MOD(NETWORKDAYS.INTL($Q$5,M$243,weekend,holidays)-1,LEN($B258))+1,1))))</f>
        <v/>
      </c>
      <c r="N258" s="29" t="str">
        <f>IF(OR(N$243="",N$243&lt;$Q$5,$A258=""),"",IF(NETWORKDAYS.INTL(N$243,N$243,weekend,holidays)=0,"nw",IFERROR(INDEX(daysoff_type,MATCH(N$243&amp;" "&amp;$A258,daysoff_lookup,0)),MID($B258,MOD(NETWORKDAYS.INTL($Q$5,N$243,weekend,holidays)-1,LEN($B258))+1,1))))</f>
        <v/>
      </c>
      <c r="O258" s="29" t="str">
        <f>IF(OR(O$243="",O$243&lt;$Q$5,$A258=""),"",IF(NETWORKDAYS.INTL(O$243,O$243,weekend,holidays)=0,"nw",IFERROR(INDEX(daysoff_type,MATCH(O$243&amp;" "&amp;$A258,daysoff_lookup,0)),MID($B258,MOD(NETWORKDAYS.INTL($Q$5,O$243,weekend,holidays)-1,LEN($B258))+1,1))))</f>
        <v/>
      </c>
      <c r="P258" s="29" t="str">
        <f>IF(OR(P$243="",P$243&lt;$Q$5,$A258=""),"",IF(NETWORKDAYS.INTL(P$243,P$243,weekend,holidays)=0,"nw",IFERROR(INDEX(daysoff_type,MATCH(P$243&amp;" "&amp;$A258,daysoff_lookup,0)),MID($B258,MOD(NETWORKDAYS.INTL($Q$5,P$243,weekend,holidays)-1,LEN($B258))+1,1))))</f>
        <v/>
      </c>
      <c r="Q258" s="29" t="str">
        <f>IF(OR(Q$243="",Q$243&lt;$Q$5,$A258=""),"",IF(NETWORKDAYS.INTL(Q$243,Q$243,weekend,holidays)=0,"nw",IFERROR(INDEX(daysoff_type,MATCH(Q$243&amp;" "&amp;$A258,daysoff_lookup,0)),MID($B258,MOD(NETWORKDAYS.INTL($Q$5,Q$243,weekend,holidays)-1,LEN($B258))+1,1))))</f>
        <v/>
      </c>
      <c r="R258" s="29" t="str">
        <f>IF(OR(R$243="",R$243&lt;$Q$5,$A258=""),"",IF(NETWORKDAYS.INTL(R$243,R$243,weekend,holidays)=0,"nw",IFERROR(INDEX(daysoff_type,MATCH(R$243&amp;" "&amp;$A258,daysoff_lookup,0)),MID($B258,MOD(NETWORKDAYS.INTL($Q$5,R$243,weekend,holidays)-1,LEN($B258))+1,1))))</f>
        <v/>
      </c>
      <c r="S258" s="29" t="str">
        <f>IF(OR(S$243="",S$243&lt;$Q$5,$A258=""),"",IF(NETWORKDAYS.INTL(S$243,S$243,weekend,holidays)=0,"nw",IFERROR(INDEX(daysoff_type,MATCH(S$243&amp;" "&amp;$A258,daysoff_lookup,0)),MID($B258,MOD(NETWORKDAYS.INTL($Q$5,S$243,weekend,holidays)-1,LEN($B258))+1,1))))</f>
        <v/>
      </c>
      <c r="T258" s="29" t="str">
        <f>IF(OR(T$243="",T$243&lt;$Q$5,$A258=""),"",IF(NETWORKDAYS.INTL(T$243,T$243,weekend,holidays)=0,"nw",IFERROR(INDEX(daysoff_type,MATCH(T$243&amp;" "&amp;$A258,daysoff_lookup,0)),MID($B258,MOD(NETWORKDAYS.INTL($Q$5,T$243,weekend,holidays)-1,LEN($B258))+1,1))))</f>
        <v/>
      </c>
      <c r="U258" s="29" t="str">
        <f>IF(OR(U$243="",U$243&lt;$Q$5,$A258=""),"",IF(NETWORKDAYS.INTL(U$243,U$243,weekend,holidays)=0,"nw",IFERROR(INDEX(daysoff_type,MATCH(U$243&amp;" "&amp;$A258,daysoff_lookup,0)),MID($B258,MOD(NETWORKDAYS.INTL($Q$5,U$243,weekend,holidays)-1,LEN($B258))+1,1))))</f>
        <v/>
      </c>
      <c r="V258" s="29" t="str">
        <f>IF(OR(V$243="",V$243&lt;$Q$5,$A258=""),"",IF(NETWORKDAYS.INTL(V$243,V$243,weekend,holidays)=0,"nw",IFERROR(INDEX(daysoff_type,MATCH(V$243&amp;" "&amp;$A258,daysoff_lookup,0)),MID($B258,MOD(NETWORKDAYS.INTL($Q$5,V$243,weekend,holidays)-1,LEN($B258))+1,1))))</f>
        <v/>
      </c>
      <c r="W258" s="29" t="str">
        <f>IF(OR(W$243="",W$243&lt;$Q$5,$A258=""),"",IF(NETWORKDAYS.INTL(W$243,W$243,weekend,holidays)=0,"nw",IFERROR(INDEX(daysoff_type,MATCH(W$243&amp;" "&amp;$A258,daysoff_lookup,0)),MID($B258,MOD(NETWORKDAYS.INTL($Q$5,W$243,weekend,holidays)-1,LEN($B258))+1,1))))</f>
        <v/>
      </c>
      <c r="X258" s="29" t="str">
        <f>IF(OR(X$243="",X$243&lt;$Q$5,$A258=""),"",IF(NETWORKDAYS.INTL(X$243,X$243,weekend,holidays)=0,"nw",IFERROR(INDEX(daysoff_type,MATCH(X$243&amp;" "&amp;$A258,daysoff_lookup,0)),MID($B258,MOD(NETWORKDAYS.INTL($Q$5,X$243,weekend,holidays)-1,LEN($B258))+1,1))))</f>
        <v/>
      </c>
      <c r="Y258" s="29" t="str">
        <f>IF(OR(Y$243="",Y$243&lt;$Q$5,$A258=""),"",IF(NETWORKDAYS.INTL(Y$243,Y$243,weekend,holidays)=0,"nw",IFERROR(INDEX(daysoff_type,MATCH(Y$243&amp;" "&amp;$A258,daysoff_lookup,0)),MID($B258,MOD(NETWORKDAYS.INTL($Q$5,Y$243,weekend,holidays)-1,LEN($B258))+1,1))))</f>
        <v/>
      </c>
      <c r="Z258" s="29" t="str">
        <f>IF(OR(Z$243="",Z$243&lt;$Q$5,$A258=""),"",IF(NETWORKDAYS.INTL(Z$243,Z$243,weekend,holidays)=0,"nw",IFERROR(INDEX(daysoff_type,MATCH(Z$243&amp;" "&amp;$A258,daysoff_lookup,0)),MID($B258,MOD(NETWORKDAYS.INTL($Q$5,Z$243,weekend,holidays)-1,LEN($B258))+1,1))))</f>
        <v/>
      </c>
      <c r="AA258" s="29" t="str">
        <f>IF(OR(AA$243="",AA$243&lt;$Q$5,$A258=""),"",IF(NETWORKDAYS.INTL(AA$243,AA$243,weekend,holidays)=0,"nw",IFERROR(INDEX(daysoff_type,MATCH(AA$243&amp;" "&amp;$A258,daysoff_lookup,0)),MID($B258,MOD(NETWORKDAYS.INTL($Q$5,AA$243,weekend,holidays)-1,LEN($B258))+1,1))))</f>
        <v/>
      </c>
      <c r="AB258" s="29" t="str">
        <f>IF(OR(AB$243="",AB$243&lt;$Q$5,$A258=""),"",IF(NETWORKDAYS.INTL(AB$243,AB$243,weekend,holidays)=0,"nw",IFERROR(INDEX(daysoff_type,MATCH(AB$243&amp;" "&amp;$A258,daysoff_lookup,0)),MID($B258,MOD(NETWORKDAYS.INTL($Q$5,AB$243,weekend,holidays)-1,LEN($B258))+1,1))))</f>
        <v/>
      </c>
      <c r="AC258" s="29" t="str">
        <f>IF(OR(AC$243="",AC$243&lt;$Q$5,$A258=""),"",IF(NETWORKDAYS.INTL(AC$243,AC$243,weekend,holidays)=0,"nw",IFERROR(INDEX(daysoff_type,MATCH(AC$243&amp;" "&amp;$A258,daysoff_lookup,0)),MID($B258,MOD(NETWORKDAYS.INTL($Q$5,AC$243,weekend,holidays)-1,LEN($B258))+1,1))))</f>
        <v/>
      </c>
      <c r="AD258" s="29" t="str">
        <f>IF(OR(AD$243="",AD$243&lt;$Q$5,$A258=""),"",IF(NETWORKDAYS.INTL(AD$243,AD$243,weekend,holidays)=0,"nw",IFERROR(INDEX(daysoff_type,MATCH(AD$243&amp;" "&amp;$A258,daysoff_lookup,0)),MID($B258,MOD(NETWORKDAYS.INTL($Q$5,AD$243,weekend,holidays)-1,LEN($B258))+1,1))))</f>
        <v/>
      </c>
      <c r="AE258" s="29" t="str">
        <f>IF(OR(AE$243="",AE$243&lt;$Q$5,$A258=""),"",IF(NETWORKDAYS.INTL(AE$243,AE$243,weekend,holidays)=0,"nw",IFERROR(INDEX(daysoff_type,MATCH(AE$243&amp;" "&amp;$A258,daysoff_lookup,0)),MID($B258,MOD(NETWORKDAYS.INTL($Q$5,AE$243,weekend,holidays)-1,LEN($B258))+1,1))))</f>
        <v/>
      </c>
      <c r="AF258" s="29" t="str">
        <f>IF(OR(AF$243="",AF$243&lt;$Q$5,$A258=""),"",IF(NETWORKDAYS.INTL(AF$243,AF$243,weekend,holidays)=0,"nw",IFERROR(INDEX(daysoff_type,MATCH(AF$243&amp;" "&amp;$A258,daysoff_lookup,0)),MID($B258,MOD(NETWORKDAYS.INTL($Q$5,AF$243,weekend,holidays)-1,LEN($B258))+1,1))))</f>
        <v/>
      </c>
      <c r="AG258" s="29" t="str">
        <f>IF(OR(AG$243="",AG$243&lt;$Q$5,$A258=""),"",IF(NETWORKDAYS.INTL(AG$243,AG$243,weekend,holidays)=0,"nw",IFERROR(INDEX(daysoff_type,MATCH(AG$243&amp;" "&amp;$A258,daysoff_lookup,0)),MID($B258,MOD(NETWORKDAYS.INTL($Q$5,AG$243,weekend,holidays)-1,LEN($B258))+1,1))))</f>
        <v/>
      </c>
      <c r="AH258" s="29" t="str">
        <f>IF(OR(AH$243="",AH$243&lt;$Q$5,$A258=""),"",IF(NETWORKDAYS.INTL(AH$243,AH$243,weekend,holidays)=0,"nw",IFERROR(INDEX(daysoff_type,MATCH(AH$243&amp;" "&amp;$A258,daysoff_lookup,0)),MID($B258,MOD(NETWORKDAYS.INTL($Q$5,AH$243,weekend,holidays)-1,LEN($B258))+1,1))))</f>
        <v/>
      </c>
      <c r="AI258" s="29" t="str">
        <f>IF(OR(AI$243="",AI$243&lt;$Q$5,$A258=""),"",IF(NETWORKDAYS.INTL(AI$243,AI$243,weekend,holidays)=0,"nw",IFERROR(INDEX(daysoff_type,MATCH(AI$243&amp;" "&amp;$A258,daysoff_lookup,0)),MID($B258,MOD(NETWORKDAYS.INTL($Q$5,AI$243,weekend,holidays)-1,LEN($B258))+1,1))))</f>
        <v/>
      </c>
      <c r="AJ258" s="29" t="str">
        <f>IF(OR(AJ$243="",AJ$243&lt;$Q$5,$A258=""),"",IF(NETWORKDAYS.INTL(AJ$243,AJ$243,weekend,holidays)=0,"nw",IFERROR(INDEX(daysoff_type,MATCH(AJ$243&amp;" "&amp;$A258,daysoff_lookup,0)),MID($B258,MOD(NETWORKDAYS.INTL($Q$5,AJ$243,weekend,holidays)-1,LEN($B258))+1,1))))</f>
        <v/>
      </c>
      <c r="AK258" s="29" t="str">
        <f>IF(OR(AK$243="",AK$243&lt;$Q$5,$A258=""),"",IF(NETWORKDAYS.INTL(AK$243,AK$243,weekend,holidays)=0,"nw",IFERROR(INDEX(daysoff_type,MATCH(AK$243&amp;" "&amp;$A258,daysoff_lookup,0)),MID($B258,MOD(NETWORKDAYS.INTL($Q$5,AK$243,weekend,holidays)-1,LEN($B258))+1,1))))</f>
        <v/>
      </c>
      <c r="AL258" s="29" t="str">
        <f>IF(OR(AL$243="",AL$243&lt;$Q$5,$A258=""),"",IF(NETWORKDAYS.INTL(AL$243,AL$243,weekend,holidays)=0,"nw",IFERROR(INDEX(daysoff_type,MATCH(AL$243&amp;" "&amp;$A258,daysoff_lookup,0)),MID($B258,MOD(NETWORKDAYS.INTL($Q$5,AL$243,weekend,holidays)-1,LEN($B258))+1,1))))</f>
        <v/>
      </c>
      <c r="AM258" s="29" t="str">
        <f>IF(OR(AM$243="",AM$243&lt;$Q$5,$A258=""),"",IF(NETWORKDAYS.INTL(AM$243,AM$243,weekend,holidays)=0,"nw",IFERROR(INDEX(daysoff_type,MATCH(AM$243&amp;" "&amp;$A258,daysoff_lookup,0)),MID($B258,MOD(NETWORKDAYS.INTL($Q$5,AM$243,weekend,holidays)-1,LEN($B258))+1,1))))</f>
        <v/>
      </c>
    </row>
    <row r="259" spans="1:41" x14ac:dyDescent="0.2">
      <c r="A259" s="28" t="str">
        <f t="shared" ref="A259:B259" si="80">IF(ISBLANK(A28),"",A28)</f>
        <v/>
      </c>
      <c r="B259" s="40" t="str">
        <f t="shared" si="80"/>
        <v/>
      </c>
      <c r="C259" s="29" t="str">
        <f>IF(OR(C$243="",C$243&lt;$Q$5,$A259=""),"",IF(NETWORKDAYS.INTL(C$243,C$243,weekend,holidays)=0,"nw",IFERROR(INDEX(daysoff_type,MATCH(C$243&amp;" "&amp;$A259,daysoff_lookup,0)),MID($B259,MOD(NETWORKDAYS.INTL($Q$5,C$243,weekend,holidays)-1,LEN($B259))+1,1))))</f>
        <v/>
      </c>
      <c r="D259" s="29" t="str">
        <f>IF(OR(D$243="",D$243&lt;$Q$5,$A259=""),"",IF(NETWORKDAYS.INTL(D$243,D$243,weekend,holidays)=0,"nw",IFERROR(INDEX(daysoff_type,MATCH(D$243&amp;" "&amp;$A259,daysoff_lookup,0)),MID($B259,MOD(NETWORKDAYS.INTL($Q$5,D$243,weekend,holidays)-1,LEN($B259))+1,1))))</f>
        <v/>
      </c>
      <c r="E259" s="29" t="str">
        <f>IF(OR(E$243="",E$243&lt;$Q$5,$A259=""),"",IF(NETWORKDAYS.INTL(E$243,E$243,weekend,holidays)=0,"nw",IFERROR(INDEX(daysoff_type,MATCH(E$243&amp;" "&amp;$A259,daysoff_lookup,0)),MID($B259,MOD(NETWORKDAYS.INTL($Q$5,E$243,weekend,holidays)-1,LEN($B259))+1,1))))</f>
        <v/>
      </c>
      <c r="F259" s="29" t="str">
        <f>IF(OR(F$243="",F$243&lt;$Q$5,$A259=""),"",IF(NETWORKDAYS.INTL(F$243,F$243,weekend,holidays)=0,"nw",IFERROR(INDEX(daysoff_type,MATCH(F$243&amp;" "&amp;$A259,daysoff_lookup,0)),MID($B259,MOD(NETWORKDAYS.INTL($Q$5,F$243,weekend,holidays)-1,LEN($B259))+1,1))))</f>
        <v/>
      </c>
      <c r="G259" s="29" t="str">
        <f>IF(OR(G$243="",G$243&lt;$Q$5,$A259=""),"",IF(NETWORKDAYS.INTL(G$243,G$243,weekend,holidays)=0,"nw",IFERROR(INDEX(daysoff_type,MATCH(G$243&amp;" "&amp;$A259,daysoff_lookup,0)),MID($B259,MOD(NETWORKDAYS.INTL($Q$5,G$243,weekend,holidays)-1,LEN($B259))+1,1))))</f>
        <v/>
      </c>
      <c r="H259" s="29" t="str">
        <f>IF(OR(H$243="",H$243&lt;$Q$5,$A259=""),"",IF(NETWORKDAYS.INTL(H$243,H$243,weekend,holidays)=0,"nw",IFERROR(INDEX(daysoff_type,MATCH(H$243&amp;" "&amp;$A259,daysoff_lookup,0)),MID($B259,MOD(NETWORKDAYS.INTL($Q$5,H$243,weekend,holidays)-1,LEN($B259))+1,1))))</f>
        <v/>
      </c>
      <c r="I259" s="29" t="str">
        <f>IF(OR(I$243="",I$243&lt;$Q$5,$A259=""),"",IF(NETWORKDAYS.INTL(I$243,I$243,weekend,holidays)=0,"nw",IFERROR(INDEX(daysoff_type,MATCH(I$243&amp;" "&amp;$A259,daysoff_lookup,0)),MID($B259,MOD(NETWORKDAYS.INTL($Q$5,I$243,weekend,holidays)-1,LEN($B259))+1,1))))</f>
        <v/>
      </c>
      <c r="J259" s="29" t="str">
        <f>IF(OR(J$243="",J$243&lt;$Q$5,$A259=""),"",IF(NETWORKDAYS.INTL(J$243,J$243,weekend,holidays)=0,"nw",IFERROR(INDEX(daysoff_type,MATCH(J$243&amp;" "&amp;$A259,daysoff_lookup,0)),MID($B259,MOD(NETWORKDAYS.INTL($Q$5,J$243,weekend,holidays)-1,LEN($B259))+1,1))))</f>
        <v/>
      </c>
      <c r="K259" s="29" t="str">
        <f>IF(OR(K$243="",K$243&lt;$Q$5,$A259=""),"",IF(NETWORKDAYS.INTL(K$243,K$243,weekend,holidays)=0,"nw",IFERROR(INDEX(daysoff_type,MATCH(K$243&amp;" "&amp;$A259,daysoff_lookup,0)),MID($B259,MOD(NETWORKDAYS.INTL($Q$5,K$243,weekend,holidays)-1,LEN($B259))+1,1))))</f>
        <v/>
      </c>
      <c r="L259" s="29" t="str">
        <f>IF(OR(L$243="",L$243&lt;$Q$5,$A259=""),"",IF(NETWORKDAYS.INTL(L$243,L$243,weekend,holidays)=0,"nw",IFERROR(INDEX(daysoff_type,MATCH(L$243&amp;" "&amp;$A259,daysoff_lookup,0)),MID($B259,MOD(NETWORKDAYS.INTL($Q$5,L$243,weekend,holidays)-1,LEN($B259))+1,1))))</f>
        <v/>
      </c>
      <c r="M259" s="29" t="str">
        <f>IF(OR(M$243="",M$243&lt;$Q$5,$A259=""),"",IF(NETWORKDAYS.INTL(M$243,M$243,weekend,holidays)=0,"nw",IFERROR(INDEX(daysoff_type,MATCH(M$243&amp;" "&amp;$A259,daysoff_lookup,0)),MID($B259,MOD(NETWORKDAYS.INTL($Q$5,M$243,weekend,holidays)-1,LEN($B259))+1,1))))</f>
        <v/>
      </c>
      <c r="N259" s="29" t="str">
        <f>IF(OR(N$243="",N$243&lt;$Q$5,$A259=""),"",IF(NETWORKDAYS.INTL(N$243,N$243,weekend,holidays)=0,"nw",IFERROR(INDEX(daysoff_type,MATCH(N$243&amp;" "&amp;$A259,daysoff_lookup,0)),MID($B259,MOD(NETWORKDAYS.INTL($Q$5,N$243,weekend,holidays)-1,LEN($B259))+1,1))))</f>
        <v/>
      </c>
      <c r="O259" s="29" t="str">
        <f>IF(OR(O$243="",O$243&lt;$Q$5,$A259=""),"",IF(NETWORKDAYS.INTL(O$243,O$243,weekend,holidays)=0,"nw",IFERROR(INDEX(daysoff_type,MATCH(O$243&amp;" "&amp;$A259,daysoff_lookup,0)),MID($B259,MOD(NETWORKDAYS.INTL($Q$5,O$243,weekend,holidays)-1,LEN($B259))+1,1))))</f>
        <v/>
      </c>
      <c r="P259" s="29" t="str">
        <f>IF(OR(P$243="",P$243&lt;$Q$5,$A259=""),"",IF(NETWORKDAYS.INTL(P$243,P$243,weekend,holidays)=0,"nw",IFERROR(INDEX(daysoff_type,MATCH(P$243&amp;" "&amp;$A259,daysoff_lookup,0)),MID($B259,MOD(NETWORKDAYS.INTL($Q$5,P$243,weekend,holidays)-1,LEN($B259))+1,1))))</f>
        <v/>
      </c>
      <c r="Q259" s="29" t="str">
        <f>IF(OR(Q$243="",Q$243&lt;$Q$5,$A259=""),"",IF(NETWORKDAYS.INTL(Q$243,Q$243,weekend,holidays)=0,"nw",IFERROR(INDEX(daysoff_type,MATCH(Q$243&amp;" "&amp;$A259,daysoff_lookup,0)),MID($B259,MOD(NETWORKDAYS.INTL($Q$5,Q$243,weekend,holidays)-1,LEN($B259))+1,1))))</f>
        <v/>
      </c>
      <c r="R259" s="29" t="str">
        <f>IF(OR(R$243="",R$243&lt;$Q$5,$A259=""),"",IF(NETWORKDAYS.INTL(R$243,R$243,weekend,holidays)=0,"nw",IFERROR(INDEX(daysoff_type,MATCH(R$243&amp;" "&amp;$A259,daysoff_lookup,0)),MID($B259,MOD(NETWORKDAYS.INTL($Q$5,R$243,weekend,holidays)-1,LEN($B259))+1,1))))</f>
        <v/>
      </c>
      <c r="S259" s="29" t="str">
        <f>IF(OR(S$243="",S$243&lt;$Q$5,$A259=""),"",IF(NETWORKDAYS.INTL(S$243,S$243,weekend,holidays)=0,"nw",IFERROR(INDEX(daysoff_type,MATCH(S$243&amp;" "&amp;$A259,daysoff_lookup,0)),MID($B259,MOD(NETWORKDAYS.INTL($Q$5,S$243,weekend,holidays)-1,LEN($B259))+1,1))))</f>
        <v/>
      </c>
      <c r="T259" s="29" t="str">
        <f>IF(OR(T$243="",T$243&lt;$Q$5,$A259=""),"",IF(NETWORKDAYS.INTL(T$243,T$243,weekend,holidays)=0,"nw",IFERROR(INDEX(daysoff_type,MATCH(T$243&amp;" "&amp;$A259,daysoff_lookup,0)),MID($B259,MOD(NETWORKDAYS.INTL($Q$5,T$243,weekend,holidays)-1,LEN($B259))+1,1))))</f>
        <v/>
      </c>
      <c r="U259" s="29" t="str">
        <f>IF(OR(U$243="",U$243&lt;$Q$5,$A259=""),"",IF(NETWORKDAYS.INTL(U$243,U$243,weekend,holidays)=0,"nw",IFERROR(INDEX(daysoff_type,MATCH(U$243&amp;" "&amp;$A259,daysoff_lookup,0)),MID($B259,MOD(NETWORKDAYS.INTL($Q$5,U$243,weekend,holidays)-1,LEN($B259))+1,1))))</f>
        <v/>
      </c>
      <c r="V259" s="29" t="str">
        <f>IF(OR(V$243="",V$243&lt;$Q$5,$A259=""),"",IF(NETWORKDAYS.INTL(V$243,V$243,weekend,holidays)=0,"nw",IFERROR(INDEX(daysoff_type,MATCH(V$243&amp;" "&amp;$A259,daysoff_lookup,0)),MID($B259,MOD(NETWORKDAYS.INTL($Q$5,V$243,weekend,holidays)-1,LEN($B259))+1,1))))</f>
        <v/>
      </c>
      <c r="W259" s="29" t="str">
        <f>IF(OR(W$243="",W$243&lt;$Q$5,$A259=""),"",IF(NETWORKDAYS.INTL(W$243,W$243,weekend,holidays)=0,"nw",IFERROR(INDEX(daysoff_type,MATCH(W$243&amp;" "&amp;$A259,daysoff_lookup,0)),MID($B259,MOD(NETWORKDAYS.INTL($Q$5,W$243,weekend,holidays)-1,LEN($B259))+1,1))))</f>
        <v/>
      </c>
      <c r="X259" s="29" t="str">
        <f>IF(OR(X$243="",X$243&lt;$Q$5,$A259=""),"",IF(NETWORKDAYS.INTL(X$243,X$243,weekend,holidays)=0,"nw",IFERROR(INDEX(daysoff_type,MATCH(X$243&amp;" "&amp;$A259,daysoff_lookup,0)),MID($B259,MOD(NETWORKDAYS.INTL($Q$5,X$243,weekend,holidays)-1,LEN($B259))+1,1))))</f>
        <v/>
      </c>
      <c r="Y259" s="29" t="str">
        <f>IF(OR(Y$243="",Y$243&lt;$Q$5,$A259=""),"",IF(NETWORKDAYS.INTL(Y$243,Y$243,weekend,holidays)=0,"nw",IFERROR(INDEX(daysoff_type,MATCH(Y$243&amp;" "&amp;$A259,daysoff_lookup,0)),MID($B259,MOD(NETWORKDAYS.INTL($Q$5,Y$243,weekend,holidays)-1,LEN($B259))+1,1))))</f>
        <v/>
      </c>
      <c r="Z259" s="29" t="str">
        <f>IF(OR(Z$243="",Z$243&lt;$Q$5,$A259=""),"",IF(NETWORKDAYS.INTL(Z$243,Z$243,weekend,holidays)=0,"nw",IFERROR(INDEX(daysoff_type,MATCH(Z$243&amp;" "&amp;$A259,daysoff_lookup,0)),MID($B259,MOD(NETWORKDAYS.INTL($Q$5,Z$243,weekend,holidays)-1,LEN($B259))+1,1))))</f>
        <v/>
      </c>
      <c r="AA259" s="29" t="str">
        <f>IF(OR(AA$243="",AA$243&lt;$Q$5,$A259=""),"",IF(NETWORKDAYS.INTL(AA$243,AA$243,weekend,holidays)=0,"nw",IFERROR(INDEX(daysoff_type,MATCH(AA$243&amp;" "&amp;$A259,daysoff_lookup,0)),MID($B259,MOD(NETWORKDAYS.INTL($Q$5,AA$243,weekend,holidays)-1,LEN($B259))+1,1))))</f>
        <v/>
      </c>
      <c r="AB259" s="29" t="str">
        <f>IF(OR(AB$243="",AB$243&lt;$Q$5,$A259=""),"",IF(NETWORKDAYS.INTL(AB$243,AB$243,weekend,holidays)=0,"nw",IFERROR(INDEX(daysoff_type,MATCH(AB$243&amp;" "&amp;$A259,daysoff_lookup,0)),MID($B259,MOD(NETWORKDAYS.INTL($Q$5,AB$243,weekend,holidays)-1,LEN($B259))+1,1))))</f>
        <v/>
      </c>
      <c r="AC259" s="29" t="str">
        <f>IF(OR(AC$243="",AC$243&lt;$Q$5,$A259=""),"",IF(NETWORKDAYS.INTL(AC$243,AC$243,weekend,holidays)=0,"nw",IFERROR(INDEX(daysoff_type,MATCH(AC$243&amp;" "&amp;$A259,daysoff_lookup,0)),MID($B259,MOD(NETWORKDAYS.INTL($Q$5,AC$243,weekend,holidays)-1,LEN($B259))+1,1))))</f>
        <v/>
      </c>
      <c r="AD259" s="29" t="str">
        <f>IF(OR(AD$243="",AD$243&lt;$Q$5,$A259=""),"",IF(NETWORKDAYS.INTL(AD$243,AD$243,weekend,holidays)=0,"nw",IFERROR(INDEX(daysoff_type,MATCH(AD$243&amp;" "&amp;$A259,daysoff_lookup,0)),MID($B259,MOD(NETWORKDAYS.INTL($Q$5,AD$243,weekend,holidays)-1,LEN($B259))+1,1))))</f>
        <v/>
      </c>
      <c r="AE259" s="29" t="str">
        <f>IF(OR(AE$243="",AE$243&lt;$Q$5,$A259=""),"",IF(NETWORKDAYS.INTL(AE$243,AE$243,weekend,holidays)=0,"nw",IFERROR(INDEX(daysoff_type,MATCH(AE$243&amp;" "&amp;$A259,daysoff_lookup,0)),MID($B259,MOD(NETWORKDAYS.INTL($Q$5,AE$243,weekend,holidays)-1,LEN($B259))+1,1))))</f>
        <v/>
      </c>
      <c r="AF259" s="29" t="str">
        <f>IF(OR(AF$243="",AF$243&lt;$Q$5,$A259=""),"",IF(NETWORKDAYS.INTL(AF$243,AF$243,weekend,holidays)=0,"nw",IFERROR(INDEX(daysoff_type,MATCH(AF$243&amp;" "&amp;$A259,daysoff_lookup,0)),MID($B259,MOD(NETWORKDAYS.INTL($Q$5,AF$243,weekend,holidays)-1,LEN($B259))+1,1))))</f>
        <v/>
      </c>
      <c r="AG259" s="29" t="str">
        <f>IF(OR(AG$243="",AG$243&lt;$Q$5,$A259=""),"",IF(NETWORKDAYS.INTL(AG$243,AG$243,weekend,holidays)=0,"nw",IFERROR(INDEX(daysoff_type,MATCH(AG$243&amp;" "&amp;$A259,daysoff_lookup,0)),MID($B259,MOD(NETWORKDAYS.INTL($Q$5,AG$243,weekend,holidays)-1,LEN($B259))+1,1))))</f>
        <v/>
      </c>
      <c r="AH259" s="29" t="str">
        <f>IF(OR(AH$243="",AH$243&lt;$Q$5,$A259=""),"",IF(NETWORKDAYS.INTL(AH$243,AH$243,weekend,holidays)=0,"nw",IFERROR(INDEX(daysoff_type,MATCH(AH$243&amp;" "&amp;$A259,daysoff_lookup,0)),MID($B259,MOD(NETWORKDAYS.INTL($Q$5,AH$243,weekend,holidays)-1,LEN($B259))+1,1))))</f>
        <v/>
      </c>
      <c r="AI259" s="29" t="str">
        <f>IF(OR(AI$243="",AI$243&lt;$Q$5,$A259=""),"",IF(NETWORKDAYS.INTL(AI$243,AI$243,weekend,holidays)=0,"nw",IFERROR(INDEX(daysoff_type,MATCH(AI$243&amp;" "&amp;$A259,daysoff_lookup,0)),MID($B259,MOD(NETWORKDAYS.INTL($Q$5,AI$243,weekend,holidays)-1,LEN($B259))+1,1))))</f>
        <v/>
      </c>
      <c r="AJ259" s="29" t="str">
        <f>IF(OR(AJ$243="",AJ$243&lt;$Q$5,$A259=""),"",IF(NETWORKDAYS.INTL(AJ$243,AJ$243,weekend,holidays)=0,"nw",IFERROR(INDEX(daysoff_type,MATCH(AJ$243&amp;" "&amp;$A259,daysoff_lookup,0)),MID($B259,MOD(NETWORKDAYS.INTL($Q$5,AJ$243,weekend,holidays)-1,LEN($B259))+1,1))))</f>
        <v/>
      </c>
      <c r="AK259" s="29" t="str">
        <f>IF(OR(AK$243="",AK$243&lt;$Q$5,$A259=""),"",IF(NETWORKDAYS.INTL(AK$243,AK$243,weekend,holidays)=0,"nw",IFERROR(INDEX(daysoff_type,MATCH(AK$243&amp;" "&amp;$A259,daysoff_lookup,0)),MID($B259,MOD(NETWORKDAYS.INTL($Q$5,AK$243,weekend,holidays)-1,LEN($B259))+1,1))))</f>
        <v/>
      </c>
      <c r="AL259" s="29" t="str">
        <f>IF(OR(AL$243="",AL$243&lt;$Q$5,$A259=""),"",IF(NETWORKDAYS.INTL(AL$243,AL$243,weekend,holidays)=0,"nw",IFERROR(INDEX(daysoff_type,MATCH(AL$243&amp;" "&amp;$A259,daysoff_lookup,0)),MID($B259,MOD(NETWORKDAYS.INTL($Q$5,AL$243,weekend,holidays)-1,LEN($B259))+1,1))))</f>
        <v/>
      </c>
      <c r="AM259" s="29" t="str">
        <f>IF(OR(AM$243="",AM$243&lt;$Q$5,$A259=""),"",IF(NETWORKDAYS.INTL(AM$243,AM$243,weekend,holidays)=0,"nw",IFERROR(INDEX(daysoff_type,MATCH(AM$243&amp;" "&amp;$A259,daysoff_lookup,0)),MID($B259,MOD(NETWORKDAYS.INTL($Q$5,AM$243,weekend,holidays)-1,LEN($B259))+1,1))))</f>
        <v/>
      </c>
    </row>
    <row r="260" spans="1:41" x14ac:dyDescent="0.2">
      <c r="A260" s="28" t="str">
        <f t="shared" ref="A260:B260" si="81">IF(ISBLANK(A29),"",A29)</f>
        <v/>
      </c>
      <c r="B260" s="40" t="str">
        <f t="shared" si="81"/>
        <v/>
      </c>
      <c r="C260" s="29" t="str">
        <f>IF(OR(C$243="",C$243&lt;$Q$5,$A260=""),"",IF(NETWORKDAYS.INTL(C$243,C$243,weekend,holidays)=0,"nw",IFERROR(INDEX(daysoff_type,MATCH(C$243&amp;" "&amp;$A260,daysoff_lookup,0)),MID($B260,MOD(NETWORKDAYS.INTL($Q$5,C$243,weekend,holidays)-1,LEN($B260))+1,1))))</f>
        <v/>
      </c>
      <c r="D260" s="29" t="str">
        <f>IF(OR(D$243="",D$243&lt;$Q$5,$A260=""),"",IF(NETWORKDAYS.INTL(D$243,D$243,weekend,holidays)=0,"nw",IFERROR(INDEX(daysoff_type,MATCH(D$243&amp;" "&amp;$A260,daysoff_lookup,0)),MID($B260,MOD(NETWORKDAYS.INTL($Q$5,D$243,weekend,holidays)-1,LEN($B260))+1,1))))</f>
        <v/>
      </c>
      <c r="E260" s="29" t="str">
        <f>IF(OR(E$243="",E$243&lt;$Q$5,$A260=""),"",IF(NETWORKDAYS.INTL(E$243,E$243,weekend,holidays)=0,"nw",IFERROR(INDEX(daysoff_type,MATCH(E$243&amp;" "&amp;$A260,daysoff_lookup,0)),MID($B260,MOD(NETWORKDAYS.INTL($Q$5,E$243,weekend,holidays)-1,LEN($B260))+1,1))))</f>
        <v/>
      </c>
      <c r="F260" s="29" t="str">
        <f>IF(OR(F$243="",F$243&lt;$Q$5,$A260=""),"",IF(NETWORKDAYS.INTL(F$243,F$243,weekend,holidays)=0,"nw",IFERROR(INDEX(daysoff_type,MATCH(F$243&amp;" "&amp;$A260,daysoff_lookup,0)),MID($B260,MOD(NETWORKDAYS.INTL($Q$5,F$243,weekend,holidays)-1,LEN($B260))+1,1))))</f>
        <v/>
      </c>
      <c r="G260" s="29" t="str">
        <f>IF(OR(G$243="",G$243&lt;$Q$5,$A260=""),"",IF(NETWORKDAYS.INTL(G$243,G$243,weekend,holidays)=0,"nw",IFERROR(INDEX(daysoff_type,MATCH(G$243&amp;" "&amp;$A260,daysoff_lookup,0)),MID($B260,MOD(NETWORKDAYS.INTL($Q$5,G$243,weekend,holidays)-1,LEN($B260))+1,1))))</f>
        <v/>
      </c>
      <c r="H260" s="29" t="str">
        <f>IF(OR(H$243="",H$243&lt;$Q$5,$A260=""),"",IF(NETWORKDAYS.INTL(H$243,H$243,weekend,holidays)=0,"nw",IFERROR(INDEX(daysoff_type,MATCH(H$243&amp;" "&amp;$A260,daysoff_lookup,0)),MID($B260,MOD(NETWORKDAYS.INTL($Q$5,H$243,weekend,holidays)-1,LEN($B260))+1,1))))</f>
        <v/>
      </c>
      <c r="I260" s="29" t="str">
        <f>IF(OR(I$243="",I$243&lt;$Q$5,$A260=""),"",IF(NETWORKDAYS.INTL(I$243,I$243,weekend,holidays)=0,"nw",IFERROR(INDEX(daysoff_type,MATCH(I$243&amp;" "&amp;$A260,daysoff_lookup,0)),MID($B260,MOD(NETWORKDAYS.INTL($Q$5,I$243,weekend,holidays)-1,LEN($B260))+1,1))))</f>
        <v/>
      </c>
      <c r="J260" s="29" t="str">
        <f>IF(OR(J$243="",J$243&lt;$Q$5,$A260=""),"",IF(NETWORKDAYS.INTL(J$243,J$243,weekend,holidays)=0,"nw",IFERROR(INDEX(daysoff_type,MATCH(J$243&amp;" "&amp;$A260,daysoff_lookup,0)),MID($B260,MOD(NETWORKDAYS.INTL($Q$5,J$243,weekend,holidays)-1,LEN($B260))+1,1))))</f>
        <v/>
      </c>
      <c r="K260" s="29" t="str">
        <f>IF(OR(K$243="",K$243&lt;$Q$5,$A260=""),"",IF(NETWORKDAYS.INTL(K$243,K$243,weekend,holidays)=0,"nw",IFERROR(INDEX(daysoff_type,MATCH(K$243&amp;" "&amp;$A260,daysoff_lookup,0)),MID($B260,MOD(NETWORKDAYS.INTL($Q$5,K$243,weekend,holidays)-1,LEN($B260))+1,1))))</f>
        <v/>
      </c>
      <c r="L260" s="29" t="str">
        <f>IF(OR(L$243="",L$243&lt;$Q$5,$A260=""),"",IF(NETWORKDAYS.INTL(L$243,L$243,weekend,holidays)=0,"nw",IFERROR(INDEX(daysoff_type,MATCH(L$243&amp;" "&amp;$A260,daysoff_lookup,0)),MID($B260,MOD(NETWORKDAYS.INTL($Q$5,L$243,weekend,holidays)-1,LEN($B260))+1,1))))</f>
        <v/>
      </c>
      <c r="M260" s="29" t="str">
        <f>IF(OR(M$243="",M$243&lt;$Q$5,$A260=""),"",IF(NETWORKDAYS.INTL(M$243,M$243,weekend,holidays)=0,"nw",IFERROR(INDEX(daysoff_type,MATCH(M$243&amp;" "&amp;$A260,daysoff_lookup,0)),MID($B260,MOD(NETWORKDAYS.INTL($Q$5,M$243,weekend,holidays)-1,LEN($B260))+1,1))))</f>
        <v/>
      </c>
      <c r="N260" s="29" t="str">
        <f>IF(OR(N$243="",N$243&lt;$Q$5,$A260=""),"",IF(NETWORKDAYS.INTL(N$243,N$243,weekend,holidays)=0,"nw",IFERROR(INDEX(daysoff_type,MATCH(N$243&amp;" "&amp;$A260,daysoff_lookup,0)),MID($B260,MOD(NETWORKDAYS.INTL($Q$5,N$243,weekend,holidays)-1,LEN($B260))+1,1))))</f>
        <v/>
      </c>
      <c r="O260" s="29" t="str">
        <f>IF(OR(O$243="",O$243&lt;$Q$5,$A260=""),"",IF(NETWORKDAYS.INTL(O$243,O$243,weekend,holidays)=0,"nw",IFERROR(INDEX(daysoff_type,MATCH(O$243&amp;" "&amp;$A260,daysoff_lookup,0)),MID($B260,MOD(NETWORKDAYS.INTL($Q$5,O$243,weekend,holidays)-1,LEN($B260))+1,1))))</f>
        <v/>
      </c>
      <c r="P260" s="29" t="str">
        <f>IF(OR(P$243="",P$243&lt;$Q$5,$A260=""),"",IF(NETWORKDAYS.INTL(P$243,P$243,weekend,holidays)=0,"nw",IFERROR(INDEX(daysoff_type,MATCH(P$243&amp;" "&amp;$A260,daysoff_lookup,0)),MID($B260,MOD(NETWORKDAYS.INTL($Q$5,P$243,weekend,holidays)-1,LEN($B260))+1,1))))</f>
        <v/>
      </c>
      <c r="Q260" s="29" t="str">
        <f>IF(OR(Q$243="",Q$243&lt;$Q$5,$A260=""),"",IF(NETWORKDAYS.INTL(Q$243,Q$243,weekend,holidays)=0,"nw",IFERROR(INDEX(daysoff_type,MATCH(Q$243&amp;" "&amp;$A260,daysoff_lookup,0)),MID($B260,MOD(NETWORKDAYS.INTL($Q$5,Q$243,weekend,holidays)-1,LEN($B260))+1,1))))</f>
        <v/>
      </c>
      <c r="R260" s="29" t="str">
        <f>IF(OR(R$243="",R$243&lt;$Q$5,$A260=""),"",IF(NETWORKDAYS.INTL(R$243,R$243,weekend,holidays)=0,"nw",IFERROR(INDEX(daysoff_type,MATCH(R$243&amp;" "&amp;$A260,daysoff_lookup,0)),MID($B260,MOD(NETWORKDAYS.INTL($Q$5,R$243,weekend,holidays)-1,LEN($B260))+1,1))))</f>
        <v/>
      </c>
      <c r="S260" s="29" t="str">
        <f>IF(OR(S$243="",S$243&lt;$Q$5,$A260=""),"",IF(NETWORKDAYS.INTL(S$243,S$243,weekend,holidays)=0,"nw",IFERROR(INDEX(daysoff_type,MATCH(S$243&amp;" "&amp;$A260,daysoff_lookup,0)),MID($B260,MOD(NETWORKDAYS.INTL($Q$5,S$243,weekend,holidays)-1,LEN($B260))+1,1))))</f>
        <v/>
      </c>
      <c r="T260" s="29" t="str">
        <f>IF(OR(T$243="",T$243&lt;$Q$5,$A260=""),"",IF(NETWORKDAYS.INTL(T$243,T$243,weekend,holidays)=0,"nw",IFERROR(INDEX(daysoff_type,MATCH(T$243&amp;" "&amp;$A260,daysoff_lookup,0)),MID($B260,MOD(NETWORKDAYS.INTL($Q$5,T$243,weekend,holidays)-1,LEN($B260))+1,1))))</f>
        <v/>
      </c>
      <c r="U260" s="29" t="str">
        <f>IF(OR(U$243="",U$243&lt;$Q$5,$A260=""),"",IF(NETWORKDAYS.INTL(U$243,U$243,weekend,holidays)=0,"nw",IFERROR(INDEX(daysoff_type,MATCH(U$243&amp;" "&amp;$A260,daysoff_lookup,0)),MID($B260,MOD(NETWORKDAYS.INTL($Q$5,U$243,weekend,holidays)-1,LEN($B260))+1,1))))</f>
        <v/>
      </c>
      <c r="V260" s="29" t="str">
        <f>IF(OR(V$243="",V$243&lt;$Q$5,$A260=""),"",IF(NETWORKDAYS.INTL(V$243,V$243,weekend,holidays)=0,"nw",IFERROR(INDEX(daysoff_type,MATCH(V$243&amp;" "&amp;$A260,daysoff_lookup,0)),MID($B260,MOD(NETWORKDAYS.INTL($Q$5,V$243,weekend,holidays)-1,LEN($B260))+1,1))))</f>
        <v/>
      </c>
      <c r="W260" s="29" t="str">
        <f>IF(OR(W$243="",W$243&lt;$Q$5,$A260=""),"",IF(NETWORKDAYS.INTL(W$243,W$243,weekend,holidays)=0,"nw",IFERROR(INDEX(daysoff_type,MATCH(W$243&amp;" "&amp;$A260,daysoff_lookup,0)),MID($B260,MOD(NETWORKDAYS.INTL($Q$5,W$243,weekend,holidays)-1,LEN($B260))+1,1))))</f>
        <v/>
      </c>
      <c r="X260" s="29" t="str">
        <f>IF(OR(X$243="",X$243&lt;$Q$5,$A260=""),"",IF(NETWORKDAYS.INTL(X$243,X$243,weekend,holidays)=0,"nw",IFERROR(INDEX(daysoff_type,MATCH(X$243&amp;" "&amp;$A260,daysoff_lookup,0)),MID($B260,MOD(NETWORKDAYS.INTL($Q$5,X$243,weekend,holidays)-1,LEN($B260))+1,1))))</f>
        <v/>
      </c>
      <c r="Y260" s="29" t="str">
        <f>IF(OR(Y$243="",Y$243&lt;$Q$5,$A260=""),"",IF(NETWORKDAYS.INTL(Y$243,Y$243,weekend,holidays)=0,"nw",IFERROR(INDEX(daysoff_type,MATCH(Y$243&amp;" "&amp;$A260,daysoff_lookup,0)),MID($B260,MOD(NETWORKDAYS.INTL($Q$5,Y$243,weekend,holidays)-1,LEN($B260))+1,1))))</f>
        <v/>
      </c>
      <c r="Z260" s="29" t="str">
        <f>IF(OR(Z$243="",Z$243&lt;$Q$5,$A260=""),"",IF(NETWORKDAYS.INTL(Z$243,Z$243,weekend,holidays)=0,"nw",IFERROR(INDEX(daysoff_type,MATCH(Z$243&amp;" "&amp;$A260,daysoff_lookup,0)),MID($B260,MOD(NETWORKDAYS.INTL($Q$5,Z$243,weekend,holidays)-1,LEN($B260))+1,1))))</f>
        <v/>
      </c>
      <c r="AA260" s="29" t="str">
        <f>IF(OR(AA$243="",AA$243&lt;$Q$5,$A260=""),"",IF(NETWORKDAYS.INTL(AA$243,AA$243,weekend,holidays)=0,"nw",IFERROR(INDEX(daysoff_type,MATCH(AA$243&amp;" "&amp;$A260,daysoff_lookup,0)),MID($B260,MOD(NETWORKDAYS.INTL($Q$5,AA$243,weekend,holidays)-1,LEN($B260))+1,1))))</f>
        <v/>
      </c>
      <c r="AB260" s="29" t="str">
        <f>IF(OR(AB$243="",AB$243&lt;$Q$5,$A260=""),"",IF(NETWORKDAYS.INTL(AB$243,AB$243,weekend,holidays)=0,"nw",IFERROR(INDEX(daysoff_type,MATCH(AB$243&amp;" "&amp;$A260,daysoff_lookup,0)),MID($B260,MOD(NETWORKDAYS.INTL($Q$5,AB$243,weekend,holidays)-1,LEN($B260))+1,1))))</f>
        <v/>
      </c>
      <c r="AC260" s="29" t="str">
        <f>IF(OR(AC$243="",AC$243&lt;$Q$5,$A260=""),"",IF(NETWORKDAYS.INTL(AC$243,AC$243,weekend,holidays)=0,"nw",IFERROR(INDEX(daysoff_type,MATCH(AC$243&amp;" "&amp;$A260,daysoff_lookup,0)),MID($B260,MOD(NETWORKDAYS.INTL($Q$5,AC$243,weekend,holidays)-1,LEN($B260))+1,1))))</f>
        <v/>
      </c>
      <c r="AD260" s="29" t="str">
        <f>IF(OR(AD$243="",AD$243&lt;$Q$5,$A260=""),"",IF(NETWORKDAYS.INTL(AD$243,AD$243,weekend,holidays)=0,"nw",IFERROR(INDEX(daysoff_type,MATCH(AD$243&amp;" "&amp;$A260,daysoff_lookup,0)),MID($B260,MOD(NETWORKDAYS.INTL($Q$5,AD$243,weekend,holidays)-1,LEN($B260))+1,1))))</f>
        <v/>
      </c>
      <c r="AE260" s="29" t="str">
        <f>IF(OR(AE$243="",AE$243&lt;$Q$5,$A260=""),"",IF(NETWORKDAYS.INTL(AE$243,AE$243,weekend,holidays)=0,"nw",IFERROR(INDEX(daysoff_type,MATCH(AE$243&amp;" "&amp;$A260,daysoff_lookup,0)),MID($B260,MOD(NETWORKDAYS.INTL($Q$5,AE$243,weekend,holidays)-1,LEN($B260))+1,1))))</f>
        <v/>
      </c>
      <c r="AF260" s="29" t="str">
        <f>IF(OR(AF$243="",AF$243&lt;$Q$5,$A260=""),"",IF(NETWORKDAYS.INTL(AF$243,AF$243,weekend,holidays)=0,"nw",IFERROR(INDEX(daysoff_type,MATCH(AF$243&amp;" "&amp;$A260,daysoff_lookup,0)),MID($B260,MOD(NETWORKDAYS.INTL($Q$5,AF$243,weekend,holidays)-1,LEN($B260))+1,1))))</f>
        <v/>
      </c>
      <c r="AG260" s="29" t="str">
        <f>IF(OR(AG$243="",AG$243&lt;$Q$5,$A260=""),"",IF(NETWORKDAYS.INTL(AG$243,AG$243,weekend,holidays)=0,"nw",IFERROR(INDEX(daysoff_type,MATCH(AG$243&amp;" "&amp;$A260,daysoff_lookup,0)),MID($B260,MOD(NETWORKDAYS.INTL($Q$5,AG$243,weekend,holidays)-1,LEN($B260))+1,1))))</f>
        <v/>
      </c>
      <c r="AH260" s="29" t="str">
        <f>IF(OR(AH$243="",AH$243&lt;$Q$5,$A260=""),"",IF(NETWORKDAYS.INTL(AH$243,AH$243,weekend,holidays)=0,"nw",IFERROR(INDEX(daysoff_type,MATCH(AH$243&amp;" "&amp;$A260,daysoff_lookup,0)),MID($B260,MOD(NETWORKDAYS.INTL($Q$5,AH$243,weekend,holidays)-1,LEN($B260))+1,1))))</f>
        <v/>
      </c>
      <c r="AI260" s="29" t="str">
        <f>IF(OR(AI$243="",AI$243&lt;$Q$5,$A260=""),"",IF(NETWORKDAYS.INTL(AI$243,AI$243,weekend,holidays)=0,"nw",IFERROR(INDEX(daysoff_type,MATCH(AI$243&amp;" "&amp;$A260,daysoff_lookup,0)),MID($B260,MOD(NETWORKDAYS.INTL($Q$5,AI$243,weekend,holidays)-1,LEN($B260))+1,1))))</f>
        <v/>
      </c>
      <c r="AJ260" s="29" t="str">
        <f>IF(OR(AJ$243="",AJ$243&lt;$Q$5,$A260=""),"",IF(NETWORKDAYS.INTL(AJ$243,AJ$243,weekend,holidays)=0,"nw",IFERROR(INDEX(daysoff_type,MATCH(AJ$243&amp;" "&amp;$A260,daysoff_lookup,0)),MID($B260,MOD(NETWORKDAYS.INTL($Q$5,AJ$243,weekend,holidays)-1,LEN($B260))+1,1))))</f>
        <v/>
      </c>
      <c r="AK260" s="29" t="str">
        <f>IF(OR(AK$243="",AK$243&lt;$Q$5,$A260=""),"",IF(NETWORKDAYS.INTL(AK$243,AK$243,weekend,holidays)=0,"nw",IFERROR(INDEX(daysoff_type,MATCH(AK$243&amp;" "&amp;$A260,daysoff_lookup,0)),MID($B260,MOD(NETWORKDAYS.INTL($Q$5,AK$243,weekend,holidays)-1,LEN($B260))+1,1))))</f>
        <v/>
      </c>
      <c r="AL260" s="29" t="str">
        <f>IF(OR(AL$243="",AL$243&lt;$Q$5,$A260=""),"",IF(NETWORKDAYS.INTL(AL$243,AL$243,weekend,holidays)=0,"nw",IFERROR(INDEX(daysoff_type,MATCH(AL$243&amp;" "&amp;$A260,daysoff_lookup,0)),MID($B260,MOD(NETWORKDAYS.INTL($Q$5,AL$243,weekend,holidays)-1,LEN($B260))+1,1))))</f>
        <v/>
      </c>
      <c r="AM260" s="29" t="str">
        <f>IF(OR(AM$243="",AM$243&lt;$Q$5,$A260=""),"",IF(NETWORKDAYS.INTL(AM$243,AM$243,weekend,holidays)=0,"nw",IFERROR(INDEX(daysoff_type,MATCH(AM$243&amp;" "&amp;$A260,daysoff_lookup,0)),MID($B260,MOD(NETWORKDAYS.INTL($Q$5,AM$243,weekend,holidays)-1,LEN($B260))+1,1))))</f>
        <v/>
      </c>
    </row>
    <row r="261" spans="1:41" x14ac:dyDescent="0.2">
      <c r="A261" s="74"/>
      <c r="B261" s="75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O261" s="32"/>
    </row>
    <row r="269" spans="1:41" x14ac:dyDescent="0.2">
      <c r="A269" s="21" t="s">
        <v>20</v>
      </c>
      <c r="B269" s="21"/>
      <c r="C269" s="21" t="s">
        <v>22</v>
      </c>
      <c r="D269" s="21" t="s">
        <v>38</v>
      </c>
      <c r="E269" s="21" t="s">
        <v>39</v>
      </c>
    </row>
    <row r="270" spans="1:41" x14ac:dyDescent="0.2">
      <c r="A270" s="1" t="s">
        <v>74</v>
      </c>
      <c r="C270" s="22" t="s">
        <v>37</v>
      </c>
      <c r="D270" s="1">
        <v>0</v>
      </c>
      <c r="E270" s="1">
        <v>0</v>
      </c>
    </row>
    <row r="271" spans="1:41" x14ac:dyDescent="0.2">
      <c r="A271" s="1" t="s">
        <v>21</v>
      </c>
      <c r="C271" s="22" t="s">
        <v>37</v>
      </c>
      <c r="D271" s="1">
        <v>0</v>
      </c>
      <c r="E271" s="1">
        <v>0</v>
      </c>
    </row>
    <row r="272" spans="1:41" x14ac:dyDescent="0.2">
      <c r="A272" s="1" t="s">
        <v>19</v>
      </c>
      <c r="C272" s="1">
        <v>1</v>
      </c>
      <c r="D272" s="1">
        <v>7</v>
      </c>
      <c r="E272" s="1">
        <v>1</v>
      </c>
    </row>
    <row r="273" spans="1:5" x14ac:dyDescent="0.2">
      <c r="A273" s="1" t="s">
        <v>23</v>
      </c>
      <c r="C273" s="1">
        <v>2</v>
      </c>
      <c r="D273" s="1">
        <v>1</v>
      </c>
      <c r="E273" s="1">
        <v>2</v>
      </c>
    </row>
    <row r="274" spans="1:5" x14ac:dyDescent="0.2">
      <c r="A274" s="1" t="s">
        <v>24</v>
      </c>
      <c r="C274" s="1">
        <v>3</v>
      </c>
      <c r="D274" s="1">
        <v>2</v>
      </c>
      <c r="E274" s="1">
        <v>3</v>
      </c>
    </row>
    <row r="275" spans="1:5" x14ac:dyDescent="0.2">
      <c r="A275" s="1" t="s">
        <v>25</v>
      </c>
      <c r="C275" s="1">
        <v>4</v>
      </c>
      <c r="D275" s="1">
        <v>3</v>
      </c>
      <c r="E275" s="1">
        <v>4</v>
      </c>
    </row>
    <row r="276" spans="1:5" x14ac:dyDescent="0.2">
      <c r="A276" s="1" t="s">
        <v>26</v>
      </c>
      <c r="C276" s="1">
        <v>5</v>
      </c>
      <c r="D276" s="1">
        <v>4</v>
      </c>
      <c r="E276" s="1">
        <v>5</v>
      </c>
    </row>
    <row r="277" spans="1:5" x14ac:dyDescent="0.2">
      <c r="A277" s="1" t="s">
        <v>27</v>
      </c>
      <c r="C277" s="1">
        <v>6</v>
      </c>
      <c r="D277" s="1">
        <v>5</v>
      </c>
      <c r="E277" s="1">
        <v>6</v>
      </c>
    </row>
    <row r="278" spans="1:5" x14ac:dyDescent="0.2">
      <c r="A278" s="1" t="s">
        <v>28</v>
      </c>
      <c r="C278" s="1">
        <v>7</v>
      </c>
      <c r="D278" s="1">
        <v>6</v>
      </c>
      <c r="E278" s="1">
        <v>7</v>
      </c>
    </row>
    <row r="279" spans="1:5" x14ac:dyDescent="0.2">
      <c r="A279" s="1" t="s">
        <v>29</v>
      </c>
      <c r="C279" s="1">
        <v>11</v>
      </c>
      <c r="D279" s="1">
        <v>1</v>
      </c>
      <c r="E279" s="1">
        <v>0</v>
      </c>
    </row>
    <row r="280" spans="1:5" x14ac:dyDescent="0.2">
      <c r="A280" s="1" t="s">
        <v>30</v>
      </c>
      <c r="C280" s="1">
        <v>12</v>
      </c>
      <c r="D280" s="1">
        <v>2</v>
      </c>
      <c r="E280" s="1">
        <v>0</v>
      </c>
    </row>
    <row r="281" spans="1:5" x14ac:dyDescent="0.2">
      <c r="A281" s="1" t="s">
        <v>31</v>
      </c>
      <c r="C281" s="1">
        <v>13</v>
      </c>
      <c r="D281" s="1">
        <v>3</v>
      </c>
      <c r="E281" s="1">
        <v>0</v>
      </c>
    </row>
    <row r="282" spans="1:5" x14ac:dyDescent="0.2">
      <c r="A282" s="1" t="s">
        <v>31</v>
      </c>
      <c r="C282" s="1">
        <v>13</v>
      </c>
      <c r="D282" s="1">
        <v>4</v>
      </c>
      <c r="E282" s="1">
        <v>0</v>
      </c>
    </row>
    <row r="283" spans="1:5" x14ac:dyDescent="0.2">
      <c r="A283" s="1" t="s">
        <v>32</v>
      </c>
      <c r="C283" s="1">
        <v>14</v>
      </c>
      <c r="D283" s="1">
        <v>5</v>
      </c>
      <c r="E283" s="1">
        <v>0</v>
      </c>
    </row>
    <row r="284" spans="1:5" x14ac:dyDescent="0.2">
      <c r="A284" s="1" t="s">
        <v>33</v>
      </c>
      <c r="C284" s="1">
        <v>15</v>
      </c>
      <c r="D284" s="1">
        <v>6</v>
      </c>
      <c r="E284" s="1">
        <v>0</v>
      </c>
    </row>
    <row r="285" spans="1:5" x14ac:dyDescent="0.2">
      <c r="A285" s="1" t="s">
        <v>34</v>
      </c>
      <c r="C285" s="1">
        <v>16</v>
      </c>
      <c r="D285" s="1">
        <v>7</v>
      </c>
      <c r="E285" s="1">
        <v>0</v>
      </c>
    </row>
    <row r="286" spans="1:5" x14ac:dyDescent="0.2">
      <c r="A286" s="1" t="s">
        <v>31</v>
      </c>
      <c r="C286" s="1">
        <v>13</v>
      </c>
      <c r="D286" s="1">
        <v>8</v>
      </c>
      <c r="E286" s="1">
        <v>0</v>
      </c>
    </row>
    <row r="287" spans="1:5" x14ac:dyDescent="0.2">
      <c r="A287" s="1" t="s">
        <v>35</v>
      </c>
      <c r="C287" s="1">
        <v>17</v>
      </c>
      <c r="D287" s="1">
        <v>9</v>
      </c>
      <c r="E287" s="1">
        <v>0</v>
      </c>
    </row>
    <row r="288" spans="1:5" x14ac:dyDescent="0.2">
      <c r="A288" s="10" t="s">
        <v>36</v>
      </c>
      <c r="B288" s="10"/>
      <c r="C288" s="10" t="str">
        <f>INDEX(C270:C287,MATCH($A$6,$A270:$A287,0))</f>
        <v>0000000</v>
      </c>
      <c r="D288" s="10">
        <f>INDEX(D270:D287,MATCH($A$6,$A270:$A287,0))</f>
        <v>0</v>
      </c>
      <c r="E288" s="10">
        <f>INDEX(E270:E287,MATCH($A$6,$A270:$A287,0))</f>
        <v>0</v>
      </c>
    </row>
  </sheetData>
  <mergeCells count="8">
    <mergeCell ref="A2:AA2"/>
    <mergeCell ref="AF2:AM2"/>
    <mergeCell ref="D3:F3"/>
    <mergeCell ref="D4:F4"/>
    <mergeCell ref="D8:AM8"/>
    <mergeCell ref="D5:F5"/>
    <mergeCell ref="D6:F6"/>
    <mergeCell ref="Q5:V5"/>
  </mergeCells>
  <conditionalFormatting sqref="C13:AM16 C55:AM58 C34:AM37">
    <cfRule type="cellIs" dxfId="12" priority="41" operator="greaterThan">
      <formula>0</formula>
    </cfRule>
  </conditionalFormatting>
  <conditionalFormatting sqref="C12:AM12 C33:AM33 C54:AM54 C75:AM75 C96:AM96 C117:AM117 C138:AM138 C159:AM159 C180:AM180 C201:AM201 C222:AM222 C243:AM243">
    <cfRule type="expression" dxfId="11" priority="283">
      <formula>OR(WEEKDAY(C12,1)=1,WEEKDAY(C12,1)=7)</formula>
    </cfRule>
    <cfRule type="cellIs" dxfId="10" priority="284" stopIfTrue="1" operator="equal">
      <formula>""</formula>
    </cfRule>
    <cfRule type="expression" dxfId="9" priority="285" stopIfTrue="1">
      <formula>NOT(ISERROR(MATCH(C12,holidays,0)))</formula>
    </cfRule>
  </conditionalFormatting>
  <conditionalFormatting sqref="C17:AM30 C38:AM51 C59:AM72 C80:AM93 C101:AM114 C122:AM135 C143:AM156 C164:AM177 C185:AM198 C206:AM219 C227:AM240 C248:AM261">
    <cfRule type="cellIs" dxfId="8" priority="286" operator="equal">
      <formula>$Y$3</formula>
    </cfRule>
    <cfRule type="cellIs" dxfId="7" priority="287" operator="equal">
      <formula>$AA$3</formula>
    </cfRule>
    <cfRule type="cellIs" dxfId="6" priority="288" operator="equal">
      <formula>$AB$3</formula>
    </cfRule>
    <cfRule type="cellIs" dxfId="5" priority="289" operator="equal">
      <formula>$AC$3</formula>
    </cfRule>
    <cfRule type="cellIs" dxfId="4" priority="290" operator="equal">
      <formula>$U$3</formula>
    </cfRule>
    <cfRule type="cellIs" dxfId="3" priority="291" operator="equal">
      <formula>$V$3</formula>
    </cfRule>
    <cfRule type="cellIs" dxfId="2" priority="292" operator="equal">
      <formula>$W$3</formula>
    </cfRule>
    <cfRule type="cellIs" dxfId="1" priority="293" operator="equal">
      <formula>$X$3</formula>
    </cfRule>
    <cfRule type="expression" dxfId="0" priority="294">
      <formula>OR(C$10=$D$288,C$10=$E$288)</formula>
    </cfRule>
  </conditionalFormatting>
  <dataValidations count="1">
    <dataValidation type="list" allowBlank="1" showInputMessage="1" showErrorMessage="1" sqref="A6" xr:uid="{00000000-0002-0000-0000-000000000000}">
      <formula1>$A$270:$A$287</formula1>
    </dataValidation>
  </dataValidations>
  <printOptions horizontalCentered="1"/>
  <pageMargins left="0.5" right="0.5" top="0.5" bottom="0.5" header="0.25" footer="0.25"/>
  <pageSetup scale="97" fitToHeight="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/>
  </sheetViews>
  <sheetFormatPr defaultRowHeight="12.75" x14ac:dyDescent="0.2"/>
  <cols>
    <col min="1" max="1" width="11.42578125" customWidth="1"/>
    <col min="2" max="2" width="18.28515625" style="66" customWidth="1"/>
    <col min="3" max="3" width="9.7109375" style="64" customWidth="1"/>
    <col min="4" max="4" width="19.28515625" style="66" customWidth="1"/>
  </cols>
  <sheetData>
    <row r="1" spans="1:6" ht="15.75" x14ac:dyDescent="0.25">
      <c r="A1" s="12" t="s">
        <v>76</v>
      </c>
    </row>
    <row r="3" spans="1:6" x14ac:dyDescent="0.2">
      <c r="A3" s="14" t="s">
        <v>4</v>
      </c>
      <c r="B3" s="15" t="s">
        <v>77</v>
      </c>
      <c r="C3" s="62" t="s">
        <v>78</v>
      </c>
      <c r="D3" s="15" t="s">
        <v>82</v>
      </c>
      <c r="F3" s="38" t="s">
        <v>83</v>
      </c>
    </row>
    <row r="4" spans="1:6" x14ac:dyDescent="0.2">
      <c r="A4" s="72">
        <v>44576</v>
      </c>
      <c r="B4" s="67" t="s">
        <v>43</v>
      </c>
      <c r="C4" s="63" t="s">
        <v>79</v>
      </c>
      <c r="D4" s="73" t="str">
        <f t="shared" ref="D4:D26" si="0">A4&amp;" "&amp;B4</f>
        <v>44576 Employee 1</v>
      </c>
      <c r="F4" s="38" t="s">
        <v>84</v>
      </c>
    </row>
    <row r="5" spans="1:6" x14ac:dyDescent="0.2">
      <c r="A5" s="72">
        <v>44860</v>
      </c>
      <c r="B5" s="67" t="s">
        <v>44</v>
      </c>
      <c r="C5" s="63" t="s">
        <v>79</v>
      </c>
      <c r="D5" s="73" t="str">
        <f t="shared" si="0"/>
        <v>44860 Employee 2</v>
      </c>
      <c r="F5" s="38" t="s">
        <v>85</v>
      </c>
    </row>
    <row r="6" spans="1:6" x14ac:dyDescent="0.2">
      <c r="A6" s="72">
        <v>44577</v>
      </c>
      <c r="B6" s="67" t="s">
        <v>43</v>
      </c>
      <c r="C6" s="63" t="s">
        <v>80</v>
      </c>
      <c r="D6" s="73" t="str">
        <f t="shared" si="0"/>
        <v>44577 Employee 1</v>
      </c>
    </row>
    <row r="7" spans="1:6" x14ac:dyDescent="0.2">
      <c r="A7" s="72">
        <v>44578</v>
      </c>
      <c r="B7" s="67" t="s">
        <v>43</v>
      </c>
      <c r="C7" s="63" t="s">
        <v>86</v>
      </c>
      <c r="D7" s="73" t="str">
        <f t="shared" si="0"/>
        <v>44578 Employee 1</v>
      </c>
    </row>
    <row r="8" spans="1:6" x14ac:dyDescent="0.2">
      <c r="A8" s="65"/>
      <c r="B8" s="68"/>
      <c r="C8" s="65"/>
      <c r="D8" s="73" t="str">
        <f t="shared" si="0"/>
        <v xml:space="preserve"> </v>
      </c>
    </row>
    <row r="9" spans="1:6" x14ac:dyDescent="0.2">
      <c r="A9" s="65"/>
      <c r="B9" s="68"/>
      <c r="C9" s="65"/>
      <c r="D9" s="73" t="str">
        <f t="shared" si="0"/>
        <v xml:space="preserve"> </v>
      </c>
    </row>
    <row r="10" spans="1:6" x14ac:dyDescent="0.2">
      <c r="A10" s="65"/>
      <c r="B10" s="68"/>
      <c r="C10" s="65"/>
      <c r="D10" s="73" t="str">
        <f t="shared" si="0"/>
        <v xml:space="preserve"> </v>
      </c>
    </row>
    <row r="11" spans="1:6" x14ac:dyDescent="0.2">
      <c r="A11" s="65"/>
      <c r="B11" s="68"/>
      <c r="C11" s="65"/>
      <c r="D11" s="73" t="str">
        <f t="shared" si="0"/>
        <v xml:space="preserve"> </v>
      </c>
    </row>
    <row r="12" spans="1:6" x14ac:dyDescent="0.2">
      <c r="A12" s="65"/>
      <c r="B12" s="68"/>
      <c r="C12" s="65"/>
      <c r="D12" s="73" t="str">
        <f t="shared" si="0"/>
        <v xml:space="preserve"> </v>
      </c>
    </row>
    <row r="13" spans="1:6" x14ac:dyDescent="0.2">
      <c r="A13" s="65"/>
      <c r="B13" s="68"/>
      <c r="C13" s="65"/>
      <c r="D13" s="73" t="str">
        <f t="shared" si="0"/>
        <v xml:space="preserve"> </v>
      </c>
    </row>
    <row r="14" spans="1:6" x14ac:dyDescent="0.2">
      <c r="A14" s="65"/>
      <c r="B14" s="68"/>
      <c r="C14" s="65"/>
      <c r="D14" s="73" t="str">
        <f t="shared" si="0"/>
        <v xml:space="preserve"> </v>
      </c>
    </row>
    <row r="15" spans="1:6" x14ac:dyDescent="0.2">
      <c r="A15" s="65"/>
      <c r="B15" s="68"/>
      <c r="C15" s="65"/>
      <c r="D15" s="73" t="str">
        <f t="shared" si="0"/>
        <v xml:space="preserve"> </v>
      </c>
    </row>
    <row r="16" spans="1:6" x14ac:dyDescent="0.2">
      <c r="A16" s="65"/>
      <c r="B16" s="68"/>
      <c r="C16" s="65"/>
      <c r="D16" s="73" t="str">
        <f t="shared" si="0"/>
        <v xml:space="preserve"> </v>
      </c>
    </row>
    <row r="17" spans="1:5" x14ac:dyDescent="0.2">
      <c r="A17" s="65"/>
      <c r="B17" s="68"/>
      <c r="C17" s="65"/>
      <c r="D17" s="73" t="str">
        <f t="shared" si="0"/>
        <v xml:space="preserve"> </v>
      </c>
    </row>
    <row r="18" spans="1:5" x14ac:dyDescent="0.2">
      <c r="A18" s="65"/>
      <c r="B18" s="68"/>
      <c r="C18" s="65"/>
      <c r="D18" s="73" t="str">
        <f t="shared" si="0"/>
        <v xml:space="preserve"> </v>
      </c>
    </row>
    <row r="19" spans="1:5" x14ac:dyDescent="0.2">
      <c r="A19" s="65"/>
      <c r="B19" s="68"/>
      <c r="C19" s="65"/>
      <c r="D19" s="73" t="str">
        <f t="shared" si="0"/>
        <v xml:space="preserve"> </v>
      </c>
    </row>
    <row r="20" spans="1:5" x14ac:dyDescent="0.2">
      <c r="A20" s="65"/>
      <c r="B20" s="68"/>
      <c r="C20" s="65"/>
      <c r="D20" s="73" t="str">
        <f t="shared" si="0"/>
        <v xml:space="preserve"> </v>
      </c>
    </row>
    <row r="21" spans="1:5" x14ac:dyDescent="0.2">
      <c r="A21" s="65"/>
      <c r="B21" s="68"/>
      <c r="C21" s="65"/>
      <c r="D21" s="73" t="str">
        <f t="shared" si="0"/>
        <v xml:space="preserve"> </v>
      </c>
    </row>
    <row r="22" spans="1:5" x14ac:dyDescent="0.2">
      <c r="A22" s="65"/>
      <c r="B22" s="68"/>
      <c r="C22" s="65"/>
      <c r="D22" s="73" t="str">
        <f t="shared" si="0"/>
        <v xml:space="preserve"> </v>
      </c>
    </row>
    <row r="23" spans="1:5" x14ac:dyDescent="0.2">
      <c r="A23" s="65"/>
      <c r="B23" s="68"/>
      <c r="C23" s="65"/>
      <c r="D23" s="73" t="str">
        <f t="shared" si="0"/>
        <v xml:space="preserve"> </v>
      </c>
    </row>
    <row r="24" spans="1:5" x14ac:dyDescent="0.2">
      <c r="A24" s="65"/>
      <c r="B24" s="68"/>
      <c r="C24" s="65"/>
      <c r="D24" s="73" t="str">
        <f t="shared" si="0"/>
        <v xml:space="preserve"> </v>
      </c>
    </row>
    <row r="25" spans="1:5" x14ac:dyDescent="0.2">
      <c r="A25" s="65"/>
      <c r="B25" s="68"/>
      <c r="C25" s="65"/>
      <c r="D25" s="73" t="str">
        <f t="shared" si="0"/>
        <v xml:space="preserve"> </v>
      </c>
    </row>
    <row r="26" spans="1:5" x14ac:dyDescent="0.2">
      <c r="A26" s="65"/>
      <c r="B26" s="68"/>
      <c r="C26" s="65"/>
      <c r="D26" s="73" t="str">
        <f t="shared" si="0"/>
        <v xml:space="preserve"> </v>
      </c>
    </row>
    <row r="27" spans="1:5" x14ac:dyDescent="0.2">
      <c r="A27" s="70"/>
      <c r="B27" s="69"/>
      <c r="C27" s="70"/>
      <c r="D27" s="69"/>
      <c r="E27" s="71" t="s">
        <v>81</v>
      </c>
    </row>
  </sheetData>
  <autoFilter ref="A3:D27" xr:uid="{00000000-0009-0000-0000-000001000000}">
    <sortState xmlns:xlrd2="http://schemas.microsoft.com/office/spreadsheetml/2017/richdata2" ref="A4:C27">
      <sortCondition ref="B3:B27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80"/>
  <sheetViews>
    <sheetView showGridLines="0" workbookViewId="0"/>
  </sheetViews>
  <sheetFormatPr defaultColWidth="9.140625" defaultRowHeight="12.75" x14ac:dyDescent="0.2"/>
  <cols>
    <col min="1" max="1" width="12.7109375" style="13" customWidth="1"/>
    <col min="2" max="2" width="34.5703125" style="13" customWidth="1"/>
    <col min="3" max="3" width="9.140625" style="13"/>
    <col min="4" max="4" width="52.85546875" style="13" customWidth="1"/>
    <col min="5" max="16384" width="9.140625" style="13"/>
  </cols>
  <sheetData>
    <row r="1" spans="1:5" ht="15.75" x14ac:dyDescent="0.25">
      <c r="A1" s="12" t="s">
        <v>41</v>
      </c>
      <c r="D1" s="94" t="s">
        <v>103</v>
      </c>
      <c r="E1">
        <v>2021</v>
      </c>
    </row>
    <row r="3" spans="1:5" x14ac:dyDescent="0.2">
      <c r="A3" s="14" t="s">
        <v>4</v>
      </c>
      <c r="B3" s="15" t="s">
        <v>5</v>
      </c>
      <c r="D3" s="43"/>
    </row>
    <row r="4" spans="1:5" x14ac:dyDescent="0.2">
      <c r="A4" s="91">
        <f>DATE($E$1,12,25)</f>
        <v>44555</v>
      </c>
      <c r="B4" s="16" t="s">
        <v>6</v>
      </c>
      <c r="D4" s="43" t="s">
        <v>49</v>
      </c>
    </row>
    <row r="5" spans="1:5" x14ac:dyDescent="0.2">
      <c r="A5" s="91">
        <f>DATE(YEAR(A4)+1,MONTH(A4),DAY(A4))</f>
        <v>44920</v>
      </c>
      <c r="B5" s="16" t="s">
        <v>6</v>
      </c>
      <c r="D5" s="43" t="s">
        <v>50</v>
      </c>
    </row>
    <row r="6" spans="1:5" x14ac:dyDescent="0.2">
      <c r="A6" s="91">
        <f t="shared" ref="A6:A10" si="0">DATE(YEAR(A5)+1,MONTH(A5),DAY(A5))</f>
        <v>45285</v>
      </c>
      <c r="B6" s="16" t="s">
        <v>6</v>
      </c>
      <c r="D6" s="43" t="s">
        <v>51</v>
      </c>
    </row>
    <row r="7" spans="1:5" x14ac:dyDescent="0.2">
      <c r="A7" s="91">
        <f t="shared" si="0"/>
        <v>45651</v>
      </c>
      <c r="B7" s="16" t="s">
        <v>6</v>
      </c>
      <c r="D7" s="43"/>
    </row>
    <row r="8" spans="1:5" x14ac:dyDescent="0.2">
      <c r="A8" s="91">
        <f t="shared" si="0"/>
        <v>46016</v>
      </c>
      <c r="B8" s="16" t="s">
        <v>6</v>
      </c>
      <c r="D8" s="43" t="s">
        <v>54</v>
      </c>
    </row>
    <row r="9" spans="1:5" x14ac:dyDescent="0.2">
      <c r="A9" s="91">
        <f t="shared" si="0"/>
        <v>46381</v>
      </c>
      <c r="B9" s="16" t="s">
        <v>6</v>
      </c>
      <c r="D9" s="43" t="s">
        <v>52</v>
      </c>
    </row>
    <row r="10" spans="1:5" x14ac:dyDescent="0.2">
      <c r="A10" s="91">
        <f t="shared" si="0"/>
        <v>46746</v>
      </c>
      <c r="B10" s="16" t="s">
        <v>6</v>
      </c>
      <c r="D10" s="43" t="s">
        <v>53</v>
      </c>
    </row>
    <row r="11" spans="1:5" x14ac:dyDescent="0.2">
      <c r="A11" s="91">
        <f>(DATE($E$1,10,1)+(2-1)*7)+2-WEEKDAY(DATE($E$1,10,1))+IF(2&lt;WEEKDAY(DATE($E$1,10,1)),7,0)</f>
        <v>44480</v>
      </c>
      <c r="B11" s="16" t="s">
        <v>7</v>
      </c>
    </row>
    <row r="12" spans="1:5" x14ac:dyDescent="0.2">
      <c r="A12" s="91">
        <f>(DATE(YEAR(A11)+1,10,1)+(2-1)*7)+2-WEEKDAY(DATE(YEAR(A11)+1,10,1))+IF(2&lt;WEEKDAY(DATE(YEAR(A11)+1,10,1)),7,0)</f>
        <v>44844</v>
      </c>
      <c r="B12" s="16" t="s">
        <v>7</v>
      </c>
    </row>
    <row r="13" spans="1:5" x14ac:dyDescent="0.2">
      <c r="A13" s="91">
        <f t="shared" ref="A13:A17" si="1">(DATE(YEAR(A12)+1,10,1)+(2-1)*7)+2-WEEKDAY(DATE(YEAR(A12)+1,10,1))+IF(2&lt;WEEKDAY(DATE(YEAR(A12)+1,10,1)),7,0)</f>
        <v>45208</v>
      </c>
      <c r="B13" s="16" t="s">
        <v>7</v>
      </c>
    </row>
    <row r="14" spans="1:5" x14ac:dyDescent="0.2">
      <c r="A14" s="91">
        <f t="shared" si="1"/>
        <v>45579</v>
      </c>
      <c r="B14" s="16" t="s">
        <v>7</v>
      </c>
    </row>
    <row r="15" spans="1:5" x14ac:dyDescent="0.2">
      <c r="A15" s="91">
        <f t="shared" si="1"/>
        <v>45943</v>
      </c>
      <c r="B15" s="16" t="s">
        <v>7</v>
      </c>
    </row>
    <row r="16" spans="1:5" x14ac:dyDescent="0.2">
      <c r="A16" s="91">
        <f t="shared" si="1"/>
        <v>46307</v>
      </c>
      <c r="B16" s="16" t="s">
        <v>7</v>
      </c>
    </row>
    <row r="17" spans="1:2" x14ac:dyDescent="0.2">
      <c r="A17" s="91">
        <f t="shared" si="1"/>
        <v>46671</v>
      </c>
      <c r="B17" s="16" t="s">
        <v>7</v>
      </c>
    </row>
    <row r="18" spans="1:2" x14ac:dyDescent="0.2">
      <c r="A18" s="91">
        <f>DATE($E$1,7,4)</f>
        <v>44381</v>
      </c>
      <c r="B18" s="16" t="s">
        <v>8</v>
      </c>
    </row>
    <row r="19" spans="1:2" x14ac:dyDescent="0.2">
      <c r="A19" s="91">
        <f>DATE(YEAR(A18)+1,MONTH(A18),DAY(A18))</f>
        <v>44746</v>
      </c>
      <c r="B19" s="16" t="s">
        <v>8</v>
      </c>
    </row>
    <row r="20" spans="1:2" x14ac:dyDescent="0.2">
      <c r="A20" s="91">
        <f t="shared" ref="A20:A24" si="2">DATE(YEAR(A19)+1,MONTH(A19),DAY(A19))</f>
        <v>45111</v>
      </c>
      <c r="B20" s="16" t="s">
        <v>8</v>
      </c>
    </row>
    <row r="21" spans="1:2" x14ac:dyDescent="0.2">
      <c r="A21" s="91">
        <f t="shared" si="2"/>
        <v>45477</v>
      </c>
      <c r="B21" s="16" t="s">
        <v>8</v>
      </c>
    </row>
    <row r="22" spans="1:2" x14ac:dyDescent="0.2">
      <c r="A22" s="91">
        <f t="shared" si="2"/>
        <v>45842</v>
      </c>
      <c r="B22" s="16" t="s">
        <v>8</v>
      </c>
    </row>
    <row r="23" spans="1:2" x14ac:dyDescent="0.2">
      <c r="A23" s="91">
        <f t="shared" si="2"/>
        <v>46207</v>
      </c>
      <c r="B23" s="16" t="s">
        <v>8</v>
      </c>
    </row>
    <row r="24" spans="1:2" x14ac:dyDescent="0.2">
      <c r="A24" s="91">
        <f t="shared" si="2"/>
        <v>46572</v>
      </c>
      <c r="B24" s="16" t="s">
        <v>8</v>
      </c>
    </row>
    <row r="25" spans="1:2" x14ac:dyDescent="0.2">
      <c r="A25" s="91">
        <f>(DATE($E$1,9,1)+(1-1)*7)+2-WEEKDAY(DATE($E$1,9,1))+IF(2&lt;WEEKDAY(DATE($E$1,9,1)),7,0)</f>
        <v>44445</v>
      </c>
      <c r="B25" s="16" t="s">
        <v>9</v>
      </c>
    </row>
    <row r="26" spans="1:2" x14ac:dyDescent="0.2">
      <c r="A26" s="91">
        <f>(DATE(YEAR(A25)+1,9,1)+(1-1)*7)+2-WEEKDAY(DATE(YEAR(A25)+1,9,1))+IF(2&lt;WEEKDAY(DATE(YEAR(A25)+1,9,1)),7,0)</f>
        <v>44809</v>
      </c>
      <c r="B26" s="16" t="s">
        <v>9</v>
      </c>
    </row>
    <row r="27" spans="1:2" x14ac:dyDescent="0.2">
      <c r="A27" s="91">
        <f t="shared" ref="A27:A31" si="3">(DATE(YEAR(A26)+1,9,1)+(1-1)*7)+2-WEEKDAY(DATE(YEAR(A26)+1,9,1))+IF(2&lt;WEEKDAY(DATE(YEAR(A26)+1,9,1)),7,0)</f>
        <v>45173</v>
      </c>
      <c r="B27" s="16" t="s">
        <v>9</v>
      </c>
    </row>
    <row r="28" spans="1:2" x14ac:dyDescent="0.2">
      <c r="A28" s="91">
        <f t="shared" si="3"/>
        <v>45537</v>
      </c>
      <c r="B28" s="16" t="s">
        <v>9</v>
      </c>
    </row>
    <row r="29" spans="1:2" x14ac:dyDescent="0.2">
      <c r="A29" s="91">
        <f t="shared" si="3"/>
        <v>45901</v>
      </c>
      <c r="B29" s="16" t="s">
        <v>9</v>
      </c>
    </row>
    <row r="30" spans="1:2" x14ac:dyDescent="0.2">
      <c r="A30" s="91">
        <f t="shared" si="3"/>
        <v>46272</v>
      </c>
      <c r="B30" s="16" t="s">
        <v>9</v>
      </c>
    </row>
    <row r="31" spans="1:2" x14ac:dyDescent="0.2">
      <c r="A31" s="91">
        <f t="shared" si="3"/>
        <v>46636</v>
      </c>
      <c r="B31" s="16" t="s">
        <v>9</v>
      </c>
    </row>
    <row r="32" spans="1:2" x14ac:dyDescent="0.2">
      <c r="A32" s="91">
        <f>(DATE($E$1,1,1)+(3-1)*7)+2-WEEKDAY(DATE($E$1,1,1))+IF(2&lt;WEEKDAY(DATE($E$1,1,1)),7,0)</f>
        <v>44214</v>
      </c>
      <c r="B32" s="16" t="s">
        <v>10</v>
      </c>
    </row>
    <row r="33" spans="1:2" x14ac:dyDescent="0.2">
      <c r="A33" s="91">
        <f>(DATE(YEAR(A32)+1,1,1)+(3-1)*7)+2-WEEKDAY(DATE(YEAR(A32)+1,1,1))+IF(2&lt;WEEKDAY(DATE(YEAR(A32)+1,1,1)),7,0)</f>
        <v>44578</v>
      </c>
      <c r="B33" s="16" t="s">
        <v>10</v>
      </c>
    </row>
    <row r="34" spans="1:2" x14ac:dyDescent="0.2">
      <c r="A34" s="91">
        <f t="shared" ref="A34:A38" si="4">(DATE(YEAR(A33)+1,1,1)+(3-1)*7)+2-WEEKDAY(DATE(YEAR(A33)+1,1,1))+IF(2&lt;WEEKDAY(DATE(YEAR(A33)+1,1,1)),7,0)</f>
        <v>44942</v>
      </c>
      <c r="B34" s="16" t="s">
        <v>10</v>
      </c>
    </row>
    <row r="35" spans="1:2" x14ac:dyDescent="0.2">
      <c r="A35" s="91">
        <f t="shared" si="4"/>
        <v>45306</v>
      </c>
      <c r="B35" s="16" t="s">
        <v>10</v>
      </c>
    </row>
    <row r="36" spans="1:2" x14ac:dyDescent="0.2">
      <c r="A36" s="91">
        <f t="shared" si="4"/>
        <v>45677</v>
      </c>
      <c r="B36" s="16" t="s">
        <v>10</v>
      </c>
    </row>
    <row r="37" spans="1:2" x14ac:dyDescent="0.2">
      <c r="A37" s="91">
        <f t="shared" si="4"/>
        <v>46041</v>
      </c>
      <c r="B37" s="16" t="s">
        <v>10</v>
      </c>
    </row>
    <row r="38" spans="1:2" x14ac:dyDescent="0.2">
      <c r="A38" s="91">
        <f t="shared" si="4"/>
        <v>46405</v>
      </c>
      <c r="B38" s="16" t="s">
        <v>10</v>
      </c>
    </row>
    <row r="39" spans="1:2" x14ac:dyDescent="0.2">
      <c r="A39" s="91">
        <f>(DATE($E$1,6,1)+(0-1)*7)+2-WEEKDAY(DATE($E$1,6,1))+IF(2&lt;WEEKDAY(DATE($E$1,6,1)),7,0)</f>
        <v>44347</v>
      </c>
      <c r="B39" s="16" t="s">
        <v>11</v>
      </c>
    </row>
    <row r="40" spans="1:2" x14ac:dyDescent="0.2">
      <c r="A40" s="91">
        <f>(DATE(YEAR(A39)+1,6,1)+(0-1)*7)+2-WEEKDAY(DATE(YEAR(A39)+1,6,1))+IF(2&lt;WEEKDAY(DATE(YEAR(A39)+1,6,1)),7,0)</f>
        <v>44711</v>
      </c>
      <c r="B40" s="16" t="s">
        <v>11</v>
      </c>
    </row>
    <row r="41" spans="1:2" x14ac:dyDescent="0.2">
      <c r="A41" s="91">
        <f t="shared" ref="A41:A45" si="5">(DATE(YEAR(A40)+1,6,1)+(0-1)*7)+2-WEEKDAY(DATE(YEAR(A40)+1,6,1))+IF(2&lt;WEEKDAY(DATE(YEAR(A40)+1,6,1)),7,0)</f>
        <v>45075</v>
      </c>
      <c r="B41" s="16" t="s">
        <v>11</v>
      </c>
    </row>
    <row r="42" spans="1:2" x14ac:dyDescent="0.2">
      <c r="A42" s="91">
        <f t="shared" si="5"/>
        <v>45439</v>
      </c>
      <c r="B42" s="16" t="s">
        <v>11</v>
      </c>
    </row>
    <row r="43" spans="1:2" x14ac:dyDescent="0.2">
      <c r="A43" s="91">
        <f t="shared" si="5"/>
        <v>45803</v>
      </c>
      <c r="B43" s="16" t="s">
        <v>11</v>
      </c>
    </row>
    <row r="44" spans="1:2" x14ac:dyDescent="0.2">
      <c r="A44" s="91">
        <f t="shared" si="5"/>
        <v>46167</v>
      </c>
      <c r="B44" s="16" t="s">
        <v>11</v>
      </c>
    </row>
    <row r="45" spans="1:2" x14ac:dyDescent="0.2">
      <c r="A45" s="91">
        <f t="shared" si="5"/>
        <v>46538</v>
      </c>
      <c r="B45" s="16" t="s">
        <v>11</v>
      </c>
    </row>
    <row r="46" spans="1:2" x14ac:dyDescent="0.2">
      <c r="A46" s="91">
        <f>DATE($E$1,1,1)</f>
        <v>44197</v>
      </c>
      <c r="B46" s="16" t="s">
        <v>12</v>
      </c>
    </row>
    <row r="47" spans="1:2" x14ac:dyDescent="0.2">
      <c r="A47" s="91">
        <f>DATE(YEAR(A46)+1,MONTH(A46),DAY(A46))</f>
        <v>44562</v>
      </c>
      <c r="B47" s="16" t="s">
        <v>12</v>
      </c>
    </row>
    <row r="48" spans="1:2" x14ac:dyDescent="0.2">
      <c r="A48" s="91">
        <f t="shared" ref="A48:A52" si="6">DATE(YEAR(A47)+1,MONTH(A47),DAY(A47))</f>
        <v>44927</v>
      </c>
      <c r="B48" s="16" t="s">
        <v>12</v>
      </c>
    </row>
    <row r="49" spans="1:2" x14ac:dyDescent="0.2">
      <c r="A49" s="91">
        <f t="shared" si="6"/>
        <v>45292</v>
      </c>
      <c r="B49" s="16" t="s">
        <v>12</v>
      </c>
    </row>
    <row r="50" spans="1:2" x14ac:dyDescent="0.2">
      <c r="A50" s="91">
        <f t="shared" si="6"/>
        <v>45658</v>
      </c>
      <c r="B50" s="16" t="s">
        <v>12</v>
      </c>
    </row>
    <row r="51" spans="1:2" x14ac:dyDescent="0.2">
      <c r="A51" s="91">
        <f t="shared" si="6"/>
        <v>46023</v>
      </c>
      <c r="B51" s="16" t="s">
        <v>12</v>
      </c>
    </row>
    <row r="52" spans="1:2" x14ac:dyDescent="0.2">
      <c r="A52" s="91">
        <f t="shared" si="6"/>
        <v>46388</v>
      </c>
      <c r="B52" s="16" t="s">
        <v>12</v>
      </c>
    </row>
    <row r="53" spans="1:2" x14ac:dyDescent="0.2">
      <c r="A53" s="91">
        <f>(DATE($E$1,2,1)+(3-1)*7)+2-WEEKDAY(DATE($E$1,2,1))+IF(2&lt;WEEKDAY(DATE($E$1,2,1)),7,0)</f>
        <v>44242</v>
      </c>
      <c r="B53" s="16" t="s">
        <v>13</v>
      </c>
    </row>
    <row r="54" spans="1:2" x14ac:dyDescent="0.2">
      <c r="A54" s="91">
        <f>(DATE(YEAR(A53)+1,2,1)+(3-1)*7)+2-WEEKDAY(DATE(YEAR(A53)+1,2,1))+IF(2&lt;WEEKDAY(DATE(YEAR(A53)+1,2,1)),7,0)</f>
        <v>44613</v>
      </c>
      <c r="B54" s="16" t="s">
        <v>13</v>
      </c>
    </row>
    <row r="55" spans="1:2" x14ac:dyDescent="0.2">
      <c r="A55" s="91">
        <f t="shared" ref="A55:A59" si="7">(DATE(YEAR(A54)+1,2,1)+(3-1)*7)+2-WEEKDAY(DATE(YEAR(A54)+1,2,1))+IF(2&lt;WEEKDAY(DATE(YEAR(A54)+1,2,1)),7,0)</f>
        <v>44977</v>
      </c>
      <c r="B55" s="16" t="s">
        <v>13</v>
      </c>
    </row>
    <row r="56" spans="1:2" x14ac:dyDescent="0.2">
      <c r="A56" s="91">
        <f t="shared" si="7"/>
        <v>45341</v>
      </c>
      <c r="B56" s="16" t="s">
        <v>13</v>
      </c>
    </row>
    <row r="57" spans="1:2" x14ac:dyDescent="0.2">
      <c r="A57" s="91">
        <f t="shared" si="7"/>
        <v>45705</v>
      </c>
      <c r="B57" s="16" t="s">
        <v>13</v>
      </c>
    </row>
    <row r="58" spans="1:2" x14ac:dyDescent="0.2">
      <c r="A58" s="91">
        <f t="shared" si="7"/>
        <v>46069</v>
      </c>
      <c r="B58" s="16" t="s">
        <v>13</v>
      </c>
    </row>
    <row r="59" spans="1:2" x14ac:dyDescent="0.2">
      <c r="A59" s="91">
        <f t="shared" si="7"/>
        <v>46433</v>
      </c>
      <c r="B59" s="16" t="s">
        <v>13</v>
      </c>
    </row>
    <row r="60" spans="1:2" x14ac:dyDescent="0.2">
      <c r="A60" s="91">
        <f>(DATE($E$1,11,1)+(4-1)*7)+5-WEEKDAY(DATE($E$1,11,1))+IF(5&lt;WEEKDAY(DATE($E$1,11,1)),7,0)</f>
        <v>44525</v>
      </c>
      <c r="B60" s="16" t="s">
        <v>14</v>
      </c>
    </row>
    <row r="61" spans="1:2" x14ac:dyDescent="0.2">
      <c r="A61" s="91">
        <f>(DATE(YEAR(A60)+1,11,1)+(4-1)*7)+5-WEEKDAY(DATE(YEAR(A60)+1,11,1))+IF(5&lt;WEEKDAY(DATE(YEAR(A60)+1,11,1)),7,0)</f>
        <v>44889</v>
      </c>
      <c r="B61" s="16" t="s">
        <v>14</v>
      </c>
    </row>
    <row r="62" spans="1:2" x14ac:dyDescent="0.2">
      <c r="A62" s="91">
        <f t="shared" ref="A62:A66" si="8">(DATE(YEAR(A61)+1,11,1)+(4-1)*7)+5-WEEKDAY(DATE(YEAR(A61)+1,11,1))+IF(5&lt;WEEKDAY(DATE(YEAR(A61)+1,11,1)),7,0)</f>
        <v>45253</v>
      </c>
      <c r="B62" s="16" t="s">
        <v>14</v>
      </c>
    </row>
    <row r="63" spans="1:2" x14ac:dyDescent="0.2">
      <c r="A63" s="91">
        <f t="shared" si="8"/>
        <v>45624</v>
      </c>
      <c r="B63" s="16" t="s">
        <v>14</v>
      </c>
    </row>
    <row r="64" spans="1:2" x14ac:dyDescent="0.2">
      <c r="A64" s="91">
        <f t="shared" si="8"/>
        <v>45988</v>
      </c>
      <c r="B64" s="16" t="s">
        <v>14</v>
      </c>
    </row>
    <row r="65" spans="1:4" x14ac:dyDescent="0.2">
      <c r="A65" s="91">
        <f t="shared" si="8"/>
        <v>46352</v>
      </c>
      <c r="B65" s="16" t="s">
        <v>14</v>
      </c>
    </row>
    <row r="66" spans="1:4" x14ac:dyDescent="0.2">
      <c r="A66" s="91">
        <f t="shared" si="8"/>
        <v>46716</v>
      </c>
      <c r="B66" s="16" t="s">
        <v>14</v>
      </c>
    </row>
    <row r="67" spans="1:4" x14ac:dyDescent="0.2">
      <c r="A67" s="91">
        <f>DATE($E$1,11,11)</f>
        <v>44511</v>
      </c>
      <c r="B67" s="16" t="s">
        <v>15</v>
      </c>
    </row>
    <row r="68" spans="1:4" x14ac:dyDescent="0.2">
      <c r="A68" s="91">
        <f>DATE(YEAR(A67)+1,MONTH(A67),DAY(A67))</f>
        <v>44876</v>
      </c>
      <c r="B68" s="16" t="s">
        <v>15</v>
      </c>
    </row>
    <row r="69" spans="1:4" x14ac:dyDescent="0.2">
      <c r="A69" s="91">
        <f t="shared" ref="A69:A73" si="9">DATE(YEAR(A68)+1,MONTH(A68),DAY(A68))</f>
        <v>45241</v>
      </c>
      <c r="B69" s="16" t="s">
        <v>15</v>
      </c>
    </row>
    <row r="70" spans="1:4" x14ac:dyDescent="0.2">
      <c r="A70" s="91">
        <f t="shared" si="9"/>
        <v>45607</v>
      </c>
      <c r="B70" s="16" t="s">
        <v>15</v>
      </c>
    </row>
    <row r="71" spans="1:4" x14ac:dyDescent="0.2">
      <c r="A71" s="91">
        <f t="shared" si="9"/>
        <v>45972</v>
      </c>
      <c r="B71" s="16" t="s">
        <v>15</v>
      </c>
    </row>
    <row r="72" spans="1:4" x14ac:dyDescent="0.2">
      <c r="A72" s="91">
        <f t="shared" si="9"/>
        <v>46337</v>
      </c>
      <c r="B72" s="16" t="s">
        <v>15</v>
      </c>
    </row>
    <row r="73" spans="1:4" x14ac:dyDescent="0.2">
      <c r="A73" s="91">
        <f t="shared" si="9"/>
        <v>46702</v>
      </c>
      <c r="B73" s="16" t="s">
        <v>15</v>
      </c>
    </row>
    <row r="74" spans="1:4" x14ac:dyDescent="0.2">
      <c r="A74" s="91"/>
      <c r="B74" s="16"/>
    </row>
    <row r="75" spans="1:4" x14ac:dyDescent="0.2">
      <c r="A75" s="91"/>
      <c r="B75" s="16"/>
    </row>
    <row r="76" spans="1:4" x14ac:dyDescent="0.2">
      <c r="A76" s="91"/>
      <c r="B76" s="16"/>
    </row>
    <row r="77" spans="1:4" x14ac:dyDescent="0.2">
      <c r="A77" s="91"/>
      <c r="B77" s="16"/>
    </row>
    <row r="78" spans="1:4" x14ac:dyDescent="0.2">
      <c r="A78" s="91"/>
      <c r="B78" s="16"/>
    </row>
    <row r="79" spans="1:4" x14ac:dyDescent="0.2">
      <c r="A79" s="91"/>
      <c r="B79" s="16"/>
    </row>
    <row r="80" spans="1:4" x14ac:dyDescent="0.2">
      <c r="A80" s="96"/>
      <c r="B80" s="97"/>
      <c r="C80"/>
      <c r="D80" s="95" t="s">
        <v>102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8"/>
  <sheetViews>
    <sheetView showGridLines="0" workbookViewId="0"/>
  </sheetViews>
  <sheetFormatPr defaultRowHeight="12.75" x14ac:dyDescent="0.2"/>
  <cols>
    <col min="1" max="1" width="10.28515625" customWidth="1"/>
    <col min="2" max="2" width="83.28515625" customWidth="1"/>
    <col min="3" max="3" width="5.28515625" customWidth="1"/>
    <col min="4" max="4" width="14" customWidth="1"/>
    <col min="5" max="5" width="10.28515625" customWidth="1"/>
  </cols>
  <sheetData>
    <row r="1" spans="1:5" ht="23.25" x14ac:dyDescent="0.2">
      <c r="A1" s="44" t="s">
        <v>55</v>
      </c>
      <c r="B1" s="45"/>
      <c r="C1" s="46"/>
      <c r="D1" s="46"/>
      <c r="E1" s="47"/>
    </row>
    <row r="2" spans="1:5" x14ac:dyDescent="0.2">
      <c r="A2" s="93" t="s">
        <v>100</v>
      </c>
      <c r="D2" s="48" t="s">
        <v>104</v>
      </c>
    </row>
    <row r="3" spans="1:5" x14ac:dyDescent="0.2">
      <c r="B3" s="49"/>
      <c r="D3" s="49"/>
    </row>
    <row r="4" spans="1:5" ht="15" x14ac:dyDescent="0.25">
      <c r="A4" s="50" t="s">
        <v>64</v>
      </c>
      <c r="B4" s="51"/>
      <c r="C4" s="52"/>
      <c r="D4" s="51"/>
    </row>
    <row r="5" spans="1:5" ht="28.5" x14ac:dyDescent="0.2">
      <c r="B5" s="55" t="s">
        <v>60</v>
      </c>
      <c r="D5" s="49"/>
    </row>
    <row r="6" spans="1:5" x14ac:dyDescent="0.2">
      <c r="B6" s="49"/>
      <c r="D6" s="49"/>
    </row>
    <row r="7" spans="1:5" ht="14.25" x14ac:dyDescent="0.2">
      <c r="B7" s="55" t="s">
        <v>65</v>
      </c>
      <c r="D7" s="49"/>
    </row>
    <row r="8" spans="1:5" x14ac:dyDescent="0.2">
      <c r="B8" s="49"/>
      <c r="D8" s="49"/>
    </row>
    <row r="9" spans="1:5" ht="14.25" x14ac:dyDescent="0.2">
      <c r="B9" s="55" t="s">
        <v>67</v>
      </c>
      <c r="D9" s="49"/>
    </row>
    <row r="10" spans="1:5" x14ac:dyDescent="0.2">
      <c r="B10" s="49"/>
      <c r="D10" s="49"/>
    </row>
    <row r="11" spans="1:5" ht="28.5" x14ac:dyDescent="0.2">
      <c r="B11" s="55" t="s">
        <v>97</v>
      </c>
      <c r="D11" s="49"/>
    </row>
    <row r="12" spans="1:5" x14ac:dyDescent="0.2">
      <c r="B12" s="49"/>
      <c r="D12" s="49"/>
    </row>
    <row r="13" spans="1:5" ht="42.75" x14ac:dyDescent="0.2">
      <c r="B13" s="55" t="s">
        <v>101</v>
      </c>
      <c r="D13" s="49"/>
    </row>
    <row r="14" spans="1:5" x14ac:dyDescent="0.2">
      <c r="B14" s="49"/>
      <c r="D14" s="49"/>
    </row>
    <row r="15" spans="1:5" ht="15" x14ac:dyDescent="0.25">
      <c r="A15" s="50" t="s">
        <v>66</v>
      </c>
      <c r="B15" s="51"/>
      <c r="C15" s="51"/>
      <c r="D15" s="49"/>
    </row>
    <row r="16" spans="1:5" ht="57" x14ac:dyDescent="0.2">
      <c r="B16" s="55" t="s">
        <v>61</v>
      </c>
      <c r="D16" s="49"/>
    </row>
    <row r="17" spans="1:4" x14ac:dyDescent="0.2">
      <c r="B17" s="54"/>
      <c r="D17" s="49"/>
    </row>
    <row r="18" spans="1:4" ht="15" x14ac:dyDescent="0.25">
      <c r="A18" s="50" t="s">
        <v>63</v>
      </c>
      <c r="B18" s="51"/>
      <c r="C18" s="51"/>
      <c r="D18" s="49"/>
    </row>
    <row r="19" spans="1:4" ht="28.5" x14ac:dyDescent="0.2">
      <c r="B19" s="55" t="s">
        <v>98</v>
      </c>
      <c r="D19" s="49"/>
    </row>
    <row r="20" spans="1:4" ht="14.25" x14ac:dyDescent="0.2">
      <c r="B20" s="55"/>
      <c r="D20" s="49"/>
    </row>
    <row r="21" spans="1:4" ht="15" x14ac:dyDescent="0.2">
      <c r="B21" s="61" t="s">
        <v>71</v>
      </c>
      <c r="D21" s="49"/>
    </row>
    <row r="22" spans="1:4" ht="57" x14ac:dyDescent="0.2">
      <c r="B22" s="55" t="s">
        <v>75</v>
      </c>
      <c r="D22" s="49"/>
    </row>
    <row r="23" spans="1:4" x14ac:dyDescent="0.2">
      <c r="B23" s="54"/>
      <c r="D23" s="49"/>
    </row>
    <row r="24" spans="1:4" ht="15" x14ac:dyDescent="0.25">
      <c r="A24" s="50" t="s">
        <v>72</v>
      </c>
      <c r="B24" s="51"/>
      <c r="C24" s="51"/>
      <c r="D24" s="49"/>
    </row>
    <row r="25" spans="1:4" ht="42.75" x14ac:dyDescent="0.2">
      <c r="B25" s="55" t="s">
        <v>73</v>
      </c>
      <c r="D25" s="49"/>
    </row>
    <row r="26" spans="1:4" ht="14.25" x14ac:dyDescent="0.2">
      <c r="B26" s="55"/>
      <c r="D26" s="49"/>
    </row>
    <row r="27" spans="1:4" ht="15" x14ac:dyDescent="0.25">
      <c r="A27" s="50" t="s">
        <v>68</v>
      </c>
      <c r="B27" s="51"/>
      <c r="C27" s="51"/>
      <c r="D27" s="49"/>
    </row>
    <row r="28" spans="1:4" ht="42.75" x14ac:dyDescent="0.2">
      <c r="B28" s="55" t="s">
        <v>69</v>
      </c>
      <c r="D28" s="49"/>
    </row>
    <row r="29" spans="1:4" x14ac:dyDescent="0.2">
      <c r="B29" s="54"/>
      <c r="D29" s="49"/>
    </row>
    <row r="30" spans="1:4" ht="42.75" x14ac:dyDescent="0.2">
      <c r="B30" s="55" t="s">
        <v>70</v>
      </c>
      <c r="D30" s="49"/>
    </row>
    <row r="31" spans="1:4" x14ac:dyDescent="0.2">
      <c r="B31" s="49"/>
      <c r="D31" s="49"/>
    </row>
    <row r="32" spans="1:4" ht="15" x14ac:dyDescent="0.25">
      <c r="A32" s="50" t="s">
        <v>56</v>
      </c>
      <c r="B32" s="51"/>
      <c r="C32" s="52"/>
      <c r="D32" s="53"/>
    </row>
    <row r="33" spans="1:4" ht="28.5" x14ac:dyDescent="0.2">
      <c r="B33" s="55" t="s">
        <v>57</v>
      </c>
      <c r="D33" s="49"/>
    </row>
    <row r="34" spans="1:4" x14ac:dyDescent="0.2">
      <c r="B34" s="54"/>
      <c r="D34" s="49"/>
    </row>
    <row r="35" spans="1:4" ht="15.75" x14ac:dyDescent="0.25">
      <c r="A35" s="56"/>
      <c r="B35" s="57" t="s">
        <v>58</v>
      </c>
      <c r="D35" s="58"/>
    </row>
    <row r="36" spans="1:4" x14ac:dyDescent="0.2">
      <c r="D36" s="58"/>
    </row>
    <row r="37" spans="1:4" ht="15" x14ac:dyDescent="0.25">
      <c r="A37" s="59" t="s">
        <v>59</v>
      </c>
      <c r="B37" s="92" t="s">
        <v>99</v>
      </c>
      <c r="D37" s="58"/>
    </row>
    <row r="38" spans="1:4" ht="14.25" x14ac:dyDescent="0.2">
      <c r="B38" s="60"/>
    </row>
  </sheetData>
  <hyperlinks>
    <hyperlink ref="A2" r:id="rId1" xr:uid="{00000000-0004-0000-0300-000000000000}"/>
    <hyperlink ref="B37" r:id="rId2" xr:uid="{00000000-0004-0000-03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Rotation</vt:lpstr>
      <vt:lpstr>DaysOff</vt:lpstr>
      <vt:lpstr>Holidays</vt:lpstr>
      <vt:lpstr>Help</vt:lpstr>
      <vt:lpstr>DaysOff!_FilterDatabase</vt:lpstr>
      <vt:lpstr>daysoff_date</vt:lpstr>
      <vt:lpstr>daysoff_lookup</vt:lpstr>
      <vt:lpstr>daysoff_name</vt:lpstr>
      <vt:lpstr>daysoff_type</vt:lpstr>
      <vt:lpstr>Rotation!Print_Area</vt:lpstr>
      <vt:lpstr>Rotation!Print_Titles</vt:lpstr>
      <vt:lpstr>weekend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Work Rotation Schedule for Multiple Employees</dc:title>
  <dc:creator>Vertex42.com</dc:creator>
  <dc:description>(c) 2013-2021 Vertex42 LLC. All rights reserved.</dc:description>
  <cp:lastModifiedBy>Kanasai</cp:lastModifiedBy>
  <cp:lastPrinted>2018-05-14T14:47:47Z</cp:lastPrinted>
  <dcterms:created xsi:type="dcterms:W3CDTF">2008-12-11T21:42:43Z</dcterms:created>
  <dcterms:modified xsi:type="dcterms:W3CDTF">2022-04-14T17:38:03Z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(c) 2013-2021 Vertex42 LLC</vt:lpwstr>
  </property>
  <property fmtid="{D5CDD505-2E9C-101B-9397-08002B2CF9AE}" pid="3" name="Version">
    <vt:lpwstr>1.2.1</vt:lpwstr>
  </property>
  <property fmtid="{D5CDD505-2E9C-101B-9397-08002B2CF9AE}" pid="4" name="Source">
    <vt:lpwstr>https://www.vertex42.com/ExcelTemplates/rotation-schedule.html</vt:lpwstr>
  </property>
</Properties>
</file>