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Mortgages and Loans\"/>
    </mc:Choice>
  </mc:AlternateContent>
  <bookViews>
    <workbookView xWindow="0" yWindow="0" windowWidth="18825" windowHeight="12690"/>
  </bookViews>
  <sheets>
    <sheet name="Amortization" sheetId="12" r:id="rId1"/>
    <sheet name="Help" sheetId="13" r:id="rId2"/>
    <sheet name="©" sheetId="14" r:id="rId3"/>
  </sheets>
  <definedNames>
    <definedName name="_xlnm.Print_Area" localSheetId="0">OFFSET(Amortization!$A$1,0,0,ROW(Amortization!$A$20)+1+Amortization!$C$7,7)</definedName>
    <definedName name="_xlnm.Print_Titles" localSheetId="0">Amortization!$20:$20</definedName>
    <definedName name="valuevx">42.314159</definedName>
    <definedName name="vertex42_copyright" hidden="1">"© 2008-2018 Vertex42 LLC"</definedName>
    <definedName name="vertex42_id" hidden="1">"amortization-chart.xlsx"</definedName>
    <definedName name="vertex42_title" hidden="1">"Simple Amortization Chart"</definedName>
  </definedNames>
  <calcPr calcId="162913"/>
</workbook>
</file>

<file path=xl/calcChain.xml><?xml version="1.0" encoding="utf-8"?>
<calcChain xmlns="http://schemas.openxmlformats.org/spreadsheetml/2006/main">
  <c r="A22" i="12" l="1"/>
  <c r="A23" i="12" s="1"/>
  <c r="C6" i="12"/>
  <c r="C9" i="12" s="1"/>
  <c r="G21" i="12"/>
  <c r="B23" i="12" l="1"/>
  <c r="A24" i="12"/>
  <c r="C22" i="12"/>
  <c r="B22" i="12"/>
  <c r="E22" i="12" s="1"/>
  <c r="A25" i="12" l="1"/>
  <c r="B24" i="12"/>
  <c r="F22" i="12"/>
  <c r="D22" i="12"/>
  <c r="G22" i="12"/>
  <c r="B25" i="12" l="1"/>
  <c r="A26" i="12"/>
  <c r="C23" i="12"/>
  <c r="B26" i="12" l="1"/>
  <c r="A27" i="12"/>
  <c r="E23" i="12"/>
  <c r="D23" i="12"/>
  <c r="F23" i="12" l="1"/>
  <c r="G23" i="12"/>
  <c r="A28" i="12"/>
  <c r="B27" i="12"/>
  <c r="B28" i="12" l="1"/>
  <c r="A29" i="12"/>
  <c r="C24" i="12"/>
  <c r="B29" i="12" l="1"/>
  <c r="A30" i="12"/>
  <c r="E24" i="12"/>
  <c r="D24" i="12"/>
  <c r="F24" i="12" l="1"/>
  <c r="G24" i="12"/>
  <c r="A31" i="12"/>
  <c r="B30" i="12"/>
  <c r="B31" i="12" l="1"/>
  <c r="A32" i="12"/>
  <c r="C25" i="12"/>
  <c r="E25" i="12" l="1"/>
  <c r="D25" i="12"/>
  <c r="A33" i="12"/>
  <c r="B32" i="12"/>
  <c r="F25" i="12" l="1"/>
  <c r="G25" i="12"/>
  <c r="B33" i="12"/>
  <c r="A34" i="12"/>
  <c r="C26" i="12" l="1"/>
  <c r="B34" i="12"/>
  <c r="A35" i="12"/>
  <c r="A36" i="12" l="1"/>
  <c r="B35" i="12"/>
  <c r="E26" i="12"/>
  <c r="D26" i="12"/>
  <c r="F26" i="12" l="1"/>
  <c r="G26" i="12"/>
  <c r="B36" i="12"/>
  <c r="A37" i="12"/>
  <c r="B37" i="12" l="1"/>
  <c r="A38" i="12"/>
  <c r="C27" i="12"/>
  <c r="A39" i="12" l="1"/>
  <c r="B38" i="12"/>
  <c r="E27" i="12"/>
  <c r="D27" i="12"/>
  <c r="F27" i="12" l="1"/>
  <c r="G27" i="12"/>
  <c r="B39" i="12"/>
  <c r="A40" i="12"/>
  <c r="A41" i="12" l="1"/>
  <c r="B40" i="12"/>
  <c r="C28" i="12"/>
  <c r="E28" i="12" l="1"/>
  <c r="D28" i="12"/>
  <c r="B41" i="12"/>
  <c r="A42" i="12"/>
  <c r="B42" i="12" l="1"/>
  <c r="A43" i="12"/>
  <c r="F28" i="12"/>
  <c r="G28" i="12"/>
  <c r="A44" i="12" l="1"/>
  <c r="B43" i="12"/>
  <c r="C29" i="12"/>
  <c r="E29" i="12" l="1"/>
  <c r="D29" i="12"/>
  <c r="B44" i="12"/>
  <c r="A45" i="12"/>
  <c r="B45" i="12" l="1"/>
  <c r="A46" i="12"/>
  <c r="F29" i="12"/>
  <c r="G29" i="12"/>
  <c r="A47" i="12" l="1"/>
  <c r="B46" i="12"/>
  <c r="C30" i="12"/>
  <c r="B47" i="12" l="1"/>
  <c r="A48" i="12"/>
  <c r="E30" i="12"/>
  <c r="D30" i="12"/>
  <c r="A49" i="12" l="1"/>
  <c r="B48" i="12"/>
  <c r="F30" i="12"/>
  <c r="G30" i="12"/>
  <c r="C31" i="12" l="1"/>
  <c r="B49" i="12"/>
  <c r="A50" i="12"/>
  <c r="B50" i="12" l="1"/>
  <c r="A51" i="12"/>
  <c r="E31" i="12"/>
  <c r="D31" i="12"/>
  <c r="F31" i="12" l="1"/>
  <c r="G31" i="12"/>
  <c r="A52" i="12"/>
  <c r="B51" i="12"/>
  <c r="B52" i="12" l="1"/>
  <c r="A53" i="12"/>
  <c r="C32" i="12"/>
  <c r="E32" i="12" l="1"/>
  <c r="D32" i="12"/>
  <c r="B53" i="12"/>
  <c r="A54" i="12"/>
  <c r="A55" i="12" l="1"/>
  <c r="B54" i="12"/>
  <c r="F32" i="12"/>
  <c r="G32" i="12"/>
  <c r="C33" i="12" l="1"/>
  <c r="B55" i="12"/>
  <c r="A56" i="12"/>
  <c r="A57" i="12" l="1"/>
  <c r="B56" i="12"/>
  <c r="E33" i="12"/>
  <c r="D33" i="12"/>
  <c r="B57" i="12" l="1"/>
  <c r="A58" i="12"/>
  <c r="F33" i="12"/>
  <c r="G33" i="12"/>
  <c r="B58" i="12" l="1"/>
  <c r="A59" i="12"/>
  <c r="C34" i="12"/>
  <c r="E34" i="12" l="1"/>
  <c r="D34" i="12"/>
  <c r="A60" i="12"/>
  <c r="B59" i="12"/>
  <c r="F34" i="12" l="1"/>
  <c r="G34" i="12"/>
  <c r="B60" i="12"/>
  <c r="A61" i="12"/>
  <c r="C35" i="12" l="1"/>
  <c r="B61" i="12"/>
  <c r="A62" i="12"/>
  <c r="A63" i="12" l="1"/>
  <c r="B62" i="12"/>
  <c r="E35" i="12"/>
  <c r="D35" i="12"/>
  <c r="F35" i="12" l="1"/>
  <c r="G35" i="12"/>
  <c r="B63" i="12"/>
  <c r="A64" i="12"/>
  <c r="C36" i="12" l="1"/>
  <c r="A65" i="12"/>
  <c r="B64" i="12"/>
  <c r="B65" i="12" l="1"/>
  <c r="A66" i="12"/>
  <c r="E36" i="12"/>
  <c r="D36" i="12"/>
  <c r="B66" i="12" l="1"/>
  <c r="A67" i="12"/>
  <c r="F36" i="12"/>
  <c r="G36" i="12"/>
  <c r="A68" i="12" l="1"/>
  <c r="B67" i="12"/>
  <c r="C37" i="12"/>
  <c r="E37" i="12" l="1"/>
  <c r="D37" i="12"/>
  <c r="B68" i="12"/>
  <c r="A69" i="12"/>
  <c r="B69" i="12" l="1"/>
  <c r="A70" i="12"/>
  <c r="F37" i="12"/>
  <c r="G37" i="12"/>
  <c r="A71" i="12" l="1"/>
  <c r="B70" i="12"/>
  <c r="C38" i="12"/>
  <c r="B71" i="12" l="1"/>
  <c r="A72" i="12"/>
  <c r="E38" i="12"/>
  <c r="D38" i="12"/>
  <c r="A73" i="12" l="1"/>
  <c r="B72" i="12"/>
  <c r="F38" i="12"/>
  <c r="G38" i="12"/>
  <c r="B73" i="12" l="1"/>
  <c r="A74" i="12"/>
  <c r="C39" i="12"/>
  <c r="E39" i="12" l="1"/>
  <c r="D39" i="12"/>
  <c r="B74" i="12"/>
  <c r="A75" i="12"/>
  <c r="A76" i="12" l="1"/>
  <c r="B75" i="12"/>
  <c r="F39" i="12"/>
  <c r="G39" i="12"/>
  <c r="B76" i="12" l="1"/>
  <c r="A77" i="12"/>
  <c r="C40" i="12"/>
  <c r="E40" i="12" l="1"/>
  <c r="D40" i="12"/>
  <c r="B77" i="12"/>
  <c r="A78" i="12"/>
  <c r="A79" i="12" l="1"/>
  <c r="B78" i="12"/>
  <c r="F40" i="12"/>
  <c r="G40" i="12"/>
  <c r="C41" i="12" l="1"/>
  <c r="B79" i="12"/>
  <c r="A80" i="12"/>
  <c r="A81" i="12" l="1"/>
  <c r="B80" i="12"/>
  <c r="E41" i="12"/>
  <c r="D41" i="12"/>
  <c r="B81" i="12" l="1"/>
  <c r="A82" i="12"/>
  <c r="F41" i="12"/>
  <c r="G41" i="12"/>
  <c r="C42" i="12" l="1"/>
  <c r="B82" i="12"/>
  <c r="A83" i="12"/>
  <c r="A84" i="12" l="1"/>
  <c r="B83" i="12"/>
  <c r="E42" i="12"/>
  <c r="D42" i="12"/>
  <c r="F42" i="12" l="1"/>
  <c r="G42" i="12"/>
  <c r="B84" i="12"/>
  <c r="A85" i="12"/>
  <c r="C43" i="12" l="1"/>
  <c r="B85" i="12"/>
  <c r="A86" i="12"/>
  <c r="E43" i="12" l="1"/>
  <c r="D43" i="12"/>
  <c r="A87" i="12"/>
  <c r="B86" i="12"/>
  <c r="B87" i="12" l="1"/>
  <c r="A88" i="12"/>
  <c r="F43" i="12"/>
  <c r="G43" i="12"/>
  <c r="A89" i="12" l="1"/>
  <c r="B88" i="12"/>
  <c r="C44" i="12"/>
  <c r="B89" i="12" l="1"/>
  <c r="A90" i="12"/>
  <c r="E44" i="12"/>
  <c r="D44" i="12"/>
  <c r="B90" i="12" l="1"/>
  <c r="A91" i="12"/>
  <c r="F44" i="12"/>
  <c r="G44" i="12"/>
  <c r="A92" i="12" l="1"/>
  <c r="B91" i="12"/>
  <c r="C45" i="12"/>
  <c r="B92" i="12" l="1"/>
  <c r="A93" i="12"/>
  <c r="E45" i="12"/>
  <c r="D45" i="12"/>
  <c r="F45" i="12" l="1"/>
  <c r="G45" i="12"/>
  <c r="B93" i="12"/>
  <c r="A94" i="12"/>
  <c r="C46" i="12" l="1"/>
  <c r="A95" i="12"/>
  <c r="B94" i="12"/>
  <c r="B95" i="12" l="1"/>
  <c r="A96" i="12"/>
  <c r="E46" i="12"/>
  <c r="D46" i="12"/>
  <c r="A97" i="12" l="1"/>
  <c r="B96" i="12"/>
  <c r="F46" i="12"/>
  <c r="G46" i="12"/>
  <c r="C47" i="12" l="1"/>
  <c r="B97" i="12"/>
  <c r="A98" i="12"/>
  <c r="B98" i="12" l="1"/>
  <c r="A99" i="12"/>
  <c r="E47" i="12"/>
  <c r="D47" i="12"/>
  <c r="A100" i="12" l="1"/>
  <c r="B99" i="12"/>
  <c r="F47" i="12"/>
  <c r="G47" i="12"/>
  <c r="B100" i="12" l="1"/>
  <c r="A101" i="12"/>
  <c r="C48" i="12"/>
  <c r="B101" i="12" l="1"/>
  <c r="A102" i="12"/>
  <c r="E48" i="12"/>
  <c r="D48" i="12"/>
  <c r="A103" i="12" l="1"/>
  <c r="B102" i="12"/>
  <c r="F48" i="12"/>
  <c r="G48" i="12"/>
  <c r="C49" i="12" l="1"/>
  <c r="B103" i="12"/>
  <c r="A104" i="12"/>
  <c r="A105" i="12" l="1"/>
  <c r="B104" i="12"/>
  <c r="E49" i="12"/>
  <c r="D49" i="12"/>
  <c r="F49" i="12" l="1"/>
  <c r="G49" i="12"/>
  <c r="B105" i="12"/>
  <c r="A106" i="12"/>
  <c r="C50" i="12" l="1"/>
  <c r="B106" i="12"/>
  <c r="A107" i="12"/>
  <c r="A108" i="12" l="1"/>
  <c r="B107" i="12"/>
  <c r="E50" i="12"/>
  <c r="D50" i="12"/>
  <c r="B108" i="12" l="1"/>
  <c r="A109" i="12"/>
  <c r="F50" i="12"/>
  <c r="G50" i="12"/>
  <c r="B109" i="12" l="1"/>
  <c r="A110" i="12"/>
  <c r="C51" i="12"/>
  <c r="E51" i="12" l="1"/>
  <c r="D51" i="12"/>
  <c r="A111" i="12"/>
  <c r="B110" i="12"/>
  <c r="B111" i="12" l="1"/>
  <c r="A112" i="12"/>
  <c r="F51" i="12"/>
  <c r="G51" i="12"/>
  <c r="A113" i="12" l="1"/>
  <c r="B112" i="12"/>
  <c r="C52" i="12"/>
  <c r="E52" i="12" l="1"/>
  <c r="D52" i="12"/>
  <c r="B113" i="12"/>
  <c r="A114" i="12"/>
  <c r="F52" i="12" l="1"/>
  <c r="G52" i="12"/>
  <c r="B114" i="12"/>
  <c r="A115" i="12"/>
  <c r="C53" i="12" l="1"/>
  <c r="A116" i="12"/>
  <c r="B115" i="12"/>
  <c r="B116" i="12" l="1"/>
  <c r="A117" i="12"/>
  <c r="E53" i="12"/>
  <c r="D53" i="12"/>
  <c r="F53" i="12" l="1"/>
  <c r="G53" i="12"/>
  <c r="B117" i="12"/>
  <c r="A118" i="12"/>
  <c r="C54" i="12" l="1"/>
  <c r="A119" i="12"/>
  <c r="B118" i="12"/>
  <c r="E54" i="12" l="1"/>
  <c r="D54" i="12"/>
  <c r="B119" i="12"/>
  <c r="A120" i="12"/>
  <c r="A121" i="12" l="1"/>
  <c r="B120" i="12"/>
  <c r="F54" i="12"/>
  <c r="G54" i="12"/>
  <c r="B121" i="12" l="1"/>
  <c r="A122" i="12"/>
  <c r="C55" i="12"/>
  <c r="B122" i="12" l="1"/>
  <c r="A123" i="12"/>
  <c r="E55" i="12"/>
  <c r="D55" i="12"/>
  <c r="A124" i="12" l="1"/>
  <c r="B123" i="12"/>
  <c r="F55" i="12"/>
  <c r="G55" i="12"/>
  <c r="C56" i="12" l="1"/>
  <c r="B124" i="12"/>
  <c r="A125" i="12"/>
  <c r="B125" i="12" l="1"/>
  <c r="A126" i="12"/>
  <c r="E56" i="12"/>
  <c r="D56" i="12"/>
  <c r="A127" i="12" l="1"/>
  <c r="B126" i="12"/>
  <c r="F56" i="12"/>
  <c r="G56" i="12"/>
  <c r="C57" i="12" l="1"/>
  <c r="B127" i="12"/>
  <c r="A128" i="12"/>
  <c r="A129" i="12" l="1"/>
  <c r="B128" i="12"/>
  <c r="E57" i="12"/>
  <c r="D57" i="12"/>
  <c r="F57" i="12" l="1"/>
  <c r="G57" i="12"/>
  <c r="B129" i="12"/>
  <c r="A130" i="12"/>
  <c r="C58" i="12" l="1"/>
  <c r="B130" i="12"/>
  <c r="A131" i="12"/>
  <c r="A132" i="12" l="1"/>
  <c r="B131" i="12"/>
  <c r="E58" i="12"/>
  <c r="D58" i="12"/>
  <c r="F58" i="12" l="1"/>
  <c r="G58" i="12"/>
  <c r="B132" i="12"/>
  <c r="A133" i="12"/>
  <c r="C59" i="12" l="1"/>
  <c r="B133" i="12"/>
  <c r="A134" i="12"/>
  <c r="A135" i="12" l="1"/>
  <c r="B134" i="12"/>
  <c r="E59" i="12"/>
  <c r="D59" i="12"/>
  <c r="F59" i="12" l="1"/>
  <c r="G59" i="12"/>
  <c r="B135" i="12"/>
  <c r="A136" i="12"/>
  <c r="C60" i="12" l="1"/>
  <c r="A137" i="12"/>
  <c r="B136" i="12"/>
  <c r="B137" i="12" l="1"/>
  <c r="A138" i="12"/>
  <c r="E60" i="12"/>
  <c r="D60" i="12"/>
  <c r="B138" i="12" l="1"/>
  <c r="A139" i="12"/>
  <c r="F60" i="12"/>
  <c r="G60" i="12"/>
  <c r="A140" i="12" l="1"/>
  <c r="B139" i="12"/>
  <c r="C61" i="12"/>
  <c r="B140" i="12" l="1"/>
  <c r="A141" i="12"/>
  <c r="E61" i="12"/>
  <c r="D61" i="12"/>
  <c r="F61" i="12" l="1"/>
  <c r="G61" i="12"/>
  <c r="B141" i="12"/>
  <c r="A142" i="12"/>
  <c r="A143" i="12" l="1"/>
  <c r="B142" i="12"/>
  <c r="C62" i="12"/>
  <c r="E62" i="12" l="1"/>
  <c r="D62" i="12"/>
  <c r="B143" i="12"/>
  <c r="A144" i="12"/>
  <c r="A145" i="12" l="1"/>
  <c r="B144" i="12"/>
  <c r="F62" i="12"/>
  <c r="G62" i="12"/>
  <c r="B145" i="12" l="1"/>
  <c r="A146" i="12"/>
  <c r="C63" i="12"/>
  <c r="B146" i="12" l="1"/>
  <c r="A147" i="12"/>
  <c r="E63" i="12"/>
  <c r="D63" i="12"/>
  <c r="F63" i="12" l="1"/>
  <c r="G63" i="12"/>
  <c r="A148" i="12"/>
  <c r="B147" i="12"/>
  <c r="B148" i="12" l="1"/>
  <c r="A149" i="12"/>
  <c r="C64" i="12"/>
  <c r="B149" i="12" l="1"/>
  <c r="A150" i="12"/>
  <c r="E64" i="12"/>
  <c r="D64" i="12"/>
  <c r="F64" i="12" l="1"/>
  <c r="G64" i="12"/>
  <c r="A151" i="12"/>
  <c r="B150" i="12"/>
  <c r="C65" i="12" l="1"/>
  <c r="B151" i="12"/>
  <c r="A152" i="12"/>
  <c r="A153" i="12" l="1"/>
  <c r="B152" i="12"/>
  <c r="E65" i="12"/>
  <c r="D65" i="12"/>
  <c r="B153" i="12" l="1"/>
  <c r="A154" i="12"/>
  <c r="F65" i="12"/>
  <c r="G65" i="12"/>
  <c r="B154" i="12" l="1"/>
  <c r="A155" i="12"/>
  <c r="C66" i="12"/>
  <c r="A156" i="12" l="1"/>
  <c r="B155" i="12"/>
  <c r="E66" i="12"/>
  <c r="D66" i="12"/>
  <c r="F66" i="12" l="1"/>
  <c r="G66" i="12"/>
  <c r="B156" i="12"/>
  <c r="A157" i="12"/>
  <c r="C67" i="12" l="1"/>
  <c r="B157" i="12"/>
  <c r="A158" i="12"/>
  <c r="B158" i="12" l="1"/>
  <c r="A159" i="12"/>
  <c r="E67" i="12"/>
  <c r="D67" i="12"/>
  <c r="B159" i="12" l="1"/>
  <c r="A160" i="12"/>
  <c r="F67" i="12"/>
  <c r="G67" i="12"/>
  <c r="C68" i="12" l="1"/>
  <c r="A161" i="12"/>
  <c r="B160" i="12"/>
  <c r="B161" i="12" l="1"/>
  <c r="A162" i="12"/>
  <c r="E68" i="12"/>
  <c r="D68" i="12"/>
  <c r="F68" i="12" l="1"/>
  <c r="G68" i="12"/>
  <c r="B162" i="12"/>
  <c r="A163" i="12"/>
  <c r="C69" i="12" l="1"/>
  <c r="A164" i="12"/>
  <c r="B163" i="12"/>
  <c r="B164" i="12" l="1"/>
  <c r="A165" i="12"/>
  <c r="E69" i="12"/>
  <c r="D69" i="12"/>
  <c r="A166" i="12" l="1"/>
  <c r="B165" i="12"/>
  <c r="F69" i="12"/>
  <c r="G69" i="12"/>
  <c r="B166" i="12" l="1"/>
  <c r="A167" i="12"/>
  <c r="C70" i="12"/>
  <c r="B167" i="12" l="1"/>
  <c r="A168" i="12"/>
  <c r="E70" i="12"/>
  <c r="D70" i="12"/>
  <c r="A169" i="12" l="1"/>
  <c r="B168" i="12"/>
  <c r="F70" i="12"/>
  <c r="G70" i="12"/>
  <c r="C71" i="12" l="1"/>
  <c r="B169" i="12"/>
  <c r="A170" i="12"/>
  <c r="B170" i="12" l="1"/>
  <c r="A171" i="12"/>
  <c r="E71" i="12"/>
  <c r="D71" i="12"/>
  <c r="A172" i="12" l="1"/>
  <c r="B171" i="12"/>
  <c r="F71" i="12"/>
  <c r="G71" i="12"/>
  <c r="C72" i="12" l="1"/>
  <c r="B172" i="12"/>
  <c r="A173" i="12"/>
  <c r="E72" i="12" l="1"/>
  <c r="D72" i="12"/>
  <c r="A174" i="12"/>
  <c r="B173" i="12"/>
  <c r="B174" i="12" l="1"/>
  <c r="A175" i="12"/>
  <c r="F72" i="12"/>
  <c r="G72" i="12"/>
  <c r="B175" i="12" l="1"/>
  <c r="A176" i="12"/>
  <c r="C73" i="12"/>
  <c r="E73" i="12" l="1"/>
  <c r="D73" i="12"/>
  <c r="A177" i="12"/>
  <c r="B176" i="12"/>
  <c r="B177" i="12" l="1"/>
  <c r="A178" i="12"/>
  <c r="F73" i="12"/>
  <c r="G73" i="12"/>
  <c r="B178" i="12" l="1"/>
  <c r="A179" i="12"/>
  <c r="C74" i="12"/>
  <c r="A180" i="12" l="1"/>
  <c r="B179" i="12"/>
  <c r="E74" i="12"/>
  <c r="D74" i="12"/>
  <c r="F74" i="12" l="1"/>
  <c r="G74" i="12"/>
  <c r="B180" i="12"/>
  <c r="A181" i="12"/>
  <c r="C75" i="12" l="1"/>
  <c r="A182" i="12"/>
  <c r="B181" i="12"/>
  <c r="B182" i="12" l="1"/>
  <c r="A183" i="12"/>
  <c r="E75" i="12"/>
  <c r="D75" i="12"/>
  <c r="F75" i="12" l="1"/>
  <c r="G75" i="12"/>
  <c r="B183" i="12"/>
  <c r="A184" i="12"/>
  <c r="C76" i="12" l="1"/>
  <c r="A185" i="12"/>
  <c r="B184" i="12"/>
  <c r="E76" i="12" l="1"/>
  <c r="D76" i="12"/>
  <c r="B185" i="12"/>
  <c r="A186" i="12"/>
  <c r="B186" i="12" l="1"/>
  <c r="A187" i="12"/>
  <c r="F76" i="12"/>
  <c r="G76" i="12"/>
  <c r="A188" i="12" l="1"/>
  <c r="B187" i="12"/>
  <c r="C77" i="12"/>
  <c r="E77" i="12" l="1"/>
  <c r="D77" i="12"/>
  <c r="B188" i="12"/>
  <c r="A189" i="12"/>
  <c r="A190" i="12" l="1"/>
  <c r="B189" i="12"/>
  <c r="F77" i="12"/>
  <c r="G77" i="12"/>
  <c r="B190" i="12" l="1"/>
  <c r="A191" i="12"/>
  <c r="C78" i="12"/>
  <c r="B191" i="12" l="1"/>
  <c r="A192" i="12"/>
  <c r="E78" i="12"/>
  <c r="D78" i="12"/>
  <c r="A193" i="12" l="1"/>
  <c r="B192" i="12"/>
  <c r="F78" i="12"/>
  <c r="G78" i="12"/>
  <c r="C79" i="12" l="1"/>
  <c r="B193" i="12"/>
  <c r="A194" i="12"/>
  <c r="B194" i="12" l="1"/>
  <c r="A195" i="12"/>
  <c r="E79" i="12"/>
  <c r="D79" i="12"/>
  <c r="F79" i="12" l="1"/>
  <c r="G79" i="12"/>
  <c r="A196" i="12"/>
  <c r="B195" i="12"/>
  <c r="B196" i="12" l="1"/>
  <c r="A197" i="12"/>
  <c r="C80" i="12"/>
  <c r="A198" i="12" l="1"/>
  <c r="B197" i="12"/>
  <c r="E80" i="12"/>
  <c r="D80" i="12"/>
  <c r="F80" i="12" l="1"/>
  <c r="G80" i="12"/>
  <c r="B198" i="12"/>
  <c r="A199" i="12"/>
  <c r="C81" i="12" l="1"/>
  <c r="B199" i="12"/>
  <c r="A200" i="12"/>
  <c r="E81" i="12" l="1"/>
  <c r="D81" i="12"/>
  <c r="A201" i="12"/>
  <c r="B200" i="12"/>
  <c r="F81" i="12" l="1"/>
  <c r="G81" i="12"/>
  <c r="B201" i="12"/>
  <c r="A202" i="12"/>
  <c r="C82" i="12" l="1"/>
  <c r="C202" i="12"/>
  <c r="E202" i="12"/>
  <c r="G202" i="12"/>
  <c r="A203" i="12"/>
  <c r="B202" i="12"/>
  <c r="F202" i="12"/>
  <c r="D202" i="12"/>
  <c r="A204" i="12" l="1"/>
  <c r="B203" i="12"/>
  <c r="E203" i="12"/>
  <c r="C203" i="12"/>
  <c r="G203" i="12"/>
  <c r="D203" i="12"/>
  <c r="F203" i="12"/>
  <c r="E82" i="12"/>
  <c r="D82" i="12"/>
  <c r="F82" i="12" l="1"/>
  <c r="G82" i="12"/>
  <c r="B204" i="12"/>
  <c r="C204" i="12"/>
  <c r="E204" i="12"/>
  <c r="G204" i="12"/>
  <c r="F204" i="12"/>
  <c r="A205" i="12"/>
  <c r="D204" i="12"/>
  <c r="C83" i="12" l="1"/>
  <c r="E205" i="12"/>
  <c r="G205" i="12"/>
  <c r="A206" i="12"/>
  <c r="B205" i="12"/>
  <c r="C205" i="12"/>
  <c r="F205" i="12"/>
  <c r="D205" i="12"/>
  <c r="E83" i="12" l="1"/>
  <c r="D83" i="12"/>
  <c r="B206" i="12"/>
  <c r="C206" i="12"/>
  <c r="G206" i="12"/>
  <c r="A207" i="12"/>
  <c r="F206" i="12"/>
  <c r="E206" i="12"/>
  <c r="D206" i="12"/>
  <c r="B207" i="12" l="1"/>
  <c r="C207" i="12"/>
  <c r="E207" i="12"/>
  <c r="G207" i="12"/>
  <c r="A208" i="12"/>
  <c r="F207" i="12"/>
  <c r="D207" i="12"/>
  <c r="F83" i="12"/>
  <c r="G83" i="12"/>
  <c r="C84" i="12" l="1"/>
  <c r="G208" i="12"/>
  <c r="A209" i="12"/>
  <c r="C208" i="12"/>
  <c r="B208" i="12"/>
  <c r="E208" i="12"/>
  <c r="F208" i="12"/>
  <c r="D208" i="12"/>
  <c r="B209" i="12" l="1"/>
  <c r="C209" i="12"/>
  <c r="E209" i="12"/>
  <c r="A210" i="12"/>
  <c r="G209" i="12"/>
  <c r="D209" i="12"/>
  <c r="F209" i="12"/>
  <c r="E84" i="12"/>
  <c r="D84" i="12"/>
  <c r="F84" i="12" l="1"/>
  <c r="G84" i="12"/>
  <c r="C210" i="12"/>
  <c r="E210" i="12"/>
  <c r="G210" i="12"/>
  <c r="A211" i="12"/>
  <c r="B210" i="12"/>
  <c r="F210" i="12"/>
  <c r="D210" i="12"/>
  <c r="C85" i="12" l="1"/>
  <c r="A212" i="12"/>
  <c r="B211" i="12"/>
  <c r="E211" i="12"/>
  <c r="G211" i="12"/>
  <c r="D211" i="12"/>
  <c r="C211" i="12"/>
  <c r="F211" i="12"/>
  <c r="B212" i="12" l="1"/>
  <c r="C212" i="12"/>
  <c r="E212" i="12"/>
  <c r="G212" i="12"/>
  <c r="F212" i="12"/>
  <c r="A213" i="12"/>
  <c r="D212" i="12"/>
  <c r="E85" i="12"/>
  <c r="D85" i="12"/>
  <c r="E213" i="12" l="1"/>
  <c r="G213" i="12"/>
  <c r="A214" i="12"/>
  <c r="B213" i="12"/>
  <c r="C213" i="12"/>
  <c r="F213" i="12"/>
  <c r="D213" i="12"/>
  <c r="F85" i="12"/>
  <c r="G85" i="12"/>
  <c r="B214" i="12" l="1"/>
  <c r="C214" i="12"/>
  <c r="G214" i="12"/>
  <c r="E214" i="12"/>
  <c r="A215" i="12"/>
  <c r="F214" i="12"/>
  <c r="D214" i="12"/>
  <c r="C86" i="12"/>
  <c r="E86" i="12" l="1"/>
  <c r="D86" i="12"/>
  <c r="B215" i="12"/>
  <c r="C215" i="12"/>
  <c r="E215" i="12"/>
  <c r="G215" i="12"/>
  <c r="A216" i="12"/>
  <c r="F215" i="12"/>
  <c r="D215" i="12"/>
  <c r="G216" i="12" l="1"/>
  <c r="A217" i="12"/>
  <c r="C216" i="12"/>
  <c r="B216" i="12"/>
  <c r="E216" i="12"/>
  <c r="F216" i="12"/>
  <c r="D216" i="12"/>
  <c r="F86" i="12"/>
  <c r="G86" i="12"/>
  <c r="B217" i="12" l="1"/>
  <c r="C217" i="12"/>
  <c r="E217" i="12"/>
  <c r="A218" i="12"/>
  <c r="F217" i="12"/>
  <c r="G217" i="12"/>
  <c r="D217" i="12"/>
  <c r="C87" i="12"/>
  <c r="E87" i="12" l="1"/>
  <c r="D87" i="12"/>
  <c r="C218" i="12"/>
  <c r="E218" i="12"/>
  <c r="G218" i="12"/>
  <c r="A219" i="12"/>
  <c r="B218" i="12"/>
  <c r="F218" i="12"/>
  <c r="D218" i="12"/>
  <c r="A220" i="12" l="1"/>
  <c r="B219" i="12"/>
  <c r="E219" i="12"/>
  <c r="G219" i="12"/>
  <c r="C219" i="12"/>
  <c r="D219" i="12"/>
  <c r="F219" i="12"/>
  <c r="F87" i="12"/>
  <c r="G87" i="12"/>
  <c r="C88" i="12" l="1"/>
  <c r="B220" i="12"/>
  <c r="C220" i="12"/>
  <c r="E220" i="12"/>
  <c r="G220" i="12"/>
  <c r="A221" i="12"/>
  <c r="F220" i="12"/>
  <c r="D220" i="12"/>
  <c r="E221" i="12" l="1"/>
  <c r="G221" i="12"/>
  <c r="A222" i="12"/>
  <c r="B221" i="12"/>
  <c r="C221" i="12"/>
  <c r="F221" i="12"/>
  <c r="D221" i="12"/>
  <c r="E88" i="12"/>
  <c r="D88" i="12"/>
  <c r="F88" i="12" l="1"/>
  <c r="G88" i="12"/>
  <c r="B222" i="12"/>
  <c r="C222" i="12"/>
  <c r="G222" i="12"/>
  <c r="E222" i="12"/>
  <c r="A223" i="12"/>
  <c r="F222" i="12"/>
  <c r="D222" i="12"/>
  <c r="B223" i="12" l="1"/>
  <c r="C223" i="12"/>
  <c r="E223" i="12"/>
  <c r="G223" i="12"/>
  <c r="A224" i="12"/>
  <c r="F223" i="12"/>
  <c r="D223" i="12"/>
  <c r="C89" i="12"/>
  <c r="G224" i="12" l="1"/>
  <c r="A225" i="12"/>
  <c r="C224" i="12"/>
  <c r="E224" i="12"/>
  <c r="B224" i="12"/>
  <c r="F224" i="12"/>
  <c r="D224" i="12"/>
  <c r="E89" i="12"/>
  <c r="D89" i="12"/>
  <c r="F89" i="12" l="1"/>
  <c r="G89" i="12"/>
  <c r="B225" i="12"/>
  <c r="C225" i="12"/>
  <c r="E225" i="12"/>
  <c r="A226" i="12"/>
  <c r="G225" i="12"/>
  <c r="F225" i="12"/>
  <c r="D225" i="12"/>
  <c r="C226" i="12" l="1"/>
  <c r="E226" i="12"/>
  <c r="G226" i="12"/>
  <c r="A227" i="12"/>
  <c r="B226" i="12"/>
  <c r="F226" i="12"/>
  <c r="D226" i="12"/>
  <c r="C90" i="12"/>
  <c r="E90" i="12" l="1"/>
  <c r="D90" i="12"/>
  <c r="A228" i="12"/>
  <c r="B227" i="12"/>
  <c r="E227" i="12"/>
  <c r="C227" i="12"/>
  <c r="G227" i="12"/>
  <c r="D227" i="12"/>
  <c r="F227" i="12"/>
  <c r="B228" i="12" l="1"/>
  <c r="C228" i="12"/>
  <c r="E228" i="12"/>
  <c r="G228" i="12"/>
  <c r="A229" i="12"/>
  <c r="F228" i="12"/>
  <c r="D228" i="12"/>
  <c r="F90" i="12"/>
  <c r="G90" i="12"/>
  <c r="E229" i="12" l="1"/>
  <c r="G229" i="12"/>
  <c r="A230" i="12"/>
  <c r="B229" i="12"/>
  <c r="C229" i="12"/>
  <c r="F229" i="12"/>
  <c r="D229" i="12"/>
  <c r="C91" i="12"/>
  <c r="E91" i="12" l="1"/>
  <c r="D91" i="12"/>
  <c r="B230" i="12"/>
  <c r="C230" i="12"/>
  <c r="G230" i="12"/>
  <c r="A231" i="12"/>
  <c r="F230" i="12"/>
  <c r="E230" i="12"/>
  <c r="D230" i="12"/>
  <c r="B231" i="12" l="1"/>
  <c r="C231" i="12"/>
  <c r="E231" i="12"/>
  <c r="G231" i="12"/>
  <c r="A232" i="12"/>
  <c r="F231" i="12"/>
  <c r="D231" i="12"/>
  <c r="F91" i="12"/>
  <c r="G91" i="12"/>
  <c r="G232" i="12" l="1"/>
  <c r="A233" i="12"/>
  <c r="C232" i="12"/>
  <c r="E232" i="12"/>
  <c r="B232" i="12"/>
  <c r="F232" i="12"/>
  <c r="D232" i="12"/>
  <c r="C92" i="12"/>
  <c r="E92" i="12" l="1"/>
  <c r="D92" i="12"/>
  <c r="B233" i="12"/>
  <c r="C233" i="12"/>
  <c r="E233" i="12"/>
  <c r="A234" i="12"/>
  <c r="G233" i="12"/>
  <c r="F233" i="12"/>
  <c r="D233" i="12"/>
  <c r="C234" i="12" l="1"/>
  <c r="E234" i="12"/>
  <c r="G234" i="12"/>
  <c r="A235" i="12"/>
  <c r="B234" i="12"/>
  <c r="F234" i="12"/>
  <c r="D234" i="12"/>
  <c r="F92" i="12"/>
  <c r="G92" i="12"/>
  <c r="A236" i="12" l="1"/>
  <c r="B235" i="12"/>
  <c r="E235" i="12"/>
  <c r="C235" i="12"/>
  <c r="G235" i="12"/>
  <c r="D235" i="12"/>
  <c r="F235" i="12"/>
  <c r="C93" i="12"/>
  <c r="E93" i="12" l="1"/>
  <c r="D93" i="12"/>
  <c r="B236" i="12"/>
  <c r="C236" i="12"/>
  <c r="E236" i="12"/>
  <c r="G236" i="12"/>
  <c r="F236" i="12"/>
  <c r="A237" i="12"/>
  <c r="D236" i="12"/>
  <c r="E237" i="12" l="1"/>
  <c r="G237" i="12"/>
  <c r="A238" i="12"/>
  <c r="B237" i="12"/>
  <c r="C237" i="12"/>
  <c r="F237" i="12"/>
  <c r="D237" i="12"/>
  <c r="F93" i="12"/>
  <c r="G93" i="12"/>
  <c r="B238" i="12" l="1"/>
  <c r="C238" i="12"/>
  <c r="G238" i="12"/>
  <c r="A239" i="12"/>
  <c r="F238" i="12"/>
  <c r="E238" i="12"/>
  <c r="D238" i="12"/>
  <c r="C94" i="12"/>
  <c r="E94" i="12" l="1"/>
  <c r="D94" i="12"/>
  <c r="B239" i="12"/>
  <c r="C239" i="12"/>
  <c r="E239" i="12"/>
  <c r="G239" i="12"/>
  <c r="A240" i="12"/>
  <c r="F239" i="12"/>
  <c r="D239" i="12"/>
  <c r="G240" i="12" l="1"/>
  <c r="A241" i="12"/>
  <c r="C240" i="12"/>
  <c r="B240" i="12"/>
  <c r="E240" i="12"/>
  <c r="F240" i="12"/>
  <c r="D240" i="12"/>
  <c r="F94" i="12"/>
  <c r="G94" i="12"/>
  <c r="B241" i="12" l="1"/>
  <c r="C241" i="12"/>
  <c r="E241" i="12"/>
  <c r="A242" i="12"/>
  <c r="G241" i="12"/>
  <c r="D241" i="12"/>
  <c r="F241" i="12"/>
  <c r="C95" i="12"/>
  <c r="E95" i="12" l="1"/>
  <c r="D95" i="12"/>
  <c r="C242" i="12"/>
  <c r="E242" i="12"/>
  <c r="G242" i="12"/>
  <c r="A243" i="12"/>
  <c r="B242" i="12"/>
  <c r="F242" i="12"/>
  <c r="D242" i="12"/>
  <c r="A244" i="12" l="1"/>
  <c r="B243" i="12"/>
  <c r="E243" i="12"/>
  <c r="G243" i="12"/>
  <c r="F243" i="12"/>
  <c r="C243" i="12"/>
  <c r="D243" i="12"/>
  <c r="F95" i="12"/>
  <c r="G95" i="12"/>
  <c r="C96" i="12" l="1"/>
  <c r="B244" i="12"/>
  <c r="C244" i="12"/>
  <c r="E244" i="12"/>
  <c r="G244" i="12"/>
  <c r="A245" i="12"/>
  <c r="F244" i="12"/>
  <c r="D244" i="12"/>
  <c r="E245" i="12" l="1"/>
  <c r="G245" i="12"/>
  <c r="A246" i="12"/>
  <c r="B245" i="12"/>
  <c r="C245" i="12"/>
  <c r="F245" i="12"/>
  <c r="D245" i="12"/>
  <c r="E96" i="12"/>
  <c r="D96" i="12"/>
  <c r="F96" i="12" l="1"/>
  <c r="G96" i="12"/>
  <c r="B246" i="12"/>
  <c r="C246" i="12"/>
  <c r="G246" i="12"/>
  <c r="E246" i="12"/>
  <c r="A247" i="12"/>
  <c r="F246" i="12"/>
  <c r="D246" i="12"/>
  <c r="B247" i="12" l="1"/>
  <c r="C247" i="12"/>
  <c r="E247" i="12"/>
  <c r="G247" i="12"/>
  <c r="A248" i="12"/>
  <c r="F247" i="12"/>
  <c r="D247" i="12"/>
  <c r="C97" i="12"/>
  <c r="E97" i="12" l="1"/>
  <c r="D97" i="12"/>
  <c r="G248" i="12"/>
  <c r="A249" i="12"/>
  <c r="C248" i="12"/>
  <c r="B248" i="12"/>
  <c r="E248" i="12"/>
  <c r="F248" i="12"/>
  <c r="D248" i="12"/>
  <c r="B249" i="12" l="1"/>
  <c r="C249" i="12"/>
  <c r="E249" i="12"/>
  <c r="A250" i="12"/>
  <c r="G249" i="12"/>
  <c r="D249" i="12"/>
  <c r="F249" i="12"/>
  <c r="F97" i="12"/>
  <c r="G97" i="12"/>
  <c r="C250" i="12" l="1"/>
  <c r="E250" i="12"/>
  <c r="G250" i="12"/>
  <c r="A251" i="12"/>
  <c r="B250" i="12"/>
  <c r="F250" i="12"/>
  <c r="D250" i="12"/>
  <c r="C98" i="12"/>
  <c r="E98" i="12" l="1"/>
  <c r="D98" i="12"/>
  <c r="A252" i="12"/>
  <c r="B251" i="12"/>
  <c r="E251" i="12"/>
  <c r="G251" i="12"/>
  <c r="C251" i="12"/>
  <c r="F251" i="12"/>
  <c r="D251" i="12"/>
  <c r="F98" i="12" l="1"/>
  <c r="G98" i="12"/>
  <c r="B252" i="12"/>
  <c r="C252" i="12"/>
  <c r="E252" i="12"/>
  <c r="G252" i="12"/>
  <c r="A253" i="12"/>
  <c r="F252" i="12"/>
  <c r="D252" i="12"/>
  <c r="E253" i="12" l="1"/>
  <c r="G253" i="12"/>
  <c r="A254" i="12"/>
  <c r="B253" i="12"/>
  <c r="C253" i="12"/>
  <c r="F253" i="12"/>
  <c r="D253" i="12"/>
  <c r="C99" i="12"/>
  <c r="B254" i="12" l="1"/>
  <c r="C254" i="12"/>
  <c r="G254" i="12"/>
  <c r="E254" i="12"/>
  <c r="A255" i="12"/>
  <c r="F254" i="12"/>
  <c r="D254" i="12"/>
  <c r="E99" i="12"/>
  <c r="D99" i="12"/>
  <c r="B255" i="12" l="1"/>
  <c r="C255" i="12"/>
  <c r="E255" i="12"/>
  <c r="G255" i="12"/>
  <c r="A256" i="12"/>
  <c r="F255" i="12"/>
  <c r="D255" i="12"/>
  <c r="F99" i="12"/>
  <c r="G99" i="12"/>
  <c r="G256" i="12" l="1"/>
  <c r="A257" i="12"/>
  <c r="C256" i="12"/>
  <c r="E256" i="12"/>
  <c r="B256" i="12"/>
  <c r="F256" i="12"/>
  <c r="D256" i="12"/>
  <c r="C100" i="12"/>
  <c r="E100" i="12" l="1"/>
  <c r="D100" i="12"/>
  <c r="B257" i="12"/>
  <c r="C257" i="12"/>
  <c r="E257" i="12"/>
  <c r="A258" i="12"/>
  <c r="G257" i="12"/>
  <c r="F257" i="12"/>
  <c r="D257" i="12"/>
  <c r="C258" i="12" l="1"/>
  <c r="E258" i="12"/>
  <c r="G258" i="12"/>
  <c r="A259" i="12"/>
  <c r="B258" i="12"/>
  <c r="F258" i="12"/>
  <c r="D258" i="12"/>
  <c r="F100" i="12"/>
  <c r="G100" i="12"/>
  <c r="A260" i="12" l="1"/>
  <c r="B259" i="12"/>
  <c r="E259" i="12"/>
  <c r="C259" i="12"/>
  <c r="G259" i="12"/>
  <c r="F259" i="12"/>
  <c r="D259" i="12"/>
  <c r="C101" i="12"/>
  <c r="B260" i="12" l="1"/>
  <c r="C260" i="12"/>
  <c r="E260" i="12"/>
  <c r="G260" i="12"/>
  <c r="A261" i="12"/>
  <c r="F260" i="12"/>
  <c r="D260" i="12"/>
  <c r="E101" i="12"/>
  <c r="D101" i="12"/>
  <c r="F101" i="12" l="1"/>
  <c r="G101" i="12"/>
  <c r="E261" i="12"/>
  <c r="B261" i="12"/>
  <c r="C261" i="12"/>
  <c r="A262" i="12"/>
  <c r="F261" i="12"/>
  <c r="D261" i="12"/>
  <c r="G261" i="12"/>
  <c r="C262" i="12" l="1"/>
  <c r="E262" i="12"/>
  <c r="G262" i="12"/>
  <c r="A263" i="12"/>
  <c r="F262" i="12"/>
  <c r="B262" i="12"/>
  <c r="D262" i="12"/>
  <c r="C102" i="12"/>
  <c r="E102" i="12" l="1"/>
  <c r="D102" i="12"/>
  <c r="A264" i="12"/>
  <c r="B263" i="12"/>
  <c r="E263" i="12"/>
  <c r="G263" i="12"/>
  <c r="F263" i="12"/>
  <c r="D263" i="12"/>
  <c r="C263" i="12"/>
  <c r="B264" i="12" l="1"/>
  <c r="C264" i="12"/>
  <c r="E264" i="12"/>
  <c r="G264" i="12"/>
  <c r="A265" i="12"/>
  <c r="F264" i="12"/>
  <c r="D264" i="12"/>
  <c r="F102" i="12"/>
  <c r="G102" i="12"/>
  <c r="E265" i="12" l="1"/>
  <c r="G265" i="12"/>
  <c r="A266" i="12"/>
  <c r="B265" i="12"/>
  <c r="C265" i="12"/>
  <c r="D265" i="12"/>
  <c r="F265" i="12"/>
  <c r="C103" i="12"/>
  <c r="E103" i="12" l="1"/>
  <c r="D103" i="12"/>
  <c r="B266" i="12"/>
  <c r="C266" i="12"/>
  <c r="G266" i="12"/>
  <c r="E266" i="12"/>
  <c r="A267" i="12"/>
  <c r="F266" i="12"/>
  <c r="D266" i="12"/>
  <c r="B267" i="12" l="1"/>
  <c r="C267" i="12"/>
  <c r="E267" i="12"/>
  <c r="G267" i="12"/>
  <c r="A268" i="12"/>
  <c r="F267" i="12"/>
  <c r="D267" i="12"/>
  <c r="F103" i="12"/>
  <c r="G103" i="12"/>
  <c r="G268" i="12" l="1"/>
  <c r="A269" i="12"/>
  <c r="C268" i="12"/>
  <c r="F268" i="12"/>
  <c r="E268" i="12"/>
  <c r="B268" i="12"/>
  <c r="D268" i="12"/>
  <c r="C104" i="12"/>
  <c r="B269" i="12" l="1"/>
  <c r="C269" i="12"/>
  <c r="E269" i="12"/>
  <c r="A270" i="12"/>
  <c r="F269" i="12"/>
  <c r="G269" i="12"/>
  <c r="D269" i="12"/>
  <c r="E104" i="12"/>
  <c r="D104" i="12"/>
  <c r="F104" i="12" l="1"/>
  <c r="G104" i="12"/>
  <c r="C270" i="12"/>
  <c r="E270" i="12"/>
  <c r="G270" i="12"/>
  <c r="A271" i="12"/>
  <c r="B270" i="12"/>
  <c r="F270" i="12"/>
  <c r="D270" i="12"/>
  <c r="A272" i="12" l="1"/>
  <c r="B271" i="12"/>
  <c r="E271" i="12"/>
  <c r="C271" i="12"/>
  <c r="G271" i="12"/>
  <c r="F271" i="12"/>
  <c r="D271" i="12"/>
  <c r="C105" i="12"/>
  <c r="E105" i="12" l="1"/>
  <c r="D105" i="12"/>
  <c r="B272" i="12"/>
  <c r="C272" i="12"/>
  <c r="E272" i="12"/>
  <c r="G272" i="12"/>
  <c r="A273" i="12"/>
  <c r="F272" i="12"/>
  <c r="D272" i="12"/>
  <c r="E273" i="12" l="1"/>
  <c r="G273" i="12"/>
  <c r="A274" i="12"/>
  <c r="B273" i="12"/>
  <c r="C273" i="12"/>
  <c r="D273" i="12"/>
  <c r="F273" i="12"/>
  <c r="F105" i="12"/>
  <c r="G105" i="12"/>
  <c r="C106" i="12" l="1"/>
  <c r="B274" i="12"/>
  <c r="C274" i="12"/>
  <c r="G274" i="12"/>
  <c r="A275" i="12"/>
  <c r="F274" i="12"/>
  <c r="E274" i="12"/>
  <c r="D274" i="12"/>
  <c r="E106" i="12" l="1"/>
  <c r="D106" i="12"/>
  <c r="B275" i="12"/>
  <c r="C275" i="12"/>
  <c r="E275" i="12"/>
  <c r="G275" i="12"/>
  <c r="A276" i="12"/>
  <c r="F275" i="12"/>
  <c r="D275" i="12"/>
  <c r="G276" i="12" l="1"/>
  <c r="A277" i="12"/>
  <c r="C276" i="12"/>
  <c r="E276" i="12"/>
  <c r="F276" i="12"/>
  <c r="B276" i="12"/>
  <c r="D276" i="12"/>
  <c r="F106" i="12"/>
  <c r="G106" i="12"/>
  <c r="B277" i="12" l="1"/>
  <c r="C277" i="12"/>
  <c r="E277" i="12"/>
  <c r="A278" i="12"/>
  <c r="G277" i="12"/>
  <c r="F277" i="12"/>
  <c r="D277" i="12"/>
  <c r="C107" i="12"/>
  <c r="C278" i="12" l="1"/>
  <c r="E278" i="12"/>
  <c r="G278" i="12"/>
  <c r="A279" i="12"/>
  <c r="B278" i="12"/>
  <c r="F278" i="12"/>
  <c r="D278" i="12"/>
  <c r="E107" i="12"/>
  <c r="D107" i="12"/>
  <c r="F107" i="12" l="1"/>
  <c r="G107" i="12"/>
  <c r="A280" i="12"/>
  <c r="B279" i="12"/>
  <c r="E279" i="12"/>
  <c r="C279" i="12"/>
  <c r="F279" i="12"/>
  <c r="G279" i="12"/>
  <c r="D279" i="12"/>
  <c r="B280" i="12" l="1"/>
  <c r="C280" i="12"/>
  <c r="E280" i="12"/>
  <c r="G280" i="12"/>
  <c r="F280" i="12"/>
  <c r="D280" i="12"/>
  <c r="A281" i="12"/>
  <c r="C108" i="12"/>
  <c r="E281" i="12" l="1"/>
  <c r="G281" i="12"/>
  <c r="A282" i="12"/>
  <c r="B281" i="12"/>
  <c r="C281" i="12"/>
  <c r="D281" i="12"/>
  <c r="F281" i="12"/>
  <c r="E108" i="12"/>
  <c r="D108" i="12"/>
  <c r="B282" i="12" l="1"/>
  <c r="C282" i="12"/>
  <c r="G282" i="12"/>
  <c r="A283" i="12"/>
  <c r="F282" i="12"/>
  <c r="D282" i="12"/>
  <c r="E282" i="12"/>
  <c r="F108" i="12"/>
  <c r="G108" i="12"/>
  <c r="B283" i="12" l="1"/>
  <c r="C283" i="12"/>
  <c r="E283" i="12"/>
  <c r="G283" i="12"/>
  <c r="A284" i="12"/>
  <c r="F283" i="12"/>
  <c r="D283" i="12"/>
  <c r="C109" i="12"/>
  <c r="G284" i="12" l="1"/>
  <c r="A285" i="12"/>
  <c r="C284" i="12"/>
  <c r="F284" i="12"/>
  <c r="B284" i="12"/>
  <c r="E284" i="12"/>
  <c r="D284" i="12"/>
  <c r="E109" i="12"/>
  <c r="D109" i="12"/>
  <c r="F109" i="12" l="1"/>
  <c r="G109" i="12"/>
  <c r="B285" i="12"/>
  <c r="C285" i="12"/>
  <c r="E285" i="12"/>
  <c r="A286" i="12"/>
  <c r="F285" i="12"/>
  <c r="G285" i="12"/>
  <c r="D285" i="12"/>
  <c r="C286" i="12" l="1"/>
  <c r="E286" i="12"/>
  <c r="G286" i="12"/>
  <c r="A287" i="12"/>
  <c r="F286" i="12"/>
  <c r="B286" i="12"/>
  <c r="D286" i="12"/>
  <c r="C110" i="12"/>
  <c r="A288" i="12" l="1"/>
  <c r="B287" i="12"/>
  <c r="E287" i="12"/>
  <c r="F287" i="12"/>
  <c r="G287" i="12"/>
  <c r="D287" i="12"/>
  <c r="C287" i="12"/>
  <c r="E110" i="12"/>
  <c r="D110" i="12"/>
  <c r="F110" i="12" l="1"/>
  <c r="G110" i="12"/>
  <c r="B288" i="12"/>
  <c r="C288" i="12"/>
  <c r="E288" i="12"/>
  <c r="G288" i="12"/>
  <c r="F288" i="12"/>
  <c r="D288" i="12"/>
  <c r="A289" i="12"/>
  <c r="C111" i="12" l="1"/>
  <c r="E289" i="12"/>
  <c r="G289" i="12"/>
  <c r="A290" i="12"/>
  <c r="B289" i="12"/>
  <c r="C289" i="12"/>
  <c r="F289" i="12"/>
  <c r="D289" i="12"/>
  <c r="B290" i="12" l="1"/>
  <c r="C290" i="12"/>
  <c r="G290" i="12"/>
  <c r="E290" i="12"/>
  <c r="A291" i="12"/>
  <c r="F290" i="12"/>
  <c r="D290" i="12"/>
  <c r="E111" i="12"/>
  <c r="D111" i="12"/>
  <c r="F111" i="12" l="1"/>
  <c r="G111" i="12"/>
  <c r="B291" i="12"/>
  <c r="C291" i="12"/>
  <c r="E291" i="12"/>
  <c r="G291" i="12"/>
  <c r="A292" i="12"/>
  <c r="F291" i="12"/>
  <c r="D291" i="12"/>
  <c r="G292" i="12" l="1"/>
  <c r="A293" i="12"/>
  <c r="C292" i="12"/>
  <c r="F292" i="12"/>
  <c r="B292" i="12"/>
  <c r="E292" i="12"/>
  <c r="D292" i="12"/>
  <c r="C112" i="12"/>
  <c r="B293" i="12" l="1"/>
  <c r="C293" i="12"/>
  <c r="E293" i="12"/>
  <c r="A294" i="12"/>
  <c r="F293" i="12"/>
  <c r="D293" i="12"/>
  <c r="G293" i="12"/>
  <c r="E112" i="12"/>
  <c r="D112" i="12"/>
  <c r="F112" i="12" l="1"/>
  <c r="G112" i="12"/>
  <c r="C294" i="12"/>
  <c r="E294" i="12"/>
  <c r="G294" i="12"/>
  <c r="A295" i="12"/>
  <c r="F294" i="12"/>
  <c r="B294" i="12"/>
  <c r="D294" i="12"/>
  <c r="A296" i="12" l="1"/>
  <c r="B295" i="12"/>
  <c r="E295" i="12"/>
  <c r="G295" i="12"/>
  <c r="F295" i="12"/>
  <c r="C295" i="12"/>
  <c r="D295" i="12"/>
  <c r="C113" i="12"/>
  <c r="E113" i="12" l="1"/>
  <c r="D113" i="12"/>
  <c r="B296" i="12"/>
  <c r="C296" i="12"/>
  <c r="E296" i="12"/>
  <c r="G296" i="12"/>
  <c r="A297" i="12"/>
  <c r="F296" i="12"/>
  <c r="D296" i="12"/>
  <c r="E297" i="12" l="1"/>
  <c r="G297" i="12"/>
  <c r="A298" i="12"/>
  <c r="B297" i="12"/>
  <c r="C297" i="12"/>
  <c r="D297" i="12"/>
  <c r="F297" i="12"/>
  <c r="F113" i="12"/>
  <c r="G113" i="12"/>
  <c r="B298" i="12" l="1"/>
  <c r="C298" i="12"/>
  <c r="G298" i="12"/>
  <c r="E298" i="12"/>
  <c r="A299" i="12"/>
  <c r="F298" i="12"/>
  <c r="D298" i="12"/>
  <c r="C114" i="12"/>
  <c r="B299" i="12" l="1"/>
  <c r="C299" i="12"/>
  <c r="E299" i="12"/>
  <c r="G299" i="12"/>
  <c r="A300" i="12"/>
  <c r="F299" i="12"/>
  <c r="D299" i="12"/>
  <c r="E114" i="12"/>
  <c r="D114" i="12"/>
  <c r="G300" i="12" l="1"/>
  <c r="A301" i="12"/>
  <c r="C300" i="12"/>
  <c r="F300" i="12"/>
  <c r="E300" i="12"/>
  <c r="B300" i="12"/>
  <c r="D300" i="12"/>
  <c r="F114" i="12"/>
  <c r="G114" i="12"/>
  <c r="B301" i="12" l="1"/>
  <c r="C301" i="12"/>
  <c r="E301" i="12"/>
  <c r="A302" i="12"/>
  <c r="F301" i="12"/>
  <c r="G301" i="12"/>
  <c r="D301" i="12"/>
  <c r="C115" i="12"/>
  <c r="C302" i="12" l="1"/>
  <c r="E302" i="12"/>
  <c r="G302" i="12"/>
  <c r="A303" i="12"/>
  <c r="B302" i="12"/>
  <c r="F302" i="12"/>
  <c r="D302" i="12"/>
  <c r="E115" i="12"/>
  <c r="D115" i="12"/>
  <c r="F115" i="12" l="1"/>
  <c r="G115" i="12"/>
  <c r="A304" i="12"/>
  <c r="B303" i="12"/>
  <c r="E303" i="12"/>
  <c r="C303" i="12"/>
  <c r="G303" i="12"/>
  <c r="F303" i="12"/>
  <c r="D303" i="12"/>
  <c r="B304" i="12" l="1"/>
  <c r="C304" i="12"/>
  <c r="E304" i="12"/>
  <c r="G304" i="12"/>
  <c r="A305" i="12"/>
  <c r="F304" i="12"/>
  <c r="D304" i="12"/>
  <c r="C116" i="12"/>
  <c r="E305" i="12" l="1"/>
  <c r="G305" i="12"/>
  <c r="A306" i="12"/>
  <c r="B305" i="12"/>
  <c r="C305" i="12"/>
  <c r="D305" i="12"/>
  <c r="F305" i="12"/>
  <c r="E116" i="12"/>
  <c r="D116" i="12"/>
  <c r="B306" i="12" l="1"/>
  <c r="C306" i="12"/>
  <c r="G306" i="12"/>
  <c r="A307" i="12"/>
  <c r="F306" i="12"/>
  <c r="E306" i="12"/>
  <c r="D306" i="12"/>
  <c r="F116" i="12"/>
  <c r="G116" i="12"/>
  <c r="B307" i="12" l="1"/>
  <c r="C307" i="12"/>
  <c r="E307" i="12"/>
  <c r="G307" i="12"/>
  <c r="A308" i="12"/>
  <c r="D307" i="12"/>
  <c r="F307" i="12"/>
  <c r="C117" i="12"/>
  <c r="G308" i="12" l="1"/>
  <c r="A309" i="12"/>
  <c r="C308" i="12"/>
  <c r="E308" i="12"/>
  <c r="F308" i="12"/>
  <c r="B308" i="12"/>
  <c r="D308" i="12"/>
  <c r="E117" i="12"/>
  <c r="D117" i="12"/>
  <c r="B309" i="12" l="1"/>
  <c r="C309" i="12"/>
  <c r="E309" i="12"/>
  <c r="A310" i="12"/>
  <c r="G309" i="12"/>
  <c r="F309" i="12"/>
  <c r="D309" i="12"/>
  <c r="F117" i="12"/>
  <c r="G117" i="12"/>
  <c r="C310" i="12" l="1"/>
  <c r="E310" i="12"/>
  <c r="G310" i="12"/>
  <c r="A311" i="12"/>
  <c r="B310" i="12"/>
  <c r="F310" i="12"/>
  <c r="D310" i="12"/>
  <c r="C118" i="12"/>
  <c r="E118" i="12" l="1"/>
  <c r="D118" i="12"/>
  <c r="A312" i="12"/>
  <c r="B311" i="12"/>
  <c r="E311" i="12"/>
  <c r="C311" i="12"/>
  <c r="F311" i="12"/>
  <c r="G311" i="12"/>
  <c r="D311" i="12"/>
  <c r="B312" i="12" l="1"/>
  <c r="C312" i="12"/>
  <c r="E312" i="12"/>
  <c r="G312" i="12"/>
  <c r="F312" i="12"/>
  <c r="D312" i="12"/>
  <c r="A313" i="12"/>
  <c r="F118" i="12"/>
  <c r="G118" i="12"/>
  <c r="E313" i="12" l="1"/>
  <c r="G313" i="12"/>
  <c r="A314" i="12"/>
  <c r="B313" i="12"/>
  <c r="C313" i="12"/>
  <c r="F313" i="12"/>
  <c r="D313" i="12"/>
  <c r="C119" i="12"/>
  <c r="B314" i="12" l="1"/>
  <c r="C314" i="12"/>
  <c r="G314" i="12"/>
  <c r="A315" i="12"/>
  <c r="F314" i="12"/>
  <c r="D314" i="12"/>
  <c r="E314" i="12"/>
  <c r="E119" i="12"/>
  <c r="D119" i="12"/>
  <c r="B315" i="12" l="1"/>
  <c r="C315" i="12"/>
  <c r="E315" i="12"/>
  <c r="G315" i="12"/>
  <c r="A316" i="12"/>
  <c r="F315" i="12"/>
  <c r="D315" i="12"/>
  <c r="F119" i="12"/>
  <c r="G119" i="12"/>
  <c r="G316" i="12" l="1"/>
  <c r="A317" i="12"/>
  <c r="C316" i="12"/>
  <c r="F316" i="12"/>
  <c r="B316" i="12"/>
  <c r="E316" i="12"/>
  <c r="D316" i="12"/>
  <c r="C120" i="12"/>
  <c r="B317" i="12" l="1"/>
  <c r="C317" i="12"/>
  <c r="E317" i="12"/>
  <c r="A318" i="12"/>
  <c r="F317" i="12"/>
  <c r="G317" i="12"/>
  <c r="D317" i="12"/>
  <c r="E120" i="12"/>
  <c r="D120" i="12"/>
  <c r="F120" i="12" l="1"/>
  <c r="G120" i="12"/>
  <c r="C318" i="12"/>
  <c r="E318" i="12"/>
  <c r="G318" i="12"/>
  <c r="A319" i="12"/>
  <c r="F318" i="12"/>
  <c r="B318" i="12"/>
  <c r="D318" i="12"/>
  <c r="A320" i="12" l="1"/>
  <c r="B319" i="12"/>
  <c r="E319" i="12"/>
  <c r="F319" i="12"/>
  <c r="G319" i="12"/>
  <c r="D319" i="12"/>
  <c r="C319" i="12"/>
  <c r="C121" i="12"/>
  <c r="E121" i="12" l="1"/>
  <c r="D121" i="12"/>
  <c r="B320" i="12"/>
  <c r="C320" i="12"/>
  <c r="E320" i="12"/>
  <c r="G320" i="12"/>
  <c r="F320" i="12"/>
  <c r="A321" i="12"/>
  <c r="D320" i="12"/>
  <c r="E321" i="12" l="1"/>
  <c r="G321" i="12"/>
  <c r="A322" i="12"/>
  <c r="B321" i="12"/>
  <c r="C321" i="12"/>
  <c r="D321" i="12"/>
  <c r="F321" i="12"/>
  <c r="F121" i="12"/>
  <c r="G121" i="12"/>
  <c r="B322" i="12" l="1"/>
  <c r="C322" i="12"/>
  <c r="G322" i="12"/>
  <c r="E322" i="12"/>
  <c r="A323" i="12"/>
  <c r="F322" i="12"/>
  <c r="D322" i="12"/>
  <c r="C122" i="12"/>
  <c r="B323" i="12" l="1"/>
  <c r="C323" i="12"/>
  <c r="E323" i="12"/>
  <c r="G323" i="12"/>
  <c r="A324" i="12"/>
  <c r="F323" i="12"/>
  <c r="D323" i="12"/>
  <c r="E122" i="12"/>
  <c r="D122" i="12"/>
  <c r="G324" i="12" l="1"/>
  <c r="A325" i="12"/>
  <c r="C324" i="12"/>
  <c r="F324" i="12"/>
  <c r="B324" i="12"/>
  <c r="E324" i="12"/>
  <c r="D324" i="12"/>
  <c r="F122" i="12"/>
  <c r="G122" i="12"/>
  <c r="B325" i="12" l="1"/>
  <c r="C325" i="12"/>
  <c r="E325" i="12"/>
  <c r="A326" i="12"/>
  <c r="F325" i="12"/>
  <c r="D325" i="12"/>
  <c r="G325" i="12"/>
  <c r="C123" i="12"/>
  <c r="C326" i="12" l="1"/>
  <c r="E326" i="12"/>
  <c r="G326" i="12"/>
  <c r="A327" i="12"/>
  <c r="F326" i="12"/>
  <c r="B326" i="12"/>
  <c r="D326" i="12"/>
  <c r="E123" i="12"/>
  <c r="D123" i="12"/>
  <c r="A328" i="12" l="1"/>
  <c r="B327" i="12"/>
  <c r="E327" i="12"/>
  <c r="G327" i="12"/>
  <c r="F327" i="12"/>
  <c r="D327" i="12"/>
  <c r="C327" i="12"/>
  <c r="F123" i="12"/>
  <c r="G123" i="12"/>
  <c r="C124" i="12" l="1"/>
  <c r="B328" i="12"/>
  <c r="C328" i="12"/>
  <c r="E328" i="12"/>
  <c r="G328" i="12"/>
  <c r="A329" i="12"/>
  <c r="F328" i="12"/>
  <c r="D328" i="12"/>
  <c r="E329" i="12" l="1"/>
  <c r="G329" i="12"/>
  <c r="A330" i="12"/>
  <c r="B329" i="12"/>
  <c r="C329" i="12"/>
  <c r="D329" i="12"/>
  <c r="F329" i="12"/>
  <c r="E124" i="12"/>
  <c r="D124" i="12"/>
  <c r="F124" i="12" l="1"/>
  <c r="G124" i="12"/>
  <c r="B330" i="12"/>
  <c r="C330" i="12"/>
  <c r="G330" i="12"/>
  <c r="E330" i="12"/>
  <c r="A331" i="12"/>
  <c r="F330" i="12"/>
  <c r="D330" i="12"/>
  <c r="B331" i="12" l="1"/>
  <c r="C331" i="12"/>
  <c r="E331" i="12"/>
  <c r="G331" i="12"/>
  <c r="A332" i="12"/>
  <c r="D331" i="12"/>
  <c r="F331" i="12"/>
  <c r="C125" i="12"/>
  <c r="G332" i="12" l="1"/>
  <c r="A333" i="12"/>
  <c r="C332" i="12"/>
  <c r="F332" i="12"/>
  <c r="E332" i="12"/>
  <c r="B332" i="12"/>
  <c r="D332" i="12"/>
  <c r="E125" i="12"/>
  <c r="D125" i="12"/>
  <c r="F125" i="12" l="1"/>
  <c r="G125" i="12"/>
  <c r="B333" i="12"/>
  <c r="C333" i="12"/>
  <c r="E333" i="12"/>
  <c r="A334" i="12"/>
  <c r="F333" i="12"/>
  <c r="G333" i="12"/>
  <c r="D333" i="12"/>
  <c r="C334" i="12" l="1"/>
  <c r="E334" i="12"/>
  <c r="G334" i="12"/>
  <c r="A335" i="12"/>
  <c r="B334" i="12"/>
  <c r="F334" i="12"/>
  <c r="D334" i="12"/>
  <c r="C126" i="12"/>
  <c r="E126" i="12" l="1"/>
  <c r="D126" i="12"/>
  <c r="A336" i="12"/>
  <c r="B335" i="12"/>
  <c r="E335" i="12"/>
  <c r="C335" i="12"/>
  <c r="G335" i="12"/>
  <c r="F335" i="12"/>
  <c r="D335" i="12"/>
  <c r="B336" i="12" l="1"/>
  <c r="C336" i="12"/>
  <c r="E336" i="12"/>
  <c r="G336" i="12"/>
  <c r="A337" i="12"/>
  <c r="F336" i="12"/>
  <c r="D336" i="12"/>
  <c r="F126" i="12"/>
  <c r="G126" i="12"/>
  <c r="E337" i="12" l="1"/>
  <c r="G337" i="12"/>
  <c r="A338" i="12"/>
  <c r="B337" i="12"/>
  <c r="C337" i="12"/>
  <c r="D337" i="12"/>
  <c r="F337" i="12"/>
  <c r="C127" i="12"/>
  <c r="E127" i="12" l="1"/>
  <c r="D127" i="12"/>
  <c r="B338" i="12"/>
  <c r="C338" i="12"/>
  <c r="G338" i="12"/>
  <c r="A339" i="12"/>
  <c r="F338" i="12"/>
  <c r="D338" i="12"/>
  <c r="E338" i="12"/>
  <c r="B339" i="12" l="1"/>
  <c r="C339" i="12"/>
  <c r="E339" i="12"/>
  <c r="G339" i="12"/>
  <c r="A340" i="12"/>
  <c r="F339" i="12"/>
  <c r="D339" i="12"/>
  <c r="F127" i="12"/>
  <c r="G127" i="12"/>
  <c r="G340" i="12" l="1"/>
  <c r="A341" i="12"/>
  <c r="C340" i="12"/>
  <c r="E340" i="12"/>
  <c r="F340" i="12"/>
  <c r="B340" i="12"/>
  <c r="D340" i="12"/>
  <c r="C128" i="12"/>
  <c r="B341" i="12" l="1"/>
  <c r="C341" i="12"/>
  <c r="E341" i="12"/>
  <c r="A342" i="12"/>
  <c r="G341" i="12"/>
  <c r="F341" i="12"/>
  <c r="D341" i="12"/>
  <c r="E128" i="12"/>
  <c r="D128" i="12"/>
  <c r="C342" i="12" l="1"/>
  <c r="E342" i="12"/>
  <c r="G342" i="12"/>
  <c r="A343" i="12"/>
  <c r="B342" i="12"/>
  <c r="F342" i="12"/>
  <c r="D342" i="12"/>
  <c r="F128" i="12"/>
  <c r="G128" i="12"/>
  <c r="A344" i="12" l="1"/>
  <c r="B343" i="12"/>
  <c r="E343" i="12"/>
  <c r="C343" i="12"/>
  <c r="F343" i="12"/>
  <c r="G343" i="12"/>
  <c r="D343" i="12"/>
  <c r="C129" i="12"/>
  <c r="E129" i="12" l="1"/>
  <c r="D129" i="12"/>
  <c r="B344" i="12"/>
  <c r="G344" i="12"/>
  <c r="F344" i="12"/>
  <c r="E344" i="12"/>
  <c r="A345" i="12"/>
  <c r="D344" i="12"/>
  <c r="C344" i="12"/>
  <c r="E345" i="12" l="1"/>
  <c r="G345" i="12"/>
  <c r="B345" i="12"/>
  <c r="C345" i="12"/>
  <c r="A346" i="12"/>
  <c r="D345" i="12"/>
  <c r="F345" i="12"/>
  <c r="F129" i="12"/>
  <c r="G129" i="12"/>
  <c r="C346" i="12" l="1"/>
  <c r="G346" i="12"/>
  <c r="B346" i="12"/>
  <c r="E346" i="12"/>
  <c r="A347" i="12"/>
  <c r="F346" i="12"/>
  <c r="D346" i="12"/>
  <c r="C130" i="12"/>
  <c r="E130" i="12" l="1"/>
  <c r="D130" i="12"/>
  <c r="B347" i="12"/>
  <c r="C347" i="12"/>
  <c r="A348" i="12"/>
  <c r="G347" i="12"/>
  <c r="F347" i="12"/>
  <c r="E347" i="12"/>
  <c r="D347" i="12"/>
  <c r="G348" i="12" l="1"/>
  <c r="A349" i="12"/>
  <c r="C348" i="12"/>
  <c r="E348" i="12"/>
  <c r="F348" i="12"/>
  <c r="B348" i="12"/>
  <c r="D348" i="12"/>
  <c r="F130" i="12"/>
  <c r="G130" i="12"/>
  <c r="E349" i="12" l="1"/>
  <c r="A350" i="12"/>
  <c r="B349" i="12"/>
  <c r="F349" i="12"/>
  <c r="C349" i="12"/>
  <c r="G349" i="12"/>
  <c r="D349" i="12"/>
  <c r="C131" i="12"/>
  <c r="C350" i="12" l="1"/>
  <c r="E350" i="12"/>
  <c r="F350" i="12"/>
  <c r="B350" i="12"/>
  <c r="A351" i="12"/>
  <c r="G350" i="12"/>
  <c r="D350" i="12"/>
  <c r="E131" i="12"/>
  <c r="D131" i="12"/>
  <c r="F131" i="12" l="1"/>
  <c r="G131" i="12"/>
  <c r="A352" i="12"/>
  <c r="B351" i="12"/>
  <c r="E351" i="12"/>
  <c r="G351" i="12"/>
  <c r="F351" i="12"/>
  <c r="D351" i="12"/>
  <c r="C351" i="12"/>
  <c r="B352" i="12" l="1"/>
  <c r="C352" i="12"/>
  <c r="E352" i="12"/>
  <c r="G352" i="12"/>
  <c r="A353" i="12"/>
  <c r="F352" i="12"/>
  <c r="D352" i="12"/>
  <c r="C132" i="12"/>
  <c r="G353" i="12" l="1"/>
  <c r="B353" i="12"/>
  <c r="E353" i="12"/>
  <c r="F353" i="12"/>
  <c r="D353" i="12"/>
  <c r="A354" i="12"/>
  <c r="C353" i="12"/>
  <c r="E132" i="12"/>
  <c r="D132" i="12"/>
  <c r="F132" i="12" l="1"/>
  <c r="G132" i="12"/>
  <c r="G354" i="12"/>
  <c r="B354" i="12"/>
  <c r="C354" i="12"/>
  <c r="E354" i="12"/>
  <c r="A355" i="12"/>
  <c r="F354" i="12"/>
  <c r="D354" i="12"/>
  <c r="C355" i="12" l="1"/>
  <c r="B355" i="12"/>
  <c r="G355" i="12"/>
  <c r="A356" i="12"/>
  <c r="F355" i="12"/>
  <c r="D355" i="12"/>
  <c r="E355" i="12"/>
  <c r="C133" i="12"/>
  <c r="A357" i="12" l="1"/>
  <c r="C356" i="12"/>
  <c r="B356" i="12"/>
  <c r="F356" i="12"/>
  <c r="E356" i="12"/>
  <c r="G356" i="12"/>
  <c r="D356" i="12"/>
  <c r="E133" i="12"/>
  <c r="D133" i="12"/>
  <c r="F133" i="12" l="1"/>
  <c r="G133" i="12"/>
  <c r="A358" i="12"/>
  <c r="F357" i="12"/>
  <c r="B357" i="12"/>
  <c r="C357" i="12"/>
  <c r="G357" i="12"/>
  <c r="E357" i="12"/>
  <c r="D357" i="12"/>
  <c r="E358" i="12" l="1"/>
  <c r="C358" i="12"/>
  <c r="G358" i="12"/>
  <c r="A359" i="12"/>
  <c r="F358" i="12"/>
  <c r="B358" i="12"/>
  <c r="D358" i="12"/>
  <c r="C134" i="12"/>
  <c r="E359" i="12" l="1"/>
  <c r="B359" i="12"/>
  <c r="F359" i="12"/>
  <c r="C359" i="12"/>
  <c r="A360" i="12"/>
  <c r="D359" i="12"/>
  <c r="G359" i="12"/>
  <c r="E134" i="12"/>
  <c r="D134" i="12"/>
  <c r="F134" i="12" l="1"/>
  <c r="G134" i="12"/>
  <c r="B360" i="12"/>
  <c r="E360" i="12"/>
  <c r="G360" i="12"/>
  <c r="A361" i="12"/>
  <c r="F360" i="12"/>
  <c r="D360" i="12"/>
  <c r="C360" i="12"/>
  <c r="G361" i="12" l="1"/>
  <c r="B361" i="12"/>
  <c r="C361" i="12"/>
  <c r="E361" i="12"/>
  <c r="D361" i="12"/>
  <c r="F361" i="12"/>
  <c r="A362" i="12"/>
  <c r="C135" i="12"/>
  <c r="G362" i="12" l="1"/>
  <c r="E362" i="12"/>
  <c r="A363" i="12"/>
  <c r="B362" i="12"/>
  <c r="F362" i="12"/>
  <c r="D362" i="12"/>
  <c r="C362" i="12"/>
  <c r="E135" i="12"/>
  <c r="D135" i="12"/>
  <c r="C363" i="12" l="1"/>
  <c r="B363" i="12"/>
  <c r="E363" i="12"/>
  <c r="G363" i="12"/>
  <c r="A364" i="12"/>
  <c r="F363" i="12"/>
  <c r="D363" i="12"/>
  <c r="F135" i="12"/>
  <c r="G135" i="12"/>
  <c r="C364" i="12" l="1"/>
  <c r="G364" i="12"/>
  <c r="F364" i="12"/>
  <c r="A365" i="12"/>
  <c r="B364" i="12"/>
  <c r="E364" i="12"/>
  <c r="D364" i="12"/>
  <c r="C136" i="12"/>
  <c r="F365" i="12" l="1"/>
  <c r="B365" i="12"/>
  <c r="C365" i="12"/>
  <c r="E365" i="12"/>
  <c r="A366" i="12"/>
  <c r="D365" i="12"/>
  <c r="G365" i="12"/>
  <c r="E136" i="12"/>
  <c r="D136" i="12"/>
  <c r="F136" i="12" l="1"/>
  <c r="G136" i="12"/>
  <c r="C366" i="12"/>
  <c r="E366" i="12"/>
  <c r="G366" i="12"/>
  <c r="F366" i="12"/>
  <c r="A367" i="12"/>
  <c r="B366" i="12"/>
  <c r="D366" i="12"/>
  <c r="A368" i="12" l="1"/>
  <c r="B367" i="12"/>
  <c r="E367" i="12"/>
  <c r="D367" i="12"/>
  <c r="C367" i="12"/>
  <c r="G367" i="12"/>
  <c r="F367" i="12"/>
  <c r="C137" i="12"/>
  <c r="E137" i="12" l="1"/>
  <c r="D137" i="12"/>
  <c r="B368" i="12"/>
  <c r="C368" i="12"/>
  <c r="E368" i="12"/>
  <c r="G368" i="12"/>
  <c r="F368" i="12"/>
  <c r="D368" i="12"/>
  <c r="A369" i="12"/>
  <c r="E369" i="12" l="1"/>
  <c r="G369" i="12"/>
  <c r="A370" i="12"/>
  <c r="B369" i="12"/>
  <c r="C369" i="12"/>
  <c r="D369" i="12"/>
  <c r="F369" i="12"/>
  <c r="F137" i="12"/>
  <c r="G137" i="12"/>
  <c r="B370" i="12" l="1"/>
  <c r="C370" i="12"/>
  <c r="G370" i="12"/>
  <c r="F370" i="12"/>
  <c r="A371" i="12"/>
  <c r="D370" i="12"/>
  <c r="E370" i="12"/>
  <c r="C138" i="12"/>
  <c r="E138" i="12" l="1"/>
  <c r="D138" i="12"/>
  <c r="B371" i="12"/>
  <c r="C371" i="12"/>
  <c r="E371" i="12"/>
  <c r="G371" i="12"/>
  <c r="A372" i="12"/>
  <c r="F371" i="12"/>
  <c r="D371" i="12"/>
  <c r="G372" i="12" l="1"/>
  <c r="F372" i="12"/>
  <c r="A373" i="12"/>
  <c r="C372" i="12"/>
  <c r="B372" i="12"/>
  <c r="E372" i="12"/>
  <c r="D372" i="12"/>
  <c r="F138" i="12"/>
  <c r="G138" i="12"/>
  <c r="F373" i="12" l="1"/>
  <c r="B373" i="12"/>
  <c r="C373" i="12"/>
  <c r="E373" i="12"/>
  <c r="A374" i="12"/>
  <c r="G373" i="12"/>
  <c r="D373" i="12"/>
  <c r="C139" i="12"/>
  <c r="C374" i="12" l="1"/>
  <c r="E374" i="12"/>
  <c r="G374" i="12"/>
  <c r="F374" i="12"/>
  <c r="A375" i="12"/>
  <c r="B374" i="12"/>
  <c r="D374" i="12"/>
  <c r="E139" i="12"/>
  <c r="D139" i="12"/>
  <c r="A376" i="12" l="1"/>
  <c r="B375" i="12"/>
  <c r="E375" i="12"/>
  <c r="F375" i="12"/>
  <c r="D375" i="12"/>
  <c r="C375" i="12"/>
  <c r="G375" i="12"/>
  <c r="F139" i="12"/>
  <c r="G139" i="12"/>
  <c r="C140" i="12" l="1"/>
  <c r="B376" i="12"/>
  <c r="C376" i="12"/>
  <c r="E376" i="12"/>
  <c r="G376" i="12"/>
  <c r="F376" i="12"/>
  <c r="D376" i="12"/>
  <c r="A377" i="12"/>
  <c r="E377" i="12" l="1"/>
  <c r="G377" i="12"/>
  <c r="A378" i="12"/>
  <c r="B377" i="12"/>
  <c r="C377" i="12"/>
  <c r="D377" i="12"/>
  <c r="F377" i="12"/>
  <c r="E140" i="12"/>
  <c r="D140" i="12"/>
  <c r="B378" i="12" l="1"/>
  <c r="C378" i="12"/>
  <c r="G378" i="12"/>
  <c r="F378" i="12"/>
  <c r="E378" i="12"/>
  <c r="A379" i="12"/>
  <c r="D378" i="12"/>
  <c r="F140" i="12"/>
  <c r="G140" i="12"/>
  <c r="B379" i="12" l="1"/>
  <c r="C379" i="12"/>
  <c r="E379" i="12"/>
  <c r="G379" i="12"/>
  <c r="A380" i="12"/>
  <c r="D379" i="12"/>
  <c r="F379" i="12"/>
  <c r="C141" i="12"/>
  <c r="G380" i="12" l="1"/>
  <c r="F380" i="12"/>
  <c r="A381" i="12"/>
  <c r="C380" i="12"/>
  <c r="B380" i="12"/>
  <c r="E380" i="12"/>
  <c r="D380" i="12"/>
  <c r="E141" i="12"/>
  <c r="D141" i="12"/>
  <c r="F141" i="12" l="1"/>
  <c r="G141" i="12"/>
  <c r="F381" i="12"/>
  <c r="B381" i="12"/>
  <c r="C381" i="12"/>
  <c r="E381" i="12"/>
  <c r="A382" i="12"/>
  <c r="D381" i="12"/>
  <c r="G381" i="12"/>
  <c r="C382" i="12" l="1"/>
  <c r="E382" i="12"/>
  <c r="G382" i="12"/>
  <c r="F382" i="12"/>
  <c r="B382" i="12"/>
  <c r="D382" i="12"/>
  <c r="C142" i="12"/>
  <c r="E142" i="12" l="1"/>
  <c r="D142" i="12"/>
  <c r="F142" i="12" l="1"/>
  <c r="G142" i="12"/>
  <c r="C143" i="12" l="1"/>
  <c r="E143" i="12" l="1"/>
  <c r="D143" i="12"/>
  <c r="F143" i="12" l="1"/>
  <c r="G143" i="12"/>
  <c r="C144" i="12" l="1"/>
  <c r="E144" i="12" l="1"/>
  <c r="D144" i="12"/>
  <c r="F144" i="12" l="1"/>
  <c r="G144" i="12"/>
  <c r="C145" i="12" l="1"/>
  <c r="E145" i="12" l="1"/>
  <c r="D145" i="12"/>
  <c r="F145" i="12" l="1"/>
  <c r="G145" i="12"/>
  <c r="C146" i="12" l="1"/>
  <c r="E146" i="12" l="1"/>
  <c r="D146" i="12"/>
  <c r="F146" i="12" l="1"/>
  <c r="G146" i="12"/>
  <c r="C147" i="12" l="1"/>
  <c r="E147" i="12" l="1"/>
  <c r="D147" i="12"/>
  <c r="F147" i="12" l="1"/>
  <c r="G147" i="12"/>
  <c r="C148" i="12" l="1"/>
  <c r="E148" i="12" l="1"/>
  <c r="D148" i="12"/>
  <c r="F148" i="12" l="1"/>
  <c r="G148" i="12"/>
  <c r="C149" i="12" l="1"/>
  <c r="E149" i="12" l="1"/>
  <c r="D149" i="12"/>
  <c r="F149" i="12" l="1"/>
  <c r="G149" i="12"/>
  <c r="C150" i="12" l="1"/>
  <c r="E150" i="12" l="1"/>
  <c r="D150" i="12"/>
  <c r="F150" i="12" l="1"/>
  <c r="G150" i="12"/>
  <c r="C151" i="12" l="1"/>
  <c r="E151" i="12" l="1"/>
  <c r="D151" i="12"/>
  <c r="F151" i="12" l="1"/>
  <c r="G151" i="12"/>
  <c r="C152" i="12" l="1"/>
  <c r="E152" i="12" l="1"/>
  <c r="D152" i="12"/>
  <c r="F152" i="12" l="1"/>
  <c r="G152" i="12"/>
  <c r="C153" i="12" l="1"/>
  <c r="E153" i="12" l="1"/>
  <c r="D153" i="12"/>
  <c r="F153" i="12" l="1"/>
  <c r="G153" i="12"/>
  <c r="C154" i="12" l="1"/>
  <c r="E154" i="12" l="1"/>
  <c r="D154" i="12"/>
  <c r="F154" i="12" l="1"/>
  <c r="G154" i="12"/>
  <c r="C155" i="12" l="1"/>
  <c r="E155" i="12" l="1"/>
  <c r="D155" i="12"/>
  <c r="F155" i="12" l="1"/>
  <c r="G155" i="12"/>
  <c r="C156" i="12" l="1"/>
  <c r="E156" i="12" l="1"/>
  <c r="D156" i="12"/>
  <c r="F156" i="12" l="1"/>
  <c r="G156" i="12"/>
  <c r="C157" i="12" l="1"/>
  <c r="E157" i="12" l="1"/>
  <c r="D157" i="12"/>
  <c r="F157" i="12" l="1"/>
  <c r="G157" i="12"/>
  <c r="C158" i="12" l="1"/>
  <c r="E158" i="12" l="1"/>
  <c r="D158" i="12"/>
  <c r="F158" i="12" l="1"/>
  <c r="G158" i="12"/>
  <c r="C159" i="12" l="1"/>
  <c r="E159" i="12" l="1"/>
  <c r="D159" i="12"/>
  <c r="F159" i="12" l="1"/>
  <c r="G159" i="12"/>
  <c r="C160" i="12" l="1"/>
  <c r="E160" i="12" l="1"/>
  <c r="D160" i="12"/>
  <c r="F160" i="12" l="1"/>
  <c r="G160" i="12"/>
  <c r="C161" i="12" l="1"/>
  <c r="E161" i="12" l="1"/>
  <c r="D161" i="12"/>
  <c r="F161" i="12" l="1"/>
  <c r="G161" i="12"/>
  <c r="C162" i="12" l="1"/>
  <c r="E162" i="12" l="1"/>
  <c r="D162" i="12"/>
  <c r="F162" i="12" l="1"/>
  <c r="G162" i="12"/>
  <c r="C163" i="12" l="1"/>
  <c r="E163" i="12" l="1"/>
  <c r="D163" i="12"/>
  <c r="F163" i="12" l="1"/>
  <c r="G163" i="12"/>
  <c r="C164" i="12" l="1"/>
  <c r="E164" i="12" l="1"/>
  <c r="D164" i="12"/>
  <c r="F164" i="12" l="1"/>
  <c r="G164" i="12"/>
  <c r="C165" i="12" l="1"/>
  <c r="E165" i="12" l="1"/>
  <c r="D165" i="12"/>
  <c r="F165" i="12" l="1"/>
  <c r="G165" i="12"/>
  <c r="C166" i="12" l="1"/>
  <c r="E166" i="12" l="1"/>
  <c r="D166" i="12"/>
  <c r="F166" i="12" l="1"/>
  <c r="G166" i="12"/>
  <c r="C167" i="12" l="1"/>
  <c r="E167" i="12" l="1"/>
  <c r="D167" i="12"/>
  <c r="F167" i="12" l="1"/>
  <c r="G167" i="12"/>
  <c r="C168" i="12" l="1"/>
  <c r="E168" i="12" l="1"/>
  <c r="D168" i="12"/>
  <c r="F168" i="12" l="1"/>
  <c r="G168" i="12"/>
  <c r="C169" i="12" l="1"/>
  <c r="E169" i="12" l="1"/>
  <c r="D169" i="12"/>
  <c r="F169" i="12" l="1"/>
  <c r="G169" i="12"/>
  <c r="C170" i="12" l="1"/>
  <c r="E170" i="12" l="1"/>
  <c r="D170" i="12"/>
  <c r="F170" i="12" l="1"/>
  <c r="G170" i="12"/>
  <c r="C171" i="12" l="1"/>
  <c r="E171" i="12" l="1"/>
  <c r="D171" i="12"/>
  <c r="F171" i="12" l="1"/>
  <c r="G171" i="12"/>
  <c r="C172" i="12" l="1"/>
  <c r="E172" i="12" l="1"/>
  <c r="D172" i="12"/>
  <c r="F172" i="12" l="1"/>
  <c r="G172" i="12"/>
  <c r="C173" i="12" l="1"/>
  <c r="E173" i="12" l="1"/>
  <c r="D173" i="12"/>
  <c r="F173" i="12" l="1"/>
  <c r="G173" i="12"/>
  <c r="C174" i="12" l="1"/>
  <c r="E174" i="12" l="1"/>
  <c r="D174" i="12"/>
  <c r="F174" i="12" l="1"/>
  <c r="G174" i="12"/>
  <c r="C175" i="12" l="1"/>
  <c r="E175" i="12" l="1"/>
  <c r="D175" i="12"/>
  <c r="F175" i="12" l="1"/>
  <c r="G175" i="12"/>
  <c r="C176" i="12" l="1"/>
  <c r="E176" i="12" l="1"/>
  <c r="D176" i="12"/>
  <c r="F176" i="12" l="1"/>
  <c r="G176" i="12"/>
  <c r="C177" i="12" l="1"/>
  <c r="E177" i="12" l="1"/>
  <c r="D177" i="12"/>
  <c r="F177" i="12" l="1"/>
  <c r="G177" i="12"/>
  <c r="C178" i="12" l="1"/>
  <c r="E178" i="12" l="1"/>
  <c r="D178" i="12"/>
  <c r="F178" i="12" l="1"/>
  <c r="G178" i="12"/>
  <c r="C179" i="12" l="1"/>
  <c r="E179" i="12" l="1"/>
  <c r="D179" i="12"/>
  <c r="F179" i="12" l="1"/>
  <c r="G179" i="12"/>
  <c r="C180" i="12" l="1"/>
  <c r="E180" i="12" l="1"/>
  <c r="D180" i="12"/>
  <c r="F180" i="12" l="1"/>
  <c r="G180" i="12"/>
  <c r="C181" i="12" l="1"/>
  <c r="E181" i="12" l="1"/>
  <c r="D181" i="12"/>
  <c r="F181" i="12" l="1"/>
  <c r="G181" i="12"/>
  <c r="C182" i="12" l="1"/>
  <c r="E182" i="12" l="1"/>
  <c r="D182" i="12"/>
  <c r="F182" i="12" l="1"/>
  <c r="G182" i="12"/>
  <c r="C183" i="12" l="1"/>
  <c r="E183" i="12" l="1"/>
  <c r="D183" i="12"/>
  <c r="F183" i="12" l="1"/>
  <c r="G183" i="12"/>
  <c r="C184" i="12" l="1"/>
  <c r="E184" i="12" l="1"/>
  <c r="D184" i="12"/>
  <c r="F184" i="12" l="1"/>
  <c r="G184" i="12"/>
  <c r="C185" i="12" l="1"/>
  <c r="E185" i="12" l="1"/>
  <c r="D185" i="12"/>
  <c r="F185" i="12" l="1"/>
  <c r="G185" i="12"/>
  <c r="C186" i="12" l="1"/>
  <c r="E186" i="12" l="1"/>
  <c r="D186" i="12"/>
  <c r="F186" i="12" l="1"/>
  <c r="G186" i="12"/>
  <c r="C187" i="12" l="1"/>
  <c r="E187" i="12" l="1"/>
  <c r="D187" i="12"/>
  <c r="F187" i="12" l="1"/>
  <c r="G187" i="12"/>
  <c r="C188" i="12" l="1"/>
  <c r="E188" i="12" l="1"/>
  <c r="D188" i="12"/>
  <c r="F188" i="12" l="1"/>
  <c r="G188" i="12"/>
  <c r="C189" i="12" l="1"/>
  <c r="E189" i="12" l="1"/>
  <c r="D189" i="12"/>
  <c r="F189" i="12" l="1"/>
  <c r="G189" i="12"/>
  <c r="C190" i="12" l="1"/>
  <c r="E190" i="12" l="1"/>
  <c r="D190" i="12"/>
  <c r="F190" i="12" l="1"/>
  <c r="G190" i="12"/>
  <c r="C191" i="12" l="1"/>
  <c r="E191" i="12" l="1"/>
  <c r="D191" i="12"/>
  <c r="F191" i="12" l="1"/>
  <c r="G191" i="12"/>
  <c r="C192" i="12" l="1"/>
  <c r="E192" i="12" l="1"/>
  <c r="D192" i="12"/>
  <c r="F192" i="12" l="1"/>
  <c r="G192" i="12"/>
  <c r="C193" i="12" l="1"/>
  <c r="E193" i="12" l="1"/>
  <c r="D193" i="12"/>
  <c r="F193" i="12" l="1"/>
  <c r="G193" i="12"/>
  <c r="C194" i="12" l="1"/>
  <c r="E194" i="12" l="1"/>
  <c r="D194" i="12"/>
  <c r="F194" i="12" l="1"/>
  <c r="G194" i="12"/>
  <c r="C195" i="12" l="1"/>
  <c r="E195" i="12" l="1"/>
  <c r="D195" i="12"/>
  <c r="F195" i="12" l="1"/>
  <c r="G195" i="12"/>
  <c r="C196" i="12" l="1"/>
  <c r="E196" i="12" l="1"/>
  <c r="D196" i="12"/>
  <c r="F196" i="12" l="1"/>
  <c r="G196" i="12"/>
  <c r="C197" i="12" l="1"/>
  <c r="E197" i="12" l="1"/>
  <c r="D197" i="12"/>
  <c r="F197" i="12" l="1"/>
  <c r="G197" i="12"/>
  <c r="C198" i="12" l="1"/>
  <c r="E198" i="12" l="1"/>
  <c r="D198" i="12"/>
  <c r="F198" i="12" l="1"/>
  <c r="G198" i="12"/>
  <c r="C199" i="12" l="1"/>
  <c r="E199" i="12" l="1"/>
  <c r="D199" i="12"/>
  <c r="F199" i="12" l="1"/>
  <c r="G199" i="12"/>
  <c r="C200" i="12" l="1"/>
  <c r="E200" i="12" l="1"/>
  <c r="D200" i="12"/>
  <c r="F200" i="12" l="1"/>
  <c r="G200" i="12"/>
  <c r="C201" i="12" l="1"/>
  <c r="E201" i="12" l="1"/>
  <c r="D201" i="12"/>
  <c r="C10" i="12"/>
  <c r="F201" i="12" l="1"/>
  <c r="G201" i="12"/>
</calcChain>
</file>

<file path=xl/comments1.xml><?xml version="1.0" encoding="utf-8"?>
<comments xmlns="http://schemas.openxmlformats.org/spreadsheetml/2006/main">
  <authors>
    <author>Maria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Loan Amount (pv)</t>
        </r>
        <r>
          <rPr>
            <sz val="8"/>
            <color indexed="81"/>
            <rFont val="Tahoma"/>
            <family val="2"/>
          </rPr>
          <t xml:space="preserve">
In the PMT() formula, the loan amount is specified as the </t>
        </r>
        <r>
          <rPr>
            <b/>
            <sz val="8"/>
            <color indexed="81"/>
            <rFont val="Tahoma"/>
            <family val="2"/>
          </rPr>
          <t>Present Value</t>
        </r>
        <r>
          <rPr>
            <sz val="8"/>
            <color indexed="81"/>
            <rFont val="Tahoma"/>
            <family val="2"/>
          </rPr>
          <t xml:space="preserve"> (</t>
        </r>
        <r>
          <rPr>
            <b/>
            <sz val="8"/>
            <color indexed="81"/>
            <rFont val="Tahoma"/>
            <family val="2"/>
          </rPr>
          <t>pv</t>
        </r>
        <r>
          <rPr>
            <sz val="8"/>
            <color indexed="81"/>
            <rFont val="Tahoma"/>
            <family val="2"/>
          </rPr>
          <t>). See the formula for the "Payment per Period".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>Interest Rate (rate)</t>
        </r>
        <r>
          <rPr>
            <sz val="8"/>
            <color indexed="81"/>
            <rFont val="Tahoma"/>
            <family val="2"/>
          </rPr>
          <t xml:space="preserve">
The rate is the interest rate </t>
        </r>
        <r>
          <rPr>
            <b/>
            <sz val="8"/>
            <color indexed="81"/>
            <rFont val="Tahoma"/>
            <family val="2"/>
          </rPr>
          <t>per period</t>
        </r>
        <r>
          <rPr>
            <sz val="8"/>
            <color indexed="81"/>
            <rFont val="Tahoma"/>
            <family val="2"/>
          </rPr>
          <t>, so if you have a 5% annual interest rate and payments are made monthly, then the rate per period is 5%/12 or 0.05/12.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Number of Payment Periods (Nper)</t>
        </r>
        <r>
          <rPr>
            <sz val="8"/>
            <color indexed="81"/>
            <rFont val="Tahoma"/>
            <family val="2"/>
          </rPr>
          <t xml:space="preserve">
If the loan is a 3-year loan, but payments are made monthly, then specify Nper as 3*12=36 months.</t>
        </r>
      </text>
    </comment>
  </commentList>
</comments>
</file>

<file path=xl/sharedStrings.xml><?xml version="1.0" encoding="utf-8"?>
<sst xmlns="http://schemas.openxmlformats.org/spreadsheetml/2006/main" count="41" uniqueCount="36">
  <si>
    <t>Principal</t>
  </si>
  <si>
    <t>Interest</t>
  </si>
  <si>
    <t>Balance</t>
  </si>
  <si>
    <t>Period</t>
  </si>
  <si>
    <t>Payment
Amount</t>
  </si>
  <si>
    <t>Cumulative Interest</t>
  </si>
  <si>
    <t>Principal Paid</t>
  </si>
  <si>
    <t>[42]</t>
  </si>
  <si>
    <t>HELP</t>
  </si>
  <si>
    <t xml:space="preserve"> Amortization Chart</t>
  </si>
  <si>
    <t xml:space="preserve">Payment per Period </t>
  </si>
  <si>
    <t xml:space="preserve">Total Interest Paid </t>
  </si>
  <si>
    <t xml:space="preserve">Interest Rate (rate) </t>
  </si>
  <si>
    <t xml:space="preserve">Loan Amount (pv) </t>
  </si>
  <si>
    <t xml:space="preserve"># of Periods (Nper) </t>
  </si>
  <si>
    <t>Additional Help</t>
  </si>
  <si>
    <t>The link at the top of this worksheet will take you to the web page on vertex42.com that talks about this template.</t>
  </si>
  <si>
    <t>REFERENCES</t>
  </si>
  <si>
    <t>SEE ALSO</t>
  </si>
  <si>
    <t>TIPS</t>
  </si>
  <si>
    <t>Vertex42.com: Spreadsheet Tips Workbook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</si>
  <si>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</si>
  <si>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</si>
  <si>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</si>
  <si>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Simple Amortization Chart</t>
  </si>
  <si>
    <t>Use this basic amortization spreadsheet to see how to create an amortization and payment chart in Excel.</t>
  </si>
  <si>
    <t>About This Template</t>
  </si>
  <si>
    <r>
      <t>This file is intended for educational purposes only. My</t>
    </r>
    <r>
      <rPr>
        <b/>
        <sz val="11"/>
        <rFont val="Arial"/>
        <family val="2"/>
      </rPr>
      <t xml:space="preserve"> loan amortization schedule</t>
    </r>
    <r>
      <rPr>
        <sz val="11"/>
        <rFont val="Arial"/>
        <family val="2"/>
      </rPr>
      <t xml:space="preserve"> and </t>
    </r>
    <r>
      <rPr>
        <b/>
        <sz val="11"/>
        <rFont val="Arial"/>
        <family val="2"/>
      </rPr>
      <t>mortgage calculator</t>
    </r>
    <r>
      <rPr>
        <sz val="11"/>
        <rFont val="Arial"/>
        <family val="2"/>
      </rPr>
      <t xml:space="preserve"> are much more useful for use in evaluating and tracking real loans and mortgages. (see links below)</t>
    </r>
  </si>
  <si>
    <t>Vertex42.com: Loan Amortization Schedule</t>
  </si>
  <si>
    <t>Vertex42.com: Home Mortgage Calculator</t>
  </si>
  <si>
    <t>This spreadsheet, including all worksheets and associated content is a copyrighted work under the United States and other copyright laws.</t>
  </si>
  <si>
    <t>https://www.vertex42.com/ExcelTemplates/simple-amortization.html</t>
  </si>
  <si>
    <t>https://www.vertex42.com/licensing/EULA_personaluse.html</t>
  </si>
  <si>
    <t>© 2008-2018 Vertex42 LLC</t>
  </si>
  <si>
    <t>License Agreement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</si>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</sst>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\ #,##0_);_(&quot;$&quot;\ \(#,##0\);_(&quot;$&quot;\ &quot;-&quot;??_);_(@_)"/>
  </numFmts>
  <fonts count="28" x14ac:knownFonts="1">
    <font>
      <sz val="10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sz val="10"/>
      <color indexed="9"/>
      <name val="Tahoma"/>
      <family val="2"/>
    </font>
    <font>
      <sz val="8"/>
      <color indexed="9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8"/>
      <color theme="4" tint="-0.249977111117893"/>
      <name val="Arial"/>
      <family val="2"/>
    </font>
    <font>
      <sz val="18"/>
      <name val="Arial"/>
      <family val="2"/>
    </font>
    <font>
      <sz val="8"/>
      <color theme="0" tint="-0.499984740745262"/>
      <name val="Arial"/>
      <family val="2"/>
    </font>
    <font>
      <b/>
      <sz val="11"/>
      <color theme="4" tint="-0.249977111117893"/>
      <name val="Arial"/>
      <family val="2"/>
    </font>
    <font>
      <b/>
      <sz val="1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1"/>
      <name val="Trebuchet MS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color indexed="9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5" fillId="0" borderId="0" xfId="0" applyFont="1" applyProtection="1"/>
    <xf numFmtId="0" fontId="5" fillId="0" borderId="0" xfId="0" applyFont="1" applyAlignment="1" applyProtection="1">
      <alignment horizontal="right" indent="1"/>
    </xf>
    <xf numFmtId="8" fontId="5" fillId="0" borderId="0" xfId="0" applyNumberFormat="1" applyFont="1" applyFill="1" applyProtection="1"/>
    <xf numFmtId="164" fontId="5" fillId="0" borderId="0" xfId="0" applyNumberFormat="1" applyFont="1" applyProtection="1"/>
    <xf numFmtId="0" fontId="7" fillId="0" borderId="0" xfId="0" applyFont="1" applyAlignment="1" applyProtection="1">
      <alignment horizontal="center"/>
    </xf>
    <xf numFmtId="4" fontId="7" fillId="0" borderId="0" xfId="0" applyNumberFormat="1" applyFont="1" applyAlignment="1" applyProtection="1">
      <alignment horizontal="right"/>
    </xf>
    <xf numFmtId="0" fontId="5" fillId="2" borderId="0" xfId="0" applyFont="1" applyFill="1" applyProtection="1"/>
    <xf numFmtId="0" fontId="8" fillId="0" borderId="0" xfId="0" applyFont="1" applyProtection="1"/>
    <xf numFmtId="0" fontId="10" fillId="0" borderId="0" xfId="0" applyFont="1" applyProtection="1"/>
    <xf numFmtId="3" fontId="11" fillId="0" borderId="1" xfId="1" applyNumberFormat="1" applyFont="1" applyFill="1" applyBorder="1" applyAlignment="1" applyProtection="1">
      <alignment horizontal="right"/>
      <protection locked="0"/>
    </xf>
    <xf numFmtId="10" fontId="11" fillId="0" borderId="1" xfId="3" applyNumberFormat="1" applyFont="1" applyFill="1" applyBorder="1" applyAlignment="1" applyProtection="1">
      <alignment horizontal="right"/>
      <protection locked="0"/>
    </xf>
    <xf numFmtId="0" fontId="11" fillId="0" borderId="1" xfId="0" applyFont="1" applyFill="1" applyBorder="1" applyAlignment="1" applyProtection="1">
      <alignment horizontal="right"/>
      <protection locked="0"/>
    </xf>
    <xf numFmtId="0" fontId="11" fillId="0" borderId="0" xfId="0" applyFont="1" applyProtection="1"/>
    <xf numFmtId="0" fontId="11" fillId="0" borderId="0" xfId="0" applyFont="1" applyAlignment="1" applyProtection="1">
      <alignment horizontal="right"/>
    </xf>
    <xf numFmtId="0" fontId="8" fillId="4" borderId="0" xfId="0" applyFont="1" applyFill="1" applyProtection="1"/>
    <xf numFmtId="0" fontId="9" fillId="4" borderId="0" xfId="0" applyFont="1" applyFill="1" applyAlignment="1" applyProtection="1">
      <alignment horizontal="right"/>
    </xf>
    <xf numFmtId="43" fontId="11" fillId="5" borderId="0" xfId="0" applyNumberFormat="1" applyFont="1" applyFill="1" applyBorder="1" applyProtection="1"/>
    <xf numFmtId="0" fontId="7" fillId="3" borderId="0" xfId="0" applyFont="1" applyFill="1" applyAlignment="1" applyProtection="1">
      <alignment horizontal="center"/>
    </xf>
    <xf numFmtId="44" fontId="7" fillId="3" borderId="0" xfId="1" quotePrefix="1" applyFont="1" applyFill="1" applyAlignment="1" applyProtection="1">
      <alignment horizontal="center"/>
    </xf>
    <xf numFmtId="44" fontId="5" fillId="3" borderId="0" xfId="1" quotePrefix="1" applyFont="1" applyFill="1" applyAlignment="1" applyProtection="1">
      <alignment horizontal="center"/>
    </xf>
    <xf numFmtId="44" fontId="7" fillId="3" borderId="0" xfId="0" applyNumberFormat="1" applyFont="1" applyFill="1" applyProtection="1"/>
    <xf numFmtId="0" fontId="6" fillId="5" borderId="2" xfId="0" applyFont="1" applyFill="1" applyBorder="1" applyAlignment="1" applyProtection="1">
      <alignment horizontal="center" wrapText="1"/>
    </xf>
    <xf numFmtId="0" fontId="6" fillId="5" borderId="2" xfId="0" applyFont="1" applyFill="1" applyBorder="1" applyAlignment="1" applyProtection="1">
      <alignment horizontal="right" wrapText="1"/>
    </xf>
    <xf numFmtId="0" fontId="6" fillId="5" borderId="2" xfId="0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horizontal="right" vertical="center"/>
    </xf>
    <xf numFmtId="0" fontId="10" fillId="0" borderId="0" xfId="0" applyFont="1" applyFill="1" applyBorder="1"/>
    <xf numFmtId="0" fontId="10" fillId="0" borderId="0" xfId="0" applyFont="1"/>
    <xf numFmtId="0" fontId="25" fillId="0" borderId="0" xfId="2" applyBorder="1" applyAlignment="1" applyProtection="1">
      <alignment horizontal="left"/>
    </xf>
    <xf numFmtId="0" fontId="10" fillId="0" borderId="0" xfId="0" applyFont="1" applyBorder="1" applyAlignment="1"/>
    <xf numFmtId="0" fontId="14" fillId="0" borderId="0" xfId="0" applyNumberFormat="1" applyFont="1" applyBorder="1" applyAlignment="1">
      <alignment horizontal="right"/>
    </xf>
    <xf numFmtId="0" fontId="10" fillId="0" borderId="0" xfId="0" applyFont="1" applyAlignment="1"/>
    <xf numFmtId="0" fontId="10" fillId="0" borderId="0" xfId="0" applyFont="1" applyAlignment="1">
      <alignment vertical="top"/>
    </xf>
    <xf numFmtId="0" fontId="15" fillId="0" borderId="3" xfId="0" applyFont="1" applyBorder="1"/>
    <xf numFmtId="0" fontId="11" fillId="0" borderId="3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0" fillId="7" borderId="0" xfId="0" applyFont="1" applyFill="1" applyAlignment="1">
      <alignment horizontal="right" vertical="top"/>
    </xf>
    <xf numFmtId="0" fontId="17" fillId="7" borderId="0" xfId="0" applyFont="1" applyFill="1" applyAlignment="1"/>
    <xf numFmtId="0" fontId="10" fillId="7" borderId="0" xfId="0" applyFont="1" applyFill="1"/>
    <xf numFmtId="0" fontId="18" fillId="6" borderId="0" xfId="0" applyFont="1" applyFill="1" applyAlignment="1">
      <alignment horizontal="center"/>
    </xf>
    <xf numFmtId="0" fontId="20" fillId="0" borderId="0" xfId="2" applyFont="1" applyAlignment="1" applyProtection="1">
      <alignment horizontal="left" indent="1"/>
    </xf>
    <xf numFmtId="0" fontId="20" fillId="0" borderId="0" xfId="0" applyFont="1" applyAlignment="1" applyProtection="1">
      <alignment horizontal="left" indent="1"/>
    </xf>
    <xf numFmtId="0" fontId="11" fillId="0" borderId="0" xfId="0" applyFont="1"/>
    <xf numFmtId="0" fontId="12" fillId="6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21" fillId="0" borderId="0" xfId="0" applyFont="1" applyAlignment="1">
      <alignment horizontal="left" vertical="top" wrapText="1"/>
    </xf>
    <xf numFmtId="0" fontId="0" fillId="0" borderId="0" xfId="0"/>
    <xf numFmtId="0" fontId="10" fillId="8" borderId="0" xfId="0" applyFont="1" applyFill="1" applyBorder="1"/>
    <xf numFmtId="0" fontId="11" fillId="0" borderId="5" xfId="0" applyFont="1" applyBorder="1"/>
    <xf numFmtId="0" fontId="0" fillId="8" borderId="0" xfId="0" applyFill="1" applyBorder="1"/>
    <xf numFmtId="0" fontId="25" fillId="0" borderId="0" xfId="2" applyBorder="1" applyAlignment="1" applyProtection="1">
      <alignment horizontal="left" vertical="top"/>
    </xf>
    <xf numFmtId="0" fontId="22" fillId="0" borderId="6" xfId="0" applyFont="1" applyBorder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15" fillId="8" borderId="0" xfId="0" applyFont="1" applyFill="1" applyBorder="1"/>
    <xf numFmtId="0" fontId="22" fillId="0" borderId="7" xfId="0" applyFont="1" applyBorder="1" applyAlignment="1">
      <alignment horizontal="left" wrapText="1"/>
    </xf>
    <xf numFmtId="0" fontId="10" fillId="8" borderId="0" xfId="0" applyFont="1" applyFill="1" applyBorder="1" applyAlignment="1">
      <alignment vertical="top"/>
    </xf>
    <xf numFmtId="0" fontId="11" fillId="8" borderId="0" xfId="0" applyFont="1" applyFill="1" applyBorder="1" applyAlignment="1">
      <alignment horizontal="right" vertical="top"/>
    </xf>
    <xf numFmtId="0" fontId="22" fillId="0" borderId="7" xfId="0" applyFont="1" applyBorder="1" applyAlignment="1">
      <alignment horizontal="left"/>
    </xf>
    <xf numFmtId="0" fontId="21" fillId="8" borderId="0" xfId="0" applyFont="1" applyFill="1" applyBorder="1" applyAlignment="1">
      <alignment horizontal="left" vertical="top" wrapText="1"/>
    </xf>
    <xf numFmtId="0" fontId="11" fillId="8" borderId="0" xfId="0" applyFont="1" applyFill="1" applyBorder="1" applyAlignment="1">
      <alignment vertical="top"/>
    </xf>
    <xf numFmtId="0" fontId="11" fillId="8" borderId="0" xfId="0" applyFont="1" applyFill="1" applyBorder="1" applyAlignment="1">
      <alignment vertical="top" wrapText="1"/>
    </xf>
    <xf numFmtId="0" fontId="0" fillId="8" borderId="0" xfId="0" applyFill="1" applyBorder="1" applyAlignment="1">
      <alignment horizontal="right" vertical="top"/>
    </xf>
    <xf numFmtId="0" fontId="17" fillId="8" borderId="0" xfId="0" applyFont="1" applyFill="1" applyBorder="1" applyAlignment="1"/>
    <xf numFmtId="0" fontId="18" fillId="8" borderId="0" xfId="0" applyFont="1" applyFill="1" applyBorder="1" applyAlignment="1">
      <alignment horizontal="center"/>
    </xf>
    <xf numFmtId="0" fontId="19" fillId="8" borderId="0" xfId="2" applyFont="1" applyFill="1" applyBorder="1" applyAlignment="1" applyProtection="1">
      <alignment horizontal="left" indent="1"/>
    </xf>
    <xf numFmtId="0" fontId="20" fillId="8" borderId="0" xfId="0" applyFont="1" applyFill="1" applyBorder="1" applyAlignment="1" applyProtection="1">
      <alignment horizontal="left" indent="1"/>
    </xf>
    <xf numFmtId="0" fontId="11" fillId="8" borderId="0" xfId="0" applyFont="1" applyFill="1" applyBorder="1"/>
    <xf numFmtId="0" fontId="24" fillId="4" borderId="0" xfId="0" applyFont="1" applyFill="1" applyAlignment="1" applyProtection="1">
      <alignment vertical="center"/>
    </xf>
    <xf numFmtId="0" fontId="25" fillId="0" borderId="0" xfId="2" applyAlignment="1" applyProtection="1">
      <alignment horizontal="left"/>
    </xf>
    <xf numFmtId="0" fontId="2" fillId="0" borderId="0" xfId="0" applyFont="1" applyFill="1" applyBorder="1" applyAlignment="1">
      <alignment horizontal="right"/>
    </xf>
    <xf numFmtId="0" fontId="26" fillId="0" borderId="7" xfId="2" applyFont="1" applyBorder="1" applyAlignment="1" applyProtection="1">
      <alignment horizontal="left" wrapText="1"/>
    </xf>
    <xf numFmtId="0" fontId="27" fillId="0" borderId="7" xfId="0" applyFont="1" applyBorder="1" applyAlignment="1">
      <alignment horizontal="left" wrapText="1"/>
    </xf>
  </cellXfs>
  <cellStyles count="4">
    <cellStyle name="Currency" xfId="1" builtinId="4"/>
    <cellStyle name="Hyperlink" xfId="2" builtinId="8" customBuiltin="1"/>
    <cellStyle name="Normal" xfId="0" builtinId="0"/>
    <cellStyle name="Percent" xfId="3" builtinId="5"/>
  </cellStyles>
  <dxfs count="1">
    <dxf>
      <font>
        <condense val="0"/>
        <extend val="0"/>
        <color indexed="55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83C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4F2"/>
      <rgbColor rgb="00E4F3E6"/>
      <rgbColor rgb="001849B5"/>
      <rgbColor rgb="0036ACA2"/>
      <rgbColor rgb="00F0BA00"/>
      <rgbColor rgb="00BCE1BF"/>
      <rgbColor rgb="0083C989"/>
      <rgbColor rgb="003B8741"/>
      <rgbColor rgb="00873B80"/>
      <rgbColor rgb="00B2B2B2"/>
      <rgbColor rgb="00003366"/>
      <rgbColor rgb="00109618"/>
      <rgbColor rgb="00085108"/>
      <rgbColor rgb="00635100"/>
      <rgbColor rgb="0027592B"/>
      <rgbColor rgb="00E1BCDE"/>
      <rgbColor rgb="00592754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Loan Amortization Chart</a:t>
            </a:r>
          </a:p>
        </c:rich>
      </c:tx>
      <c:layout>
        <c:manualLayout>
          <c:xMode val="edge"/>
          <c:yMode val="edge"/>
          <c:x val="0.33806865077438464"/>
          <c:y val="1.7857173997583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86391222022626"/>
          <c:y val="0.15000026157969723"/>
          <c:w val="0.75568286643685978"/>
          <c:h val="0.6785726119081541"/>
        </c:manualLayout>
      </c:layout>
      <c:scatterChart>
        <c:scatterStyle val="lineMarker"/>
        <c:varyColors val="0"/>
        <c:ser>
          <c:idx val="2"/>
          <c:order val="0"/>
          <c:tx>
            <c:v>Balance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Amortization!$A$22:$A$382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</c:numCache>
            </c:numRef>
          </c:xVal>
          <c:yVal>
            <c:numRef>
              <c:f>Amortization!$G$22:$G$382</c:f>
              <c:numCache>
                <c:formatCode>#,##0.00</c:formatCode>
                <c:ptCount val="361"/>
                <c:pt idx="0">
                  <c:v>179432.10911246564</c:v>
                </c:pt>
                <c:pt idx="1">
                  <c:v>178860.90552808731</c:v>
                </c:pt>
                <c:pt idx="2">
                  <c:v>178286.36992280014</c:v>
                </c:pt>
                <c:pt idx="3">
                  <c:v>177708.48285981544</c:v>
                </c:pt>
                <c:pt idx="4">
                  <c:v>177127.22478896333</c:v>
                </c:pt>
                <c:pt idx="5">
                  <c:v>176542.57604603126</c:v>
                </c:pt>
                <c:pt idx="6">
                  <c:v>175954.51685209875</c:v>
                </c:pt>
                <c:pt idx="7">
                  <c:v>175363.0273128683</c:v>
                </c:pt>
                <c:pt idx="8">
                  <c:v>174768.08741799233</c:v>
                </c:pt>
                <c:pt idx="9">
                  <c:v>174169.67704039626</c:v>
                </c:pt>
                <c:pt idx="10">
                  <c:v>173567.77593559754</c:v>
                </c:pt>
                <c:pt idx="11">
                  <c:v>172962.36374102082</c:v>
                </c:pt>
                <c:pt idx="12">
                  <c:v>172353.41997530908</c:v>
                </c:pt>
                <c:pt idx="13">
                  <c:v>171740.92403763067</c:v>
                </c:pt>
                <c:pt idx="14">
                  <c:v>171124.85520698249</c:v>
                </c:pt>
                <c:pt idx="15">
                  <c:v>170505.19264148886</c:v>
                </c:pt>
                <c:pt idx="16">
                  <c:v>169881.91537769651</c:v>
                </c:pt>
                <c:pt idx="17">
                  <c:v>169255.00232986538</c:v>
                </c:pt>
                <c:pt idx="18">
                  <c:v>168624.43228925523</c:v>
                </c:pt>
                <c:pt idx="19">
                  <c:v>167990.18392340819</c:v>
                </c:pt>
                <c:pt idx="20">
                  <c:v>167352.23577542702</c:v>
                </c:pt>
                <c:pt idx="21">
                  <c:v>166710.56626324932</c:v>
                </c:pt>
                <c:pt idx="22">
                  <c:v>166065.15367891724</c:v>
                </c:pt>
                <c:pt idx="23">
                  <c:v>165415.97618784322</c:v>
                </c:pt>
                <c:pt idx="24">
                  <c:v>164763.01182807126</c:v>
                </c:pt>
                <c:pt idx="25">
                  <c:v>164106.23850953399</c:v>
                </c:pt>
                <c:pt idx="26">
                  <c:v>163445.63401330524</c:v>
                </c:pt>
                <c:pt idx="27">
                  <c:v>162781.17599084848</c:v>
                </c:pt>
                <c:pt idx="28">
                  <c:v>162112.84196326073</c:v>
                </c:pt>
                <c:pt idx="29">
                  <c:v>161440.60932051204</c:v>
                </c:pt>
                <c:pt idx="30">
                  <c:v>160764.45532068066</c:v>
                </c:pt>
                <c:pt idx="31">
                  <c:v>160084.35708918358</c:v>
                </c:pt>
                <c:pt idx="32">
                  <c:v>159400.29161800278</c:v>
                </c:pt>
                <c:pt idx="33">
                  <c:v>158712.23576490677</c:v>
                </c:pt>
                <c:pt idx="34">
                  <c:v>158020.1662526677</c:v>
                </c:pt>
                <c:pt idx="35">
                  <c:v>157324.0596682739</c:v>
                </c:pt>
                <c:pt idx="36">
                  <c:v>156623.8924621378</c:v>
                </c:pt>
                <c:pt idx="37">
                  <c:v>155919.64094729922</c:v>
                </c:pt>
                <c:pt idx="38">
                  <c:v>155211.28129862409</c:v>
                </c:pt>
                <c:pt idx="39">
                  <c:v>154498.78955199837</c:v>
                </c:pt>
                <c:pt idx="40">
                  <c:v>153782.14160351732</c:v>
                </c:pt>
                <c:pt idx="41">
                  <c:v>153061.31320867012</c:v>
                </c:pt>
                <c:pt idx="42">
                  <c:v>152336.27998151965</c:v>
                </c:pt>
                <c:pt idx="43">
                  <c:v>151607.01739387747</c:v>
                </c:pt>
                <c:pt idx="44">
                  <c:v>150873.50077447406</c:v>
                </c:pt>
                <c:pt idx="45">
                  <c:v>150135.70530812413</c:v>
                </c:pt>
                <c:pt idx="46">
                  <c:v>149393.60603488714</c:v>
                </c:pt>
                <c:pt idx="47">
                  <c:v>148647.17784922294</c:v>
                </c:pt>
                <c:pt idx="48">
                  <c:v>147896.39549914235</c:v>
                </c:pt>
                <c:pt idx="49">
                  <c:v>147141.23358535298</c:v>
                </c:pt>
                <c:pt idx="50">
                  <c:v>146381.66656039984</c:v>
                </c:pt>
                <c:pt idx="51">
                  <c:v>145617.66872780115</c:v>
                </c:pt>
                <c:pt idx="52">
                  <c:v>144849.21424117897</c:v>
                </c:pt>
                <c:pt idx="53">
                  <c:v>144076.27710338481</c:v>
                </c:pt>
                <c:pt idx="54">
                  <c:v>143298.83116562018</c:v>
                </c:pt>
                <c:pt idx="55">
                  <c:v>142516.85012655193</c:v>
                </c:pt>
                <c:pt idx="56">
                  <c:v>141730.30753142244</c:v>
                </c:pt>
                <c:pt idx="57">
                  <c:v>140939.17677115471</c:v>
                </c:pt>
                <c:pt idx="58">
                  <c:v>140143.43108145209</c:v>
                </c:pt>
                <c:pt idx="59">
                  <c:v>139343.04354189287</c:v>
                </c:pt>
                <c:pt idx="60">
                  <c:v>138537.98707501954</c:v>
                </c:pt>
                <c:pt idx="61">
                  <c:v>137728.23444542277</c:v>
                </c:pt>
                <c:pt idx="62">
                  <c:v>136913.75825882005</c:v>
                </c:pt>
                <c:pt idx="63">
                  <c:v>136094.5309611288</c:v>
                </c:pt>
                <c:pt idx="64">
                  <c:v>135270.52483753435</c:v>
                </c:pt>
                <c:pt idx="65">
                  <c:v>134441.71201155227</c:v>
                </c:pt>
                <c:pt idx="66">
                  <c:v>133608.06444408529</c:v>
                </c:pt>
                <c:pt idx="67">
                  <c:v>132769.55393247475</c:v>
                </c:pt>
                <c:pt idx="68">
                  <c:v>131926.1521095465</c:v>
                </c:pt>
                <c:pt idx="69">
                  <c:v>131077.83044265115</c:v>
                </c:pt>
                <c:pt idx="70">
                  <c:v>130224.5602326989</c:v>
                </c:pt>
                <c:pt idx="71">
                  <c:v>129366.31261318861</c:v>
                </c:pt>
                <c:pt idx="72">
                  <c:v>128503.05854923118</c:v>
                </c:pt>
                <c:pt idx="73">
                  <c:v>127634.76883656732</c:v>
                </c:pt>
                <c:pt idx="74">
                  <c:v>126761.4141005796</c:v>
                </c:pt>
                <c:pt idx="75">
                  <c:v>125882.96479529861</c:v>
                </c:pt>
                <c:pt idx="76">
                  <c:v>124999.39120240348</c:v>
                </c:pt>
                <c:pt idx="77">
                  <c:v>124110.66343021646</c:v>
                </c:pt>
                <c:pt idx="78">
                  <c:v>123216.75141269169</c:v>
                </c:pt>
                <c:pt idx="79">
                  <c:v>122317.62490839802</c:v>
                </c:pt>
                <c:pt idx="80">
                  <c:v>121413.25349949597</c:v>
                </c:pt>
                <c:pt idx="81">
                  <c:v>120503.60659070866</c:v>
                </c:pt>
                <c:pt idx="82">
                  <c:v>119588.65340828676</c:v>
                </c:pt>
                <c:pt idx="83">
                  <c:v>118668.36299896739</c:v>
                </c:pt>
                <c:pt idx="84">
                  <c:v>117742.704228927</c:v>
                </c:pt>
                <c:pt idx="85">
                  <c:v>116811.64578272804</c:v>
                </c:pt>
                <c:pt idx="86">
                  <c:v>115875.15616225959</c:v>
                </c:pt>
                <c:pt idx="87">
                  <c:v>114933.20368567173</c:v>
                </c:pt>
                <c:pt idx="88">
                  <c:v>113985.75648630378</c:v>
                </c:pt>
                <c:pt idx="89">
                  <c:v>113032.78251160619</c:v>
                </c:pt>
                <c:pt idx="90">
                  <c:v>112074.24952205618</c:v>
                </c:pt>
                <c:pt idx="91">
                  <c:v>111110.12509006714</c:v>
                </c:pt>
                <c:pt idx="92">
                  <c:v>110140.3765988915</c:v>
                </c:pt>
                <c:pt idx="93">
                  <c:v>109164.97124151733</c:v>
                </c:pt>
                <c:pt idx="94">
                  <c:v>108183.87601955848</c:v>
                </c:pt>
                <c:pt idx="95">
                  <c:v>107197.0577421382</c:v>
                </c:pt>
                <c:pt idx="96">
                  <c:v>106204.4830247663</c:v>
                </c:pt>
                <c:pt idx="97">
                  <c:v>105206.11828820973</c:v>
                </c:pt>
                <c:pt idx="98">
                  <c:v>104201.92975735659</c:v>
                </c:pt>
                <c:pt idx="99">
                  <c:v>103191.88346007347</c:v>
                </c:pt>
                <c:pt idx="100">
                  <c:v>102175.9452260562</c:v>
                </c:pt>
                <c:pt idx="101">
                  <c:v>101154.08068567382</c:v>
                </c:pt>
                <c:pt idx="102">
                  <c:v>100126.25526880588</c:v>
                </c:pt>
                <c:pt idx="103">
                  <c:v>99092.434203672878</c:v>
                </c:pt>
                <c:pt idx="104">
                  <c:v>98052.582515659931</c:v>
                </c:pt>
                <c:pt idx="105">
                  <c:v>97006.665026133574</c:v>
                </c:pt>
                <c:pt idx="106">
                  <c:v>95954.646351251649</c:v>
                </c:pt>
                <c:pt idx="107">
                  <c:v>94896.49090076625</c:v>
                </c:pt>
                <c:pt idx="108">
                  <c:v>93832.162876819682</c:v>
                </c:pt>
                <c:pt idx="109">
                  <c:v>92761.626272733425</c:v>
                </c:pt>
                <c:pt idx="110">
                  <c:v>91684.844871790003</c:v>
                </c:pt>
                <c:pt idx="111">
                  <c:v>90601.782246007744</c:v>
                </c:pt>
                <c:pt idx="112">
                  <c:v>89512.401754908424</c:v>
                </c:pt>
                <c:pt idx="113">
                  <c:v>88416.666544277687</c:v>
                </c:pt>
                <c:pt idx="114">
                  <c:v>87314.539544918269</c:v>
                </c:pt>
                <c:pt idx="115">
                  <c:v>86205.983471395928</c:v>
                </c:pt>
                <c:pt idx="116">
                  <c:v>85090.96082077804</c:v>
                </c:pt>
                <c:pt idx="117">
                  <c:v>83969.433871364876</c:v>
                </c:pt>
                <c:pt idx="118">
                  <c:v>82841.36468141347</c:v>
                </c:pt>
                <c:pt idx="119">
                  <c:v>81706.715087854012</c:v>
                </c:pt>
                <c:pt idx="120">
                  <c:v>80565.446704998787</c:v>
                </c:pt>
                <c:pt idx="121">
                  <c:v>79417.520923243574</c:v>
                </c:pt>
                <c:pt idx="122">
                  <c:v>78262.898907761453</c:v>
                </c:pt>
                <c:pt idx="123">
                  <c:v>77101.541597189032</c:v>
                </c:pt>
                <c:pt idx="124">
                  <c:v>75933.40970230494</c:v>
                </c:pt>
                <c:pt idx="125">
                  <c:v>74758.463704700684</c:v>
                </c:pt>
                <c:pt idx="126">
                  <c:v>73576.663855443738</c:v>
                </c:pt>
                <c:pt idx="127">
                  <c:v>72387.970173732785</c:v>
                </c:pt>
                <c:pt idx="128">
                  <c:v>71192.34244554519</c:v>
                </c:pt>
                <c:pt idx="129">
                  <c:v>69989.740222276509</c:v>
                </c:pt>
                <c:pt idx="130">
                  <c:v>68780.122819372089</c:v>
                </c:pt>
                <c:pt idx="131">
                  <c:v>67563.449314950718</c:v>
                </c:pt>
                <c:pt idx="132">
                  <c:v>66339.678548420226</c:v>
                </c:pt>
                <c:pt idx="133">
                  <c:v>65108.769119084973</c:v>
                </c:pt>
                <c:pt idx="134">
                  <c:v>63870.679384745265</c:v>
                </c:pt>
                <c:pt idx="135">
                  <c:v>62625.367460288573</c:v>
                </c:pt>
                <c:pt idx="136">
                  <c:v>61372.791216272555</c:v>
                </c:pt>
                <c:pt idx="137">
                  <c:v>60112.908277499773</c:v>
                </c:pt>
                <c:pt idx="138">
                  <c:v>58845.67602158415</c:v>
                </c:pt>
                <c:pt idx="139">
                  <c:v>57571.051577509024</c:v>
                </c:pt>
                <c:pt idx="140">
                  <c:v>56288.991824176788</c:v>
                </c:pt>
                <c:pt idx="141">
                  <c:v>54999.453388950118</c:v>
                </c:pt>
                <c:pt idx="142">
                  <c:v>53702.392646184628</c:v>
                </c:pt>
                <c:pt idx="143">
                  <c:v>52397.765715753005</c:v>
                </c:pt>
                <c:pt idx="144">
                  <c:v>51085.528461560527</c:v>
                </c:pt>
                <c:pt idx="145">
                  <c:v>49765.636490051926</c:v>
                </c:pt>
                <c:pt idx="146">
                  <c:v>48438.045148709527</c:v>
                </c:pt>
                <c:pt idx="147">
                  <c:v>47102.709524542632</c:v>
                </c:pt>
                <c:pt idx="148">
                  <c:v>45759.584442568092</c:v>
                </c:pt>
                <c:pt idx="149">
                  <c:v>44408.624464282038</c:v>
                </c:pt>
                <c:pt idx="150">
                  <c:v>43049.783886122648</c:v>
                </c:pt>
                <c:pt idx="151">
                  <c:v>41683.016737923994</c:v>
                </c:pt>
                <c:pt idx="152">
                  <c:v>40308.276781360852</c:v>
                </c:pt>
                <c:pt idx="153">
                  <c:v>38925.517508384422</c:v>
                </c:pt>
                <c:pt idx="154">
                  <c:v>37534.692139648963</c:v>
                </c:pt>
                <c:pt idx="155">
                  <c:v>36135.753622929216</c:v>
                </c:pt>
                <c:pt idx="156">
                  <c:v>34728.654631528603</c:v>
                </c:pt>
                <c:pt idx="157">
                  <c:v>33313.347562678151</c:v>
                </c:pt>
                <c:pt idx="158">
                  <c:v>31889.784535926072</c:v>
                </c:pt>
                <c:pt idx="159">
                  <c:v>30457.917391517938</c:v>
                </c:pt>
                <c:pt idx="160">
                  <c:v>29017.697688767425</c:v>
                </c:pt>
                <c:pt idx="161">
                  <c:v>27569.076704417534</c:v>
                </c:pt>
                <c:pt idx="162">
                  <c:v>26112.005430992267</c:v>
                </c:pt>
                <c:pt idx="163">
                  <c:v>24646.434575138686</c:v>
                </c:pt>
                <c:pt idx="164">
                  <c:v>23172.314555959292</c:v>
                </c:pt>
                <c:pt idx="165">
                  <c:v>21689.595503334687</c:v>
                </c:pt>
                <c:pt idx="166">
                  <c:v>20198.227256236438</c:v>
                </c:pt>
                <c:pt idx="167">
                  <c:v>18698.159361030113</c:v>
                </c:pt>
                <c:pt idx="168">
                  <c:v>17189.341069768419</c:v>
                </c:pt>
                <c:pt idx="169">
                  <c:v>15671.721338474366</c:v>
                </c:pt>
                <c:pt idx="170">
                  <c:v>14145.248825414432</c:v>
                </c:pt>
                <c:pt idx="171">
                  <c:v>12609.871889361648</c:v>
                </c:pt>
                <c:pt idx="172">
                  <c:v>11065.538587848556</c:v>
                </c:pt>
                <c:pt idx="173">
                  <c:v>9512.1966754099703</c:v>
                </c:pt>
                <c:pt idx="174">
                  <c:v>7949.7936018154933</c:v>
                </c:pt>
                <c:pt idx="175">
                  <c:v>6378.2765102917147</c:v>
                </c:pt>
                <c:pt idx="176">
                  <c:v>4797.5922357340478</c:v>
                </c:pt>
                <c:pt idx="177">
                  <c:v>3207.687302908128</c:v>
                </c:pt>
                <c:pt idx="178">
                  <c:v>1608.5079246407236</c:v>
                </c:pt>
                <c:pt idx="179">
                  <c:v>9.2541085905395448E-11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C-400D-B635-B48DB08DDF25}"/>
            </c:ext>
          </c:extLst>
        </c:ser>
        <c:ser>
          <c:idx val="0"/>
          <c:order val="1"/>
          <c:tx>
            <c:strRef>
              <c:f>Amortization!$D$20</c:f>
              <c:strCache>
                <c:ptCount val="1"/>
                <c:pt idx="0">
                  <c:v>Cumulative Interest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Amortization!$A$22:$A$382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</c:numCache>
            </c:numRef>
          </c:xVal>
          <c:yVal>
            <c:numRef>
              <c:f>Amortization!$D$22:$D$382</c:f>
              <c:numCache>
                <c:formatCode>#,##0.00</c:formatCode>
                <c:ptCount val="361"/>
                <c:pt idx="0">
                  <c:v>1050</c:v>
                </c:pt>
                <c:pt idx="1">
                  <c:v>2096.6873031560499</c:v>
                </c:pt>
                <c:pt idx="2">
                  <c:v>3140.042585403226</c:v>
                </c:pt>
                <c:pt idx="3">
                  <c:v>4180.0464099528936</c:v>
                </c:pt>
                <c:pt idx="4">
                  <c:v>5216.6792266351504</c:v>
                </c:pt>
                <c:pt idx="5">
                  <c:v>6249.9213712374367</c:v>
                </c:pt>
                <c:pt idx="6">
                  <c:v>7279.7530648392858</c:v>
                </c:pt>
                <c:pt idx="7">
                  <c:v>8306.1544131431947</c:v>
                </c:pt>
                <c:pt idx="8">
                  <c:v>9329.1054058015925</c:v>
                </c:pt>
                <c:pt idx="9">
                  <c:v>10348.585915739881</c:v>
                </c:pt>
                <c:pt idx="10">
                  <c:v>11364.575698475526</c:v>
                </c:pt>
                <c:pt idx="11">
                  <c:v>12377.054391433179</c:v>
                </c:pt>
                <c:pt idx="12">
                  <c:v>13386.0015132558</c:v>
                </c:pt>
                <c:pt idx="13">
                  <c:v>14391.396463111771</c:v>
                </c:pt>
                <c:pt idx="14">
                  <c:v>15393.21851999795</c:v>
                </c:pt>
                <c:pt idx="15">
                  <c:v>16391.44684203868</c:v>
                </c:pt>
                <c:pt idx="16">
                  <c:v>17386.060465780698</c:v>
                </c:pt>
                <c:pt idx="17">
                  <c:v>18377.038305483929</c:v>
                </c:pt>
                <c:pt idx="18">
                  <c:v>19364.359152408146</c:v>
                </c:pt>
                <c:pt idx="19">
                  <c:v>20348.001674095467</c:v>
                </c:pt>
                <c:pt idx="20">
                  <c:v>21327.944413648682</c:v>
                </c:pt>
                <c:pt idx="21">
                  <c:v>22304.165789005339</c:v>
                </c:pt>
                <c:pt idx="22">
                  <c:v>23276.644092207625</c:v>
                </c:pt>
                <c:pt idx="23">
                  <c:v>24245.357488667974</c:v>
                </c:pt>
                <c:pt idx="24">
                  <c:v>25210.284016430393</c:v>
                </c:pt>
                <c:pt idx="25">
                  <c:v>26171.401585427477</c:v>
                </c:pt>
                <c:pt idx="26">
                  <c:v>27128.68797673309</c:v>
                </c:pt>
                <c:pt idx="27">
                  <c:v>28082.120841810705</c:v>
                </c:pt>
                <c:pt idx="28">
                  <c:v>29031.677701757322</c:v>
                </c:pt>
                <c:pt idx="29">
                  <c:v>29977.335946543011</c:v>
                </c:pt>
                <c:pt idx="30">
                  <c:v>30919.072834245999</c:v>
                </c:pt>
                <c:pt idx="31">
                  <c:v>31856.865490283304</c:v>
                </c:pt>
                <c:pt idx="32">
                  <c:v>32790.690906636875</c:v>
                </c:pt>
                <c:pt idx="33">
                  <c:v>33720.525941075226</c:v>
                </c:pt>
                <c:pt idx="34">
                  <c:v>34646.347316370513</c:v>
                </c:pt>
                <c:pt idx="35">
                  <c:v>35568.131619511078</c:v>
                </c:pt>
                <c:pt idx="36">
                  <c:v>36485.855300909345</c:v>
                </c:pt>
                <c:pt idx="37">
                  <c:v>37399.49467360515</c:v>
                </c:pt>
                <c:pt idx="38">
                  <c:v>38309.025912464393</c:v>
                </c:pt>
                <c:pt idx="39">
                  <c:v>39214.42505337303</c:v>
                </c:pt>
                <c:pt idx="40">
                  <c:v>40115.667992426352</c:v>
                </c:pt>
                <c:pt idx="41">
                  <c:v>41012.730485113534</c:v>
                </c:pt>
                <c:pt idx="42">
                  <c:v>41905.588145497444</c:v>
                </c:pt>
                <c:pt idx="43">
                  <c:v>42794.21644538964</c:v>
                </c:pt>
                <c:pt idx="44">
                  <c:v>43678.590713520593</c:v>
                </c:pt>
                <c:pt idx="45">
                  <c:v>44558.686134705022</c:v>
                </c:pt>
                <c:pt idx="46">
                  <c:v>45434.477749002413</c:v>
                </c:pt>
                <c:pt idx="47">
                  <c:v>46305.940450872586</c:v>
                </c:pt>
                <c:pt idx="48">
                  <c:v>47173.048988326387</c:v>
                </c:pt>
                <c:pt idx="49">
                  <c:v>48035.777962071385</c:v>
                </c:pt>
                <c:pt idx="50">
                  <c:v>48894.101824652607</c:v>
                </c:pt>
                <c:pt idx="51">
                  <c:v>49747.994879588274</c:v>
                </c:pt>
                <c:pt idx="52">
                  <c:v>50597.431280500445</c:v>
                </c:pt>
                <c:pt idx="53">
                  <c:v>51442.385030240657</c:v>
                </c:pt>
                <c:pt idx="54">
                  <c:v>52282.8299800104</c:v>
                </c:pt>
                <c:pt idx="55">
                  <c:v>53118.739828476515</c:v>
                </c:pt>
                <c:pt idx="56">
                  <c:v>53950.088120881403</c:v>
                </c:pt>
                <c:pt idx="57">
                  <c:v>54776.848248148031</c:v>
                </c:pt>
                <c:pt idx="58">
                  <c:v>55598.993445979766</c:v>
                </c:pt>
                <c:pt idx="59">
                  <c:v>56416.496793954902</c:v>
                </c:pt>
                <c:pt idx="60">
                  <c:v>57229.331214615944</c:v>
                </c:pt>
                <c:pt idx="61">
                  <c:v>58037.469472553559</c:v>
                </c:pt>
                <c:pt idx="62">
                  <c:v>58840.884173485189</c:v>
                </c:pt>
                <c:pt idx="63">
                  <c:v>59639.547763328308</c:v>
                </c:pt>
                <c:pt idx="64">
                  <c:v>60433.432527268225</c:v>
                </c:pt>
                <c:pt idx="65">
                  <c:v>61222.510588820507</c:v>
                </c:pt>
                <c:pt idx="66">
                  <c:v>62006.753908887898</c:v>
                </c:pt>
                <c:pt idx="67">
                  <c:v>62786.134284811727</c:v>
                </c:pt>
                <c:pt idx="68">
                  <c:v>63560.62334941783</c:v>
                </c:pt>
                <c:pt idx="69">
                  <c:v>64330.192570056854</c:v>
                </c:pt>
                <c:pt idx="70">
                  <c:v>65094.813247638987</c:v>
                </c:pt>
                <c:pt idx="71">
                  <c:v>65854.456515663071</c:v>
                </c:pt>
                <c:pt idx="72">
                  <c:v>66609.093339240004</c:v>
                </c:pt>
                <c:pt idx="73">
                  <c:v>67358.694514110524</c:v>
                </c:pt>
                <c:pt idx="74">
                  <c:v>68103.23066565716</c:v>
                </c:pt>
                <c:pt idx="75">
                  <c:v>68842.672247910537</c:v>
                </c:pt>
                <c:pt idx="76">
                  <c:v>69576.989542549782</c:v>
                </c:pt>
                <c:pt idx="77">
                  <c:v>70306.152657897139</c:v>
                </c:pt>
                <c:pt idx="78">
                  <c:v>71030.131527906735</c:v>
                </c:pt>
                <c:pt idx="79">
                  <c:v>71748.89591114744</c:v>
                </c:pt>
                <c:pt idx="80">
                  <c:v>72462.415389779766</c:v>
                </c:pt>
                <c:pt idx="81">
                  <c:v>73170.659368526831</c:v>
                </c:pt>
                <c:pt idx="82">
                  <c:v>73873.597073639292</c:v>
                </c:pt>
                <c:pt idx="83">
                  <c:v>74571.197551854304</c:v>
                </c:pt>
                <c:pt idx="84">
                  <c:v>75263.429669348276</c:v>
                </c:pt>
                <c:pt idx="85">
                  <c:v>75950.262110683689</c:v>
                </c:pt>
                <c:pt idx="86">
                  <c:v>76631.663377749603</c:v>
                </c:pt>
                <c:pt idx="87">
                  <c:v>77307.60178869612</c:v>
                </c:pt>
                <c:pt idx="88">
                  <c:v>77978.045476862535</c:v>
                </c:pt>
                <c:pt idx="89">
                  <c:v>78642.9623896993</c:v>
                </c:pt>
                <c:pt idx="90">
                  <c:v>79302.320287683673</c:v>
                </c:pt>
                <c:pt idx="91">
                  <c:v>79956.086743228996</c:v>
                </c:pt>
                <c:pt idx="92">
                  <c:v>80604.229139587726</c:v>
                </c:pt>
                <c:pt idx="93">
                  <c:v>81246.714669747933</c:v>
                </c:pt>
                <c:pt idx="94">
                  <c:v>81883.510335323444</c:v>
                </c:pt>
                <c:pt idx="95">
                  <c:v>82514.582945437534</c:v>
                </c:pt>
                <c:pt idx="96">
                  <c:v>83139.899115600012</c:v>
                </c:pt>
                <c:pt idx="97">
                  <c:v>83759.425266577819</c:v>
                </c:pt>
                <c:pt idx="98">
                  <c:v>84373.127623259046</c:v>
                </c:pt>
                <c:pt idx="99">
                  <c:v>84980.972213510293</c:v>
                </c:pt>
                <c:pt idx="100">
                  <c:v>85582.924867027381</c:v>
                </c:pt>
                <c:pt idx="101">
                  <c:v>86178.951214179382</c:v>
                </c:pt>
                <c:pt idx="102">
                  <c:v>86769.016684845818</c:v>
                </c:pt>
                <c:pt idx="103">
                  <c:v>87353.086507247179</c:v>
                </c:pt>
                <c:pt idx="104">
                  <c:v>87931.125706768609</c:v>
                </c:pt>
                <c:pt idx="105">
                  <c:v>88503.099104776629</c:v>
                </c:pt>
                <c:pt idx="106">
                  <c:v>89068.971317429081</c:v>
                </c:pt>
                <c:pt idx="107">
                  <c:v>89628.706754478044</c:v>
                </c:pt>
                <c:pt idx="108">
                  <c:v>90182.269618065853</c:v>
                </c:pt>
                <c:pt idx="109">
                  <c:v>90729.623901513973</c:v>
                </c:pt>
                <c:pt idx="110">
                  <c:v>91270.733388104913</c:v>
                </c:pt>
                <c:pt idx="111">
                  <c:v>91805.561649857016</c:v>
                </c:pt>
                <c:pt idx="112">
                  <c:v>92334.072046292058</c:v>
                </c:pt>
                <c:pt idx="113">
                  <c:v>92856.227723195698</c:v>
                </c:pt>
                <c:pt idx="114">
                  <c:v>93371.991611370657</c:v>
                </c:pt>
                <c:pt idx="115">
                  <c:v>93881.326425382678</c:v>
                </c:pt>
                <c:pt idx="116">
                  <c:v>94384.194662299153</c:v>
                </c:pt>
                <c:pt idx="117">
                  <c:v>94880.558600420365</c:v>
                </c:pt>
                <c:pt idx="118">
                  <c:v>95370.380298003322</c:v>
                </c:pt>
                <c:pt idx="119">
                  <c:v>95853.621591978226</c:v>
                </c:pt>
                <c:pt idx="120">
                  <c:v>96330.244096657378</c:v>
                </c:pt>
                <c:pt idx="121">
                  <c:v>96800.209202436541</c:v>
                </c:pt>
                <c:pt idx="122">
                  <c:v>97263.478074488798</c:v>
                </c:pt>
                <c:pt idx="123">
                  <c:v>97720.011651450739</c:v>
                </c:pt>
                <c:pt idx="124">
                  <c:v>98169.770644101009</c:v>
                </c:pt>
                <c:pt idx="125">
                  <c:v>98612.715534031115</c:v>
                </c:pt>
                <c:pt idx="126">
                  <c:v>99048.806572308531</c:v>
                </c:pt>
                <c:pt idx="127">
                  <c:v>99478.003778131955</c:v>
                </c:pt>
                <c:pt idx="128">
                  <c:v>99900.266937478737</c:v>
                </c:pt>
                <c:pt idx="129">
                  <c:v>100315.55560174442</c:v>
                </c:pt>
                <c:pt idx="130">
                  <c:v>100723.82908637436</c:v>
                </c:pt>
                <c:pt idx="131">
                  <c:v>101125.04646948737</c:v>
                </c:pt>
                <c:pt idx="132">
                  <c:v>101519.16659049125</c:v>
                </c:pt>
                <c:pt idx="133">
                  <c:v>101906.14804869037</c:v>
                </c:pt>
                <c:pt idx="134">
                  <c:v>102285.94920188504</c:v>
                </c:pt>
                <c:pt idx="135">
                  <c:v>102658.52816496273</c:v>
                </c:pt>
                <c:pt idx="136">
                  <c:v>103023.84280848107</c:v>
                </c:pt>
                <c:pt idx="137">
                  <c:v>103381.85075724266</c:v>
                </c:pt>
                <c:pt idx="138">
                  <c:v>103732.50938886141</c:v>
                </c:pt>
                <c:pt idx="139">
                  <c:v>104075.77583232065</c:v>
                </c:pt>
                <c:pt idx="140">
                  <c:v>104411.60696652278</c:v>
                </c:pt>
                <c:pt idx="141">
                  <c:v>104739.95941883048</c:v>
                </c:pt>
                <c:pt idx="142">
                  <c:v>105060.78956359935</c:v>
                </c:pt>
                <c:pt idx="143">
                  <c:v>105374.05352070209</c:v>
                </c:pt>
                <c:pt idx="144">
                  <c:v>105679.70715404398</c:v>
                </c:pt>
                <c:pt idx="145">
                  <c:v>105977.70607006975</c:v>
                </c:pt>
                <c:pt idx="146">
                  <c:v>106268.00561626171</c:v>
                </c:pt>
                <c:pt idx="147">
                  <c:v>106550.56087962918</c:v>
                </c:pt>
                <c:pt idx="148">
                  <c:v>106825.32668518901</c:v>
                </c:pt>
                <c:pt idx="149">
                  <c:v>107092.25759443732</c:v>
                </c:pt>
                <c:pt idx="150">
                  <c:v>107351.3079038123</c:v>
                </c:pt>
                <c:pt idx="151">
                  <c:v>107602.43164314801</c:v>
                </c:pt>
                <c:pt idx="152">
                  <c:v>107845.58257411924</c:v>
                </c:pt>
                <c:pt idx="153">
                  <c:v>108080.71418867717</c:v>
                </c:pt>
                <c:pt idx="154">
                  <c:v>108307.77970747607</c:v>
                </c:pt>
                <c:pt idx="155">
                  <c:v>108526.73207829069</c:v>
                </c:pt>
                <c:pt idx="156">
                  <c:v>108737.52397442445</c:v>
                </c:pt>
                <c:pt idx="157">
                  <c:v>108940.10779310836</c:v>
                </c:pt>
                <c:pt idx="158">
                  <c:v>109134.43565389064</c:v>
                </c:pt>
                <c:pt idx="159">
                  <c:v>109320.45939701688</c:v>
                </c:pt>
                <c:pt idx="160">
                  <c:v>109498.13058180074</c:v>
                </c:pt>
                <c:pt idx="161">
                  <c:v>109667.40048498522</c:v>
                </c:pt>
                <c:pt idx="162">
                  <c:v>109828.22009909432</c:v>
                </c:pt>
                <c:pt idx="163">
                  <c:v>109980.54013077512</c:v>
                </c:pt>
                <c:pt idx="164">
                  <c:v>110124.31099913009</c:v>
                </c:pt>
                <c:pt idx="165">
                  <c:v>110259.48283403985</c:v>
                </c:pt>
                <c:pt idx="166">
                  <c:v>110386.00547447597</c:v>
                </c:pt>
                <c:pt idx="167">
                  <c:v>110503.82846680401</c:v>
                </c:pt>
                <c:pt idx="168">
                  <c:v>110612.90106307669</c:v>
                </c:pt>
                <c:pt idx="169">
                  <c:v>110713.172219317</c:v>
                </c:pt>
                <c:pt idx="170">
                  <c:v>110804.59059379144</c:v>
                </c:pt>
                <c:pt idx="171">
                  <c:v>110887.10454527302</c:v>
                </c:pt>
                <c:pt idx="172">
                  <c:v>110960.66213129429</c:v>
                </c:pt>
                <c:pt idx="173">
                  <c:v>111025.21110639007</c:v>
                </c:pt>
                <c:pt idx="174">
                  <c:v>111080.69892032996</c:v>
                </c:pt>
                <c:pt idx="175">
                  <c:v>111127.07271634055</c:v>
                </c:pt>
                <c:pt idx="176">
                  <c:v>111164.27932931726</c:v>
                </c:pt>
                <c:pt idx="177">
                  <c:v>111192.26528402571</c:v>
                </c:pt>
                <c:pt idx="178">
                  <c:v>111210.97679329268</c:v>
                </c:pt>
                <c:pt idx="179">
                  <c:v>111220.35975618642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C-400D-B635-B48DB08DDF25}"/>
            </c:ext>
          </c:extLst>
        </c:ser>
        <c:ser>
          <c:idx val="1"/>
          <c:order val="2"/>
          <c:tx>
            <c:strRef>
              <c:f>Amortization!$F$20</c:f>
              <c:strCache>
                <c:ptCount val="1"/>
                <c:pt idx="0">
                  <c:v>Principal Paid</c:v>
                </c:pt>
              </c:strCache>
            </c:strRef>
          </c:tx>
          <c:spPr>
            <a:ln w="38100">
              <a:solidFill>
                <a:srgbClr val="3B8741"/>
              </a:solidFill>
              <a:prstDash val="solid"/>
            </a:ln>
          </c:spPr>
          <c:marker>
            <c:symbol val="none"/>
          </c:marker>
          <c:xVal>
            <c:numRef>
              <c:f>Amortization!$A$22:$A$382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</c:numCache>
            </c:numRef>
          </c:xVal>
          <c:yVal>
            <c:numRef>
              <c:f>Amortization!$F$22:$F$382</c:f>
              <c:numCache>
                <c:formatCode>#,##0.00</c:formatCode>
                <c:ptCount val="361"/>
                <c:pt idx="0">
                  <c:v>567.89088753436863</c:v>
                </c:pt>
                <c:pt idx="1">
                  <c:v>1139.0944719126876</c:v>
                </c:pt>
                <c:pt idx="2">
                  <c:v>1713.6300771998801</c:v>
                </c:pt>
                <c:pt idx="3">
                  <c:v>2291.517140184581</c:v>
                </c:pt>
                <c:pt idx="4">
                  <c:v>2872.7752110366928</c:v>
                </c:pt>
                <c:pt idx="5">
                  <c:v>3457.4239539687751</c:v>
                </c:pt>
                <c:pt idx="6">
                  <c:v>4045.4831479012946</c:v>
                </c:pt>
                <c:pt idx="7">
                  <c:v>4636.9726871317544</c:v>
                </c:pt>
                <c:pt idx="8">
                  <c:v>5231.9125820077243</c:v>
                </c:pt>
                <c:pt idx="9">
                  <c:v>5830.3229596038045</c:v>
                </c:pt>
                <c:pt idx="10">
                  <c:v>6432.2240644025278</c:v>
                </c:pt>
                <c:pt idx="11">
                  <c:v>7037.6362589792443</c:v>
                </c:pt>
                <c:pt idx="12">
                  <c:v>7646.5800246909912</c:v>
                </c:pt>
                <c:pt idx="13">
                  <c:v>8259.0759623693903</c:v>
                </c:pt>
                <c:pt idx="14">
                  <c:v>8875.14479301758</c:v>
                </c:pt>
                <c:pt idx="15">
                  <c:v>9494.8073585112179</c:v>
                </c:pt>
                <c:pt idx="16">
                  <c:v>10118.084622303568</c:v>
                </c:pt>
                <c:pt idx="17">
                  <c:v>10744.997670134706</c:v>
                </c:pt>
                <c:pt idx="18">
                  <c:v>11375.567710744859</c:v>
                </c:pt>
                <c:pt idx="19">
                  <c:v>12009.816076591906</c:v>
                </c:pt>
                <c:pt idx="20">
                  <c:v>12647.76422457306</c:v>
                </c:pt>
                <c:pt idx="21">
                  <c:v>13289.433736750771</c:v>
                </c:pt>
                <c:pt idx="22">
                  <c:v>13934.846321082852</c:v>
                </c:pt>
                <c:pt idx="23">
                  <c:v>14584.023812156871</c:v>
                </c:pt>
                <c:pt idx="24">
                  <c:v>15236.988171928821</c:v>
                </c:pt>
                <c:pt idx="25">
                  <c:v>15893.761490466106</c:v>
                </c:pt>
                <c:pt idx="26">
                  <c:v>16554.365986694858</c:v>
                </c:pt>
                <c:pt idx="27">
                  <c:v>17218.824009151613</c:v>
                </c:pt>
                <c:pt idx="28">
                  <c:v>17887.158036739365</c:v>
                </c:pt>
                <c:pt idx="29">
                  <c:v>18559.390679488046</c:v>
                </c:pt>
                <c:pt idx="30">
                  <c:v>19235.544679319428</c:v>
                </c:pt>
                <c:pt idx="31">
                  <c:v>19915.642910816492</c:v>
                </c:pt>
                <c:pt idx="32">
                  <c:v>20599.70838199729</c:v>
                </c:pt>
                <c:pt idx="33">
                  <c:v>21287.764235093309</c:v>
                </c:pt>
                <c:pt idx="34">
                  <c:v>21979.833747332388</c:v>
                </c:pt>
                <c:pt idx="35">
                  <c:v>22675.940331726197</c:v>
                </c:pt>
                <c:pt idx="36">
                  <c:v>23376.107537862299</c:v>
                </c:pt>
                <c:pt idx="37">
                  <c:v>24080.359052700864</c:v>
                </c:pt>
                <c:pt idx="38">
                  <c:v>24788.718701375987</c:v>
                </c:pt>
                <c:pt idx="39">
                  <c:v>25501.210448001715</c:v>
                </c:pt>
                <c:pt idx="40">
                  <c:v>26217.858396482759</c:v>
                </c:pt>
                <c:pt idx="41">
                  <c:v>26938.686791329943</c:v>
                </c:pt>
                <c:pt idx="42">
                  <c:v>27663.720018480402</c:v>
                </c:pt>
                <c:pt idx="43">
                  <c:v>28392.982606122572</c:v>
                </c:pt>
                <c:pt idx="44">
                  <c:v>29126.499225525989</c:v>
                </c:pt>
                <c:pt idx="45">
                  <c:v>29864.294691875926</c:v>
                </c:pt>
                <c:pt idx="46">
                  <c:v>30606.393965112904</c:v>
                </c:pt>
                <c:pt idx="47">
                  <c:v>31352.822150777098</c:v>
                </c:pt>
                <c:pt idx="48">
                  <c:v>32103.604500857666</c:v>
                </c:pt>
                <c:pt idx="49">
                  <c:v>32858.766414647034</c:v>
                </c:pt>
                <c:pt idx="50">
                  <c:v>33618.333439600174</c:v>
                </c:pt>
                <c:pt idx="51">
                  <c:v>34382.331272198877</c:v>
                </c:pt>
                <c:pt idx="52">
                  <c:v>35150.785758821075</c:v>
                </c:pt>
                <c:pt idx="53">
                  <c:v>35923.722896615232</c:v>
                </c:pt>
                <c:pt idx="54">
                  <c:v>36701.16883437986</c:v>
                </c:pt>
                <c:pt idx="55">
                  <c:v>37483.149873448114</c:v>
                </c:pt>
                <c:pt idx="56">
                  <c:v>38269.692468577596</c:v>
                </c:pt>
                <c:pt idx="57">
                  <c:v>39060.823228845336</c:v>
                </c:pt>
                <c:pt idx="58">
                  <c:v>39856.568918547971</c:v>
                </c:pt>
                <c:pt idx="59">
                  <c:v>40656.956458107205</c:v>
                </c:pt>
                <c:pt idx="60">
                  <c:v>41462.012924980532</c:v>
                </c:pt>
                <c:pt idx="61">
                  <c:v>42271.765554577287</c:v>
                </c:pt>
                <c:pt idx="62">
                  <c:v>43086.24174118002</c:v>
                </c:pt>
                <c:pt idx="63">
                  <c:v>43905.46903887127</c:v>
                </c:pt>
                <c:pt idx="64">
                  <c:v>44729.475162465722</c:v>
                </c:pt>
                <c:pt idx="65">
                  <c:v>45558.28798844781</c:v>
                </c:pt>
                <c:pt idx="66">
                  <c:v>46391.935555914788</c:v>
                </c:pt>
                <c:pt idx="67">
                  <c:v>47230.446067525329</c:v>
                </c:pt>
                <c:pt idx="68">
                  <c:v>48073.847890453595</c:v>
                </c:pt>
                <c:pt idx="69">
                  <c:v>48922.169557348941</c:v>
                </c:pt>
                <c:pt idx="70">
                  <c:v>49775.439767301177</c:v>
                </c:pt>
                <c:pt idx="71">
                  <c:v>50633.687386811471</c:v>
                </c:pt>
                <c:pt idx="72">
                  <c:v>51496.941450768907</c:v>
                </c:pt>
                <c:pt idx="73">
                  <c:v>52365.231163432763</c:v>
                </c:pt>
                <c:pt idx="74">
                  <c:v>53238.58589942049</c:v>
                </c:pt>
                <c:pt idx="75">
                  <c:v>54117.035204701475</c:v>
                </c:pt>
                <c:pt idx="76">
                  <c:v>55000.6087975966</c:v>
                </c:pt>
                <c:pt idx="77">
                  <c:v>55889.336569783613</c:v>
                </c:pt>
                <c:pt idx="78">
                  <c:v>56783.248587308386</c:v>
                </c:pt>
                <c:pt idx="79">
                  <c:v>57682.375091602051</c:v>
                </c:pt>
                <c:pt idx="80">
                  <c:v>58586.746500504101</c:v>
                </c:pt>
                <c:pt idx="81">
                  <c:v>59496.393409291413</c:v>
                </c:pt>
                <c:pt idx="82">
                  <c:v>60411.346591713314</c:v>
                </c:pt>
                <c:pt idx="83">
                  <c:v>61331.637001032679</c:v>
                </c:pt>
                <c:pt idx="84">
                  <c:v>62257.29577107307</c:v>
                </c:pt>
                <c:pt idx="85">
                  <c:v>63188.354217272034</c:v>
                </c:pt>
                <c:pt idx="86">
                  <c:v>64124.843837740489</c:v>
                </c:pt>
                <c:pt idx="87">
                  <c:v>65066.796314328341</c:v>
                </c:pt>
                <c:pt idx="88">
                  <c:v>66014.243513696289</c:v>
                </c:pt>
                <c:pt idx="89">
                  <c:v>66967.217488393886</c:v>
                </c:pt>
                <c:pt idx="90">
                  <c:v>67925.75047794389</c:v>
                </c:pt>
                <c:pt idx="91">
                  <c:v>68889.874909932929</c:v>
                </c:pt>
                <c:pt idx="92">
                  <c:v>69859.623401108576</c:v>
                </c:pt>
                <c:pt idx="93">
                  <c:v>70835.028758482746</c:v>
                </c:pt>
                <c:pt idx="94">
                  <c:v>71816.123980441596</c:v>
                </c:pt>
                <c:pt idx="95">
                  <c:v>72802.942257861869</c:v>
                </c:pt>
                <c:pt idx="96">
                  <c:v>73795.516975233768</c:v>
                </c:pt>
                <c:pt idx="97">
                  <c:v>74793.881711790338</c:v>
                </c:pt>
                <c:pt idx="98">
                  <c:v>75798.070242643487</c:v>
                </c:pt>
                <c:pt idx="99">
                  <c:v>76808.116539926603</c:v>
                </c:pt>
                <c:pt idx="100">
                  <c:v>77824.054773943877</c:v>
                </c:pt>
                <c:pt idx="101">
                  <c:v>78845.919314326253</c:v>
                </c:pt>
                <c:pt idx="102">
                  <c:v>79873.744731194194</c:v>
                </c:pt>
                <c:pt idx="103">
                  <c:v>80907.565796327195</c:v>
                </c:pt>
                <c:pt idx="104">
                  <c:v>81947.417484340142</c:v>
                </c:pt>
                <c:pt idx="105">
                  <c:v>82993.334973866498</c:v>
                </c:pt>
                <c:pt idx="106">
                  <c:v>84045.353648748423</c:v>
                </c:pt>
                <c:pt idx="107">
                  <c:v>85103.509099233823</c:v>
                </c:pt>
                <c:pt idx="108">
                  <c:v>86167.83712318039</c:v>
                </c:pt>
                <c:pt idx="109">
                  <c:v>87238.373727266648</c:v>
                </c:pt>
                <c:pt idx="110">
                  <c:v>88315.15512821007</c:v>
                </c:pt>
                <c:pt idx="111">
                  <c:v>89398.217753992329</c:v>
                </c:pt>
                <c:pt idx="112">
                  <c:v>90487.598245091649</c:v>
                </c:pt>
                <c:pt idx="113">
                  <c:v>91583.333455722386</c:v>
                </c:pt>
                <c:pt idx="114">
                  <c:v>92685.460455081804</c:v>
                </c:pt>
                <c:pt idx="115">
                  <c:v>93794.016528604145</c:v>
                </c:pt>
                <c:pt idx="116">
                  <c:v>94909.039179222033</c:v>
                </c:pt>
                <c:pt idx="117">
                  <c:v>96030.566128635197</c:v>
                </c:pt>
                <c:pt idx="118">
                  <c:v>97158.635318586603</c:v>
                </c:pt>
                <c:pt idx="119">
                  <c:v>98293.28491214606</c:v>
                </c:pt>
                <c:pt idx="120">
                  <c:v>99434.553295001286</c:v>
                </c:pt>
                <c:pt idx="121">
                  <c:v>100582.4790767565</c:v>
                </c:pt>
                <c:pt idx="122">
                  <c:v>101737.10109223862</c:v>
                </c:pt>
                <c:pt idx="123">
                  <c:v>102898.45840281104</c:v>
                </c:pt>
                <c:pt idx="124">
                  <c:v>104066.59029769513</c:v>
                </c:pt>
                <c:pt idx="125">
                  <c:v>105241.53629529939</c:v>
                </c:pt>
                <c:pt idx="126">
                  <c:v>106423.33614455634</c:v>
                </c:pt>
                <c:pt idx="127">
                  <c:v>107612.02982626729</c:v>
                </c:pt>
                <c:pt idx="128">
                  <c:v>108807.65755445488</c:v>
                </c:pt>
                <c:pt idx="129">
                  <c:v>110010.25977772358</c:v>
                </c:pt>
                <c:pt idx="130">
                  <c:v>111219.877180628</c:v>
                </c:pt>
                <c:pt idx="131">
                  <c:v>112436.55068504937</c:v>
                </c:pt>
                <c:pt idx="132">
                  <c:v>113660.32145157986</c:v>
                </c:pt>
                <c:pt idx="133">
                  <c:v>114891.23088091511</c:v>
                </c:pt>
                <c:pt idx="134">
                  <c:v>116129.32061525482</c:v>
                </c:pt>
                <c:pt idx="135">
                  <c:v>117374.63253971151</c:v>
                </c:pt>
                <c:pt idx="136">
                  <c:v>118627.20878372753</c:v>
                </c:pt>
                <c:pt idx="137">
                  <c:v>119887.09172250031</c:v>
                </c:pt>
                <c:pt idx="138">
                  <c:v>121154.32397841592</c:v>
                </c:pt>
                <c:pt idx="139">
                  <c:v>122428.94842249106</c:v>
                </c:pt>
                <c:pt idx="140">
                  <c:v>123711.00817582328</c:v>
                </c:pt>
                <c:pt idx="141">
                  <c:v>125000.54661104995</c:v>
                </c:pt>
                <c:pt idx="142">
                  <c:v>126297.60735381545</c:v>
                </c:pt>
                <c:pt idx="143">
                  <c:v>127602.23428424707</c:v>
                </c:pt>
                <c:pt idx="144">
                  <c:v>128914.47153843954</c:v>
                </c:pt>
                <c:pt idx="145">
                  <c:v>130234.36350994813</c:v>
                </c:pt>
                <c:pt idx="146">
                  <c:v>131561.95485129053</c:v>
                </c:pt>
                <c:pt idx="147">
                  <c:v>132897.29047545744</c:v>
                </c:pt>
                <c:pt idx="148">
                  <c:v>134240.41555743199</c:v>
                </c:pt>
                <c:pt idx="149">
                  <c:v>135591.37553571805</c:v>
                </c:pt>
                <c:pt idx="150">
                  <c:v>136950.21611387742</c:v>
                </c:pt>
                <c:pt idx="151">
                  <c:v>138316.98326207607</c:v>
                </c:pt>
                <c:pt idx="152">
                  <c:v>139691.72321863921</c:v>
                </c:pt>
                <c:pt idx="153">
                  <c:v>141074.48249161564</c:v>
                </c:pt>
                <c:pt idx="154">
                  <c:v>142465.30786035111</c:v>
                </c:pt>
                <c:pt idx="155">
                  <c:v>143864.24637707087</c:v>
                </c:pt>
                <c:pt idx="156">
                  <c:v>145271.34536847149</c:v>
                </c:pt>
                <c:pt idx="157">
                  <c:v>146686.65243732193</c:v>
                </c:pt>
                <c:pt idx="158">
                  <c:v>148110.21546407402</c:v>
                </c:pt>
                <c:pt idx="159">
                  <c:v>149542.08260848216</c:v>
                </c:pt>
                <c:pt idx="160">
                  <c:v>150982.30231123266</c:v>
                </c:pt>
                <c:pt idx="161">
                  <c:v>152430.92329558256</c:v>
                </c:pt>
                <c:pt idx="162">
                  <c:v>153887.99456900783</c:v>
                </c:pt>
                <c:pt idx="163">
                  <c:v>155353.56542486142</c:v>
                </c:pt>
                <c:pt idx="164">
                  <c:v>156827.68544404081</c:v>
                </c:pt>
                <c:pt idx="165">
                  <c:v>158310.4044966654</c:v>
                </c:pt>
                <c:pt idx="166">
                  <c:v>159801.77274376366</c:v>
                </c:pt>
                <c:pt idx="167">
                  <c:v>161301.84063897</c:v>
                </c:pt>
                <c:pt idx="168">
                  <c:v>162810.6589302317</c:v>
                </c:pt>
                <c:pt idx="169">
                  <c:v>164328.27866152575</c:v>
                </c:pt>
                <c:pt idx="170">
                  <c:v>165854.75117458569</c:v>
                </c:pt>
                <c:pt idx="171">
                  <c:v>167390.12811063847</c:v>
                </c:pt>
                <c:pt idx="172">
                  <c:v>168934.46141215158</c:v>
                </c:pt>
                <c:pt idx="173">
                  <c:v>170487.80332459018</c:v>
                </c:pt>
                <c:pt idx="174">
                  <c:v>172050.20639818464</c:v>
                </c:pt>
                <c:pt idx="175">
                  <c:v>173621.72348970841</c:v>
                </c:pt>
                <c:pt idx="176">
                  <c:v>175202.40776426607</c:v>
                </c:pt>
                <c:pt idx="177">
                  <c:v>176792.31269709198</c:v>
                </c:pt>
                <c:pt idx="178">
                  <c:v>178391.49207535939</c:v>
                </c:pt>
                <c:pt idx="179">
                  <c:v>180000.00000000003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4C-400D-B635-B48DB08DD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5264"/>
        <c:axId val="170182528"/>
      </c:scatterChart>
      <c:valAx>
        <c:axId val="169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 (Payment Number)</a:t>
                </a:r>
              </a:p>
            </c:rich>
          </c:tx>
          <c:layout>
            <c:manualLayout>
              <c:xMode val="edge"/>
              <c:yMode val="edge"/>
              <c:x val="0.38920508534529996"/>
              <c:y val="0.90000156947818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82528"/>
        <c:crosses val="autoZero"/>
        <c:crossBetween val="midCat"/>
      </c:valAx>
      <c:valAx>
        <c:axId val="1701825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107143043985498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9952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5795504199640726"/>
          <c:y val="0.10714304398549802"/>
          <c:w val="0.45170517204308536"/>
          <c:h val="0.178571739975830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Interest vs. Principal Payment Over Time</a:t>
            </a:r>
          </a:p>
        </c:rich>
      </c:tx>
      <c:layout>
        <c:manualLayout>
          <c:xMode val="edge"/>
          <c:yMode val="edge"/>
          <c:x val="0.23988473159311155"/>
          <c:y val="9.0909389827276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84993938812345"/>
          <c:y val="0.17845176521650494"/>
          <c:w val="0.79190863200617545"/>
          <c:h val="0.64983378654312174"/>
        </c:manualLayout>
      </c:layout>
      <c:scatterChart>
        <c:scatterStyle val="lineMarker"/>
        <c:varyColors val="0"/>
        <c:ser>
          <c:idx val="0"/>
          <c:order val="0"/>
          <c:tx>
            <c:strRef>
              <c:f>Amortization!$C$20</c:f>
              <c:strCache>
                <c:ptCount val="1"/>
                <c:pt idx="0">
                  <c:v>Interest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Amortization!$A$22:$A$382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</c:numCache>
            </c:numRef>
          </c:xVal>
          <c:yVal>
            <c:numRef>
              <c:f>Amortization!$C$22:$C$382</c:f>
              <c:numCache>
                <c:formatCode>#,##0.00</c:formatCode>
                <c:ptCount val="361"/>
                <c:pt idx="0">
                  <c:v>1050</c:v>
                </c:pt>
                <c:pt idx="1">
                  <c:v>1046.6873031560497</c:v>
                </c:pt>
                <c:pt idx="2">
                  <c:v>1043.3552822471761</c:v>
                </c:pt>
                <c:pt idx="3">
                  <c:v>1040.0038245496676</c:v>
                </c:pt>
                <c:pt idx="4">
                  <c:v>1036.6328166822568</c:v>
                </c:pt>
                <c:pt idx="5">
                  <c:v>1033.2421446022861</c:v>
                </c:pt>
                <c:pt idx="6">
                  <c:v>1029.8316936018491</c:v>
                </c:pt>
                <c:pt idx="7">
                  <c:v>1026.4013483039093</c:v>
                </c:pt>
                <c:pt idx="8">
                  <c:v>1022.9509926583985</c:v>
                </c:pt>
                <c:pt idx="9">
                  <c:v>1019.4805099382886</c:v>
                </c:pt>
                <c:pt idx="10">
                  <c:v>1015.9897827356449</c:v>
                </c:pt>
                <c:pt idx="11">
                  <c:v>1012.4786929576524</c:v>
                </c:pt>
                <c:pt idx="12">
                  <c:v>1008.9471218226215</c:v>
                </c:pt>
                <c:pt idx="13">
                  <c:v>1005.3949498559697</c:v>
                </c:pt>
                <c:pt idx="14">
                  <c:v>1001.822056886179</c:v>
                </c:pt>
                <c:pt idx="15">
                  <c:v>998.22832204073131</c:v>
                </c:pt>
                <c:pt idx="16">
                  <c:v>994.61362374201838</c:v>
                </c:pt>
                <c:pt idx="17">
                  <c:v>990.97783970322973</c:v>
                </c:pt>
                <c:pt idx="18">
                  <c:v>987.32084692421483</c:v>
                </c:pt>
                <c:pt idx="19">
                  <c:v>983.64252168732219</c:v>
                </c:pt>
                <c:pt idx="20">
                  <c:v>979.94273955321444</c:v>
                </c:pt>
                <c:pt idx="21">
                  <c:v>976.22137535665763</c:v>
                </c:pt>
                <c:pt idx="22">
                  <c:v>972.47830320228775</c:v>
                </c:pt>
                <c:pt idx="23">
                  <c:v>968.71339646035062</c:v>
                </c:pt>
                <c:pt idx="24">
                  <c:v>964.9265277624188</c:v>
                </c:pt>
                <c:pt idx="25">
                  <c:v>961.11756899708246</c:v>
                </c:pt>
                <c:pt idx="26">
                  <c:v>957.28639130561498</c:v>
                </c:pt>
                <c:pt idx="27">
                  <c:v>953.432865077614</c:v>
                </c:pt>
                <c:pt idx="28">
                  <c:v>949.55685994661621</c:v>
                </c:pt>
                <c:pt idx="29">
                  <c:v>945.65824478568766</c:v>
                </c:pt>
                <c:pt idx="30">
                  <c:v>941.73688770298691</c:v>
                </c:pt>
                <c:pt idx="31">
                  <c:v>937.79265603730391</c:v>
                </c:pt>
                <c:pt idx="32">
                  <c:v>933.82541635357097</c:v>
                </c:pt>
                <c:pt idx="33">
                  <c:v>929.83503443834957</c:v>
                </c:pt>
                <c:pt idx="34">
                  <c:v>925.8213752952895</c:v>
                </c:pt>
                <c:pt idx="35">
                  <c:v>921.78430314056163</c:v>
                </c:pt>
                <c:pt idx="36">
                  <c:v>917.72368139826449</c:v>
                </c:pt>
                <c:pt idx="37">
                  <c:v>913.6393726958039</c:v>
                </c:pt>
                <c:pt idx="38">
                  <c:v>909.53123885924549</c:v>
                </c:pt>
                <c:pt idx="39">
                  <c:v>905.39914090864056</c:v>
                </c:pt>
                <c:pt idx="40">
                  <c:v>901.24293905332388</c:v>
                </c:pt>
                <c:pt idx="41">
                  <c:v>897.06249268718443</c:v>
                </c:pt>
                <c:pt idx="42">
                  <c:v>892.85766038390909</c:v>
                </c:pt>
                <c:pt idx="43">
                  <c:v>888.62829989219802</c:v>
                </c:pt>
                <c:pt idx="44">
                  <c:v>884.37426813095192</c:v>
                </c:pt>
                <c:pt idx="45">
                  <c:v>880.0954211844321</c:v>
                </c:pt>
                <c:pt idx="46">
                  <c:v>875.79161429739077</c:v>
                </c:pt>
                <c:pt idx="47">
                  <c:v>871.46270187017501</c:v>
                </c:pt>
                <c:pt idx="48">
                  <c:v>867.10853745380052</c:v>
                </c:pt>
                <c:pt idx="49">
                  <c:v>862.72897374499712</c:v>
                </c:pt>
                <c:pt idx="50">
                  <c:v>858.32386258122574</c:v>
                </c:pt>
                <c:pt idx="51">
                  <c:v>853.89305493566576</c:v>
                </c:pt>
                <c:pt idx="52">
                  <c:v>849.43640091217344</c:v>
                </c:pt>
                <c:pt idx="53">
                  <c:v>844.9537497402107</c:v>
                </c:pt>
                <c:pt idx="54">
                  <c:v>840.44494976974477</c:v>
                </c:pt>
                <c:pt idx="55">
                  <c:v>835.90984846611775</c:v>
                </c:pt>
                <c:pt idx="56">
                  <c:v>831.34829240488625</c:v>
                </c:pt>
                <c:pt idx="57">
                  <c:v>826.76012726663089</c:v>
                </c:pt>
                <c:pt idx="58">
                  <c:v>822.14519783173591</c:v>
                </c:pt>
                <c:pt idx="59">
                  <c:v>817.50334797513722</c:v>
                </c:pt>
                <c:pt idx="60">
                  <c:v>812.8344206610418</c:v>
                </c:pt>
                <c:pt idx="61">
                  <c:v>808.13825793761407</c:v>
                </c:pt>
                <c:pt idx="62">
                  <c:v>803.41470093163286</c:v>
                </c:pt>
                <c:pt idx="63">
                  <c:v>798.66358984311694</c:v>
                </c:pt>
                <c:pt idx="64">
                  <c:v>793.884763939918</c:v>
                </c:pt>
                <c:pt idx="65">
                  <c:v>789.07806155228377</c:v>
                </c:pt>
                <c:pt idx="66">
                  <c:v>784.24332006738825</c:v>
                </c:pt>
                <c:pt idx="67">
                  <c:v>779.38037592383091</c:v>
                </c:pt>
                <c:pt idx="68">
                  <c:v>774.48906460610272</c:v>
                </c:pt>
                <c:pt idx="69">
                  <c:v>769.5692206390213</c:v>
                </c:pt>
                <c:pt idx="70">
                  <c:v>764.62067758213175</c:v>
                </c:pt>
                <c:pt idx="71">
                  <c:v>759.64326802407697</c:v>
                </c:pt>
                <c:pt idx="72">
                  <c:v>754.63682357693358</c:v>
                </c:pt>
                <c:pt idx="73">
                  <c:v>749.60117487051525</c:v>
                </c:pt>
                <c:pt idx="74">
                  <c:v>744.53615154664271</c:v>
                </c:pt>
                <c:pt idx="75">
                  <c:v>739.44158225338106</c:v>
                </c:pt>
                <c:pt idx="76">
                  <c:v>734.31729463924194</c:v>
                </c:pt>
                <c:pt idx="77">
                  <c:v>729.16311534735371</c:v>
                </c:pt>
                <c:pt idx="78">
                  <c:v>723.97887000959611</c:v>
                </c:pt>
                <c:pt idx="79">
                  <c:v>718.76438324070159</c:v>
                </c:pt>
                <c:pt idx="80">
                  <c:v>713.51947863232181</c:v>
                </c:pt>
                <c:pt idx="81">
                  <c:v>708.24397874705983</c:v>
                </c:pt>
                <c:pt idx="82">
                  <c:v>702.93770511246726</c:v>
                </c:pt>
                <c:pt idx="83">
                  <c:v>697.60047821500609</c:v>
                </c:pt>
                <c:pt idx="84">
                  <c:v>692.23211749397649</c:v>
                </c:pt>
                <c:pt idx="85">
                  <c:v>686.83244133540757</c:v>
                </c:pt>
                <c:pt idx="86">
                  <c:v>681.40126706591354</c:v>
                </c:pt>
                <c:pt idx="87">
                  <c:v>675.9384109465143</c:v>
                </c:pt>
                <c:pt idx="88">
                  <c:v>670.4436881664185</c:v>
                </c:pt>
                <c:pt idx="89">
                  <c:v>664.9169128367721</c:v>
                </c:pt>
                <c:pt idx="90">
                  <c:v>659.3578979843694</c:v>
                </c:pt>
                <c:pt idx="91">
                  <c:v>653.76645554532774</c:v>
                </c:pt>
                <c:pt idx="92">
                  <c:v>648.14239635872502</c:v>
                </c:pt>
                <c:pt idx="93">
                  <c:v>642.48553016020037</c:v>
                </c:pt>
                <c:pt idx="94">
                  <c:v>636.79566557551777</c:v>
                </c:pt>
                <c:pt idx="95">
                  <c:v>631.07261011409116</c:v>
                </c:pt>
                <c:pt idx="96">
                  <c:v>625.31617016247287</c:v>
                </c:pt>
                <c:pt idx="97">
                  <c:v>619.52615097780347</c:v>
                </c:pt>
                <c:pt idx="98">
                  <c:v>613.70235668122348</c:v>
                </c:pt>
                <c:pt idx="99">
                  <c:v>607.84459025124681</c:v>
                </c:pt>
                <c:pt idx="100">
                  <c:v>601.95265351709531</c:v>
                </c:pt>
                <c:pt idx="101">
                  <c:v>596.02634715199451</c:v>
                </c:pt>
                <c:pt idx="102">
                  <c:v>590.06547066643066</c:v>
                </c:pt>
                <c:pt idx="103">
                  <c:v>584.06982240136767</c:v>
                </c:pt>
                <c:pt idx="104">
                  <c:v>578.03919952142519</c:v>
                </c:pt>
                <c:pt idx="105">
                  <c:v>571.97339800801626</c:v>
                </c:pt>
                <c:pt idx="106">
                  <c:v>565.87221265244591</c:v>
                </c:pt>
                <c:pt idx="107">
                  <c:v>559.73543704896792</c:v>
                </c:pt>
                <c:pt idx="108">
                  <c:v>553.56286358780312</c:v>
                </c:pt>
                <c:pt idx="109">
                  <c:v>547.35428344811487</c:v>
                </c:pt>
                <c:pt idx="110">
                  <c:v>541.10948659094504</c:v>
                </c:pt>
                <c:pt idx="111">
                  <c:v>534.82826175210835</c:v>
                </c:pt>
                <c:pt idx="112">
                  <c:v>528.51039643504521</c:v>
                </c:pt>
                <c:pt idx="113">
                  <c:v>522.15567690363252</c:v>
                </c:pt>
                <c:pt idx="114">
                  <c:v>515.76388817495319</c:v>
                </c:pt>
                <c:pt idx="115">
                  <c:v>509.33481401202323</c:v>
                </c:pt>
                <c:pt idx="116">
                  <c:v>502.86823691647629</c:v>
                </c:pt>
                <c:pt idx="117">
                  <c:v>496.36393812120525</c:v>
                </c:pt>
                <c:pt idx="118">
                  <c:v>489.8216975829618</c:v>
                </c:pt>
                <c:pt idx="119">
                  <c:v>483.24129397491191</c:v>
                </c:pt>
                <c:pt idx="120">
                  <c:v>476.62250467914845</c:v>
                </c:pt>
                <c:pt idx="121">
                  <c:v>469.96510577915961</c:v>
                </c:pt>
                <c:pt idx="122">
                  <c:v>463.26887205225421</c:v>
                </c:pt>
                <c:pt idx="123">
                  <c:v>456.53357696194183</c:v>
                </c:pt>
                <c:pt idx="124">
                  <c:v>449.75899265026936</c:v>
                </c:pt>
                <c:pt idx="125">
                  <c:v>442.9448899301122</c:v>
                </c:pt>
                <c:pt idx="126">
                  <c:v>436.09103827742069</c:v>
                </c:pt>
                <c:pt idx="127">
                  <c:v>429.19720582342183</c:v>
                </c:pt>
                <c:pt idx="128">
                  <c:v>422.26315934677461</c:v>
                </c:pt>
                <c:pt idx="129">
                  <c:v>415.28866426568027</c:v>
                </c:pt>
                <c:pt idx="130">
                  <c:v>408.27348462994632</c:v>
                </c:pt>
                <c:pt idx="131">
                  <c:v>401.21738311300385</c:v>
                </c:pt>
                <c:pt idx="132">
                  <c:v>394.12012100387921</c:v>
                </c:pt>
                <c:pt idx="133">
                  <c:v>386.98145819911798</c:v>
                </c:pt>
                <c:pt idx="134">
                  <c:v>379.80115319466233</c:v>
                </c:pt>
                <c:pt idx="135">
                  <c:v>372.57896307768073</c:v>
                </c:pt>
                <c:pt idx="136">
                  <c:v>365.31464351835001</c:v>
                </c:pt>
                <c:pt idx="137">
                  <c:v>358.00794876158994</c:v>
                </c:pt>
                <c:pt idx="138">
                  <c:v>350.6586316187487</c:v>
                </c:pt>
                <c:pt idx="139">
                  <c:v>343.26644345924086</c:v>
                </c:pt>
                <c:pt idx="140">
                  <c:v>335.83113420213601</c:v>
                </c:pt>
                <c:pt idx="141">
                  <c:v>328.35245230769794</c:v>
                </c:pt>
                <c:pt idx="142">
                  <c:v>320.8301447688757</c:v>
                </c:pt>
                <c:pt idx="143">
                  <c:v>313.26395710274369</c:v>
                </c:pt>
                <c:pt idx="144">
                  <c:v>305.65363334189254</c:v>
                </c:pt>
                <c:pt idx="145">
                  <c:v>297.99891602576974</c:v>
                </c:pt>
                <c:pt idx="146">
                  <c:v>290.29954619196957</c:v>
                </c:pt>
                <c:pt idx="147">
                  <c:v>282.55526336747226</c:v>
                </c:pt>
                <c:pt idx="148">
                  <c:v>274.76580555983202</c:v>
                </c:pt>
                <c:pt idx="149">
                  <c:v>266.93090924831387</c:v>
                </c:pt>
                <c:pt idx="150">
                  <c:v>259.05030937497855</c:v>
                </c:pt>
                <c:pt idx="151">
                  <c:v>251.12373933571547</c:v>
                </c:pt>
                <c:pt idx="152">
                  <c:v>243.15093097122332</c:v>
                </c:pt>
                <c:pt idx="153">
                  <c:v>235.13161455793832</c:v>
                </c:pt>
                <c:pt idx="154">
                  <c:v>227.06551879890915</c:v>
                </c:pt>
                <c:pt idx="155">
                  <c:v>218.95237081461897</c:v>
                </c:pt>
                <c:pt idx="156">
                  <c:v>210.79189613375377</c:v>
                </c:pt>
                <c:pt idx="157">
                  <c:v>202.58381868391686</c:v>
                </c:pt>
                <c:pt idx="158">
                  <c:v>194.32786078228924</c:v>
                </c:pt>
                <c:pt idx="159">
                  <c:v>186.02374312623542</c:v>
                </c:pt>
                <c:pt idx="160">
                  <c:v>177.67118478385464</c:v>
                </c:pt>
                <c:pt idx="161">
                  <c:v>169.26990318447665</c:v>
                </c:pt>
                <c:pt idx="162">
                  <c:v>160.81961410910228</c:v>
                </c:pt>
                <c:pt idx="163">
                  <c:v>152.32003168078822</c:v>
                </c:pt>
                <c:pt idx="164">
                  <c:v>143.77086835497568</c:v>
                </c:pt>
                <c:pt idx="165">
                  <c:v>135.17183490976254</c:v>
                </c:pt>
                <c:pt idx="166">
                  <c:v>126.52264043611902</c:v>
                </c:pt>
                <c:pt idx="167">
                  <c:v>117.8229923280459</c:v>
                </c:pt>
                <c:pt idx="168">
                  <c:v>109.07259627267567</c:v>
                </c:pt>
                <c:pt idx="169">
                  <c:v>100.27115624031579</c:v>
                </c:pt>
                <c:pt idx="170">
                  <c:v>91.418374474433804</c:v>
                </c:pt>
                <c:pt idx="171">
                  <c:v>82.513951481584186</c:v>
                </c:pt>
                <c:pt idx="172">
                  <c:v>73.557586021276279</c:v>
                </c:pt>
                <c:pt idx="173">
                  <c:v>64.548975095783248</c:v>
                </c:pt>
                <c:pt idx="174">
                  <c:v>55.487813939891495</c:v>
                </c:pt>
                <c:pt idx="175">
                  <c:v>46.373796010590382</c:v>
                </c:pt>
                <c:pt idx="176">
                  <c:v>37.20661297670167</c:v>
                </c:pt>
                <c:pt idx="177">
                  <c:v>27.985954708448613</c:v>
                </c:pt>
                <c:pt idx="178">
                  <c:v>18.711509266964082</c:v>
                </c:pt>
                <c:pt idx="179">
                  <c:v>9.3829628937375542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0-4C57-BB8D-8CB91625A155}"/>
            </c:ext>
          </c:extLst>
        </c:ser>
        <c:ser>
          <c:idx val="1"/>
          <c:order val="1"/>
          <c:tx>
            <c:strRef>
              <c:f>Amortization!$E$20</c:f>
              <c:strCache>
                <c:ptCount val="1"/>
                <c:pt idx="0">
                  <c:v>Principal</c:v>
                </c:pt>
              </c:strCache>
            </c:strRef>
          </c:tx>
          <c:spPr>
            <a:ln w="25400">
              <a:solidFill>
                <a:srgbClr val="3B8741"/>
              </a:solidFill>
              <a:prstDash val="solid"/>
            </a:ln>
          </c:spPr>
          <c:marker>
            <c:symbol val="none"/>
          </c:marker>
          <c:xVal>
            <c:numRef>
              <c:f>Amortization!$A$22:$A$382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</c:numCache>
            </c:numRef>
          </c:xVal>
          <c:yVal>
            <c:numRef>
              <c:f>Amortization!$E$22:$E$382</c:f>
              <c:numCache>
                <c:formatCode>#,##0.00</c:formatCode>
                <c:ptCount val="361"/>
                <c:pt idx="0">
                  <c:v>567.89088753436863</c:v>
                </c:pt>
                <c:pt idx="1">
                  <c:v>571.20358437831896</c:v>
                </c:pt>
                <c:pt idx="2">
                  <c:v>574.53560528719254</c:v>
                </c:pt>
                <c:pt idx="3">
                  <c:v>577.88706298470106</c:v>
                </c:pt>
                <c:pt idx="4">
                  <c:v>581.25807085211181</c:v>
                </c:pt>
                <c:pt idx="5">
                  <c:v>584.64874293208254</c:v>
                </c:pt>
                <c:pt idx="6">
                  <c:v>588.05919393251952</c:v>
                </c:pt>
                <c:pt idx="7">
                  <c:v>591.48953923045929</c:v>
                </c:pt>
                <c:pt idx="8">
                  <c:v>594.93989487597014</c:v>
                </c:pt>
                <c:pt idx="9">
                  <c:v>598.41037759608002</c:v>
                </c:pt>
                <c:pt idx="10">
                  <c:v>601.90110479872374</c:v>
                </c:pt>
                <c:pt idx="11">
                  <c:v>605.41219457671627</c:v>
                </c:pt>
                <c:pt idx="12">
                  <c:v>608.94376571174712</c:v>
                </c:pt>
                <c:pt idx="13">
                  <c:v>612.49593767839895</c:v>
                </c:pt>
                <c:pt idx="14">
                  <c:v>616.06883064818965</c:v>
                </c:pt>
                <c:pt idx="15">
                  <c:v>619.66256549363732</c:v>
                </c:pt>
                <c:pt idx="16">
                  <c:v>623.27726379235025</c:v>
                </c:pt>
                <c:pt idx="17">
                  <c:v>626.9130478311389</c:v>
                </c:pt>
                <c:pt idx="18">
                  <c:v>630.5700406101538</c:v>
                </c:pt>
                <c:pt idx="19">
                  <c:v>634.24836584704644</c:v>
                </c:pt>
                <c:pt idx="20">
                  <c:v>637.94814798115419</c:v>
                </c:pt>
                <c:pt idx="21">
                  <c:v>641.669512177711</c:v>
                </c:pt>
                <c:pt idx="22">
                  <c:v>645.41258433208088</c:v>
                </c:pt>
                <c:pt idx="23">
                  <c:v>649.17749107401801</c:v>
                </c:pt>
                <c:pt idx="24">
                  <c:v>652.96435977194983</c:v>
                </c:pt>
                <c:pt idx="25">
                  <c:v>656.77331853728617</c:v>
                </c:pt>
                <c:pt idx="26">
                  <c:v>660.60449622875365</c:v>
                </c:pt>
                <c:pt idx="27">
                  <c:v>664.45802245675463</c:v>
                </c:pt>
                <c:pt idx="28">
                  <c:v>668.33402758775242</c:v>
                </c:pt>
                <c:pt idx="29">
                  <c:v>672.23264274868097</c:v>
                </c:pt>
                <c:pt idx="30">
                  <c:v>676.15399983138173</c:v>
                </c:pt>
                <c:pt idx="31">
                  <c:v>680.09823149706472</c:v>
                </c:pt>
                <c:pt idx="32">
                  <c:v>684.06547118079766</c:v>
                </c:pt>
                <c:pt idx="33">
                  <c:v>688.05585309601906</c:v>
                </c:pt>
                <c:pt idx="34">
                  <c:v>692.06951223907913</c:v>
                </c:pt>
                <c:pt idx="35">
                  <c:v>696.106584393807</c:v>
                </c:pt>
                <c:pt idx="36">
                  <c:v>700.16720613610414</c:v>
                </c:pt>
                <c:pt idx="37">
                  <c:v>704.25151483856473</c:v>
                </c:pt>
                <c:pt idx="38">
                  <c:v>708.35964867512314</c:v>
                </c:pt>
                <c:pt idx="39">
                  <c:v>712.49174662572807</c:v>
                </c:pt>
                <c:pt idx="40">
                  <c:v>716.64794848104475</c:v>
                </c:pt>
                <c:pt idx="41">
                  <c:v>720.8283948471842</c:v>
                </c:pt>
                <c:pt idx="42">
                  <c:v>725.03322715045954</c:v>
                </c:pt>
                <c:pt idx="43">
                  <c:v>729.26258764217062</c:v>
                </c:pt>
                <c:pt idx="44">
                  <c:v>733.51661940341671</c:v>
                </c:pt>
                <c:pt idx="45">
                  <c:v>737.79546634993653</c:v>
                </c:pt>
                <c:pt idx="46">
                  <c:v>742.09927323697787</c:v>
                </c:pt>
                <c:pt idx="47">
                  <c:v>746.42818566419362</c:v>
                </c:pt>
                <c:pt idx="48">
                  <c:v>750.78235008056811</c:v>
                </c:pt>
                <c:pt idx="49">
                  <c:v>755.16191378937151</c:v>
                </c:pt>
                <c:pt idx="50">
                  <c:v>759.56702495314289</c:v>
                </c:pt>
                <c:pt idx="51">
                  <c:v>763.99783259870287</c:v>
                </c:pt>
                <c:pt idx="52">
                  <c:v>768.45448662219519</c:v>
                </c:pt>
                <c:pt idx="53">
                  <c:v>772.93713779415793</c:v>
                </c:pt>
                <c:pt idx="54">
                  <c:v>777.44593776462386</c:v>
                </c:pt>
                <c:pt idx="55">
                  <c:v>781.98103906825088</c:v>
                </c:pt>
                <c:pt idx="56">
                  <c:v>786.54259512948238</c:v>
                </c:pt>
                <c:pt idx="57">
                  <c:v>791.13076026773774</c:v>
                </c:pt>
                <c:pt idx="58">
                  <c:v>795.74568970263272</c:v>
                </c:pt>
                <c:pt idx="59">
                  <c:v>800.38753955923141</c:v>
                </c:pt>
                <c:pt idx="60">
                  <c:v>805.05646687332683</c:v>
                </c:pt>
                <c:pt idx="61">
                  <c:v>809.75262959675456</c:v>
                </c:pt>
                <c:pt idx="62">
                  <c:v>814.47618660273577</c:v>
                </c:pt>
                <c:pt idx="63">
                  <c:v>819.22729769125169</c:v>
                </c:pt>
                <c:pt idx="64">
                  <c:v>824.00612359445063</c:v>
                </c:pt>
                <c:pt idx="65">
                  <c:v>828.81282598208486</c:v>
                </c:pt>
                <c:pt idx="66">
                  <c:v>833.64756746698038</c:v>
                </c:pt>
                <c:pt idx="67">
                  <c:v>838.51051161053772</c:v>
                </c:pt>
                <c:pt idx="68">
                  <c:v>843.40182292826591</c:v>
                </c:pt>
                <c:pt idx="69">
                  <c:v>848.32166689534733</c:v>
                </c:pt>
                <c:pt idx="70">
                  <c:v>853.27020995223688</c:v>
                </c:pt>
                <c:pt idx="71">
                  <c:v>858.24761951029166</c:v>
                </c:pt>
                <c:pt idx="72">
                  <c:v>863.25406395743505</c:v>
                </c:pt>
                <c:pt idx="73">
                  <c:v>868.28971266385338</c:v>
                </c:pt>
                <c:pt idx="74">
                  <c:v>873.35473598772592</c:v>
                </c:pt>
                <c:pt idx="75">
                  <c:v>878.44930528098757</c:v>
                </c:pt>
                <c:pt idx="76">
                  <c:v>883.57359289512669</c:v>
                </c:pt>
                <c:pt idx="77">
                  <c:v>888.72777218701492</c:v>
                </c:pt>
                <c:pt idx="78">
                  <c:v>893.91201752477252</c:v>
                </c:pt>
                <c:pt idx="79">
                  <c:v>899.12650429366704</c:v>
                </c:pt>
                <c:pt idx="80">
                  <c:v>904.37140890204682</c:v>
                </c:pt>
                <c:pt idx="81">
                  <c:v>909.6469087873088</c:v>
                </c:pt>
                <c:pt idx="82">
                  <c:v>914.95318242190137</c:v>
                </c:pt>
                <c:pt idx="83">
                  <c:v>920.29040931936254</c:v>
                </c:pt>
                <c:pt idx="84">
                  <c:v>925.65877004039214</c:v>
                </c:pt>
                <c:pt idx="85">
                  <c:v>931.05844619896106</c:v>
                </c:pt>
                <c:pt idx="86">
                  <c:v>936.48962046845509</c:v>
                </c:pt>
                <c:pt idx="87">
                  <c:v>941.95247658785433</c:v>
                </c:pt>
                <c:pt idx="88">
                  <c:v>947.44719936795013</c:v>
                </c:pt>
                <c:pt idx="89">
                  <c:v>952.97397469759653</c:v>
                </c:pt>
                <c:pt idx="90">
                  <c:v>958.53298954999923</c:v>
                </c:pt>
                <c:pt idx="91">
                  <c:v>964.12443198904089</c:v>
                </c:pt>
                <c:pt idx="92">
                  <c:v>969.74849117564361</c:v>
                </c:pt>
                <c:pt idx="93">
                  <c:v>975.40535737416826</c:v>
                </c:pt>
                <c:pt idx="94">
                  <c:v>981.09522195885086</c:v>
                </c:pt>
                <c:pt idx="95">
                  <c:v>986.81827742027747</c:v>
                </c:pt>
                <c:pt idx="96">
                  <c:v>992.57471737189576</c:v>
                </c:pt>
                <c:pt idx="97">
                  <c:v>998.36473655656516</c:v>
                </c:pt>
                <c:pt idx="98">
                  <c:v>1004.1885308531452</c:v>
                </c:pt>
                <c:pt idx="99">
                  <c:v>1010.0462972831218</c:v>
                </c:pt>
                <c:pt idx="100">
                  <c:v>1015.9382340172733</c:v>
                </c:pt>
                <c:pt idx="101">
                  <c:v>1021.8645403823741</c:v>
                </c:pt>
                <c:pt idx="102">
                  <c:v>1027.825416867938</c:v>
                </c:pt>
                <c:pt idx="103">
                  <c:v>1033.821065133001</c:v>
                </c:pt>
                <c:pt idx="104">
                  <c:v>1039.8516880129434</c:v>
                </c:pt>
                <c:pt idx="105">
                  <c:v>1045.9174895263523</c:v>
                </c:pt>
                <c:pt idx="106">
                  <c:v>1052.0186748819228</c:v>
                </c:pt>
                <c:pt idx="107">
                  <c:v>1058.1554504854007</c:v>
                </c:pt>
                <c:pt idx="108">
                  <c:v>1064.3280239465655</c:v>
                </c:pt>
                <c:pt idx="109">
                  <c:v>1070.5366040862536</c:v>
                </c:pt>
                <c:pt idx="110">
                  <c:v>1076.7814009434237</c:v>
                </c:pt>
                <c:pt idx="111">
                  <c:v>1083.0626257822603</c:v>
                </c:pt>
                <c:pt idx="112">
                  <c:v>1089.3804910993235</c:v>
                </c:pt>
                <c:pt idx="113">
                  <c:v>1095.7352106307362</c:v>
                </c:pt>
                <c:pt idx="114">
                  <c:v>1102.1269993594155</c:v>
                </c:pt>
                <c:pt idx="115">
                  <c:v>1108.5560735223453</c:v>
                </c:pt>
                <c:pt idx="116">
                  <c:v>1115.0226506178924</c:v>
                </c:pt>
                <c:pt idx="117">
                  <c:v>1121.5269494131635</c:v>
                </c:pt>
                <c:pt idx="118">
                  <c:v>1128.0691899514068</c:v>
                </c:pt>
                <c:pt idx="119">
                  <c:v>1134.6495935594567</c:v>
                </c:pt>
                <c:pt idx="120">
                  <c:v>1141.2683828552201</c:v>
                </c:pt>
                <c:pt idx="121">
                  <c:v>1147.9257817552091</c:v>
                </c:pt>
                <c:pt idx="122">
                  <c:v>1154.6220154821144</c:v>
                </c:pt>
                <c:pt idx="123">
                  <c:v>1161.3573105724267</c:v>
                </c:pt>
                <c:pt idx="124">
                  <c:v>1168.1318948840992</c:v>
                </c:pt>
                <c:pt idx="125">
                  <c:v>1174.9459976042565</c:v>
                </c:pt>
                <c:pt idx="126">
                  <c:v>1181.7998492569479</c:v>
                </c:pt>
                <c:pt idx="127">
                  <c:v>1188.6936817109467</c:v>
                </c:pt>
                <c:pt idx="128">
                  <c:v>1195.6277281875941</c:v>
                </c:pt>
                <c:pt idx="129">
                  <c:v>1202.6022232686882</c:v>
                </c:pt>
                <c:pt idx="130">
                  <c:v>1209.6174029044223</c:v>
                </c:pt>
                <c:pt idx="131">
                  <c:v>1216.6735044213647</c:v>
                </c:pt>
                <c:pt idx="132">
                  <c:v>1223.7707665304895</c:v>
                </c:pt>
                <c:pt idx="133">
                  <c:v>1230.9094293352507</c:v>
                </c:pt>
                <c:pt idx="134">
                  <c:v>1238.0897343397064</c:v>
                </c:pt>
                <c:pt idx="135">
                  <c:v>1245.3119244566878</c:v>
                </c:pt>
                <c:pt idx="136">
                  <c:v>1252.5762440160186</c:v>
                </c:pt>
                <c:pt idx="137">
                  <c:v>1259.8829387727787</c:v>
                </c:pt>
                <c:pt idx="138">
                  <c:v>1267.23225591562</c:v>
                </c:pt>
                <c:pt idx="139">
                  <c:v>1274.6244440751277</c:v>
                </c:pt>
                <c:pt idx="140">
                  <c:v>1282.0597533322325</c:v>
                </c:pt>
                <c:pt idx="141">
                  <c:v>1289.5384352266706</c:v>
                </c:pt>
                <c:pt idx="142">
                  <c:v>1297.0607427654929</c:v>
                </c:pt>
                <c:pt idx="143">
                  <c:v>1304.6269304316249</c:v>
                </c:pt>
                <c:pt idx="144">
                  <c:v>1312.237254192476</c:v>
                </c:pt>
                <c:pt idx="145">
                  <c:v>1319.891971508599</c:v>
                </c:pt>
                <c:pt idx="146">
                  <c:v>1327.5913413423991</c:v>
                </c:pt>
                <c:pt idx="147">
                  <c:v>1335.3356241668964</c:v>
                </c:pt>
                <c:pt idx="148">
                  <c:v>1343.1250819745367</c:v>
                </c:pt>
                <c:pt idx="149">
                  <c:v>1350.9599782860548</c:v>
                </c:pt>
                <c:pt idx="150">
                  <c:v>1358.8405781593901</c:v>
                </c:pt>
                <c:pt idx="151">
                  <c:v>1366.7671481986531</c:v>
                </c:pt>
                <c:pt idx="152">
                  <c:v>1374.7399565631454</c:v>
                </c:pt>
                <c:pt idx="153">
                  <c:v>1382.7592729764303</c:v>
                </c:pt>
                <c:pt idx="154">
                  <c:v>1390.8253687354595</c:v>
                </c:pt>
                <c:pt idx="155">
                  <c:v>1398.9385167197497</c:v>
                </c:pt>
                <c:pt idx="156">
                  <c:v>1407.098991400615</c:v>
                </c:pt>
                <c:pt idx="157">
                  <c:v>1415.3070688504517</c:v>
                </c:pt>
                <c:pt idx="158">
                  <c:v>1423.5630267520794</c:v>
                </c:pt>
                <c:pt idx="159">
                  <c:v>1431.8671444081333</c:v>
                </c:pt>
                <c:pt idx="160">
                  <c:v>1440.219702750514</c:v>
                </c:pt>
                <c:pt idx="161">
                  <c:v>1448.6209843498921</c:v>
                </c:pt>
                <c:pt idx="162">
                  <c:v>1457.0712734252663</c:v>
                </c:pt>
                <c:pt idx="163">
                  <c:v>1465.5708558535805</c:v>
                </c:pt>
                <c:pt idx="164">
                  <c:v>1474.120019179393</c:v>
                </c:pt>
                <c:pt idx="165">
                  <c:v>1482.7190526246061</c:v>
                </c:pt>
                <c:pt idx="166">
                  <c:v>1491.3682470982496</c:v>
                </c:pt>
                <c:pt idx="167">
                  <c:v>1500.0678952063226</c:v>
                </c:pt>
                <c:pt idx="168">
                  <c:v>1508.818291261693</c:v>
                </c:pt>
                <c:pt idx="169">
                  <c:v>1517.6197312940528</c:v>
                </c:pt>
                <c:pt idx="170">
                  <c:v>1526.4725130599347</c:v>
                </c:pt>
                <c:pt idx="171">
                  <c:v>1535.3769360527845</c:v>
                </c:pt>
                <c:pt idx="172">
                  <c:v>1544.3333015130925</c:v>
                </c:pt>
                <c:pt idx="173">
                  <c:v>1553.3419124385855</c:v>
                </c:pt>
                <c:pt idx="174">
                  <c:v>1562.4030735944771</c:v>
                </c:pt>
                <c:pt idx="175">
                  <c:v>1571.5170915237782</c:v>
                </c:pt>
                <c:pt idx="176">
                  <c:v>1580.6842745576669</c:v>
                </c:pt>
                <c:pt idx="177">
                  <c:v>1589.90493282592</c:v>
                </c:pt>
                <c:pt idx="178">
                  <c:v>1599.1793782674044</c:v>
                </c:pt>
                <c:pt idx="179">
                  <c:v>1608.507924640631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0-4C57-BB8D-8CB91625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5568"/>
        <c:axId val="170687872"/>
      </c:scatterChart>
      <c:valAx>
        <c:axId val="17068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 (Payment Number)</a:t>
                </a:r>
              </a:p>
            </c:rich>
          </c:tx>
          <c:layout>
            <c:manualLayout>
              <c:xMode val="edge"/>
              <c:yMode val="edge"/>
              <c:x val="0.36705254111235142"/>
              <c:y val="0.905726883834713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87872"/>
        <c:crosses val="autoZero"/>
        <c:crossBetween val="midCat"/>
      </c:valAx>
      <c:valAx>
        <c:axId val="1706878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4450887445368167E-2"/>
              <c:y val="0.138047591959937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685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433561903847973"/>
          <c:y val="0.20875489515893031"/>
          <c:w val="0.30346863635273147"/>
          <c:h val="0.1683507219023631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2</xdr:row>
      <xdr:rowOff>104775</xdr:rowOff>
    </xdr:from>
    <xdr:to>
      <xdr:col>6</xdr:col>
      <xdr:colOff>685800</xdr:colOff>
      <xdr:row>18</xdr:row>
      <xdr:rowOff>66675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00000000-0008-0000-0000-000009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</xdr:row>
      <xdr:rowOff>114300</xdr:rowOff>
    </xdr:from>
    <xdr:to>
      <xdr:col>11</xdr:col>
      <xdr:colOff>485775</xdr:colOff>
      <xdr:row>18</xdr:row>
      <xdr:rowOff>76200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00000000-0008-0000-0000-00000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565411</xdr:colOff>
      <xdr:row>0</xdr:row>
      <xdr:rowOff>28574</xdr:rowOff>
    </xdr:from>
    <xdr:to>
      <xdr:col>6</xdr:col>
      <xdr:colOff>927361</xdr:colOff>
      <xdr:row>0</xdr:row>
      <xdr:rowOff>361949</xdr:rowOff>
    </xdr:to>
    <xdr:pic>
      <xdr:nvPicPr>
        <xdr:cNvPr id="2" name="Pictur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36" y="28574"/>
          <a:ext cx="1333500" cy="33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57150</xdr:rowOff>
    </xdr:from>
    <xdr:to>
      <xdr:col>2</xdr:col>
      <xdr:colOff>327397</xdr:colOff>
      <xdr:row>0</xdr:row>
      <xdr:rowOff>361976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63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57150</xdr:rowOff>
    </xdr:from>
    <xdr:to>
      <xdr:col>2</xdr:col>
      <xdr:colOff>327397</xdr:colOff>
      <xdr:row>0</xdr:row>
      <xdr:rowOff>361976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6325" y="57150"/>
          <a:ext cx="1365622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GREEN 2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6CBB59"/>
      </a:accent1>
      <a:accent2>
        <a:srgbClr val="597CBB"/>
      </a:accent2>
      <a:accent3>
        <a:srgbClr val="BB5965"/>
      </a:accent3>
      <a:accent4>
        <a:srgbClr val="BB7C59"/>
      </a:accent4>
      <a:accent5>
        <a:srgbClr val="9F59BB"/>
      </a:accent5>
      <a:accent6>
        <a:srgbClr val="59BBAB"/>
      </a:accent6>
      <a:hlink>
        <a:srgbClr val="7F7F7F"/>
      </a:hlink>
      <a:folHlink>
        <a:srgbClr val="A5A5A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simple-amortization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Calculators/home-mortgage-calculator.html" TargetMode="External"/><Relationship Id="rId2" Type="http://schemas.openxmlformats.org/officeDocument/2006/relationships/hyperlink" Target="https://www.vertex42.com/ExcelTips/workbook.html" TargetMode="External"/><Relationship Id="rId1" Type="http://schemas.openxmlformats.org/officeDocument/2006/relationships/hyperlink" Target="https://www.vertex42.com/ExcelTemplates/simple-amortization.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vertex42.com/ExcelTemplates/loan-amortization-schedul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ersonaluse.html" TargetMode="External"/><Relationship Id="rId1" Type="http://schemas.openxmlformats.org/officeDocument/2006/relationships/hyperlink" Target="https://www.vertex42.com/ExcelTemplates/simple-amortization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3"/>
  <sheetViews>
    <sheetView showGridLines="0" tabSelected="1" workbookViewId="0">
      <selection activeCell="C5" sqref="C5"/>
    </sheetView>
  </sheetViews>
  <sheetFormatPr defaultColWidth="9.140625" defaultRowHeight="12.75" x14ac:dyDescent="0.2"/>
  <cols>
    <col min="1" max="1" width="9.7109375" style="1" customWidth="1"/>
    <col min="2" max="2" width="12.42578125" style="1" customWidth="1"/>
    <col min="3" max="3" width="14" style="1" customWidth="1"/>
    <col min="4" max="7" width="14.5703125" style="1" customWidth="1"/>
    <col min="8" max="8" width="11.5703125" style="1" customWidth="1"/>
    <col min="9" max="9" width="12.5703125" style="1" customWidth="1"/>
    <col min="10" max="16384" width="9.140625" style="1"/>
  </cols>
  <sheetData>
    <row r="1" spans="1:7" ht="30" customHeight="1" x14ac:dyDescent="0.2">
      <c r="A1" s="74" t="s">
        <v>9</v>
      </c>
      <c r="B1" s="15"/>
      <c r="C1" s="15"/>
      <c r="D1" s="15"/>
      <c r="E1" s="15"/>
      <c r="F1" s="15"/>
      <c r="G1" s="16"/>
    </row>
    <row r="2" spans="1:7" x14ac:dyDescent="0.2">
      <c r="A2" s="75" t="s">
        <v>8</v>
      </c>
      <c r="G2" s="76" t="s">
        <v>33</v>
      </c>
    </row>
    <row r="5" spans="1:7" ht="14.25" x14ac:dyDescent="0.2">
      <c r="A5" s="9"/>
      <c r="B5" s="14" t="s">
        <v>13</v>
      </c>
      <c r="C5" s="10">
        <v>180000</v>
      </c>
    </row>
    <row r="6" spans="1:7" ht="14.25" x14ac:dyDescent="0.2">
      <c r="A6" s="9"/>
      <c r="B6" s="14" t="s">
        <v>12</v>
      </c>
      <c r="C6" s="11">
        <f>7%/12</f>
        <v>5.8333333333333336E-3</v>
      </c>
    </row>
    <row r="7" spans="1:7" ht="14.25" x14ac:dyDescent="0.2">
      <c r="A7" s="9"/>
      <c r="B7" s="14" t="s">
        <v>14</v>
      </c>
      <c r="C7" s="12">
        <v>180</v>
      </c>
    </row>
    <row r="8" spans="1:7" ht="14.25" x14ac:dyDescent="0.2">
      <c r="A8" s="9"/>
      <c r="B8" s="14"/>
      <c r="C8" s="13"/>
    </row>
    <row r="9" spans="1:7" ht="14.25" x14ac:dyDescent="0.2">
      <c r="A9" s="9"/>
      <c r="B9" s="14" t="s">
        <v>10</v>
      </c>
      <c r="C9" s="17">
        <f>PMT(C6,C7,-C5)</f>
        <v>1617.8908875343686</v>
      </c>
    </row>
    <row r="10" spans="1:7" ht="14.25" x14ac:dyDescent="0.2">
      <c r="A10" s="9"/>
      <c r="B10" s="14" t="s">
        <v>11</v>
      </c>
      <c r="C10" s="17">
        <f>SUM(C21:C382)</f>
        <v>111220.35975618642</v>
      </c>
      <c r="E10" s="8" t="s">
        <v>7</v>
      </c>
    </row>
    <row r="11" spans="1:7" x14ac:dyDescent="0.2">
      <c r="A11" s="2"/>
      <c r="B11" s="3"/>
    </row>
    <row r="12" spans="1:7" x14ac:dyDescent="0.2">
      <c r="A12" s="2"/>
      <c r="B12" s="3"/>
    </row>
    <row r="20" spans="1:8" ht="26.25" thickBot="1" x14ac:dyDescent="0.25">
      <c r="A20" s="22" t="s">
        <v>3</v>
      </c>
      <c r="B20" s="23" t="s">
        <v>4</v>
      </c>
      <c r="C20" s="24" t="s">
        <v>1</v>
      </c>
      <c r="D20" s="23" t="s">
        <v>5</v>
      </c>
      <c r="E20" s="23" t="s">
        <v>0</v>
      </c>
      <c r="F20" s="23" t="s">
        <v>6</v>
      </c>
      <c r="G20" s="23" t="s">
        <v>2</v>
      </c>
    </row>
    <row r="21" spans="1:8" x14ac:dyDescent="0.2">
      <c r="A21" s="18"/>
      <c r="B21" s="19"/>
      <c r="C21" s="20"/>
      <c r="D21" s="20"/>
      <c r="E21" s="20"/>
      <c r="F21" s="20"/>
      <c r="G21" s="21">
        <f>C5</f>
        <v>180000</v>
      </c>
      <c r="H21" s="4"/>
    </row>
    <row r="22" spans="1:8" x14ac:dyDescent="0.2">
      <c r="A22" s="5">
        <f t="shared" ref="A22:A85" si="0">IF(A21&gt;=$C$7,NA(),A21+1)</f>
        <v>1</v>
      </c>
      <c r="B22" s="6">
        <f t="shared" ref="B22:B85" si="1">IF(ISERROR(A22),"-",$C$9)</f>
        <v>1617.8908875343686</v>
      </c>
      <c r="C22" s="6">
        <f t="shared" ref="C22:C85" si="2">IF(ISERROR(A22),"-",$C$6*G21)</f>
        <v>1050</v>
      </c>
      <c r="D22" s="6">
        <f>IF(ISERROR(A22),"-",SUM($C$22:C22))</f>
        <v>1050</v>
      </c>
      <c r="E22" s="6">
        <f t="shared" ref="E22:E85" si="3">IF(ISERROR(A22),"-",B22-C22)</f>
        <v>567.89088753436863</v>
      </c>
      <c r="F22" s="6">
        <f>IF(ISERROR(A22),"-",SUM($E$22:E22))</f>
        <v>567.89088753436863</v>
      </c>
      <c r="G22" s="6">
        <f t="shared" ref="G22:G85" si="4">IF(ISERROR(A22),"-",G21-E22)</f>
        <v>179432.10911246564</v>
      </c>
    </row>
    <row r="23" spans="1:8" x14ac:dyDescent="0.2">
      <c r="A23" s="5">
        <f t="shared" si="0"/>
        <v>2</v>
      </c>
      <c r="B23" s="6">
        <f t="shared" si="1"/>
        <v>1617.8908875343686</v>
      </c>
      <c r="C23" s="6">
        <f t="shared" si="2"/>
        <v>1046.6873031560497</v>
      </c>
      <c r="D23" s="6">
        <f>IF(ISERROR(A23),"-",SUM($C$22:C23))</f>
        <v>2096.6873031560499</v>
      </c>
      <c r="E23" s="6">
        <f t="shared" si="3"/>
        <v>571.20358437831896</v>
      </c>
      <c r="F23" s="6">
        <f>IF(ISERROR(A23),"-",SUM($E$22:E23))</f>
        <v>1139.0944719126876</v>
      </c>
      <c r="G23" s="6">
        <f t="shared" si="4"/>
        <v>178860.90552808731</v>
      </c>
    </row>
    <row r="24" spans="1:8" x14ac:dyDescent="0.2">
      <c r="A24" s="5">
        <f t="shared" si="0"/>
        <v>3</v>
      </c>
      <c r="B24" s="6">
        <f t="shared" si="1"/>
        <v>1617.8908875343686</v>
      </c>
      <c r="C24" s="6">
        <f t="shared" si="2"/>
        <v>1043.3552822471761</v>
      </c>
      <c r="D24" s="6">
        <f>IF(ISERROR(A24),"-",SUM($C$22:C24))</f>
        <v>3140.042585403226</v>
      </c>
      <c r="E24" s="6">
        <f t="shared" si="3"/>
        <v>574.53560528719254</v>
      </c>
      <c r="F24" s="6">
        <f>IF(ISERROR(A24),"-",SUM($E$22:E24))</f>
        <v>1713.6300771998801</v>
      </c>
      <c r="G24" s="6">
        <f t="shared" si="4"/>
        <v>178286.36992280014</v>
      </c>
    </row>
    <row r="25" spans="1:8" x14ac:dyDescent="0.2">
      <c r="A25" s="5">
        <f t="shared" si="0"/>
        <v>4</v>
      </c>
      <c r="B25" s="6">
        <f t="shared" si="1"/>
        <v>1617.8908875343686</v>
      </c>
      <c r="C25" s="6">
        <f t="shared" si="2"/>
        <v>1040.0038245496676</v>
      </c>
      <c r="D25" s="6">
        <f>IF(ISERROR(A25),"-",SUM($C$22:C25))</f>
        <v>4180.0464099528936</v>
      </c>
      <c r="E25" s="6">
        <f t="shared" si="3"/>
        <v>577.88706298470106</v>
      </c>
      <c r="F25" s="6">
        <f>IF(ISERROR(A25),"-",SUM($E$22:E25))</f>
        <v>2291.517140184581</v>
      </c>
      <c r="G25" s="6">
        <f t="shared" si="4"/>
        <v>177708.48285981544</v>
      </c>
    </row>
    <row r="26" spans="1:8" x14ac:dyDescent="0.2">
      <c r="A26" s="5">
        <f t="shared" si="0"/>
        <v>5</v>
      </c>
      <c r="B26" s="6">
        <f t="shared" si="1"/>
        <v>1617.8908875343686</v>
      </c>
      <c r="C26" s="6">
        <f t="shared" si="2"/>
        <v>1036.6328166822568</v>
      </c>
      <c r="D26" s="6">
        <f>IF(ISERROR(A26),"-",SUM($C$22:C26))</f>
        <v>5216.6792266351504</v>
      </c>
      <c r="E26" s="6">
        <f t="shared" si="3"/>
        <v>581.25807085211181</v>
      </c>
      <c r="F26" s="6">
        <f>IF(ISERROR(A26),"-",SUM($E$22:E26))</f>
        <v>2872.7752110366928</v>
      </c>
      <c r="G26" s="6">
        <f t="shared" si="4"/>
        <v>177127.22478896333</v>
      </c>
    </row>
    <row r="27" spans="1:8" x14ac:dyDescent="0.2">
      <c r="A27" s="5">
        <f t="shared" si="0"/>
        <v>6</v>
      </c>
      <c r="B27" s="6">
        <f t="shared" si="1"/>
        <v>1617.8908875343686</v>
      </c>
      <c r="C27" s="6">
        <f t="shared" si="2"/>
        <v>1033.2421446022861</v>
      </c>
      <c r="D27" s="6">
        <f>IF(ISERROR(A27),"-",SUM($C$22:C27))</f>
        <v>6249.9213712374367</v>
      </c>
      <c r="E27" s="6">
        <f t="shared" si="3"/>
        <v>584.64874293208254</v>
      </c>
      <c r="F27" s="6">
        <f>IF(ISERROR(A27),"-",SUM($E$22:E27))</f>
        <v>3457.4239539687751</v>
      </c>
      <c r="G27" s="6">
        <f t="shared" si="4"/>
        <v>176542.57604603126</v>
      </c>
    </row>
    <row r="28" spans="1:8" x14ac:dyDescent="0.2">
      <c r="A28" s="5">
        <f t="shared" si="0"/>
        <v>7</v>
      </c>
      <c r="B28" s="6">
        <f t="shared" si="1"/>
        <v>1617.8908875343686</v>
      </c>
      <c r="C28" s="6">
        <f t="shared" si="2"/>
        <v>1029.8316936018491</v>
      </c>
      <c r="D28" s="6">
        <f>IF(ISERROR(A28),"-",SUM($C$22:C28))</f>
        <v>7279.7530648392858</v>
      </c>
      <c r="E28" s="6">
        <f t="shared" si="3"/>
        <v>588.05919393251952</v>
      </c>
      <c r="F28" s="6">
        <f>IF(ISERROR(A28),"-",SUM($E$22:E28))</f>
        <v>4045.4831479012946</v>
      </c>
      <c r="G28" s="6">
        <f t="shared" si="4"/>
        <v>175954.51685209875</v>
      </c>
    </row>
    <row r="29" spans="1:8" x14ac:dyDescent="0.2">
      <c r="A29" s="5">
        <f t="shared" si="0"/>
        <v>8</v>
      </c>
      <c r="B29" s="6">
        <f t="shared" si="1"/>
        <v>1617.8908875343686</v>
      </c>
      <c r="C29" s="6">
        <f t="shared" si="2"/>
        <v>1026.4013483039093</v>
      </c>
      <c r="D29" s="6">
        <f>IF(ISERROR(A29),"-",SUM($C$22:C29))</f>
        <v>8306.1544131431947</v>
      </c>
      <c r="E29" s="6">
        <f t="shared" si="3"/>
        <v>591.48953923045929</v>
      </c>
      <c r="F29" s="6">
        <f>IF(ISERROR(A29),"-",SUM($E$22:E29))</f>
        <v>4636.9726871317544</v>
      </c>
      <c r="G29" s="6">
        <f t="shared" si="4"/>
        <v>175363.0273128683</v>
      </c>
    </row>
    <row r="30" spans="1:8" x14ac:dyDescent="0.2">
      <c r="A30" s="5">
        <f t="shared" si="0"/>
        <v>9</v>
      </c>
      <c r="B30" s="6">
        <f t="shared" si="1"/>
        <v>1617.8908875343686</v>
      </c>
      <c r="C30" s="6">
        <f t="shared" si="2"/>
        <v>1022.9509926583985</v>
      </c>
      <c r="D30" s="6">
        <f>IF(ISERROR(A30),"-",SUM($C$22:C30))</f>
        <v>9329.1054058015925</v>
      </c>
      <c r="E30" s="6">
        <f t="shared" si="3"/>
        <v>594.93989487597014</v>
      </c>
      <c r="F30" s="6">
        <f>IF(ISERROR(A30),"-",SUM($E$22:E30))</f>
        <v>5231.9125820077243</v>
      </c>
      <c r="G30" s="6">
        <f t="shared" si="4"/>
        <v>174768.08741799233</v>
      </c>
    </row>
    <row r="31" spans="1:8" x14ac:dyDescent="0.2">
      <c r="A31" s="5">
        <f t="shared" si="0"/>
        <v>10</v>
      </c>
      <c r="B31" s="6">
        <f t="shared" si="1"/>
        <v>1617.8908875343686</v>
      </c>
      <c r="C31" s="6">
        <f t="shared" si="2"/>
        <v>1019.4805099382886</v>
      </c>
      <c r="D31" s="6">
        <f>IF(ISERROR(A31),"-",SUM($C$22:C31))</f>
        <v>10348.585915739881</v>
      </c>
      <c r="E31" s="6">
        <f t="shared" si="3"/>
        <v>598.41037759608002</v>
      </c>
      <c r="F31" s="6">
        <f>IF(ISERROR(A31),"-",SUM($E$22:E31))</f>
        <v>5830.3229596038045</v>
      </c>
      <c r="G31" s="6">
        <f t="shared" si="4"/>
        <v>174169.67704039626</v>
      </c>
    </row>
    <row r="32" spans="1:8" x14ac:dyDescent="0.2">
      <c r="A32" s="5">
        <f t="shared" si="0"/>
        <v>11</v>
      </c>
      <c r="B32" s="6">
        <f t="shared" si="1"/>
        <v>1617.8908875343686</v>
      </c>
      <c r="C32" s="6">
        <f t="shared" si="2"/>
        <v>1015.9897827356449</v>
      </c>
      <c r="D32" s="6">
        <f>IF(ISERROR(A32),"-",SUM($C$22:C32))</f>
        <v>11364.575698475526</v>
      </c>
      <c r="E32" s="6">
        <f t="shared" si="3"/>
        <v>601.90110479872374</v>
      </c>
      <c r="F32" s="6">
        <f>IF(ISERROR(A32),"-",SUM($E$22:E32))</f>
        <v>6432.2240644025278</v>
      </c>
      <c r="G32" s="6">
        <f t="shared" si="4"/>
        <v>173567.77593559754</v>
      </c>
    </row>
    <row r="33" spans="1:7" x14ac:dyDescent="0.2">
      <c r="A33" s="5">
        <f t="shared" si="0"/>
        <v>12</v>
      </c>
      <c r="B33" s="6">
        <f t="shared" si="1"/>
        <v>1617.8908875343686</v>
      </c>
      <c r="C33" s="6">
        <f t="shared" si="2"/>
        <v>1012.4786929576524</v>
      </c>
      <c r="D33" s="6">
        <f>IF(ISERROR(A33),"-",SUM($C$22:C33))</f>
        <v>12377.054391433179</v>
      </c>
      <c r="E33" s="6">
        <f t="shared" si="3"/>
        <v>605.41219457671627</v>
      </c>
      <c r="F33" s="6">
        <f>IF(ISERROR(A33),"-",SUM($E$22:E33))</f>
        <v>7037.6362589792443</v>
      </c>
      <c r="G33" s="6">
        <f t="shared" si="4"/>
        <v>172962.36374102082</v>
      </c>
    </row>
    <row r="34" spans="1:7" x14ac:dyDescent="0.2">
      <c r="A34" s="5">
        <f t="shared" si="0"/>
        <v>13</v>
      </c>
      <c r="B34" s="6">
        <f t="shared" si="1"/>
        <v>1617.8908875343686</v>
      </c>
      <c r="C34" s="6">
        <f t="shared" si="2"/>
        <v>1008.9471218226215</v>
      </c>
      <c r="D34" s="6">
        <f>IF(ISERROR(A34),"-",SUM($C$22:C34))</f>
        <v>13386.0015132558</v>
      </c>
      <c r="E34" s="6">
        <f t="shared" si="3"/>
        <v>608.94376571174712</v>
      </c>
      <c r="F34" s="6">
        <f>IF(ISERROR(A34),"-",SUM($E$22:E34))</f>
        <v>7646.5800246909912</v>
      </c>
      <c r="G34" s="6">
        <f t="shared" si="4"/>
        <v>172353.41997530908</v>
      </c>
    </row>
    <row r="35" spans="1:7" x14ac:dyDescent="0.2">
      <c r="A35" s="5">
        <f t="shared" si="0"/>
        <v>14</v>
      </c>
      <c r="B35" s="6">
        <f t="shared" si="1"/>
        <v>1617.8908875343686</v>
      </c>
      <c r="C35" s="6">
        <f t="shared" si="2"/>
        <v>1005.3949498559697</v>
      </c>
      <c r="D35" s="6">
        <f>IF(ISERROR(A35),"-",SUM($C$22:C35))</f>
        <v>14391.396463111771</v>
      </c>
      <c r="E35" s="6">
        <f t="shared" si="3"/>
        <v>612.49593767839895</v>
      </c>
      <c r="F35" s="6">
        <f>IF(ISERROR(A35),"-",SUM($E$22:E35))</f>
        <v>8259.0759623693903</v>
      </c>
      <c r="G35" s="6">
        <f t="shared" si="4"/>
        <v>171740.92403763067</v>
      </c>
    </row>
    <row r="36" spans="1:7" x14ac:dyDescent="0.2">
      <c r="A36" s="5">
        <f t="shared" si="0"/>
        <v>15</v>
      </c>
      <c r="B36" s="6">
        <f t="shared" si="1"/>
        <v>1617.8908875343686</v>
      </c>
      <c r="C36" s="6">
        <f t="shared" si="2"/>
        <v>1001.822056886179</v>
      </c>
      <c r="D36" s="6">
        <f>IF(ISERROR(A36),"-",SUM($C$22:C36))</f>
        <v>15393.21851999795</v>
      </c>
      <c r="E36" s="6">
        <f t="shared" si="3"/>
        <v>616.06883064818965</v>
      </c>
      <c r="F36" s="6">
        <f>IF(ISERROR(A36),"-",SUM($E$22:E36))</f>
        <v>8875.14479301758</v>
      </c>
      <c r="G36" s="6">
        <f t="shared" si="4"/>
        <v>171124.85520698249</v>
      </c>
    </row>
    <row r="37" spans="1:7" x14ac:dyDescent="0.2">
      <c r="A37" s="5">
        <f t="shared" si="0"/>
        <v>16</v>
      </c>
      <c r="B37" s="6">
        <f t="shared" si="1"/>
        <v>1617.8908875343686</v>
      </c>
      <c r="C37" s="6">
        <f t="shared" si="2"/>
        <v>998.22832204073131</v>
      </c>
      <c r="D37" s="6">
        <f>IF(ISERROR(A37),"-",SUM($C$22:C37))</f>
        <v>16391.44684203868</v>
      </c>
      <c r="E37" s="6">
        <f t="shared" si="3"/>
        <v>619.66256549363732</v>
      </c>
      <c r="F37" s="6">
        <f>IF(ISERROR(A37),"-",SUM($E$22:E37))</f>
        <v>9494.8073585112179</v>
      </c>
      <c r="G37" s="6">
        <f t="shared" si="4"/>
        <v>170505.19264148886</v>
      </c>
    </row>
    <row r="38" spans="1:7" x14ac:dyDescent="0.2">
      <c r="A38" s="5">
        <f t="shared" si="0"/>
        <v>17</v>
      </c>
      <c r="B38" s="6">
        <f t="shared" si="1"/>
        <v>1617.8908875343686</v>
      </c>
      <c r="C38" s="6">
        <f t="shared" si="2"/>
        <v>994.61362374201838</v>
      </c>
      <c r="D38" s="6">
        <f>IF(ISERROR(A38),"-",SUM($C$22:C38))</f>
        <v>17386.060465780698</v>
      </c>
      <c r="E38" s="6">
        <f t="shared" si="3"/>
        <v>623.27726379235025</v>
      </c>
      <c r="F38" s="6">
        <f>IF(ISERROR(A38),"-",SUM($E$22:E38))</f>
        <v>10118.084622303568</v>
      </c>
      <c r="G38" s="6">
        <f t="shared" si="4"/>
        <v>169881.91537769651</v>
      </c>
    </row>
    <row r="39" spans="1:7" x14ac:dyDescent="0.2">
      <c r="A39" s="5">
        <f t="shared" si="0"/>
        <v>18</v>
      </c>
      <c r="B39" s="6">
        <f t="shared" si="1"/>
        <v>1617.8908875343686</v>
      </c>
      <c r="C39" s="6">
        <f t="shared" si="2"/>
        <v>990.97783970322973</v>
      </c>
      <c r="D39" s="6">
        <f>IF(ISERROR(A39),"-",SUM($C$22:C39))</f>
        <v>18377.038305483929</v>
      </c>
      <c r="E39" s="6">
        <f t="shared" si="3"/>
        <v>626.9130478311389</v>
      </c>
      <c r="F39" s="6">
        <f>IF(ISERROR(A39),"-",SUM($E$22:E39))</f>
        <v>10744.997670134706</v>
      </c>
      <c r="G39" s="6">
        <f t="shared" si="4"/>
        <v>169255.00232986538</v>
      </c>
    </row>
    <row r="40" spans="1:7" x14ac:dyDescent="0.2">
      <c r="A40" s="5">
        <f t="shared" si="0"/>
        <v>19</v>
      </c>
      <c r="B40" s="6">
        <f t="shared" si="1"/>
        <v>1617.8908875343686</v>
      </c>
      <c r="C40" s="6">
        <f t="shared" si="2"/>
        <v>987.32084692421483</v>
      </c>
      <c r="D40" s="6">
        <f>IF(ISERROR(A40),"-",SUM($C$22:C40))</f>
        <v>19364.359152408146</v>
      </c>
      <c r="E40" s="6">
        <f t="shared" si="3"/>
        <v>630.5700406101538</v>
      </c>
      <c r="F40" s="6">
        <f>IF(ISERROR(A40),"-",SUM($E$22:E40))</f>
        <v>11375.567710744859</v>
      </c>
      <c r="G40" s="6">
        <f t="shared" si="4"/>
        <v>168624.43228925523</v>
      </c>
    </row>
    <row r="41" spans="1:7" x14ac:dyDescent="0.2">
      <c r="A41" s="5">
        <f t="shared" si="0"/>
        <v>20</v>
      </c>
      <c r="B41" s="6">
        <f t="shared" si="1"/>
        <v>1617.8908875343686</v>
      </c>
      <c r="C41" s="6">
        <f t="shared" si="2"/>
        <v>983.64252168732219</v>
      </c>
      <c r="D41" s="6">
        <f>IF(ISERROR(A41),"-",SUM($C$22:C41))</f>
        <v>20348.001674095467</v>
      </c>
      <c r="E41" s="6">
        <f t="shared" si="3"/>
        <v>634.24836584704644</v>
      </c>
      <c r="F41" s="6">
        <f>IF(ISERROR(A41),"-",SUM($E$22:E41))</f>
        <v>12009.816076591906</v>
      </c>
      <c r="G41" s="6">
        <f t="shared" si="4"/>
        <v>167990.18392340819</v>
      </c>
    </row>
    <row r="42" spans="1:7" x14ac:dyDescent="0.2">
      <c r="A42" s="5">
        <f t="shared" si="0"/>
        <v>21</v>
      </c>
      <c r="B42" s="6">
        <f t="shared" si="1"/>
        <v>1617.8908875343686</v>
      </c>
      <c r="C42" s="6">
        <f t="shared" si="2"/>
        <v>979.94273955321444</v>
      </c>
      <c r="D42" s="6">
        <f>IF(ISERROR(A42),"-",SUM($C$22:C42))</f>
        <v>21327.944413648682</v>
      </c>
      <c r="E42" s="6">
        <f t="shared" si="3"/>
        <v>637.94814798115419</v>
      </c>
      <c r="F42" s="6">
        <f>IF(ISERROR(A42),"-",SUM($E$22:E42))</f>
        <v>12647.76422457306</v>
      </c>
      <c r="G42" s="6">
        <f t="shared" si="4"/>
        <v>167352.23577542702</v>
      </c>
    </row>
    <row r="43" spans="1:7" x14ac:dyDescent="0.2">
      <c r="A43" s="5">
        <f t="shared" si="0"/>
        <v>22</v>
      </c>
      <c r="B43" s="6">
        <f t="shared" si="1"/>
        <v>1617.8908875343686</v>
      </c>
      <c r="C43" s="6">
        <f t="shared" si="2"/>
        <v>976.22137535665763</v>
      </c>
      <c r="D43" s="6">
        <f>IF(ISERROR(A43),"-",SUM($C$22:C43))</f>
        <v>22304.165789005339</v>
      </c>
      <c r="E43" s="6">
        <f t="shared" si="3"/>
        <v>641.669512177711</v>
      </c>
      <c r="F43" s="6">
        <f>IF(ISERROR(A43),"-",SUM($E$22:E43))</f>
        <v>13289.433736750771</v>
      </c>
      <c r="G43" s="6">
        <f t="shared" si="4"/>
        <v>166710.56626324932</v>
      </c>
    </row>
    <row r="44" spans="1:7" x14ac:dyDescent="0.2">
      <c r="A44" s="5">
        <f t="shared" si="0"/>
        <v>23</v>
      </c>
      <c r="B44" s="6">
        <f t="shared" si="1"/>
        <v>1617.8908875343686</v>
      </c>
      <c r="C44" s="6">
        <f t="shared" si="2"/>
        <v>972.47830320228775</v>
      </c>
      <c r="D44" s="6">
        <f>IF(ISERROR(A44),"-",SUM($C$22:C44))</f>
        <v>23276.644092207625</v>
      </c>
      <c r="E44" s="6">
        <f t="shared" si="3"/>
        <v>645.41258433208088</v>
      </c>
      <c r="F44" s="6">
        <f>IF(ISERROR(A44),"-",SUM($E$22:E44))</f>
        <v>13934.846321082852</v>
      </c>
      <c r="G44" s="6">
        <f t="shared" si="4"/>
        <v>166065.15367891724</v>
      </c>
    </row>
    <row r="45" spans="1:7" x14ac:dyDescent="0.2">
      <c r="A45" s="5">
        <f t="shared" si="0"/>
        <v>24</v>
      </c>
      <c r="B45" s="6">
        <f t="shared" si="1"/>
        <v>1617.8908875343686</v>
      </c>
      <c r="C45" s="6">
        <f t="shared" si="2"/>
        <v>968.71339646035062</v>
      </c>
      <c r="D45" s="6">
        <f>IF(ISERROR(A45),"-",SUM($C$22:C45))</f>
        <v>24245.357488667974</v>
      </c>
      <c r="E45" s="6">
        <f t="shared" si="3"/>
        <v>649.17749107401801</v>
      </c>
      <c r="F45" s="6">
        <f>IF(ISERROR(A45),"-",SUM($E$22:E45))</f>
        <v>14584.023812156871</v>
      </c>
      <c r="G45" s="6">
        <f t="shared" si="4"/>
        <v>165415.97618784322</v>
      </c>
    </row>
    <row r="46" spans="1:7" x14ac:dyDescent="0.2">
      <c r="A46" s="5">
        <f t="shared" si="0"/>
        <v>25</v>
      </c>
      <c r="B46" s="6">
        <f t="shared" si="1"/>
        <v>1617.8908875343686</v>
      </c>
      <c r="C46" s="6">
        <f t="shared" si="2"/>
        <v>964.9265277624188</v>
      </c>
      <c r="D46" s="6">
        <f>IF(ISERROR(A46),"-",SUM($C$22:C46))</f>
        <v>25210.284016430393</v>
      </c>
      <c r="E46" s="6">
        <f t="shared" si="3"/>
        <v>652.96435977194983</v>
      </c>
      <c r="F46" s="6">
        <f>IF(ISERROR(A46),"-",SUM($E$22:E46))</f>
        <v>15236.988171928821</v>
      </c>
      <c r="G46" s="6">
        <f t="shared" si="4"/>
        <v>164763.01182807126</v>
      </c>
    </row>
    <row r="47" spans="1:7" x14ac:dyDescent="0.2">
      <c r="A47" s="5">
        <f t="shared" si="0"/>
        <v>26</v>
      </c>
      <c r="B47" s="6">
        <f t="shared" si="1"/>
        <v>1617.8908875343686</v>
      </c>
      <c r="C47" s="6">
        <f t="shared" si="2"/>
        <v>961.11756899708246</v>
      </c>
      <c r="D47" s="6">
        <f>IF(ISERROR(A47),"-",SUM($C$22:C47))</f>
        <v>26171.401585427477</v>
      </c>
      <c r="E47" s="6">
        <f t="shared" si="3"/>
        <v>656.77331853728617</v>
      </c>
      <c r="F47" s="6">
        <f>IF(ISERROR(A47),"-",SUM($E$22:E47))</f>
        <v>15893.761490466106</v>
      </c>
      <c r="G47" s="6">
        <f t="shared" si="4"/>
        <v>164106.23850953399</v>
      </c>
    </row>
    <row r="48" spans="1:7" x14ac:dyDescent="0.2">
      <c r="A48" s="5">
        <f t="shared" si="0"/>
        <v>27</v>
      </c>
      <c r="B48" s="6">
        <f t="shared" si="1"/>
        <v>1617.8908875343686</v>
      </c>
      <c r="C48" s="6">
        <f t="shared" si="2"/>
        <v>957.28639130561498</v>
      </c>
      <c r="D48" s="6">
        <f>IF(ISERROR(A48),"-",SUM($C$22:C48))</f>
        <v>27128.68797673309</v>
      </c>
      <c r="E48" s="6">
        <f t="shared" si="3"/>
        <v>660.60449622875365</v>
      </c>
      <c r="F48" s="6">
        <f>IF(ISERROR(A48),"-",SUM($E$22:E48))</f>
        <v>16554.365986694858</v>
      </c>
      <c r="G48" s="6">
        <f t="shared" si="4"/>
        <v>163445.63401330524</v>
      </c>
    </row>
    <row r="49" spans="1:7" x14ac:dyDescent="0.2">
      <c r="A49" s="5">
        <f t="shared" si="0"/>
        <v>28</v>
      </c>
      <c r="B49" s="6">
        <f t="shared" si="1"/>
        <v>1617.8908875343686</v>
      </c>
      <c r="C49" s="6">
        <f t="shared" si="2"/>
        <v>953.432865077614</v>
      </c>
      <c r="D49" s="6">
        <f>IF(ISERROR(A49),"-",SUM($C$22:C49))</f>
        <v>28082.120841810705</v>
      </c>
      <c r="E49" s="6">
        <f t="shared" si="3"/>
        <v>664.45802245675463</v>
      </c>
      <c r="F49" s="6">
        <f>IF(ISERROR(A49),"-",SUM($E$22:E49))</f>
        <v>17218.824009151613</v>
      </c>
      <c r="G49" s="6">
        <f t="shared" si="4"/>
        <v>162781.17599084848</v>
      </c>
    </row>
    <row r="50" spans="1:7" x14ac:dyDescent="0.2">
      <c r="A50" s="5">
        <f t="shared" si="0"/>
        <v>29</v>
      </c>
      <c r="B50" s="6">
        <f t="shared" si="1"/>
        <v>1617.8908875343686</v>
      </c>
      <c r="C50" s="6">
        <f t="shared" si="2"/>
        <v>949.55685994661621</v>
      </c>
      <c r="D50" s="6">
        <f>IF(ISERROR(A50),"-",SUM($C$22:C50))</f>
        <v>29031.677701757322</v>
      </c>
      <c r="E50" s="6">
        <f t="shared" si="3"/>
        <v>668.33402758775242</v>
      </c>
      <c r="F50" s="6">
        <f>IF(ISERROR(A50),"-",SUM($E$22:E50))</f>
        <v>17887.158036739365</v>
      </c>
      <c r="G50" s="6">
        <f t="shared" si="4"/>
        <v>162112.84196326073</v>
      </c>
    </row>
    <row r="51" spans="1:7" x14ac:dyDescent="0.2">
      <c r="A51" s="5">
        <f t="shared" si="0"/>
        <v>30</v>
      </c>
      <c r="B51" s="6">
        <f t="shared" si="1"/>
        <v>1617.8908875343686</v>
      </c>
      <c r="C51" s="6">
        <f t="shared" si="2"/>
        <v>945.65824478568766</v>
      </c>
      <c r="D51" s="6">
        <f>IF(ISERROR(A51),"-",SUM($C$22:C51))</f>
        <v>29977.335946543011</v>
      </c>
      <c r="E51" s="6">
        <f t="shared" si="3"/>
        <v>672.23264274868097</v>
      </c>
      <c r="F51" s="6">
        <f>IF(ISERROR(A51),"-",SUM($E$22:E51))</f>
        <v>18559.390679488046</v>
      </c>
      <c r="G51" s="6">
        <f t="shared" si="4"/>
        <v>161440.60932051204</v>
      </c>
    </row>
    <row r="52" spans="1:7" x14ac:dyDescent="0.2">
      <c r="A52" s="5">
        <f t="shared" si="0"/>
        <v>31</v>
      </c>
      <c r="B52" s="6">
        <f t="shared" si="1"/>
        <v>1617.8908875343686</v>
      </c>
      <c r="C52" s="6">
        <f t="shared" si="2"/>
        <v>941.73688770298691</v>
      </c>
      <c r="D52" s="6">
        <f>IF(ISERROR(A52),"-",SUM($C$22:C52))</f>
        <v>30919.072834245999</v>
      </c>
      <c r="E52" s="6">
        <f t="shared" si="3"/>
        <v>676.15399983138173</v>
      </c>
      <c r="F52" s="6">
        <f>IF(ISERROR(A52),"-",SUM($E$22:E52))</f>
        <v>19235.544679319428</v>
      </c>
      <c r="G52" s="6">
        <f t="shared" si="4"/>
        <v>160764.45532068066</v>
      </c>
    </row>
    <row r="53" spans="1:7" x14ac:dyDescent="0.2">
      <c r="A53" s="5">
        <f t="shared" si="0"/>
        <v>32</v>
      </c>
      <c r="B53" s="6">
        <f t="shared" si="1"/>
        <v>1617.8908875343686</v>
      </c>
      <c r="C53" s="6">
        <f t="shared" si="2"/>
        <v>937.79265603730391</v>
      </c>
      <c r="D53" s="6">
        <f>IF(ISERROR(A53),"-",SUM($C$22:C53))</f>
        <v>31856.865490283304</v>
      </c>
      <c r="E53" s="6">
        <f t="shared" si="3"/>
        <v>680.09823149706472</v>
      </c>
      <c r="F53" s="6">
        <f>IF(ISERROR(A53),"-",SUM($E$22:E53))</f>
        <v>19915.642910816492</v>
      </c>
      <c r="G53" s="6">
        <f t="shared" si="4"/>
        <v>160084.35708918358</v>
      </c>
    </row>
    <row r="54" spans="1:7" x14ac:dyDescent="0.2">
      <c r="A54" s="5">
        <f t="shared" si="0"/>
        <v>33</v>
      </c>
      <c r="B54" s="6">
        <f t="shared" si="1"/>
        <v>1617.8908875343686</v>
      </c>
      <c r="C54" s="6">
        <f t="shared" si="2"/>
        <v>933.82541635357097</v>
      </c>
      <c r="D54" s="6">
        <f>IF(ISERROR(A54),"-",SUM($C$22:C54))</f>
        <v>32790.690906636875</v>
      </c>
      <c r="E54" s="6">
        <f t="shared" si="3"/>
        <v>684.06547118079766</v>
      </c>
      <c r="F54" s="6">
        <f>IF(ISERROR(A54),"-",SUM($E$22:E54))</f>
        <v>20599.70838199729</v>
      </c>
      <c r="G54" s="6">
        <f t="shared" si="4"/>
        <v>159400.29161800278</v>
      </c>
    </row>
    <row r="55" spans="1:7" x14ac:dyDescent="0.2">
      <c r="A55" s="5">
        <f t="shared" si="0"/>
        <v>34</v>
      </c>
      <c r="B55" s="6">
        <f t="shared" si="1"/>
        <v>1617.8908875343686</v>
      </c>
      <c r="C55" s="6">
        <f t="shared" si="2"/>
        <v>929.83503443834957</v>
      </c>
      <c r="D55" s="6">
        <f>IF(ISERROR(A55),"-",SUM($C$22:C55))</f>
        <v>33720.525941075226</v>
      </c>
      <c r="E55" s="6">
        <f t="shared" si="3"/>
        <v>688.05585309601906</v>
      </c>
      <c r="F55" s="6">
        <f>IF(ISERROR(A55),"-",SUM($E$22:E55))</f>
        <v>21287.764235093309</v>
      </c>
      <c r="G55" s="6">
        <f t="shared" si="4"/>
        <v>158712.23576490677</v>
      </c>
    </row>
    <row r="56" spans="1:7" x14ac:dyDescent="0.2">
      <c r="A56" s="5">
        <f t="shared" si="0"/>
        <v>35</v>
      </c>
      <c r="B56" s="6">
        <f t="shared" si="1"/>
        <v>1617.8908875343686</v>
      </c>
      <c r="C56" s="6">
        <f t="shared" si="2"/>
        <v>925.8213752952895</v>
      </c>
      <c r="D56" s="6">
        <f>IF(ISERROR(A56),"-",SUM($C$22:C56))</f>
        <v>34646.347316370513</v>
      </c>
      <c r="E56" s="6">
        <f t="shared" si="3"/>
        <v>692.06951223907913</v>
      </c>
      <c r="F56" s="6">
        <f>IF(ISERROR(A56),"-",SUM($E$22:E56))</f>
        <v>21979.833747332388</v>
      </c>
      <c r="G56" s="6">
        <f t="shared" si="4"/>
        <v>158020.1662526677</v>
      </c>
    </row>
    <row r="57" spans="1:7" x14ac:dyDescent="0.2">
      <c r="A57" s="5">
        <f t="shared" si="0"/>
        <v>36</v>
      </c>
      <c r="B57" s="6">
        <f t="shared" si="1"/>
        <v>1617.8908875343686</v>
      </c>
      <c r="C57" s="6">
        <f t="shared" si="2"/>
        <v>921.78430314056163</v>
      </c>
      <c r="D57" s="6">
        <f>IF(ISERROR(A57),"-",SUM($C$22:C57))</f>
        <v>35568.131619511078</v>
      </c>
      <c r="E57" s="6">
        <f t="shared" si="3"/>
        <v>696.106584393807</v>
      </c>
      <c r="F57" s="6">
        <f>IF(ISERROR(A57),"-",SUM($E$22:E57))</f>
        <v>22675.940331726197</v>
      </c>
      <c r="G57" s="6">
        <f t="shared" si="4"/>
        <v>157324.0596682739</v>
      </c>
    </row>
    <row r="58" spans="1:7" x14ac:dyDescent="0.2">
      <c r="A58" s="5">
        <f t="shared" si="0"/>
        <v>37</v>
      </c>
      <c r="B58" s="6">
        <f t="shared" si="1"/>
        <v>1617.8908875343686</v>
      </c>
      <c r="C58" s="6">
        <f t="shared" si="2"/>
        <v>917.72368139826449</v>
      </c>
      <c r="D58" s="6">
        <f>IF(ISERROR(A58),"-",SUM($C$22:C58))</f>
        <v>36485.855300909345</v>
      </c>
      <c r="E58" s="6">
        <f t="shared" si="3"/>
        <v>700.16720613610414</v>
      </c>
      <c r="F58" s="6">
        <f>IF(ISERROR(A58),"-",SUM($E$22:E58))</f>
        <v>23376.107537862299</v>
      </c>
      <c r="G58" s="6">
        <f t="shared" si="4"/>
        <v>156623.8924621378</v>
      </c>
    </row>
    <row r="59" spans="1:7" x14ac:dyDescent="0.2">
      <c r="A59" s="5">
        <f t="shared" si="0"/>
        <v>38</v>
      </c>
      <c r="B59" s="6">
        <f t="shared" si="1"/>
        <v>1617.8908875343686</v>
      </c>
      <c r="C59" s="6">
        <f t="shared" si="2"/>
        <v>913.6393726958039</v>
      </c>
      <c r="D59" s="6">
        <f>IF(ISERROR(A59),"-",SUM($C$22:C59))</f>
        <v>37399.49467360515</v>
      </c>
      <c r="E59" s="6">
        <f t="shared" si="3"/>
        <v>704.25151483856473</v>
      </c>
      <c r="F59" s="6">
        <f>IF(ISERROR(A59),"-",SUM($E$22:E59))</f>
        <v>24080.359052700864</v>
      </c>
      <c r="G59" s="6">
        <f t="shared" si="4"/>
        <v>155919.64094729922</v>
      </c>
    </row>
    <row r="60" spans="1:7" x14ac:dyDescent="0.2">
      <c r="A60" s="5">
        <f t="shared" si="0"/>
        <v>39</v>
      </c>
      <c r="B60" s="6">
        <f t="shared" si="1"/>
        <v>1617.8908875343686</v>
      </c>
      <c r="C60" s="6">
        <f t="shared" si="2"/>
        <v>909.53123885924549</v>
      </c>
      <c r="D60" s="6">
        <f>IF(ISERROR(A60),"-",SUM($C$22:C60))</f>
        <v>38309.025912464393</v>
      </c>
      <c r="E60" s="6">
        <f t="shared" si="3"/>
        <v>708.35964867512314</v>
      </c>
      <c r="F60" s="6">
        <f>IF(ISERROR(A60),"-",SUM($E$22:E60))</f>
        <v>24788.718701375987</v>
      </c>
      <c r="G60" s="6">
        <f t="shared" si="4"/>
        <v>155211.28129862409</v>
      </c>
    </row>
    <row r="61" spans="1:7" x14ac:dyDescent="0.2">
      <c r="A61" s="5">
        <f t="shared" si="0"/>
        <v>40</v>
      </c>
      <c r="B61" s="6">
        <f t="shared" si="1"/>
        <v>1617.8908875343686</v>
      </c>
      <c r="C61" s="6">
        <f t="shared" si="2"/>
        <v>905.39914090864056</v>
      </c>
      <c r="D61" s="6">
        <f>IF(ISERROR(A61),"-",SUM($C$22:C61))</f>
        <v>39214.42505337303</v>
      </c>
      <c r="E61" s="6">
        <f t="shared" si="3"/>
        <v>712.49174662572807</v>
      </c>
      <c r="F61" s="6">
        <f>IF(ISERROR(A61),"-",SUM($E$22:E61))</f>
        <v>25501.210448001715</v>
      </c>
      <c r="G61" s="6">
        <f t="shared" si="4"/>
        <v>154498.78955199837</v>
      </c>
    </row>
    <row r="62" spans="1:7" x14ac:dyDescent="0.2">
      <c r="A62" s="5">
        <f t="shared" si="0"/>
        <v>41</v>
      </c>
      <c r="B62" s="6">
        <f t="shared" si="1"/>
        <v>1617.8908875343686</v>
      </c>
      <c r="C62" s="6">
        <f t="shared" si="2"/>
        <v>901.24293905332388</v>
      </c>
      <c r="D62" s="6">
        <f>IF(ISERROR(A62),"-",SUM($C$22:C62))</f>
        <v>40115.667992426352</v>
      </c>
      <c r="E62" s="6">
        <f t="shared" si="3"/>
        <v>716.64794848104475</v>
      </c>
      <c r="F62" s="6">
        <f>IF(ISERROR(A62),"-",SUM($E$22:E62))</f>
        <v>26217.858396482759</v>
      </c>
      <c r="G62" s="6">
        <f t="shared" si="4"/>
        <v>153782.14160351732</v>
      </c>
    </row>
    <row r="63" spans="1:7" x14ac:dyDescent="0.2">
      <c r="A63" s="5">
        <f t="shared" si="0"/>
        <v>42</v>
      </c>
      <c r="B63" s="6">
        <f t="shared" si="1"/>
        <v>1617.8908875343686</v>
      </c>
      <c r="C63" s="6">
        <f t="shared" si="2"/>
        <v>897.06249268718443</v>
      </c>
      <c r="D63" s="6">
        <f>IF(ISERROR(A63),"-",SUM($C$22:C63))</f>
        <v>41012.730485113534</v>
      </c>
      <c r="E63" s="6">
        <f t="shared" si="3"/>
        <v>720.8283948471842</v>
      </c>
      <c r="F63" s="6">
        <f>IF(ISERROR(A63),"-",SUM($E$22:E63))</f>
        <v>26938.686791329943</v>
      </c>
      <c r="G63" s="6">
        <f t="shared" si="4"/>
        <v>153061.31320867012</v>
      </c>
    </row>
    <row r="64" spans="1:7" x14ac:dyDescent="0.2">
      <c r="A64" s="5">
        <f t="shared" si="0"/>
        <v>43</v>
      </c>
      <c r="B64" s="6">
        <f t="shared" si="1"/>
        <v>1617.8908875343686</v>
      </c>
      <c r="C64" s="6">
        <f t="shared" si="2"/>
        <v>892.85766038390909</v>
      </c>
      <c r="D64" s="6">
        <f>IF(ISERROR(A64),"-",SUM($C$22:C64))</f>
        <v>41905.588145497444</v>
      </c>
      <c r="E64" s="6">
        <f t="shared" si="3"/>
        <v>725.03322715045954</v>
      </c>
      <c r="F64" s="6">
        <f>IF(ISERROR(A64),"-",SUM($E$22:E64))</f>
        <v>27663.720018480402</v>
      </c>
      <c r="G64" s="6">
        <f t="shared" si="4"/>
        <v>152336.27998151965</v>
      </c>
    </row>
    <row r="65" spans="1:7" x14ac:dyDescent="0.2">
      <c r="A65" s="5">
        <f t="shared" si="0"/>
        <v>44</v>
      </c>
      <c r="B65" s="6">
        <f t="shared" si="1"/>
        <v>1617.8908875343686</v>
      </c>
      <c r="C65" s="6">
        <f t="shared" si="2"/>
        <v>888.62829989219802</v>
      </c>
      <c r="D65" s="6">
        <f>IF(ISERROR(A65),"-",SUM($C$22:C65))</f>
        <v>42794.21644538964</v>
      </c>
      <c r="E65" s="6">
        <f t="shared" si="3"/>
        <v>729.26258764217062</v>
      </c>
      <c r="F65" s="6">
        <f>IF(ISERROR(A65),"-",SUM($E$22:E65))</f>
        <v>28392.982606122572</v>
      </c>
      <c r="G65" s="6">
        <f t="shared" si="4"/>
        <v>151607.01739387747</v>
      </c>
    </row>
    <row r="66" spans="1:7" x14ac:dyDescent="0.2">
      <c r="A66" s="5">
        <f t="shared" si="0"/>
        <v>45</v>
      </c>
      <c r="B66" s="6">
        <f t="shared" si="1"/>
        <v>1617.8908875343686</v>
      </c>
      <c r="C66" s="6">
        <f t="shared" si="2"/>
        <v>884.37426813095192</v>
      </c>
      <c r="D66" s="6">
        <f>IF(ISERROR(A66),"-",SUM($C$22:C66))</f>
        <v>43678.590713520593</v>
      </c>
      <c r="E66" s="6">
        <f t="shared" si="3"/>
        <v>733.51661940341671</v>
      </c>
      <c r="F66" s="6">
        <f>IF(ISERROR(A66),"-",SUM($E$22:E66))</f>
        <v>29126.499225525989</v>
      </c>
      <c r="G66" s="6">
        <f t="shared" si="4"/>
        <v>150873.50077447406</v>
      </c>
    </row>
    <row r="67" spans="1:7" x14ac:dyDescent="0.2">
      <c r="A67" s="5">
        <f t="shared" si="0"/>
        <v>46</v>
      </c>
      <c r="B67" s="6">
        <f t="shared" si="1"/>
        <v>1617.8908875343686</v>
      </c>
      <c r="C67" s="6">
        <f t="shared" si="2"/>
        <v>880.0954211844321</v>
      </c>
      <c r="D67" s="6">
        <f>IF(ISERROR(A67),"-",SUM($C$22:C67))</f>
        <v>44558.686134705022</v>
      </c>
      <c r="E67" s="6">
        <f t="shared" si="3"/>
        <v>737.79546634993653</v>
      </c>
      <c r="F67" s="6">
        <f>IF(ISERROR(A67),"-",SUM($E$22:E67))</f>
        <v>29864.294691875926</v>
      </c>
      <c r="G67" s="6">
        <f t="shared" si="4"/>
        <v>150135.70530812413</v>
      </c>
    </row>
    <row r="68" spans="1:7" x14ac:dyDescent="0.2">
      <c r="A68" s="5">
        <f t="shared" si="0"/>
        <v>47</v>
      </c>
      <c r="B68" s="6">
        <f t="shared" si="1"/>
        <v>1617.8908875343686</v>
      </c>
      <c r="C68" s="6">
        <f t="shared" si="2"/>
        <v>875.79161429739077</v>
      </c>
      <c r="D68" s="6">
        <f>IF(ISERROR(A68),"-",SUM($C$22:C68))</f>
        <v>45434.477749002413</v>
      </c>
      <c r="E68" s="6">
        <f t="shared" si="3"/>
        <v>742.09927323697787</v>
      </c>
      <c r="F68" s="6">
        <f>IF(ISERROR(A68),"-",SUM($E$22:E68))</f>
        <v>30606.393965112904</v>
      </c>
      <c r="G68" s="6">
        <f t="shared" si="4"/>
        <v>149393.60603488714</v>
      </c>
    </row>
    <row r="69" spans="1:7" x14ac:dyDescent="0.2">
      <c r="A69" s="5">
        <f t="shared" si="0"/>
        <v>48</v>
      </c>
      <c r="B69" s="6">
        <f t="shared" si="1"/>
        <v>1617.8908875343686</v>
      </c>
      <c r="C69" s="6">
        <f t="shared" si="2"/>
        <v>871.46270187017501</v>
      </c>
      <c r="D69" s="6">
        <f>IF(ISERROR(A69),"-",SUM($C$22:C69))</f>
        <v>46305.940450872586</v>
      </c>
      <c r="E69" s="6">
        <f t="shared" si="3"/>
        <v>746.42818566419362</v>
      </c>
      <c r="F69" s="6">
        <f>IF(ISERROR(A69),"-",SUM($E$22:E69))</f>
        <v>31352.822150777098</v>
      </c>
      <c r="G69" s="6">
        <f t="shared" si="4"/>
        <v>148647.17784922294</v>
      </c>
    </row>
    <row r="70" spans="1:7" x14ac:dyDescent="0.2">
      <c r="A70" s="5">
        <f t="shared" si="0"/>
        <v>49</v>
      </c>
      <c r="B70" s="6">
        <f t="shared" si="1"/>
        <v>1617.8908875343686</v>
      </c>
      <c r="C70" s="6">
        <f t="shared" si="2"/>
        <v>867.10853745380052</v>
      </c>
      <c r="D70" s="6">
        <f>IF(ISERROR(A70),"-",SUM($C$22:C70))</f>
        <v>47173.048988326387</v>
      </c>
      <c r="E70" s="6">
        <f t="shared" si="3"/>
        <v>750.78235008056811</v>
      </c>
      <c r="F70" s="6">
        <f>IF(ISERROR(A70),"-",SUM($E$22:E70))</f>
        <v>32103.604500857666</v>
      </c>
      <c r="G70" s="6">
        <f t="shared" si="4"/>
        <v>147896.39549914235</v>
      </c>
    </row>
    <row r="71" spans="1:7" x14ac:dyDescent="0.2">
      <c r="A71" s="5">
        <f t="shared" si="0"/>
        <v>50</v>
      </c>
      <c r="B71" s="6">
        <f t="shared" si="1"/>
        <v>1617.8908875343686</v>
      </c>
      <c r="C71" s="6">
        <f t="shared" si="2"/>
        <v>862.72897374499712</v>
      </c>
      <c r="D71" s="6">
        <f>IF(ISERROR(A71),"-",SUM($C$22:C71))</f>
        <v>48035.777962071385</v>
      </c>
      <c r="E71" s="6">
        <f t="shared" si="3"/>
        <v>755.16191378937151</v>
      </c>
      <c r="F71" s="6">
        <f>IF(ISERROR(A71),"-",SUM($E$22:E71))</f>
        <v>32858.766414647034</v>
      </c>
      <c r="G71" s="6">
        <f t="shared" si="4"/>
        <v>147141.23358535298</v>
      </c>
    </row>
    <row r="72" spans="1:7" x14ac:dyDescent="0.2">
      <c r="A72" s="5">
        <f t="shared" si="0"/>
        <v>51</v>
      </c>
      <c r="B72" s="6">
        <f t="shared" si="1"/>
        <v>1617.8908875343686</v>
      </c>
      <c r="C72" s="6">
        <f t="shared" si="2"/>
        <v>858.32386258122574</v>
      </c>
      <c r="D72" s="6">
        <f>IF(ISERROR(A72),"-",SUM($C$22:C72))</f>
        <v>48894.101824652607</v>
      </c>
      <c r="E72" s="6">
        <f t="shared" si="3"/>
        <v>759.56702495314289</v>
      </c>
      <c r="F72" s="6">
        <f>IF(ISERROR(A72),"-",SUM($E$22:E72))</f>
        <v>33618.333439600174</v>
      </c>
      <c r="G72" s="6">
        <f t="shared" si="4"/>
        <v>146381.66656039984</v>
      </c>
    </row>
    <row r="73" spans="1:7" x14ac:dyDescent="0.2">
      <c r="A73" s="5">
        <f t="shared" si="0"/>
        <v>52</v>
      </c>
      <c r="B73" s="6">
        <f t="shared" si="1"/>
        <v>1617.8908875343686</v>
      </c>
      <c r="C73" s="6">
        <f t="shared" si="2"/>
        <v>853.89305493566576</v>
      </c>
      <c r="D73" s="6">
        <f>IF(ISERROR(A73),"-",SUM($C$22:C73))</f>
        <v>49747.994879588274</v>
      </c>
      <c r="E73" s="6">
        <f t="shared" si="3"/>
        <v>763.99783259870287</v>
      </c>
      <c r="F73" s="6">
        <f>IF(ISERROR(A73),"-",SUM($E$22:E73))</f>
        <v>34382.331272198877</v>
      </c>
      <c r="G73" s="6">
        <f t="shared" si="4"/>
        <v>145617.66872780115</v>
      </c>
    </row>
    <row r="74" spans="1:7" x14ac:dyDescent="0.2">
      <c r="A74" s="5">
        <f t="shared" si="0"/>
        <v>53</v>
      </c>
      <c r="B74" s="6">
        <f t="shared" si="1"/>
        <v>1617.8908875343686</v>
      </c>
      <c r="C74" s="6">
        <f t="shared" si="2"/>
        <v>849.43640091217344</v>
      </c>
      <c r="D74" s="6">
        <f>IF(ISERROR(A74),"-",SUM($C$22:C74))</f>
        <v>50597.431280500445</v>
      </c>
      <c r="E74" s="6">
        <f t="shared" si="3"/>
        <v>768.45448662219519</v>
      </c>
      <c r="F74" s="6">
        <f>IF(ISERROR(A74),"-",SUM($E$22:E74))</f>
        <v>35150.785758821075</v>
      </c>
      <c r="G74" s="6">
        <f t="shared" si="4"/>
        <v>144849.21424117897</v>
      </c>
    </row>
    <row r="75" spans="1:7" x14ac:dyDescent="0.2">
      <c r="A75" s="5">
        <f t="shared" si="0"/>
        <v>54</v>
      </c>
      <c r="B75" s="6">
        <f t="shared" si="1"/>
        <v>1617.8908875343686</v>
      </c>
      <c r="C75" s="6">
        <f t="shared" si="2"/>
        <v>844.9537497402107</v>
      </c>
      <c r="D75" s="6">
        <f>IF(ISERROR(A75),"-",SUM($C$22:C75))</f>
        <v>51442.385030240657</v>
      </c>
      <c r="E75" s="6">
        <f t="shared" si="3"/>
        <v>772.93713779415793</v>
      </c>
      <c r="F75" s="6">
        <f>IF(ISERROR(A75),"-",SUM($E$22:E75))</f>
        <v>35923.722896615232</v>
      </c>
      <c r="G75" s="6">
        <f t="shared" si="4"/>
        <v>144076.27710338481</v>
      </c>
    </row>
    <row r="76" spans="1:7" x14ac:dyDescent="0.2">
      <c r="A76" s="5">
        <f t="shared" si="0"/>
        <v>55</v>
      </c>
      <c r="B76" s="6">
        <f t="shared" si="1"/>
        <v>1617.8908875343686</v>
      </c>
      <c r="C76" s="6">
        <f t="shared" si="2"/>
        <v>840.44494976974477</v>
      </c>
      <c r="D76" s="6">
        <f>IF(ISERROR(A76),"-",SUM($C$22:C76))</f>
        <v>52282.8299800104</v>
      </c>
      <c r="E76" s="6">
        <f t="shared" si="3"/>
        <v>777.44593776462386</v>
      </c>
      <c r="F76" s="6">
        <f>IF(ISERROR(A76),"-",SUM($E$22:E76))</f>
        <v>36701.16883437986</v>
      </c>
      <c r="G76" s="6">
        <f t="shared" si="4"/>
        <v>143298.83116562018</v>
      </c>
    </row>
    <row r="77" spans="1:7" x14ac:dyDescent="0.2">
      <c r="A77" s="5">
        <f t="shared" si="0"/>
        <v>56</v>
      </c>
      <c r="B77" s="6">
        <f t="shared" si="1"/>
        <v>1617.8908875343686</v>
      </c>
      <c r="C77" s="6">
        <f t="shared" si="2"/>
        <v>835.90984846611775</v>
      </c>
      <c r="D77" s="6">
        <f>IF(ISERROR(A77),"-",SUM($C$22:C77))</f>
        <v>53118.739828476515</v>
      </c>
      <c r="E77" s="6">
        <f t="shared" si="3"/>
        <v>781.98103906825088</v>
      </c>
      <c r="F77" s="6">
        <f>IF(ISERROR(A77),"-",SUM($E$22:E77))</f>
        <v>37483.149873448114</v>
      </c>
      <c r="G77" s="6">
        <f t="shared" si="4"/>
        <v>142516.85012655193</v>
      </c>
    </row>
    <row r="78" spans="1:7" x14ac:dyDescent="0.2">
      <c r="A78" s="5">
        <f t="shared" si="0"/>
        <v>57</v>
      </c>
      <c r="B78" s="6">
        <f t="shared" si="1"/>
        <v>1617.8908875343686</v>
      </c>
      <c r="C78" s="6">
        <f t="shared" si="2"/>
        <v>831.34829240488625</v>
      </c>
      <c r="D78" s="6">
        <f>IF(ISERROR(A78),"-",SUM($C$22:C78))</f>
        <v>53950.088120881403</v>
      </c>
      <c r="E78" s="6">
        <f t="shared" si="3"/>
        <v>786.54259512948238</v>
      </c>
      <c r="F78" s="6">
        <f>IF(ISERROR(A78),"-",SUM($E$22:E78))</f>
        <v>38269.692468577596</v>
      </c>
      <c r="G78" s="6">
        <f t="shared" si="4"/>
        <v>141730.30753142244</v>
      </c>
    </row>
    <row r="79" spans="1:7" x14ac:dyDescent="0.2">
      <c r="A79" s="5">
        <f t="shared" si="0"/>
        <v>58</v>
      </c>
      <c r="B79" s="6">
        <f t="shared" si="1"/>
        <v>1617.8908875343686</v>
      </c>
      <c r="C79" s="6">
        <f t="shared" si="2"/>
        <v>826.76012726663089</v>
      </c>
      <c r="D79" s="6">
        <f>IF(ISERROR(A79),"-",SUM($C$22:C79))</f>
        <v>54776.848248148031</v>
      </c>
      <c r="E79" s="6">
        <f t="shared" si="3"/>
        <v>791.13076026773774</v>
      </c>
      <c r="F79" s="6">
        <f>IF(ISERROR(A79),"-",SUM($E$22:E79))</f>
        <v>39060.823228845336</v>
      </c>
      <c r="G79" s="6">
        <f t="shared" si="4"/>
        <v>140939.17677115471</v>
      </c>
    </row>
    <row r="80" spans="1:7" x14ac:dyDescent="0.2">
      <c r="A80" s="5">
        <f t="shared" si="0"/>
        <v>59</v>
      </c>
      <c r="B80" s="6">
        <f t="shared" si="1"/>
        <v>1617.8908875343686</v>
      </c>
      <c r="C80" s="6">
        <f t="shared" si="2"/>
        <v>822.14519783173591</v>
      </c>
      <c r="D80" s="6">
        <f>IF(ISERROR(A80),"-",SUM($C$22:C80))</f>
        <v>55598.993445979766</v>
      </c>
      <c r="E80" s="6">
        <f t="shared" si="3"/>
        <v>795.74568970263272</v>
      </c>
      <c r="F80" s="6">
        <f>IF(ISERROR(A80),"-",SUM($E$22:E80))</f>
        <v>39856.568918547971</v>
      </c>
      <c r="G80" s="6">
        <f t="shared" si="4"/>
        <v>140143.43108145209</v>
      </c>
    </row>
    <row r="81" spans="1:7" x14ac:dyDescent="0.2">
      <c r="A81" s="5">
        <f t="shared" si="0"/>
        <v>60</v>
      </c>
      <c r="B81" s="6">
        <f t="shared" si="1"/>
        <v>1617.8908875343686</v>
      </c>
      <c r="C81" s="6">
        <f t="shared" si="2"/>
        <v>817.50334797513722</v>
      </c>
      <c r="D81" s="6">
        <f>IF(ISERROR(A81),"-",SUM($C$22:C81))</f>
        <v>56416.496793954902</v>
      </c>
      <c r="E81" s="6">
        <f t="shared" si="3"/>
        <v>800.38753955923141</v>
      </c>
      <c r="F81" s="6">
        <f>IF(ISERROR(A81),"-",SUM($E$22:E81))</f>
        <v>40656.956458107205</v>
      </c>
      <c r="G81" s="6">
        <f t="shared" si="4"/>
        <v>139343.04354189287</v>
      </c>
    </row>
    <row r="82" spans="1:7" x14ac:dyDescent="0.2">
      <c r="A82" s="5">
        <f t="shared" si="0"/>
        <v>61</v>
      </c>
      <c r="B82" s="6">
        <f t="shared" si="1"/>
        <v>1617.8908875343686</v>
      </c>
      <c r="C82" s="6">
        <f t="shared" si="2"/>
        <v>812.8344206610418</v>
      </c>
      <c r="D82" s="6">
        <f>IF(ISERROR(A82),"-",SUM($C$22:C82))</f>
        <v>57229.331214615944</v>
      </c>
      <c r="E82" s="6">
        <f t="shared" si="3"/>
        <v>805.05646687332683</v>
      </c>
      <c r="F82" s="6">
        <f>IF(ISERROR(A82),"-",SUM($E$22:E82))</f>
        <v>41462.012924980532</v>
      </c>
      <c r="G82" s="6">
        <f t="shared" si="4"/>
        <v>138537.98707501954</v>
      </c>
    </row>
    <row r="83" spans="1:7" x14ac:dyDescent="0.2">
      <c r="A83" s="5">
        <f t="shared" si="0"/>
        <v>62</v>
      </c>
      <c r="B83" s="6">
        <f t="shared" si="1"/>
        <v>1617.8908875343686</v>
      </c>
      <c r="C83" s="6">
        <f t="shared" si="2"/>
        <v>808.13825793761407</v>
      </c>
      <c r="D83" s="6">
        <f>IF(ISERROR(A83),"-",SUM($C$22:C83))</f>
        <v>58037.469472553559</v>
      </c>
      <c r="E83" s="6">
        <f t="shared" si="3"/>
        <v>809.75262959675456</v>
      </c>
      <c r="F83" s="6">
        <f>IF(ISERROR(A83),"-",SUM($E$22:E83))</f>
        <v>42271.765554577287</v>
      </c>
      <c r="G83" s="6">
        <f t="shared" si="4"/>
        <v>137728.23444542277</v>
      </c>
    </row>
    <row r="84" spans="1:7" x14ac:dyDescent="0.2">
      <c r="A84" s="5">
        <f t="shared" si="0"/>
        <v>63</v>
      </c>
      <c r="B84" s="6">
        <f t="shared" si="1"/>
        <v>1617.8908875343686</v>
      </c>
      <c r="C84" s="6">
        <f t="shared" si="2"/>
        <v>803.41470093163286</v>
      </c>
      <c r="D84" s="6">
        <f>IF(ISERROR(A84),"-",SUM($C$22:C84))</f>
        <v>58840.884173485189</v>
      </c>
      <c r="E84" s="6">
        <f t="shared" si="3"/>
        <v>814.47618660273577</v>
      </c>
      <c r="F84" s="6">
        <f>IF(ISERROR(A84),"-",SUM($E$22:E84))</f>
        <v>43086.24174118002</v>
      </c>
      <c r="G84" s="6">
        <f t="shared" si="4"/>
        <v>136913.75825882005</v>
      </c>
    </row>
    <row r="85" spans="1:7" x14ac:dyDescent="0.2">
      <c r="A85" s="5">
        <f t="shared" si="0"/>
        <v>64</v>
      </c>
      <c r="B85" s="6">
        <f t="shared" si="1"/>
        <v>1617.8908875343686</v>
      </c>
      <c r="C85" s="6">
        <f t="shared" si="2"/>
        <v>798.66358984311694</v>
      </c>
      <c r="D85" s="6">
        <f>IF(ISERROR(A85),"-",SUM($C$22:C85))</f>
        <v>59639.547763328308</v>
      </c>
      <c r="E85" s="6">
        <f t="shared" si="3"/>
        <v>819.22729769125169</v>
      </c>
      <c r="F85" s="6">
        <f>IF(ISERROR(A85),"-",SUM($E$22:E85))</f>
        <v>43905.46903887127</v>
      </c>
      <c r="G85" s="6">
        <f t="shared" si="4"/>
        <v>136094.5309611288</v>
      </c>
    </row>
    <row r="86" spans="1:7" x14ac:dyDescent="0.2">
      <c r="A86" s="5">
        <f t="shared" ref="A86:A149" si="5">IF(A85&gt;=$C$7,NA(),A85+1)</f>
        <v>65</v>
      </c>
      <c r="B86" s="6">
        <f t="shared" ref="B86:B149" si="6">IF(ISERROR(A86),"-",$C$9)</f>
        <v>1617.8908875343686</v>
      </c>
      <c r="C86" s="6">
        <f t="shared" ref="C86:C149" si="7">IF(ISERROR(A86),"-",$C$6*G85)</f>
        <v>793.884763939918</v>
      </c>
      <c r="D86" s="6">
        <f>IF(ISERROR(A86),"-",SUM($C$22:C86))</f>
        <v>60433.432527268225</v>
      </c>
      <c r="E86" s="6">
        <f t="shared" ref="E86:E149" si="8">IF(ISERROR(A86),"-",B86-C86)</f>
        <v>824.00612359445063</v>
      </c>
      <c r="F86" s="6">
        <f>IF(ISERROR(A86),"-",SUM($E$22:E86))</f>
        <v>44729.475162465722</v>
      </c>
      <c r="G86" s="6">
        <f t="shared" ref="G86:G149" si="9">IF(ISERROR(A86),"-",G85-E86)</f>
        <v>135270.52483753435</v>
      </c>
    </row>
    <row r="87" spans="1:7" x14ac:dyDescent="0.2">
      <c r="A87" s="5">
        <f t="shared" si="5"/>
        <v>66</v>
      </c>
      <c r="B87" s="6">
        <f t="shared" si="6"/>
        <v>1617.8908875343686</v>
      </c>
      <c r="C87" s="6">
        <f t="shared" si="7"/>
        <v>789.07806155228377</v>
      </c>
      <c r="D87" s="6">
        <f>IF(ISERROR(A87),"-",SUM($C$22:C87))</f>
        <v>61222.510588820507</v>
      </c>
      <c r="E87" s="6">
        <f t="shared" si="8"/>
        <v>828.81282598208486</v>
      </c>
      <c r="F87" s="6">
        <f>IF(ISERROR(A87),"-",SUM($E$22:E87))</f>
        <v>45558.28798844781</v>
      </c>
      <c r="G87" s="6">
        <f t="shared" si="9"/>
        <v>134441.71201155227</v>
      </c>
    </row>
    <row r="88" spans="1:7" x14ac:dyDescent="0.2">
      <c r="A88" s="5">
        <f t="shared" si="5"/>
        <v>67</v>
      </c>
      <c r="B88" s="6">
        <f t="shared" si="6"/>
        <v>1617.8908875343686</v>
      </c>
      <c r="C88" s="6">
        <f t="shared" si="7"/>
        <v>784.24332006738825</v>
      </c>
      <c r="D88" s="6">
        <f>IF(ISERROR(A88),"-",SUM($C$22:C88))</f>
        <v>62006.753908887898</v>
      </c>
      <c r="E88" s="6">
        <f t="shared" si="8"/>
        <v>833.64756746698038</v>
      </c>
      <c r="F88" s="6">
        <f>IF(ISERROR(A88),"-",SUM($E$22:E88))</f>
        <v>46391.935555914788</v>
      </c>
      <c r="G88" s="6">
        <f t="shared" si="9"/>
        <v>133608.06444408529</v>
      </c>
    </row>
    <row r="89" spans="1:7" x14ac:dyDescent="0.2">
      <c r="A89" s="5">
        <f t="shared" si="5"/>
        <v>68</v>
      </c>
      <c r="B89" s="6">
        <f t="shared" si="6"/>
        <v>1617.8908875343686</v>
      </c>
      <c r="C89" s="6">
        <f t="shared" si="7"/>
        <v>779.38037592383091</v>
      </c>
      <c r="D89" s="6">
        <f>IF(ISERROR(A89),"-",SUM($C$22:C89))</f>
        <v>62786.134284811727</v>
      </c>
      <c r="E89" s="6">
        <f t="shared" si="8"/>
        <v>838.51051161053772</v>
      </c>
      <c r="F89" s="6">
        <f>IF(ISERROR(A89),"-",SUM($E$22:E89))</f>
        <v>47230.446067525329</v>
      </c>
      <c r="G89" s="6">
        <f t="shared" si="9"/>
        <v>132769.55393247475</v>
      </c>
    </row>
    <row r="90" spans="1:7" x14ac:dyDescent="0.2">
      <c r="A90" s="5">
        <f t="shared" si="5"/>
        <v>69</v>
      </c>
      <c r="B90" s="6">
        <f t="shared" si="6"/>
        <v>1617.8908875343686</v>
      </c>
      <c r="C90" s="6">
        <f t="shared" si="7"/>
        <v>774.48906460610272</v>
      </c>
      <c r="D90" s="6">
        <f>IF(ISERROR(A90),"-",SUM($C$22:C90))</f>
        <v>63560.62334941783</v>
      </c>
      <c r="E90" s="6">
        <f t="shared" si="8"/>
        <v>843.40182292826591</v>
      </c>
      <c r="F90" s="6">
        <f>IF(ISERROR(A90),"-",SUM($E$22:E90))</f>
        <v>48073.847890453595</v>
      </c>
      <c r="G90" s="6">
        <f t="shared" si="9"/>
        <v>131926.1521095465</v>
      </c>
    </row>
    <row r="91" spans="1:7" x14ac:dyDescent="0.2">
      <c r="A91" s="5">
        <f t="shared" si="5"/>
        <v>70</v>
      </c>
      <c r="B91" s="6">
        <f t="shared" si="6"/>
        <v>1617.8908875343686</v>
      </c>
      <c r="C91" s="6">
        <f t="shared" si="7"/>
        <v>769.5692206390213</v>
      </c>
      <c r="D91" s="6">
        <f>IF(ISERROR(A91),"-",SUM($C$22:C91))</f>
        <v>64330.192570056854</v>
      </c>
      <c r="E91" s="6">
        <f t="shared" si="8"/>
        <v>848.32166689534733</v>
      </c>
      <c r="F91" s="6">
        <f>IF(ISERROR(A91),"-",SUM($E$22:E91))</f>
        <v>48922.169557348941</v>
      </c>
      <c r="G91" s="6">
        <f t="shared" si="9"/>
        <v>131077.83044265115</v>
      </c>
    </row>
    <row r="92" spans="1:7" x14ac:dyDescent="0.2">
      <c r="A92" s="5">
        <f t="shared" si="5"/>
        <v>71</v>
      </c>
      <c r="B92" s="6">
        <f t="shared" si="6"/>
        <v>1617.8908875343686</v>
      </c>
      <c r="C92" s="6">
        <f t="shared" si="7"/>
        <v>764.62067758213175</v>
      </c>
      <c r="D92" s="6">
        <f>IF(ISERROR(A92),"-",SUM($C$22:C92))</f>
        <v>65094.813247638987</v>
      </c>
      <c r="E92" s="6">
        <f t="shared" si="8"/>
        <v>853.27020995223688</v>
      </c>
      <c r="F92" s="6">
        <f>IF(ISERROR(A92),"-",SUM($E$22:E92))</f>
        <v>49775.439767301177</v>
      </c>
      <c r="G92" s="6">
        <f t="shared" si="9"/>
        <v>130224.5602326989</v>
      </c>
    </row>
    <row r="93" spans="1:7" x14ac:dyDescent="0.2">
      <c r="A93" s="5">
        <f t="shared" si="5"/>
        <v>72</v>
      </c>
      <c r="B93" s="6">
        <f t="shared" si="6"/>
        <v>1617.8908875343686</v>
      </c>
      <c r="C93" s="6">
        <f t="shared" si="7"/>
        <v>759.64326802407697</v>
      </c>
      <c r="D93" s="6">
        <f>IF(ISERROR(A93),"-",SUM($C$22:C93))</f>
        <v>65854.456515663071</v>
      </c>
      <c r="E93" s="6">
        <f t="shared" si="8"/>
        <v>858.24761951029166</v>
      </c>
      <c r="F93" s="6">
        <f>IF(ISERROR(A93),"-",SUM($E$22:E93))</f>
        <v>50633.687386811471</v>
      </c>
      <c r="G93" s="6">
        <f t="shared" si="9"/>
        <v>129366.31261318861</v>
      </c>
    </row>
    <row r="94" spans="1:7" x14ac:dyDescent="0.2">
      <c r="A94" s="5">
        <f t="shared" si="5"/>
        <v>73</v>
      </c>
      <c r="B94" s="6">
        <f t="shared" si="6"/>
        <v>1617.8908875343686</v>
      </c>
      <c r="C94" s="6">
        <f t="shared" si="7"/>
        <v>754.63682357693358</v>
      </c>
      <c r="D94" s="6">
        <f>IF(ISERROR(A94),"-",SUM($C$22:C94))</f>
        <v>66609.093339240004</v>
      </c>
      <c r="E94" s="6">
        <f t="shared" si="8"/>
        <v>863.25406395743505</v>
      </c>
      <c r="F94" s="6">
        <f>IF(ISERROR(A94),"-",SUM($E$22:E94))</f>
        <v>51496.941450768907</v>
      </c>
      <c r="G94" s="6">
        <f t="shared" si="9"/>
        <v>128503.05854923118</v>
      </c>
    </row>
    <row r="95" spans="1:7" x14ac:dyDescent="0.2">
      <c r="A95" s="5">
        <f t="shared" si="5"/>
        <v>74</v>
      </c>
      <c r="B95" s="6">
        <f t="shared" si="6"/>
        <v>1617.8908875343686</v>
      </c>
      <c r="C95" s="6">
        <f t="shared" si="7"/>
        <v>749.60117487051525</v>
      </c>
      <c r="D95" s="6">
        <f>IF(ISERROR(A95),"-",SUM($C$22:C95))</f>
        <v>67358.694514110524</v>
      </c>
      <c r="E95" s="6">
        <f t="shared" si="8"/>
        <v>868.28971266385338</v>
      </c>
      <c r="F95" s="6">
        <f>IF(ISERROR(A95),"-",SUM($E$22:E95))</f>
        <v>52365.231163432763</v>
      </c>
      <c r="G95" s="6">
        <f t="shared" si="9"/>
        <v>127634.76883656732</v>
      </c>
    </row>
    <row r="96" spans="1:7" x14ac:dyDescent="0.2">
      <c r="A96" s="5">
        <f t="shared" si="5"/>
        <v>75</v>
      </c>
      <c r="B96" s="6">
        <f t="shared" si="6"/>
        <v>1617.8908875343686</v>
      </c>
      <c r="C96" s="6">
        <f t="shared" si="7"/>
        <v>744.53615154664271</v>
      </c>
      <c r="D96" s="6">
        <f>IF(ISERROR(A96),"-",SUM($C$22:C96))</f>
        <v>68103.23066565716</v>
      </c>
      <c r="E96" s="6">
        <f t="shared" si="8"/>
        <v>873.35473598772592</v>
      </c>
      <c r="F96" s="6">
        <f>IF(ISERROR(A96),"-",SUM($E$22:E96))</f>
        <v>53238.58589942049</v>
      </c>
      <c r="G96" s="6">
        <f t="shared" si="9"/>
        <v>126761.4141005796</v>
      </c>
    </row>
    <row r="97" spans="1:7" x14ac:dyDescent="0.2">
      <c r="A97" s="5">
        <f t="shared" si="5"/>
        <v>76</v>
      </c>
      <c r="B97" s="6">
        <f t="shared" si="6"/>
        <v>1617.8908875343686</v>
      </c>
      <c r="C97" s="6">
        <f t="shared" si="7"/>
        <v>739.44158225338106</v>
      </c>
      <c r="D97" s="6">
        <f>IF(ISERROR(A97),"-",SUM($C$22:C97))</f>
        <v>68842.672247910537</v>
      </c>
      <c r="E97" s="6">
        <f t="shared" si="8"/>
        <v>878.44930528098757</v>
      </c>
      <c r="F97" s="6">
        <f>IF(ISERROR(A97),"-",SUM($E$22:E97))</f>
        <v>54117.035204701475</v>
      </c>
      <c r="G97" s="6">
        <f t="shared" si="9"/>
        <v>125882.96479529861</v>
      </c>
    </row>
    <row r="98" spans="1:7" x14ac:dyDescent="0.2">
      <c r="A98" s="5">
        <f t="shared" si="5"/>
        <v>77</v>
      </c>
      <c r="B98" s="6">
        <f t="shared" si="6"/>
        <v>1617.8908875343686</v>
      </c>
      <c r="C98" s="6">
        <f t="shared" si="7"/>
        <v>734.31729463924194</v>
      </c>
      <c r="D98" s="6">
        <f>IF(ISERROR(A98),"-",SUM($C$22:C98))</f>
        <v>69576.989542549782</v>
      </c>
      <c r="E98" s="6">
        <f t="shared" si="8"/>
        <v>883.57359289512669</v>
      </c>
      <c r="F98" s="6">
        <f>IF(ISERROR(A98),"-",SUM($E$22:E98))</f>
        <v>55000.6087975966</v>
      </c>
      <c r="G98" s="6">
        <f t="shared" si="9"/>
        <v>124999.39120240348</v>
      </c>
    </row>
    <row r="99" spans="1:7" x14ac:dyDescent="0.2">
      <c r="A99" s="5">
        <f t="shared" si="5"/>
        <v>78</v>
      </c>
      <c r="B99" s="6">
        <f t="shared" si="6"/>
        <v>1617.8908875343686</v>
      </c>
      <c r="C99" s="6">
        <f t="shared" si="7"/>
        <v>729.16311534735371</v>
      </c>
      <c r="D99" s="6">
        <f>IF(ISERROR(A99),"-",SUM($C$22:C99))</f>
        <v>70306.152657897139</v>
      </c>
      <c r="E99" s="6">
        <f t="shared" si="8"/>
        <v>888.72777218701492</v>
      </c>
      <c r="F99" s="6">
        <f>IF(ISERROR(A99),"-",SUM($E$22:E99))</f>
        <v>55889.336569783613</v>
      </c>
      <c r="G99" s="6">
        <f t="shared" si="9"/>
        <v>124110.66343021646</v>
      </c>
    </row>
    <row r="100" spans="1:7" x14ac:dyDescent="0.2">
      <c r="A100" s="5">
        <f t="shared" si="5"/>
        <v>79</v>
      </c>
      <c r="B100" s="6">
        <f t="shared" si="6"/>
        <v>1617.8908875343686</v>
      </c>
      <c r="C100" s="6">
        <f t="shared" si="7"/>
        <v>723.97887000959611</v>
      </c>
      <c r="D100" s="6">
        <f>IF(ISERROR(A100),"-",SUM($C$22:C100))</f>
        <v>71030.131527906735</v>
      </c>
      <c r="E100" s="6">
        <f t="shared" si="8"/>
        <v>893.91201752477252</v>
      </c>
      <c r="F100" s="6">
        <f>IF(ISERROR(A100),"-",SUM($E$22:E100))</f>
        <v>56783.248587308386</v>
      </c>
      <c r="G100" s="6">
        <f t="shared" si="9"/>
        <v>123216.75141269169</v>
      </c>
    </row>
    <row r="101" spans="1:7" x14ac:dyDescent="0.2">
      <c r="A101" s="5">
        <f t="shared" si="5"/>
        <v>80</v>
      </c>
      <c r="B101" s="6">
        <f t="shared" si="6"/>
        <v>1617.8908875343686</v>
      </c>
      <c r="C101" s="6">
        <f t="shared" si="7"/>
        <v>718.76438324070159</v>
      </c>
      <c r="D101" s="6">
        <f>IF(ISERROR(A101),"-",SUM($C$22:C101))</f>
        <v>71748.89591114744</v>
      </c>
      <c r="E101" s="6">
        <f t="shared" si="8"/>
        <v>899.12650429366704</v>
      </c>
      <c r="F101" s="6">
        <f>IF(ISERROR(A101),"-",SUM($E$22:E101))</f>
        <v>57682.375091602051</v>
      </c>
      <c r="G101" s="6">
        <f t="shared" si="9"/>
        <v>122317.62490839802</v>
      </c>
    </row>
    <row r="102" spans="1:7" x14ac:dyDescent="0.2">
      <c r="A102" s="5">
        <f t="shared" si="5"/>
        <v>81</v>
      </c>
      <c r="B102" s="6">
        <f t="shared" si="6"/>
        <v>1617.8908875343686</v>
      </c>
      <c r="C102" s="6">
        <f t="shared" si="7"/>
        <v>713.51947863232181</v>
      </c>
      <c r="D102" s="6">
        <f>IF(ISERROR(A102),"-",SUM($C$22:C102))</f>
        <v>72462.415389779766</v>
      </c>
      <c r="E102" s="6">
        <f t="shared" si="8"/>
        <v>904.37140890204682</v>
      </c>
      <c r="F102" s="6">
        <f>IF(ISERROR(A102),"-",SUM($E$22:E102))</f>
        <v>58586.746500504101</v>
      </c>
      <c r="G102" s="6">
        <f t="shared" si="9"/>
        <v>121413.25349949597</v>
      </c>
    </row>
    <row r="103" spans="1:7" x14ac:dyDescent="0.2">
      <c r="A103" s="5">
        <f t="shared" si="5"/>
        <v>82</v>
      </c>
      <c r="B103" s="6">
        <f t="shared" si="6"/>
        <v>1617.8908875343686</v>
      </c>
      <c r="C103" s="6">
        <f t="shared" si="7"/>
        <v>708.24397874705983</v>
      </c>
      <c r="D103" s="6">
        <f>IF(ISERROR(A103),"-",SUM($C$22:C103))</f>
        <v>73170.659368526831</v>
      </c>
      <c r="E103" s="6">
        <f t="shared" si="8"/>
        <v>909.6469087873088</v>
      </c>
      <c r="F103" s="6">
        <f>IF(ISERROR(A103),"-",SUM($E$22:E103))</f>
        <v>59496.393409291413</v>
      </c>
      <c r="G103" s="6">
        <f t="shared" si="9"/>
        <v>120503.60659070866</v>
      </c>
    </row>
    <row r="104" spans="1:7" x14ac:dyDescent="0.2">
      <c r="A104" s="5">
        <f t="shared" si="5"/>
        <v>83</v>
      </c>
      <c r="B104" s="6">
        <f t="shared" si="6"/>
        <v>1617.8908875343686</v>
      </c>
      <c r="C104" s="6">
        <f t="shared" si="7"/>
        <v>702.93770511246726</v>
      </c>
      <c r="D104" s="6">
        <f>IF(ISERROR(A104),"-",SUM($C$22:C104))</f>
        <v>73873.597073639292</v>
      </c>
      <c r="E104" s="6">
        <f t="shared" si="8"/>
        <v>914.95318242190137</v>
      </c>
      <c r="F104" s="6">
        <f>IF(ISERROR(A104),"-",SUM($E$22:E104))</f>
        <v>60411.346591713314</v>
      </c>
      <c r="G104" s="6">
        <f t="shared" si="9"/>
        <v>119588.65340828676</v>
      </c>
    </row>
    <row r="105" spans="1:7" x14ac:dyDescent="0.2">
      <c r="A105" s="5">
        <f t="shared" si="5"/>
        <v>84</v>
      </c>
      <c r="B105" s="6">
        <f t="shared" si="6"/>
        <v>1617.8908875343686</v>
      </c>
      <c r="C105" s="6">
        <f t="shared" si="7"/>
        <v>697.60047821500609</v>
      </c>
      <c r="D105" s="6">
        <f>IF(ISERROR(A105),"-",SUM($C$22:C105))</f>
        <v>74571.197551854304</v>
      </c>
      <c r="E105" s="6">
        <f t="shared" si="8"/>
        <v>920.29040931936254</v>
      </c>
      <c r="F105" s="6">
        <f>IF(ISERROR(A105),"-",SUM($E$22:E105))</f>
        <v>61331.637001032679</v>
      </c>
      <c r="G105" s="6">
        <f t="shared" si="9"/>
        <v>118668.36299896739</v>
      </c>
    </row>
    <row r="106" spans="1:7" x14ac:dyDescent="0.2">
      <c r="A106" s="5">
        <f t="shared" si="5"/>
        <v>85</v>
      </c>
      <c r="B106" s="6">
        <f t="shared" si="6"/>
        <v>1617.8908875343686</v>
      </c>
      <c r="C106" s="6">
        <f t="shared" si="7"/>
        <v>692.23211749397649</v>
      </c>
      <c r="D106" s="6">
        <f>IF(ISERROR(A106),"-",SUM($C$22:C106))</f>
        <v>75263.429669348276</v>
      </c>
      <c r="E106" s="6">
        <f t="shared" si="8"/>
        <v>925.65877004039214</v>
      </c>
      <c r="F106" s="6">
        <f>IF(ISERROR(A106),"-",SUM($E$22:E106))</f>
        <v>62257.29577107307</v>
      </c>
      <c r="G106" s="6">
        <f t="shared" si="9"/>
        <v>117742.704228927</v>
      </c>
    </row>
    <row r="107" spans="1:7" x14ac:dyDescent="0.2">
      <c r="A107" s="5">
        <f t="shared" si="5"/>
        <v>86</v>
      </c>
      <c r="B107" s="6">
        <f t="shared" si="6"/>
        <v>1617.8908875343686</v>
      </c>
      <c r="C107" s="6">
        <f t="shared" si="7"/>
        <v>686.83244133540757</v>
      </c>
      <c r="D107" s="6">
        <f>IF(ISERROR(A107),"-",SUM($C$22:C107))</f>
        <v>75950.262110683689</v>
      </c>
      <c r="E107" s="6">
        <f t="shared" si="8"/>
        <v>931.05844619896106</v>
      </c>
      <c r="F107" s="6">
        <f>IF(ISERROR(A107),"-",SUM($E$22:E107))</f>
        <v>63188.354217272034</v>
      </c>
      <c r="G107" s="6">
        <f t="shared" si="9"/>
        <v>116811.64578272804</v>
      </c>
    </row>
    <row r="108" spans="1:7" x14ac:dyDescent="0.2">
      <c r="A108" s="5">
        <f t="shared" si="5"/>
        <v>87</v>
      </c>
      <c r="B108" s="6">
        <f t="shared" si="6"/>
        <v>1617.8908875343686</v>
      </c>
      <c r="C108" s="6">
        <f t="shared" si="7"/>
        <v>681.40126706591354</v>
      </c>
      <c r="D108" s="6">
        <f>IF(ISERROR(A108),"-",SUM($C$22:C108))</f>
        <v>76631.663377749603</v>
      </c>
      <c r="E108" s="6">
        <f t="shared" si="8"/>
        <v>936.48962046845509</v>
      </c>
      <c r="F108" s="6">
        <f>IF(ISERROR(A108),"-",SUM($E$22:E108))</f>
        <v>64124.843837740489</v>
      </c>
      <c r="G108" s="6">
        <f t="shared" si="9"/>
        <v>115875.15616225959</v>
      </c>
    </row>
    <row r="109" spans="1:7" x14ac:dyDescent="0.2">
      <c r="A109" s="5">
        <f t="shared" si="5"/>
        <v>88</v>
      </c>
      <c r="B109" s="6">
        <f t="shared" si="6"/>
        <v>1617.8908875343686</v>
      </c>
      <c r="C109" s="6">
        <f t="shared" si="7"/>
        <v>675.9384109465143</v>
      </c>
      <c r="D109" s="6">
        <f>IF(ISERROR(A109),"-",SUM($C$22:C109))</f>
        <v>77307.60178869612</v>
      </c>
      <c r="E109" s="6">
        <f t="shared" si="8"/>
        <v>941.95247658785433</v>
      </c>
      <c r="F109" s="6">
        <f>IF(ISERROR(A109),"-",SUM($E$22:E109))</f>
        <v>65066.796314328341</v>
      </c>
      <c r="G109" s="6">
        <f t="shared" si="9"/>
        <v>114933.20368567173</v>
      </c>
    </row>
    <row r="110" spans="1:7" x14ac:dyDescent="0.2">
      <c r="A110" s="5">
        <f t="shared" si="5"/>
        <v>89</v>
      </c>
      <c r="B110" s="6">
        <f t="shared" si="6"/>
        <v>1617.8908875343686</v>
      </c>
      <c r="C110" s="6">
        <f t="shared" si="7"/>
        <v>670.4436881664185</v>
      </c>
      <c r="D110" s="6">
        <f>IF(ISERROR(A110),"-",SUM($C$22:C110))</f>
        <v>77978.045476862535</v>
      </c>
      <c r="E110" s="6">
        <f t="shared" si="8"/>
        <v>947.44719936795013</v>
      </c>
      <c r="F110" s="6">
        <f>IF(ISERROR(A110),"-",SUM($E$22:E110))</f>
        <v>66014.243513696289</v>
      </c>
      <c r="G110" s="6">
        <f t="shared" si="9"/>
        <v>113985.75648630378</v>
      </c>
    </row>
    <row r="111" spans="1:7" x14ac:dyDescent="0.2">
      <c r="A111" s="5">
        <f t="shared" si="5"/>
        <v>90</v>
      </c>
      <c r="B111" s="6">
        <f t="shared" si="6"/>
        <v>1617.8908875343686</v>
      </c>
      <c r="C111" s="6">
        <f t="shared" si="7"/>
        <v>664.9169128367721</v>
      </c>
      <c r="D111" s="6">
        <f>IF(ISERROR(A111),"-",SUM($C$22:C111))</f>
        <v>78642.9623896993</v>
      </c>
      <c r="E111" s="6">
        <f t="shared" si="8"/>
        <v>952.97397469759653</v>
      </c>
      <c r="F111" s="6">
        <f>IF(ISERROR(A111),"-",SUM($E$22:E111))</f>
        <v>66967.217488393886</v>
      </c>
      <c r="G111" s="6">
        <f t="shared" si="9"/>
        <v>113032.78251160619</v>
      </c>
    </row>
    <row r="112" spans="1:7" x14ac:dyDescent="0.2">
      <c r="A112" s="5">
        <f t="shared" si="5"/>
        <v>91</v>
      </c>
      <c r="B112" s="6">
        <f t="shared" si="6"/>
        <v>1617.8908875343686</v>
      </c>
      <c r="C112" s="6">
        <f t="shared" si="7"/>
        <v>659.3578979843694</v>
      </c>
      <c r="D112" s="6">
        <f>IF(ISERROR(A112),"-",SUM($C$22:C112))</f>
        <v>79302.320287683673</v>
      </c>
      <c r="E112" s="6">
        <f t="shared" si="8"/>
        <v>958.53298954999923</v>
      </c>
      <c r="F112" s="6">
        <f>IF(ISERROR(A112),"-",SUM($E$22:E112))</f>
        <v>67925.75047794389</v>
      </c>
      <c r="G112" s="6">
        <f t="shared" si="9"/>
        <v>112074.24952205618</v>
      </c>
    </row>
    <row r="113" spans="1:7" x14ac:dyDescent="0.2">
      <c r="A113" s="5">
        <f t="shared" si="5"/>
        <v>92</v>
      </c>
      <c r="B113" s="6">
        <f t="shared" si="6"/>
        <v>1617.8908875343686</v>
      </c>
      <c r="C113" s="6">
        <f t="shared" si="7"/>
        <v>653.76645554532774</v>
      </c>
      <c r="D113" s="6">
        <f>IF(ISERROR(A113),"-",SUM($C$22:C113))</f>
        <v>79956.086743228996</v>
      </c>
      <c r="E113" s="6">
        <f t="shared" si="8"/>
        <v>964.12443198904089</v>
      </c>
      <c r="F113" s="6">
        <f>IF(ISERROR(A113),"-",SUM($E$22:E113))</f>
        <v>68889.874909932929</v>
      </c>
      <c r="G113" s="6">
        <f t="shared" si="9"/>
        <v>111110.12509006714</v>
      </c>
    </row>
    <row r="114" spans="1:7" x14ac:dyDescent="0.2">
      <c r="A114" s="5">
        <f t="shared" si="5"/>
        <v>93</v>
      </c>
      <c r="B114" s="6">
        <f t="shared" si="6"/>
        <v>1617.8908875343686</v>
      </c>
      <c r="C114" s="6">
        <f t="shared" si="7"/>
        <v>648.14239635872502</v>
      </c>
      <c r="D114" s="6">
        <f>IF(ISERROR(A114),"-",SUM($C$22:C114))</f>
        <v>80604.229139587726</v>
      </c>
      <c r="E114" s="6">
        <f t="shared" si="8"/>
        <v>969.74849117564361</v>
      </c>
      <c r="F114" s="6">
        <f>IF(ISERROR(A114),"-",SUM($E$22:E114))</f>
        <v>69859.623401108576</v>
      </c>
      <c r="G114" s="6">
        <f t="shared" si="9"/>
        <v>110140.3765988915</v>
      </c>
    </row>
    <row r="115" spans="1:7" x14ac:dyDescent="0.2">
      <c r="A115" s="5">
        <f t="shared" si="5"/>
        <v>94</v>
      </c>
      <c r="B115" s="6">
        <f t="shared" si="6"/>
        <v>1617.8908875343686</v>
      </c>
      <c r="C115" s="6">
        <f t="shared" si="7"/>
        <v>642.48553016020037</v>
      </c>
      <c r="D115" s="6">
        <f>IF(ISERROR(A115),"-",SUM($C$22:C115))</f>
        <v>81246.714669747933</v>
      </c>
      <c r="E115" s="6">
        <f t="shared" si="8"/>
        <v>975.40535737416826</v>
      </c>
      <c r="F115" s="6">
        <f>IF(ISERROR(A115),"-",SUM($E$22:E115))</f>
        <v>70835.028758482746</v>
      </c>
      <c r="G115" s="6">
        <f t="shared" si="9"/>
        <v>109164.97124151733</v>
      </c>
    </row>
    <row r="116" spans="1:7" x14ac:dyDescent="0.2">
      <c r="A116" s="5">
        <f t="shared" si="5"/>
        <v>95</v>
      </c>
      <c r="B116" s="6">
        <f t="shared" si="6"/>
        <v>1617.8908875343686</v>
      </c>
      <c r="C116" s="6">
        <f t="shared" si="7"/>
        <v>636.79566557551777</v>
      </c>
      <c r="D116" s="6">
        <f>IF(ISERROR(A116),"-",SUM($C$22:C116))</f>
        <v>81883.510335323444</v>
      </c>
      <c r="E116" s="6">
        <f t="shared" si="8"/>
        <v>981.09522195885086</v>
      </c>
      <c r="F116" s="6">
        <f>IF(ISERROR(A116),"-",SUM($E$22:E116))</f>
        <v>71816.123980441596</v>
      </c>
      <c r="G116" s="6">
        <f t="shared" si="9"/>
        <v>108183.87601955848</v>
      </c>
    </row>
    <row r="117" spans="1:7" x14ac:dyDescent="0.2">
      <c r="A117" s="5">
        <f t="shared" si="5"/>
        <v>96</v>
      </c>
      <c r="B117" s="6">
        <f t="shared" si="6"/>
        <v>1617.8908875343686</v>
      </c>
      <c r="C117" s="6">
        <f t="shared" si="7"/>
        <v>631.07261011409116</v>
      </c>
      <c r="D117" s="6">
        <f>IF(ISERROR(A117),"-",SUM($C$22:C117))</f>
        <v>82514.582945437534</v>
      </c>
      <c r="E117" s="6">
        <f t="shared" si="8"/>
        <v>986.81827742027747</v>
      </c>
      <c r="F117" s="6">
        <f>IF(ISERROR(A117),"-",SUM($E$22:E117))</f>
        <v>72802.942257861869</v>
      </c>
      <c r="G117" s="6">
        <f t="shared" si="9"/>
        <v>107197.0577421382</v>
      </c>
    </row>
    <row r="118" spans="1:7" x14ac:dyDescent="0.2">
      <c r="A118" s="5">
        <f t="shared" si="5"/>
        <v>97</v>
      </c>
      <c r="B118" s="6">
        <f t="shared" si="6"/>
        <v>1617.8908875343686</v>
      </c>
      <c r="C118" s="6">
        <f t="shared" si="7"/>
        <v>625.31617016247287</v>
      </c>
      <c r="D118" s="6">
        <f>IF(ISERROR(A118),"-",SUM($C$22:C118))</f>
        <v>83139.899115600012</v>
      </c>
      <c r="E118" s="6">
        <f t="shared" si="8"/>
        <v>992.57471737189576</v>
      </c>
      <c r="F118" s="6">
        <f>IF(ISERROR(A118),"-",SUM($E$22:E118))</f>
        <v>73795.516975233768</v>
      </c>
      <c r="G118" s="6">
        <f t="shared" si="9"/>
        <v>106204.4830247663</v>
      </c>
    </row>
    <row r="119" spans="1:7" x14ac:dyDescent="0.2">
      <c r="A119" s="5">
        <f t="shared" si="5"/>
        <v>98</v>
      </c>
      <c r="B119" s="6">
        <f t="shared" si="6"/>
        <v>1617.8908875343686</v>
      </c>
      <c r="C119" s="6">
        <f t="shared" si="7"/>
        <v>619.52615097780347</v>
      </c>
      <c r="D119" s="6">
        <f>IF(ISERROR(A119),"-",SUM($C$22:C119))</f>
        <v>83759.425266577819</v>
      </c>
      <c r="E119" s="6">
        <f t="shared" si="8"/>
        <v>998.36473655656516</v>
      </c>
      <c r="F119" s="6">
        <f>IF(ISERROR(A119),"-",SUM($E$22:E119))</f>
        <v>74793.881711790338</v>
      </c>
      <c r="G119" s="6">
        <f t="shared" si="9"/>
        <v>105206.11828820973</v>
      </c>
    </row>
    <row r="120" spans="1:7" x14ac:dyDescent="0.2">
      <c r="A120" s="5">
        <f t="shared" si="5"/>
        <v>99</v>
      </c>
      <c r="B120" s="6">
        <f t="shared" si="6"/>
        <v>1617.8908875343686</v>
      </c>
      <c r="C120" s="6">
        <f t="shared" si="7"/>
        <v>613.70235668122348</v>
      </c>
      <c r="D120" s="6">
        <f>IF(ISERROR(A120),"-",SUM($C$22:C120))</f>
        <v>84373.127623259046</v>
      </c>
      <c r="E120" s="6">
        <f t="shared" si="8"/>
        <v>1004.1885308531452</v>
      </c>
      <c r="F120" s="6">
        <f>IF(ISERROR(A120),"-",SUM($E$22:E120))</f>
        <v>75798.070242643487</v>
      </c>
      <c r="G120" s="6">
        <f t="shared" si="9"/>
        <v>104201.92975735659</v>
      </c>
    </row>
    <row r="121" spans="1:7" x14ac:dyDescent="0.2">
      <c r="A121" s="5">
        <f t="shared" si="5"/>
        <v>100</v>
      </c>
      <c r="B121" s="6">
        <f t="shared" si="6"/>
        <v>1617.8908875343686</v>
      </c>
      <c r="C121" s="6">
        <f t="shared" si="7"/>
        <v>607.84459025124681</v>
      </c>
      <c r="D121" s="6">
        <f>IF(ISERROR(A121),"-",SUM($C$22:C121))</f>
        <v>84980.972213510293</v>
      </c>
      <c r="E121" s="6">
        <f t="shared" si="8"/>
        <v>1010.0462972831218</v>
      </c>
      <c r="F121" s="6">
        <f>IF(ISERROR(A121),"-",SUM($E$22:E121))</f>
        <v>76808.116539926603</v>
      </c>
      <c r="G121" s="6">
        <f t="shared" si="9"/>
        <v>103191.88346007347</v>
      </c>
    </row>
    <row r="122" spans="1:7" x14ac:dyDescent="0.2">
      <c r="A122" s="5">
        <f t="shared" si="5"/>
        <v>101</v>
      </c>
      <c r="B122" s="6">
        <f t="shared" si="6"/>
        <v>1617.8908875343686</v>
      </c>
      <c r="C122" s="6">
        <f t="shared" si="7"/>
        <v>601.95265351709531</v>
      </c>
      <c r="D122" s="6">
        <f>IF(ISERROR(A122),"-",SUM($C$22:C122))</f>
        <v>85582.924867027381</v>
      </c>
      <c r="E122" s="6">
        <f t="shared" si="8"/>
        <v>1015.9382340172733</v>
      </c>
      <c r="F122" s="6">
        <f>IF(ISERROR(A122),"-",SUM($E$22:E122))</f>
        <v>77824.054773943877</v>
      </c>
      <c r="G122" s="6">
        <f t="shared" si="9"/>
        <v>102175.9452260562</v>
      </c>
    </row>
    <row r="123" spans="1:7" x14ac:dyDescent="0.2">
      <c r="A123" s="5">
        <f t="shared" si="5"/>
        <v>102</v>
      </c>
      <c r="B123" s="6">
        <f t="shared" si="6"/>
        <v>1617.8908875343686</v>
      </c>
      <c r="C123" s="6">
        <f t="shared" si="7"/>
        <v>596.02634715199451</v>
      </c>
      <c r="D123" s="6">
        <f>IF(ISERROR(A123),"-",SUM($C$22:C123))</f>
        <v>86178.951214179382</v>
      </c>
      <c r="E123" s="6">
        <f t="shared" si="8"/>
        <v>1021.8645403823741</v>
      </c>
      <c r="F123" s="6">
        <f>IF(ISERROR(A123),"-",SUM($E$22:E123))</f>
        <v>78845.919314326253</v>
      </c>
      <c r="G123" s="6">
        <f t="shared" si="9"/>
        <v>101154.08068567382</v>
      </c>
    </row>
    <row r="124" spans="1:7" x14ac:dyDescent="0.2">
      <c r="A124" s="5">
        <f t="shared" si="5"/>
        <v>103</v>
      </c>
      <c r="B124" s="6">
        <f t="shared" si="6"/>
        <v>1617.8908875343686</v>
      </c>
      <c r="C124" s="6">
        <f t="shared" si="7"/>
        <v>590.06547066643066</v>
      </c>
      <c r="D124" s="6">
        <f>IF(ISERROR(A124),"-",SUM($C$22:C124))</f>
        <v>86769.016684845818</v>
      </c>
      <c r="E124" s="6">
        <f t="shared" si="8"/>
        <v>1027.825416867938</v>
      </c>
      <c r="F124" s="6">
        <f>IF(ISERROR(A124),"-",SUM($E$22:E124))</f>
        <v>79873.744731194194</v>
      </c>
      <c r="G124" s="6">
        <f t="shared" si="9"/>
        <v>100126.25526880588</v>
      </c>
    </row>
    <row r="125" spans="1:7" x14ac:dyDescent="0.2">
      <c r="A125" s="5">
        <f t="shared" si="5"/>
        <v>104</v>
      </c>
      <c r="B125" s="6">
        <f t="shared" si="6"/>
        <v>1617.8908875343686</v>
      </c>
      <c r="C125" s="6">
        <f t="shared" si="7"/>
        <v>584.06982240136767</v>
      </c>
      <c r="D125" s="6">
        <f>IF(ISERROR(A125),"-",SUM($C$22:C125))</f>
        <v>87353.086507247179</v>
      </c>
      <c r="E125" s="6">
        <f t="shared" si="8"/>
        <v>1033.821065133001</v>
      </c>
      <c r="F125" s="6">
        <f>IF(ISERROR(A125),"-",SUM($E$22:E125))</f>
        <v>80907.565796327195</v>
      </c>
      <c r="G125" s="6">
        <f t="shared" si="9"/>
        <v>99092.434203672878</v>
      </c>
    </row>
    <row r="126" spans="1:7" x14ac:dyDescent="0.2">
      <c r="A126" s="5">
        <f t="shared" si="5"/>
        <v>105</v>
      </c>
      <c r="B126" s="6">
        <f t="shared" si="6"/>
        <v>1617.8908875343686</v>
      </c>
      <c r="C126" s="6">
        <f t="shared" si="7"/>
        <v>578.03919952142519</v>
      </c>
      <c r="D126" s="6">
        <f>IF(ISERROR(A126),"-",SUM($C$22:C126))</f>
        <v>87931.125706768609</v>
      </c>
      <c r="E126" s="6">
        <f t="shared" si="8"/>
        <v>1039.8516880129434</v>
      </c>
      <c r="F126" s="6">
        <f>IF(ISERROR(A126),"-",SUM($E$22:E126))</f>
        <v>81947.417484340142</v>
      </c>
      <c r="G126" s="6">
        <f t="shared" si="9"/>
        <v>98052.582515659931</v>
      </c>
    </row>
    <row r="127" spans="1:7" x14ac:dyDescent="0.2">
      <c r="A127" s="5">
        <f t="shared" si="5"/>
        <v>106</v>
      </c>
      <c r="B127" s="6">
        <f t="shared" si="6"/>
        <v>1617.8908875343686</v>
      </c>
      <c r="C127" s="6">
        <f t="shared" si="7"/>
        <v>571.97339800801626</v>
      </c>
      <c r="D127" s="6">
        <f>IF(ISERROR(A127),"-",SUM($C$22:C127))</f>
        <v>88503.099104776629</v>
      </c>
      <c r="E127" s="6">
        <f t="shared" si="8"/>
        <v>1045.9174895263523</v>
      </c>
      <c r="F127" s="6">
        <f>IF(ISERROR(A127),"-",SUM($E$22:E127))</f>
        <v>82993.334973866498</v>
      </c>
      <c r="G127" s="6">
        <f t="shared" si="9"/>
        <v>97006.665026133574</v>
      </c>
    </row>
    <row r="128" spans="1:7" x14ac:dyDescent="0.2">
      <c r="A128" s="5">
        <f t="shared" si="5"/>
        <v>107</v>
      </c>
      <c r="B128" s="6">
        <f t="shared" si="6"/>
        <v>1617.8908875343686</v>
      </c>
      <c r="C128" s="6">
        <f t="shared" si="7"/>
        <v>565.87221265244591</v>
      </c>
      <c r="D128" s="6">
        <f>IF(ISERROR(A128),"-",SUM($C$22:C128))</f>
        <v>89068.971317429081</v>
      </c>
      <c r="E128" s="6">
        <f t="shared" si="8"/>
        <v>1052.0186748819228</v>
      </c>
      <c r="F128" s="6">
        <f>IF(ISERROR(A128),"-",SUM($E$22:E128))</f>
        <v>84045.353648748423</v>
      </c>
      <c r="G128" s="6">
        <f t="shared" si="9"/>
        <v>95954.646351251649</v>
      </c>
    </row>
    <row r="129" spans="1:7" x14ac:dyDescent="0.2">
      <c r="A129" s="5">
        <f t="shared" si="5"/>
        <v>108</v>
      </c>
      <c r="B129" s="6">
        <f t="shared" si="6"/>
        <v>1617.8908875343686</v>
      </c>
      <c r="C129" s="6">
        <f t="shared" si="7"/>
        <v>559.73543704896792</v>
      </c>
      <c r="D129" s="6">
        <f>IF(ISERROR(A129),"-",SUM($C$22:C129))</f>
        <v>89628.706754478044</v>
      </c>
      <c r="E129" s="6">
        <f t="shared" si="8"/>
        <v>1058.1554504854007</v>
      </c>
      <c r="F129" s="6">
        <f>IF(ISERROR(A129),"-",SUM($E$22:E129))</f>
        <v>85103.509099233823</v>
      </c>
      <c r="G129" s="6">
        <f t="shared" si="9"/>
        <v>94896.49090076625</v>
      </c>
    </row>
    <row r="130" spans="1:7" x14ac:dyDescent="0.2">
      <c r="A130" s="5">
        <f t="shared" si="5"/>
        <v>109</v>
      </c>
      <c r="B130" s="6">
        <f t="shared" si="6"/>
        <v>1617.8908875343686</v>
      </c>
      <c r="C130" s="6">
        <f t="shared" si="7"/>
        <v>553.56286358780312</v>
      </c>
      <c r="D130" s="6">
        <f>IF(ISERROR(A130),"-",SUM($C$22:C130))</f>
        <v>90182.269618065853</v>
      </c>
      <c r="E130" s="6">
        <f t="shared" si="8"/>
        <v>1064.3280239465655</v>
      </c>
      <c r="F130" s="6">
        <f>IF(ISERROR(A130),"-",SUM($E$22:E130))</f>
        <v>86167.83712318039</v>
      </c>
      <c r="G130" s="6">
        <f t="shared" si="9"/>
        <v>93832.162876819682</v>
      </c>
    </row>
    <row r="131" spans="1:7" x14ac:dyDescent="0.2">
      <c r="A131" s="5">
        <f t="shared" si="5"/>
        <v>110</v>
      </c>
      <c r="B131" s="6">
        <f t="shared" si="6"/>
        <v>1617.8908875343686</v>
      </c>
      <c r="C131" s="6">
        <f t="shared" si="7"/>
        <v>547.35428344811487</v>
      </c>
      <c r="D131" s="6">
        <f>IF(ISERROR(A131),"-",SUM($C$22:C131))</f>
        <v>90729.623901513973</v>
      </c>
      <c r="E131" s="6">
        <f t="shared" si="8"/>
        <v>1070.5366040862536</v>
      </c>
      <c r="F131" s="6">
        <f>IF(ISERROR(A131),"-",SUM($E$22:E131))</f>
        <v>87238.373727266648</v>
      </c>
      <c r="G131" s="6">
        <f t="shared" si="9"/>
        <v>92761.626272733425</v>
      </c>
    </row>
    <row r="132" spans="1:7" x14ac:dyDescent="0.2">
      <c r="A132" s="5">
        <f t="shared" si="5"/>
        <v>111</v>
      </c>
      <c r="B132" s="6">
        <f t="shared" si="6"/>
        <v>1617.8908875343686</v>
      </c>
      <c r="C132" s="6">
        <f t="shared" si="7"/>
        <v>541.10948659094504</v>
      </c>
      <c r="D132" s="6">
        <f>IF(ISERROR(A132),"-",SUM($C$22:C132))</f>
        <v>91270.733388104913</v>
      </c>
      <c r="E132" s="6">
        <f t="shared" si="8"/>
        <v>1076.7814009434237</v>
      </c>
      <c r="F132" s="6">
        <f>IF(ISERROR(A132),"-",SUM($E$22:E132))</f>
        <v>88315.15512821007</v>
      </c>
      <c r="G132" s="6">
        <f t="shared" si="9"/>
        <v>91684.844871790003</v>
      </c>
    </row>
    <row r="133" spans="1:7" x14ac:dyDescent="0.2">
      <c r="A133" s="5">
        <f t="shared" si="5"/>
        <v>112</v>
      </c>
      <c r="B133" s="6">
        <f t="shared" si="6"/>
        <v>1617.8908875343686</v>
      </c>
      <c r="C133" s="6">
        <f t="shared" si="7"/>
        <v>534.82826175210835</v>
      </c>
      <c r="D133" s="6">
        <f>IF(ISERROR(A133),"-",SUM($C$22:C133))</f>
        <v>91805.561649857016</v>
      </c>
      <c r="E133" s="6">
        <f t="shared" si="8"/>
        <v>1083.0626257822603</v>
      </c>
      <c r="F133" s="6">
        <f>IF(ISERROR(A133),"-",SUM($E$22:E133))</f>
        <v>89398.217753992329</v>
      </c>
      <c r="G133" s="6">
        <f t="shared" si="9"/>
        <v>90601.782246007744</v>
      </c>
    </row>
    <row r="134" spans="1:7" x14ac:dyDescent="0.2">
      <c r="A134" s="5">
        <f t="shared" si="5"/>
        <v>113</v>
      </c>
      <c r="B134" s="6">
        <f t="shared" si="6"/>
        <v>1617.8908875343686</v>
      </c>
      <c r="C134" s="6">
        <f t="shared" si="7"/>
        <v>528.51039643504521</v>
      </c>
      <c r="D134" s="6">
        <f>IF(ISERROR(A134),"-",SUM($C$22:C134))</f>
        <v>92334.072046292058</v>
      </c>
      <c r="E134" s="6">
        <f t="shared" si="8"/>
        <v>1089.3804910993235</v>
      </c>
      <c r="F134" s="6">
        <f>IF(ISERROR(A134),"-",SUM($E$22:E134))</f>
        <v>90487.598245091649</v>
      </c>
      <c r="G134" s="6">
        <f t="shared" si="9"/>
        <v>89512.401754908424</v>
      </c>
    </row>
    <row r="135" spans="1:7" x14ac:dyDescent="0.2">
      <c r="A135" s="5">
        <f t="shared" si="5"/>
        <v>114</v>
      </c>
      <c r="B135" s="6">
        <f t="shared" si="6"/>
        <v>1617.8908875343686</v>
      </c>
      <c r="C135" s="6">
        <f t="shared" si="7"/>
        <v>522.15567690363252</v>
      </c>
      <c r="D135" s="6">
        <f>IF(ISERROR(A135),"-",SUM($C$22:C135))</f>
        <v>92856.227723195698</v>
      </c>
      <c r="E135" s="6">
        <f t="shared" si="8"/>
        <v>1095.7352106307362</v>
      </c>
      <c r="F135" s="6">
        <f>IF(ISERROR(A135),"-",SUM($E$22:E135))</f>
        <v>91583.333455722386</v>
      </c>
      <c r="G135" s="6">
        <f t="shared" si="9"/>
        <v>88416.666544277687</v>
      </c>
    </row>
    <row r="136" spans="1:7" x14ac:dyDescent="0.2">
      <c r="A136" s="5">
        <f t="shared" si="5"/>
        <v>115</v>
      </c>
      <c r="B136" s="6">
        <f t="shared" si="6"/>
        <v>1617.8908875343686</v>
      </c>
      <c r="C136" s="6">
        <f t="shared" si="7"/>
        <v>515.76388817495319</v>
      </c>
      <c r="D136" s="6">
        <f>IF(ISERROR(A136),"-",SUM($C$22:C136))</f>
        <v>93371.991611370657</v>
      </c>
      <c r="E136" s="6">
        <f t="shared" si="8"/>
        <v>1102.1269993594155</v>
      </c>
      <c r="F136" s="6">
        <f>IF(ISERROR(A136),"-",SUM($E$22:E136))</f>
        <v>92685.460455081804</v>
      </c>
      <c r="G136" s="6">
        <f t="shared" si="9"/>
        <v>87314.539544918269</v>
      </c>
    </row>
    <row r="137" spans="1:7" x14ac:dyDescent="0.2">
      <c r="A137" s="5">
        <f t="shared" si="5"/>
        <v>116</v>
      </c>
      <c r="B137" s="6">
        <f t="shared" si="6"/>
        <v>1617.8908875343686</v>
      </c>
      <c r="C137" s="6">
        <f t="shared" si="7"/>
        <v>509.33481401202323</v>
      </c>
      <c r="D137" s="6">
        <f>IF(ISERROR(A137),"-",SUM($C$22:C137))</f>
        <v>93881.326425382678</v>
      </c>
      <c r="E137" s="6">
        <f t="shared" si="8"/>
        <v>1108.5560735223453</v>
      </c>
      <c r="F137" s="6">
        <f>IF(ISERROR(A137),"-",SUM($E$22:E137))</f>
        <v>93794.016528604145</v>
      </c>
      <c r="G137" s="6">
        <f t="shared" si="9"/>
        <v>86205.983471395928</v>
      </c>
    </row>
    <row r="138" spans="1:7" x14ac:dyDescent="0.2">
      <c r="A138" s="5">
        <f t="shared" si="5"/>
        <v>117</v>
      </c>
      <c r="B138" s="6">
        <f t="shared" si="6"/>
        <v>1617.8908875343686</v>
      </c>
      <c r="C138" s="6">
        <f t="shared" si="7"/>
        <v>502.86823691647629</v>
      </c>
      <c r="D138" s="6">
        <f>IF(ISERROR(A138),"-",SUM($C$22:C138))</f>
        <v>94384.194662299153</v>
      </c>
      <c r="E138" s="6">
        <f t="shared" si="8"/>
        <v>1115.0226506178924</v>
      </c>
      <c r="F138" s="6">
        <f>IF(ISERROR(A138),"-",SUM($E$22:E138))</f>
        <v>94909.039179222033</v>
      </c>
      <c r="G138" s="6">
        <f t="shared" si="9"/>
        <v>85090.96082077804</v>
      </c>
    </row>
    <row r="139" spans="1:7" x14ac:dyDescent="0.2">
      <c r="A139" s="5">
        <f t="shared" si="5"/>
        <v>118</v>
      </c>
      <c r="B139" s="6">
        <f t="shared" si="6"/>
        <v>1617.8908875343686</v>
      </c>
      <c r="C139" s="6">
        <f t="shared" si="7"/>
        <v>496.36393812120525</v>
      </c>
      <c r="D139" s="6">
        <f>IF(ISERROR(A139),"-",SUM($C$22:C139))</f>
        <v>94880.558600420365</v>
      </c>
      <c r="E139" s="6">
        <f t="shared" si="8"/>
        <v>1121.5269494131635</v>
      </c>
      <c r="F139" s="6">
        <f>IF(ISERROR(A139),"-",SUM($E$22:E139))</f>
        <v>96030.566128635197</v>
      </c>
      <c r="G139" s="6">
        <f t="shared" si="9"/>
        <v>83969.433871364876</v>
      </c>
    </row>
    <row r="140" spans="1:7" x14ac:dyDescent="0.2">
      <c r="A140" s="5">
        <f t="shared" si="5"/>
        <v>119</v>
      </c>
      <c r="B140" s="6">
        <f t="shared" si="6"/>
        <v>1617.8908875343686</v>
      </c>
      <c r="C140" s="6">
        <f t="shared" si="7"/>
        <v>489.8216975829618</v>
      </c>
      <c r="D140" s="6">
        <f>IF(ISERROR(A140),"-",SUM($C$22:C140))</f>
        <v>95370.380298003322</v>
      </c>
      <c r="E140" s="6">
        <f t="shared" si="8"/>
        <v>1128.0691899514068</v>
      </c>
      <c r="F140" s="6">
        <f>IF(ISERROR(A140),"-",SUM($E$22:E140))</f>
        <v>97158.635318586603</v>
      </c>
      <c r="G140" s="6">
        <f t="shared" si="9"/>
        <v>82841.36468141347</v>
      </c>
    </row>
    <row r="141" spans="1:7" x14ac:dyDescent="0.2">
      <c r="A141" s="5">
        <f t="shared" si="5"/>
        <v>120</v>
      </c>
      <c r="B141" s="6">
        <f t="shared" si="6"/>
        <v>1617.8908875343686</v>
      </c>
      <c r="C141" s="6">
        <f t="shared" si="7"/>
        <v>483.24129397491191</v>
      </c>
      <c r="D141" s="6">
        <f>IF(ISERROR(A141),"-",SUM($C$22:C141))</f>
        <v>95853.621591978226</v>
      </c>
      <c r="E141" s="6">
        <f t="shared" si="8"/>
        <v>1134.6495935594567</v>
      </c>
      <c r="F141" s="6">
        <f>IF(ISERROR(A141),"-",SUM($E$22:E141))</f>
        <v>98293.28491214606</v>
      </c>
      <c r="G141" s="6">
        <f t="shared" si="9"/>
        <v>81706.715087854012</v>
      </c>
    </row>
    <row r="142" spans="1:7" x14ac:dyDescent="0.2">
      <c r="A142" s="5">
        <f t="shared" si="5"/>
        <v>121</v>
      </c>
      <c r="B142" s="6">
        <f t="shared" si="6"/>
        <v>1617.8908875343686</v>
      </c>
      <c r="C142" s="6">
        <f t="shared" si="7"/>
        <v>476.62250467914845</v>
      </c>
      <c r="D142" s="6">
        <f>IF(ISERROR(A142),"-",SUM($C$22:C142))</f>
        <v>96330.244096657378</v>
      </c>
      <c r="E142" s="6">
        <f t="shared" si="8"/>
        <v>1141.2683828552201</v>
      </c>
      <c r="F142" s="6">
        <f>IF(ISERROR(A142),"-",SUM($E$22:E142))</f>
        <v>99434.553295001286</v>
      </c>
      <c r="G142" s="6">
        <f t="shared" si="9"/>
        <v>80565.446704998787</v>
      </c>
    </row>
    <row r="143" spans="1:7" x14ac:dyDescent="0.2">
      <c r="A143" s="5">
        <f t="shared" si="5"/>
        <v>122</v>
      </c>
      <c r="B143" s="6">
        <f t="shared" si="6"/>
        <v>1617.8908875343686</v>
      </c>
      <c r="C143" s="6">
        <f t="shared" si="7"/>
        <v>469.96510577915961</v>
      </c>
      <c r="D143" s="6">
        <f>IF(ISERROR(A143),"-",SUM($C$22:C143))</f>
        <v>96800.209202436541</v>
      </c>
      <c r="E143" s="6">
        <f t="shared" si="8"/>
        <v>1147.9257817552091</v>
      </c>
      <c r="F143" s="6">
        <f>IF(ISERROR(A143),"-",SUM($E$22:E143))</f>
        <v>100582.4790767565</v>
      </c>
      <c r="G143" s="6">
        <f t="shared" si="9"/>
        <v>79417.520923243574</v>
      </c>
    </row>
    <row r="144" spans="1:7" x14ac:dyDescent="0.2">
      <c r="A144" s="5">
        <f t="shared" si="5"/>
        <v>123</v>
      </c>
      <c r="B144" s="6">
        <f t="shared" si="6"/>
        <v>1617.8908875343686</v>
      </c>
      <c r="C144" s="6">
        <f t="shared" si="7"/>
        <v>463.26887205225421</v>
      </c>
      <c r="D144" s="6">
        <f>IF(ISERROR(A144),"-",SUM($C$22:C144))</f>
        <v>97263.478074488798</v>
      </c>
      <c r="E144" s="6">
        <f t="shared" si="8"/>
        <v>1154.6220154821144</v>
      </c>
      <c r="F144" s="6">
        <f>IF(ISERROR(A144),"-",SUM($E$22:E144))</f>
        <v>101737.10109223862</v>
      </c>
      <c r="G144" s="6">
        <f t="shared" si="9"/>
        <v>78262.898907761453</v>
      </c>
    </row>
    <row r="145" spans="1:7" x14ac:dyDescent="0.2">
      <c r="A145" s="5">
        <f t="shared" si="5"/>
        <v>124</v>
      </c>
      <c r="B145" s="6">
        <f t="shared" si="6"/>
        <v>1617.8908875343686</v>
      </c>
      <c r="C145" s="6">
        <f t="shared" si="7"/>
        <v>456.53357696194183</v>
      </c>
      <c r="D145" s="6">
        <f>IF(ISERROR(A145),"-",SUM($C$22:C145))</f>
        <v>97720.011651450739</v>
      </c>
      <c r="E145" s="6">
        <f t="shared" si="8"/>
        <v>1161.3573105724267</v>
      </c>
      <c r="F145" s="6">
        <f>IF(ISERROR(A145),"-",SUM($E$22:E145))</f>
        <v>102898.45840281104</v>
      </c>
      <c r="G145" s="6">
        <f t="shared" si="9"/>
        <v>77101.541597189032</v>
      </c>
    </row>
    <row r="146" spans="1:7" x14ac:dyDescent="0.2">
      <c r="A146" s="5">
        <f t="shared" si="5"/>
        <v>125</v>
      </c>
      <c r="B146" s="6">
        <f t="shared" si="6"/>
        <v>1617.8908875343686</v>
      </c>
      <c r="C146" s="6">
        <f t="shared" si="7"/>
        <v>449.75899265026936</v>
      </c>
      <c r="D146" s="6">
        <f>IF(ISERROR(A146),"-",SUM($C$22:C146))</f>
        <v>98169.770644101009</v>
      </c>
      <c r="E146" s="6">
        <f t="shared" si="8"/>
        <v>1168.1318948840992</v>
      </c>
      <c r="F146" s="6">
        <f>IF(ISERROR(A146),"-",SUM($E$22:E146))</f>
        <v>104066.59029769513</v>
      </c>
      <c r="G146" s="6">
        <f t="shared" si="9"/>
        <v>75933.40970230494</v>
      </c>
    </row>
    <row r="147" spans="1:7" x14ac:dyDescent="0.2">
      <c r="A147" s="5">
        <f t="shared" si="5"/>
        <v>126</v>
      </c>
      <c r="B147" s="6">
        <f t="shared" si="6"/>
        <v>1617.8908875343686</v>
      </c>
      <c r="C147" s="6">
        <f t="shared" si="7"/>
        <v>442.9448899301122</v>
      </c>
      <c r="D147" s="6">
        <f>IF(ISERROR(A147),"-",SUM($C$22:C147))</f>
        <v>98612.715534031115</v>
      </c>
      <c r="E147" s="6">
        <f t="shared" si="8"/>
        <v>1174.9459976042565</v>
      </c>
      <c r="F147" s="6">
        <f>IF(ISERROR(A147),"-",SUM($E$22:E147))</f>
        <v>105241.53629529939</v>
      </c>
      <c r="G147" s="6">
        <f t="shared" si="9"/>
        <v>74758.463704700684</v>
      </c>
    </row>
    <row r="148" spans="1:7" x14ac:dyDescent="0.2">
      <c r="A148" s="5">
        <f t="shared" si="5"/>
        <v>127</v>
      </c>
      <c r="B148" s="6">
        <f t="shared" si="6"/>
        <v>1617.8908875343686</v>
      </c>
      <c r="C148" s="6">
        <f t="shared" si="7"/>
        <v>436.09103827742069</v>
      </c>
      <c r="D148" s="6">
        <f>IF(ISERROR(A148),"-",SUM($C$22:C148))</f>
        <v>99048.806572308531</v>
      </c>
      <c r="E148" s="6">
        <f t="shared" si="8"/>
        <v>1181.7998492569479</v>
      </c>
      <c r="F148" s="6">
        <f>IF(ISERROR(A148),"-",SUM($E$22:E148))</f>
        <v>106423.33614455634</v>
      </c>
      <c r="G148" s="6">
        <f t="shared" si="9"/>
        <v>73576.663855443738</v>
      </c>
    </row>
    <row r="149" spans="1:7" x14ac:dyDescent="0.2">
      <c r="A149" s="5">
        <f t="shared" si="5"/>
        <v>128</v>
      </c>
      <c r="B149" s="6">
        <f t="shared" si="6"/>
        <v>1617.8908875343686</v>
      </c>
      <c r="C149" s="6">
        <f t="shared" si="7"/>
        <v>429.19720582342183</v>
      </c>
      <c r="D149" s="6">
        <f>IF(ISERROR(A149),"-",SUM($C$22:C149))</f>
        <v>99478.003778131955</v>
      </c>
      <c r="E149" s="6">
        <f t="shared" si="8"/>
        <v>1188.6936817109467</v>
      </c>
      <c r="F149" s="6">
        <f>IF(ISERROR(A149),"-",SUM($E$22:E149))</f>
        <v>107612.02982626729</v>
      </c>
      <c r="G149" s="6">
        <f t="shared" si="9"/>
        <v>72387.970173732785</v>
      </c>
    </row>
    <row r="150" spans="1:7" x14ac:dyDescent="0.2">
      <c r="A150" s="5">
        <f t="shared" ref="A150:A213" si="10">IF(A149&gt;=$C$7,NA(),A149+1)</f>
        <v>129</v>
      </c>
      <c r="B150" s="6">
        <f t="shared" ref="B150:B213" si="11">IF(ISERROR(A150),"-",$C$9)</f>
        <v>1617.8908875343686</v>
      </c>
      <c r="C150" s="6">
        <f t="shared" ref="C150:C213" si="12">IF(ISERROR(A150),"-",$C$6*G149)</f>
        <v>422.26315934677461</v>
      </c>
      <c r="D150" s="6">
        <f>IF(ISERROR(A150),"-",SUM($C$22:C150))</f>
        <v>99900.266937478737</v>
      </c>
      <c r="E150" s="6">
        <f t="shared" ref="E150:E213" si="13">IF(ISERROR(A150),"-",B150-C150)</f>
        <v>1195.6277281875941</v>
      </c>
      <c r="F150" s="6">
        <f>IF(ISERROR(A150),"-",SUM($E$22:E150))</f>
        <v>108807.65755445488</v>
      </c>
      <c r="G150" s="6">
        <f t="shared" ref="G150:G213" si="14">IF(ISERROR(A150),"-",G149-E150)</f>
        <v>71192.34244554519</v>
      </c>
    </row>
    <row r="151" spans="1:7" x14ac:dyDescent="0.2">
      <c r="A151" s="5">
        <f t="shared" si="10"/>
        <v>130</v>
      </c>
      <c r="B151" s="6">
        <f t="shared" si="11"/>
        <v>1617.8908875343686</v>
      </c>
      <c r="C151" s="6">
        <f t="shared" si="12"/>
        <v>415.28866426568027</v>
      </c>
      <c r="D151" s="6">
        <f>IF(ISERROR(A151),"-",SUM($C$22:C151))</f>
        <v>100315.55560174442</v>
      </c>
      <c r="E151" s="6">
        <f t="shared" si="13"/>
        <v>1202.6022232686882</v>
      </c>
      <c r="F151" s="6">
        <f>IF(ISERROR(A151),"-",SUM($E$22:E151))</f>
        <v>110010.25977772358</v>
      </c>
      <c r="G151" s="6">
        <f t="shared" si="14"/>
        <v>69989.740222276509</v>
      </c>
    </row>
    <row r="152" spans="1:7" x14ac:dyDescent="0.2">
      <c r="A152" s="5">
        <f t="shared" si="10"/>
        <v>131</v>
      </c>
      <c r="B152" s="6">
        <f t="shared" si="11"/>
        <v>1617.8908875343686</v>
      </c>
      <c r="C152" s="6">
        <f t="shared" si="12"/>
        <v>408.27348462994632</v>
      </c>
      <c r="D152" s="6">
        <f>IF(ISERROR(A152),"-",SUM($C$22:C152))</f>
        <v>100723.82908637436</v>
      </c>
      <c r="E152" s="6">
        <f t="shared" si="13"/>
        <v>1209.6174029044223</v>
      </c>
      <c r="F152" s="6">
        <f>IF(ISERROR(A152),"-",SUM($E$22:E152))</f>
        <v>111219.877180628</v>
      </c>
      <c r="G152" s="6">
        <f t="shared" si="14"/>
        <v>68780.122819372089</v>
      </c>
    </row>
    <row r="153" spans="1:7" x14ac:dyDescent="0.2">
      <c r="A153" s="5">
        <f t="shared" si="10"/>
        <v>132</v>
      </c>
      <c r="B153" s="6">
        <f t="shared" si="11"/>
        <v>1617.8908875343686</v>
      </c>
      <c r="C153" s="6">
        <f t="shared" si="12"/>
        <v>401.21738311300385</v>
      </c>
      <c r="D153" s="6">
        <f>IF(ISERROR(A153),"-",SUM($C$22:C153))</f>
        <v>101125.04646948737</v>
      </c>
      <c r="E153" s="6">
        <f t="shared" si="13"/>
        <v>1216.6735044213647</v>
      </c>
      <c r="F153" s="6">
        <f>IF(ISERROR(A153),"-",SUM($E$22:E153))</f>
        <v>112436.55068504937</v>
      </c>
      <c r="G153" s="6">
        <f t="shared" si="14"/>
        <v>67563.449314950718</v>
      </c>
    </row>
    <row r="154" spans="1:7" x14ac:dyDescent="0.2">
      <c r="A154" s="5">
        <f t="shared" si="10"/>
        <v>133</v>
      </c>
      <c r="B154" s="6">
        <f t="shared" si="11"/>
        <v>1617.8908875343686</v>
      </c>
      <c r="C154" s="6">
        <f t="shared" si="12"/>
        <v>394.12012100387921</v>
      </c>
      <c r="D154" s="6">
        <f>IF(ISERROR(A154),"-",SUM($C$22:C154))</f>
        <v>101519.16659049125</v>
      </c>
      <c r="E154" s="6">
        <f t="shared" si="13"/>
        <v>1223.7707665304895</v>
      </c>
      <c r="F154" s="6">
        <f>IF(ISERROR(A154),"-",SUM($E$22:E154))</f>
        <v>113660.32145157986</v>
      </c>
      <c r="G154" s="6">
        <f t="shared" si="14"/>
        <v>66339.678548420226</v>
      </c>
    </row>
    <row r="155" spans="1:7" x14ac:dyDescent="0.2">
      <c r="A155" s="5">
        <f t="shared" si="10"/>
        <v>134</v>
      </c>
      <c r="B155" s="6">
        <f t="shared" si="11"/>
        <v>1617.8908875343686</v>
      </c>
      <c r="C155" s="6">
        <f t="shared" si="12"/>
        <v>386.98145819911798</v>
      </c>
      <c r="D155" s="6">
        <f>IF(ISERROR(A155),"-",SUM($C$22:C155))</f>
        <v>101906.14804869037</v>
      </c>
      <c r="E155" s="6">
        <f t="shared" si="13"/>
        <v>1230.9094293352507</v>
      </c>
      <c r="F155" s="6">
        <f>IF(ISERROR(A155),"-",SUM($E$22:E155))</f>
        <v>114891.23088091511</v>
      </c>
      <c r="G155" s="6">
        <f t="shared" si="14"/>
        <v>65108.769119084973</v>
      </c>
    </row>
    <row r="156" spans="1:7" x14ac:dyDescent="0.2">
      <c r="A156" s="5">
        <f t="shared" si="10"/>
        <v>135</v>
      </c>
      <c r="B156" s="6">
        <f t="shared" si="11"/>
        <v>1617.8908875343686</v>
      </c>
      <c r="C156" s="6">
        <f t="shared" si="12"/>
        <v>379.80115319466233</v>
      </c>
      <c r="D156" s="6">
        <f>IF(ISERROR(A156),"-",SUM($C$22:C156))</f>
        <v>102285.94920188504</v>
      </c>
      <c r="E156" s="6">
        <f t="shared" si="13"/>
        <v>1238.0897343397064</v>
      </c>
      <c r="F156" s="6">
        <f>IF(ISERROR(A156),"-",SUM($E$22:E156))</f>
        <v>116129.32061525482</v>
      </c>
      <c r="G156" s="6">
        <f t="shared" si="14"/>
        <v>63870.679384745265</v>
      </c>
    </row>
    <row r="157" spans="1:7" x14ac:dyDescent="0.2">
      <c r="A157" s="5">
        <f t="shared" si="10"/>
        <v>136</v>
      </c>
      <c r="B157" s="6">
        <f t="shared" si="11"/>
        <v>1617.8908875343686</v>
      </c>
      <c r="C157" s="6">
        <f t="shared" si="12"/>
        <v>372.57896307768073</v>
      </c>
      <c r="D157" s="6">
        <f>IF(ISERROR(A157),"-",SUM($C$22:C157))</f>
        <v>102658.52816496273</v>
      </c>
      <c r="E157" s="6">
        <f t="shared" si="13"/>
        <v>1245.3119244566878</v>
      </c>
      <c r="F157" s="6">
        <f>IF(ISERROR(A157),"-",SUM($E$22:E157))</f>
        <v>117374.63253971151</v>
      </c>
      <c r="G157" s="6">
        <f t="shared" si="14"/>
        <v>62625.367460288573</v>
      </c>
    </row>
    <row r="158" spans="1:7" x14ac:dyDescent="0.2">
      <c r="A158" s="5">
        <f t="shared" si="10"/>
        <v>137</v>
      </c>
      <c r="B158" s="6">
        <f t="shared" si="11"/>
        <v>1617.8908875343686</v>
      </c>
      <c r="C158" s="6">
        <f t="shared" si="12"/>
        <v>365.31464351835001</v>
      </c>
      <c r="D158" s="6">
        <f>IF(ISERROR(A158),"-",SUM($C$22:C158))</f>
        <v>103023.84280848107</v>
      </c>
      <c r="E158" s="6">
        <f t="shared" si="13"/>
        <v>1252.5762440160186</v>
      </c>
      <c r="F158" s="6">
        <f>IF(ISERROR(A158),"-",SUM($E$22:E158))</f>
        <v>118627.20878372753</v>
      </c>
      <c r="G158" s="6">
        <f t="shared" si="14"/>
        <v>61372.791216272555</v>
      </c>
    </row>
    <row r="159" spans="1:7" x14ac:dyDescent="0.2">
      <c r="A159" s="5">
        <f t="shared" si="10"/>
        <v>138</v>
      </c>
      <c r="B159" s="6">
        <f t="shared" si="11"/>
        <v>1617.8908875343686</v>
      </c>
      <c r="C159" s="6">
        <f t="shared" si="12"/>
        <v>358.00794876158994</v>
      </c>
      <c r="D159" s="6">
        <f>IF(ISERROR(A159),"-",SUM($C$22:C159))</f>
        <v>103381.85075724266</v>
      </c>
      <c r="E159" s="6">
        <f t="shared" si="13"/>
        <v>1259.8829387727787</v>
      </c>
      <c r="F159" s="6">
        <f>IF(ISERROR(A159),"-",SUM($E$22:E159))</f>
        <v>119887.09172250031</v>
      </c>
      <c r="G159" s="6">
        <f t="shared" si="14"/>
        <v>60112.908277499773</v>
      </c>
    </row>
    <row r="160" spans="1:7" x14ac:dyDescent="0.2">
      <c r="A160" s="5">
        <f t="shared" si="10"/>
        <v>139</v>
      </c>
      <c r="B160" s="6">
        <f t="shared" si="11"/>
        <v>1617.8908875343686</v>
      </c>
      <c r="C160" s="6">
        <f t="shared" si="12"/>
        <v>350.6586316187487</v>
      </c>
      <c r="D160" s="6">
        <f>IF(ISERROR(A160),"-",SUM($C$22:C160))</f>
        <v>103732.50938886141</v>
      </c>
      <c r="E160" s="6">
        <f t="shared" si="13"/>
        <v>1267.23225591562</v>
      </c>
      <c r="F160" s="6">
        <f>IF(ISERROR(A160),"-",SUM($E$22:E160))</f>
        <v>121154.32397841592</v>
      </c>
      <c r="G160" s="6">
        <f t="shared" si="14"/>
        <v>58845.67602158415</v>
      </c>
    </row>
    <row r="161" spans="1:7" x14ac:dyDescent="0.2">
      <c r="A161" s="5">
        <f t="shared" si="10"/>
        <v>140</v>
      </c>
      <c r="B161" s="6">
        <f t="shared" si="11"/>
        <v>1617.8908875343686</v>
      </c>
      <c r="C161" s="6">
        <f t="shared" si="12"/>
        <v>343.26644345924086</v>
      </c>
      <c r="D161" s="6">
        <f>IF(ISERROR(A161),"-",SUM($C$22:C161))</f>
        <v>104075.77583232065</v>
      </c>
      <c r="E161" s="6">
        <f t="shared" si="13"/>
        <v>1274.6244440751277</v>
      </c>
      <c r="F161" s="6">
        <f>IF(ISERROR(A161),"-",SUM($E$22:E161))</f>
        <v>122428.94842249106</v>
      </c>
      <c r="G161" s="6">
        <f t="shared" si="14"/>
        <v>57571.051577509024</v>
      </c>
    </row>
    <row r="162" spans="1:7" x14ac:dyDescent="0.2">
      <c r="A162" s="5">
        <f t="shared" si="10"/>
        <v>141</v>
      </c>
      <c r="B162" s="6">
        <f t="shared" si="11"/>
        <v>1617.8908875343686</v>
      </c>
      <c r="C162" s="6">
        <f t="shared" si="12"/>
        <v>335.83113420213601</v>
      </c>
      <c r="D162" s="6">
        <f>IF(ISERROR(A162),"-",SUM($C$22:C162))</f>
        <v>104411.60696652278</v>
      </c>
      <c r="E162" s="6">
        <f t="shared" si="13"/>
        <v>1282.0597533322325</v>
      </c>
      <c r="F162" s="6">
        <f>IF(ISERROR(A162),"-",SUM($E$22:E162))</f>
        <v>123711.00817582328</v>
      </c>
      <c r="G162" s="6">
        <f t="shared" si="14"/>
        <v>56288.991824176788</v>
      </c>
    </row>
    <row r="163" spans="1:7" x14ac:dyDescent="0.2">
      <c r="A163" s="5">
        <f t="shared" si="10"/>
        <v>142</v>
      </c>
      <c r="B163" s="6">
        <f t="shared" si="11"/>
        <v>1617.8908875343686</v>
      </c>
      <c r="C163" s="6">
        <f t="shared" si="12"/>
        <v>328.35245230769794</v>
      </c>
      <c r="D163" s="6">
        <f>IF(ISERROR(A163),"-",SUM($C$22:C163))</f>
        <v>104739.95941883048</v>
      </c>
      <c r="E163" s="6">
        <f t="shared" si="13"/>
        <v>1289.5384352266706</v>
      </c>
      <c r="F163" s="6">
        <f>IF(ISERROR(A163),"-",SUM($E$22:E163))</f>
        <v>125000.54661104995</v>
      </c>
      <c r="G163" s="6">
        <f t="shared" si="14"/>
        <v>54999.453388950118</v>
      </c>
    </row>
    <row r="164" spans="1:7" x14ac:dyDescent="0.2">
      <c r="A164" s="5">
        <f t="shared" si="10"/>
        <v>143</v>
      </c>
      <c r="B164" s="6">
        <f t="shared" si="11"/>
        <v>1617.8908875343686</v>
      </c>
      <c r="C164" s="6">
        <f t="shared" si="12"/>
        <v>320.8301447688757</v>
      </c>
      <c r="D164" s="6">
        <f>IF(ISERROR(A164),"-",SUM($C$22:C164))</f>
        <v>105060.78956359935</v>
      </c>
      <c r="E164" s="6">
        <f t="shared" si="13"/>
        <v>1297.0607427654929</v>
      </c>
      <c r="F164" s="6">
        <f>IF(ISERROR(A164),"-",SUM($E$22:E164))</f>
        <v>126297.60735381545</v>
      </c>
      <c r="G164" s="6">
        <f t="shared" si="14"/>
        <v>53702.392646184628</v>
      </c>
    </row>
    <row r="165" spans="1:7" x14ac:dyDescent="0.2">
      <c r="A165" s="5">
        <f t="shared" si="10"/>
        <v>144</v>
      </c>
      <c r="B165" s="6">
        <f t="shared" si="11"/>
        <v>1617.8908875343686</v>
      </c>
      <c r="C165" s="6">
        <f t="shared" si="12"/>
        <v>313.26395710274369</v>
      </c>
      <c r="D165" s="6">
        <f>IF(ISERROR(A165),"-",SUM($C$22:C165))</f>
        <v>105374.05352070209</v>
      </c>
      <c r="E165" s="6">
        <f t="shared" si="13"/>
        <v>1304.6269304316249</v>
      </c>
      <c r="F165" s="6">
        <f>IF(ISERROR(A165),"-",SUM($E$22:E165))</f>
        <v>127602.23428424707</v>
      </c>
      <c r="G165" s="6">
        <f t="shared" si="14"/>
        <v>52397.765715753005</v>
      </c>
    </row>
    <row r="166" spans="1:7" x14ac:dyDescent="0.2">
      <c r="A166" s="5">
        <f t="shared" si="10"/>
        <v>145</v>
      </c>
      <c r="B166" s="6">
        <f t="shared" si="11"/>
        <v>1617.8908875343686</v>
      </c>
      <c r="C166" s="6">
        <f t="shared" si="12"/>
        <v>305.65363334189254</v>
      </c>
      <c r="D166" s="6">
        <f>IF(ISERROR(A166),"-",SUM($C$22:C166))</f>
        <v>105679.70715404398</v>
      </c>
      <c r="E166" s="6">
        <f t="shared" si="13"/>
        <v>1312.237254192476</v>
      </c>
      <c r="F166" s="6">
        <f>IF(ISERROR(A166),"-",SUM($E$22:E166))</f>
        <v>128914.47153843954</v>
      </c>
      <c r="G166" s="6">
        <f t="shared" si="14"/>
        <v>51085.528461560527</v>
      </c>
    </row>
    <row r="167" spans="1:7" x14ac:dyDescent="0.2">
      <c r="A167" s="5">
        <f t="shared" si="10"/>
        <v>146</v>
      </c>
      <c r="B167" s="6">
        <f t="shared" si="11"/>
        <v>1617.8908875343686</v>
      </c>
      <c r="C167" s="6">
        <f t="shared" si="12"/>
        <v>297.99891602576974</v>
      </c>
      <c r="D167" s="6">
        <f>IF(ISERROR(A167),"-",SUM($C$22:C167))</f>
        <v>105977.70607006975</v>
      </c>
      <c r="E167" s="6">
        <f t="shared" si="13"/>
        <v>1319.891971508599</v>
      </c>
      <c r="F167" s="6">
        <f>IF(ISERROR(A167),"-",SUM($E$22:E167))</f>
        <v>130234.36350994813</v>
      </c>
      <c r="G167" s="6">
        <f t="shared" si="14"/>
        <v>49765.636490051926</v>
      </c>
    </row>
    <row r="168" spans="1:7" x14ac:dyDescent="0.2">
      <c r="A168" s="5">
        <f t="shared" si="10"/>
        <v>147</v>
      </c>
      <c r="B168" s="6">
        <f t="shared" si="11"/>
        <v>1617.8908875343686</v>
      </c>
      <c r="C168" s="6">
        <f t="shared" si="12"/>
        <v>290.29954619196957</v>
      </c>
      <c r="D168" s="6">
        <f>IF(ISERROR(A168),"-",SUM($C$22:C168))</f>
        <v>106268.00561626171</v>
      </c>
      <c r="E168" s="6">
        <f t="shared" si="13"/>
        <v>1327.5913413423991</v>
      </c>
      <c r="F168" s="6">
        <f>IF(ISERROR(A168),"-",SUM($E$22:E168))</f>
        <v>131561.95485129053</v>
      </c>
      <c r="G168" s="6">
        <f t="shared" si="14"/>
        <v>48438.045148709527</v>
      </c>
    </row>
    <row r="169" spans="1:7" x14ac:dyDescent="0.2">
      <c r="A169" s="5">
        <f t="shared" si="10"/>
        <v>148</v>
      </c>
      <c r="B169" s="6">
        <f t="shared" si="11"/>
        <v>1617.8908875343686</v>
      </c>
      <c r="C169" s="6">
        <f t="shared" si="12"/>
        <v>282.55526336747226</v>
      </c>
      <c r="D169" s="6">
        <f>IF(ISERROR(A169),"-",SUM($C$22:C169))</f>
        <v>106550.56087962918</v>
      </c>
      <c r="E169" s="6">
        <f t="shared" si="13"/>
        <v>1335.3356241668964</v>
      </c>
      <c r="F169" s="6">
        <f>IF(ISERROR(A169),"-",SUM($E$22:E169))</f>
        <v>132897.29047545744</v>
      </c>
      <c r="G169" s="6">
        <f t="shared" si="14"/>
        <v>47102.709524542632</v>
      </c>
    </row>
    <row r="170" spans="1:7" x14ac:dyDescent="0.2">
      <c r="A170" s="5">
        <f t="shared" si="10"/>
        <v>149</v>
      </c>
      <c r="B170" s="6">
        <f t="shared" si="11"/>
        <v>1617.8908875343686</v>
      </c>
      <c r="C170" s="6">
        <f t="shared" si="12"/>
        <v>274.76580555983202</v>
      </c>
      <c r="D170" s="6">
        <f>IF(ISERROR(A170),"-",SUM($C$22:C170))</f>
        <v>106825.32668518901</v>
      </c>
      <c r="E170" s="6">
        <f t="shared" si="13"/>
        <v>1343.1250819745367</v>
      </c>
      <c r="F170" s="6">
        <f>IF(ISERROR(A170),"-",SUM($E$22:E170))</f>
        <v>134240.41555743199</v>
      </c>
      <c r="G170" s="6">
        <f t="shared" si="14"/>
        <v>45759.584442568092</v>
      </c>
    </row>
    <row r="171" spans="1:7" x14ac:dyDescent="0.2">
      <c r="A171" s="5">
        <f t="shared" si="10"/>
        <v>150</v>
      </c>
      <c r="B171" s="6">
        <f t="shared" si="11"/>
        <v>1617.8908875343686</v>
      </c>
      <c r="C171" s="6">
        <f t="shared" si="12"/>
        <v>266.93090924831387</v>
      </c>
      <c r="D171" s="6">
        <f>IF(ISERROR(A171),"-",SUM($C$22:C171))</f>
        <v>107092.25759443732</v>
      </c>
      <c r="E171" s="6">
        <f t="shared" si="13"/>
        <v>1350.9599782860548</v>
      </c>
      <c r="F171" s="6">
        <f>IF(ISERROR(A171),"-",SUM($E$22:E171))</f>
        <v>135591.37553571805</v>
      </c>
      <c r="G171" s="6">
        <f t="shared" si="14"/>
        <v>44408.624464282038</v>
      </c>
    </row>
    <row r="172" spans="1:7" x14ac:dyDescent="0.2">
      <c r="A172" s="5">
        <f t="shared" si="10"/>
        <v>151</v>
      </c>
      <c r="B172" s="6">
        <f t="shared" si="11"/>
        <v>1617.8908875343686</v>
      </c>
      <c r="C172" s="6">
        <f t="shared" si="12"/>
        <v>259.05030937497855</v>
      </c>
      <c r="D172" s="6">
        <f>IF(ISERROR(A172),"-",SUM($C$22:C172))</f>
        <v>107351.3079038123</v>
      </c>
      <c r="E172" s="6">
        <f t="shared" si="13"/>
        <v>1358.8405781593901</v>
      </c>
      <c r="F172" s="6">
        <f>IF(ISERROR(A172),"-",SUM($E$22:E172))</f>
        <v>136950.21611387742</v>
      </c>
      <c r="G172" s="6">
        <f t="shared" si="14"/>
        <v>43049.783886122648</v>
      </c>
    </row>
    <row r="173" spans="1:7" x14ac:dyDescent="0.2">
      <c r="A173" s="5">
        <f t="shared" si="10"/>
        <v>152</v>
      </c>
      <c r="B173" s="6">
        <f t="shared" si="11"/>
        <v>1617.8908875343686</v>
      </c>
      <c r="C173" s="6">
        <f t="shared" si="12"/>
        <v>251.12373933571547</v>
      </c>
      <c r="D173" s="6">
        <f>IF(ISERROR(A173),"-",SUM($C$22:C173))</f>
        <v>107602.43164314801</v>
      </c>
      <c r="E173" s="6">
        <f t="shared" si="13"/>
        <v>1366.7671481986531</v>
      </c>
      <c r="F173" s="6">
        <f>IF(ISERROR(A173),"-",SUM($E$22:E173))</f>
        <v>138316.98326207607</v>
      </c>
      <c r="G173" s="6">
        <f t="shared" si="14"/>
        <v>41683.016737923994</v>
      </c>
    </row>
    <row r="174" spans="1:7" x14ac:dyDescent="0.2">
      <c r="A174" s="5">
        <f t="shared" si="10"/>
        <v>153</v>
      </c>
      <c r="B174" s="6">
        <f t="shared" si="11"/>
        <v>1617.8908875343686</v>
      </c>
      <c r="C174" s="6">
        <f t="shared" si="12"/>
        <v>243.15093097122332</v>
      </c>
      <c r="D174" s="6">
        <f>IF(ISERROR(A174),"-",SUM($C$22:C174))</f>
        <v>107845.58257411924</v>
      </c>
      <c r="E174" s="6">
        <f t="shared" si="13"/>
        <v>1374.7399565631454</v>
      </c>
      <c r="F174" s="6">
        <f>IF(ISERROR(A174),"-",SUM($E$22:E174))</f>
        <v>139691.72321863921</v>
      </c>
      <c r="G174" s="6">
        <f t="shared" si="14"/>
        <v>40308.276781360852</v>
      </c>
    </row>
    <row r="175" spans="1:7" x14ac:dyDescent="0.2">
      <c r="A175" s="5">
        <f t="shared" si="10"/>
        <v>154</v>
      </c>
      <c r="B175" s="6">
        <f t="shared" si="11"/>
        <v>1617.8908875343686</v>
      </c>
      <c r="C175" s="6">
        <f t="shared" si="12"/>
        <v>235.13161455793832</v>
      </c>
      <c r="D175" s="6">
        <f>IF(ISERROR(A175),"-",SUM($C$22:C175))</f>
        <v>108080.71418867717</v>
      </c>
      <c r="E175" s="6">
        <f t="shared" si="13"/>
        <v>1382.7592729764303</v>
      </c>
      <c r="F175" s="6">
        <f>IF(ISERROR(A175),"-",SUM($E$22:E175))</f>
        <v>141074.48249161564</v>
      </c>
      <c r="G175" s="6">
        <f t="shared" si="14"/>
        <v>38925.517508384422</v>
      </c>
    </row>
    <row r="176" spans="1:7" x14ac:dyDescent="0.2">
      <c r="A176" s="5">
        <f t="shared" si="10"/>
        <v>155</v>
      </c>
      <c r="B176" s="6">
        <f t="shared" si="11"/>
        <v>1617.8908875343686</v>
      </c>
      <c r="C176" s="6">
        <f t="shared" si="12"/>
        <v>227.06551879890915</v>
      </c>
      <c r="D176" s="6">
        <f>IF(ISERROR(A176),"-",SUM($C$22:C176))</f>
        <v>108307.77970747607</v>
      </c>
      <c r="E176" s="6">
        <f t="shared" si="13"/>
        <v>1390.8253687354595</v>
      </c>
      <c r="F176" s="6">
        <f>IF(ISERROR(A176),"-",SUM($E$22:E176))</f>
        <v>142465.30786035111</v>
      </c>
      <c r="G176" s="6">
        <f t="shared" si="14"/>
        <v>37534.692139648963</v>
      </c>
    </row>
    <row r="177" spans="1:7" x14ac:dyDescent="0.2">
      <c r="A177" s="5">
        <f t="shared" si="10"/>
        <v>156</v>
      </c>
      <c r="B177" s="6">
        <f t="shared" si="11"/>
        <v>1617.8908875343686</v>
      </c>
      <c r="C177" s="6">
        <f t="shared" si="12"/>
        <v>218.95237081461897</v>
      </c>
      <c r="D177" s="6">
        <f>IF(ISERROR(A177),"-",SUM($C$22:C177))</f>
        <v>108526.73207829069</v>
      </c>
      <c r="E177" s="6">
        <f t="shared" si="13"/>
        <v>1398.9385167197497</v>
      </c>
      <c r="F177" s="6">
        <f>IF(ISERROR(A177),"-",SUM($E$22:E177))</f>
        <v>143864.24637707087</v>
      </c>
      <c r="G177" s="6">
        <f t="shared" si="14"/>
        <v>36135.753622929216</v>
      </c>
    </row>
    <row r="178" spans="1:7" x14ac:dyDescent="0.2">
      <c r="A178" s="5">
        <f t="shared" si="10"/>
        <v>157</v>
      </c>
      <c r="B178" s="6">
        <f t="shared" si="11"/>
        <v>1617.8908875343686</v>
      </c>
      <c r="C178" s="6">
        <f t="shared" si="12"/>
        <v>210.79189613375377</v>
      </c>
      <c r="D178" s="6">
        <f>IF(ISERROR(A178),"-",SUM($C$22:C178))</f>
        <v>108737.52397442445</v>
      </c>
      <c r="E178" s="6">
        <f t="shared" si="13"/>
        <v>1407.098991400615</v>
      </c>
      <c r="F178" s="6">
        <f>IF(ISERROR(A178),"-",SUM($E$22:E178))</f>
        <v>145271.34536847149</v>
      </c>
      <c r="G178" s="6">
        <f t="shared" si="14"/>
        <v>34728.654631528603</v>
      </c>
    </row>
    <row r="179" spans="1:7" x14ac:dyDescent="0.2">
      <c r="A179" s="5">
        <f t="shared" si="10"/>
        <v>158</v>
      </c>
      <c r="B179" s="6">
        <f t="shared" si="11"/>
        <v>1617.8908875343686</v>
      </c>
      <c r="C179" s="6">
        <f t="shared" si="12"/>
        <v>202.58381868391686</v>
      </c>
      <c r="D179" s="6">
        <f>IF(ISERROR(A179),"-",SUM($C$22:C179))</f>
        <v>108940.10779310836</v>
      </c>
      <c r="E179" s="6">
        <f t="shared" si="13"/>
        <v>1415.3070688504517</v>
      </c>
      <c r="F179" s="6">
        <f>IF(ISERROR(A179),"-",SUM($E$22:E179))</f>
        <v>146686.65243732193</v>
      </c>
      <c r="G179" s="6">
        <f t="shared" si="14"/>
        <v>33313.347562678151</v>
      </c>
    </row>
    <row r="180" spans="1:7" x14ac:dyDescent="0.2">
      <c r="A180" s="5">
        <f t="shared" si="10"/>
        <v>159</v>
      </c>
      <c r="B180" s="6">
        <f t="shared" si="11"/>
        <v>1617.8908875343686</v>
      </c>
      <c r="C180" s="6">
        <f t="shared" si="12"/>
        <v>194.32786078228924</v>
      </c>
      <c r="D180" s="6">
        <f>IF(ISERROR(A180),"-",SUM($C$22:C180))</f>
        <v>109134.43565389064</v>
      </c>
      <c r="E180" s="6">
        <f t="shared" si="13"/>
        <v>1423.5630267520794</v>
      </c>
      <c r="F180" s="6">
        <f>IF(ISERROR(A180),"-",SUM($E$22:E180))</f>
        <v>148110.21546407402</v>
      </c>
      <c r="G180" s="6">
        <f t="shared" si="14"/>
        <v>31889.784535926072</v>
      </c>
    </row>
    <row r="181" spans="1:7" x14ac:dyDescent="0.2">
      <c r="A181" s="5">
        <f t="shared" si="10"/>
        <v>160</v>
      </c>
      <c r="B181" s="6">
        <f t="shared" si="11"/>
        <v>1617.8908875343686</v>
      </c>
      <c r="C181" s="6">
        <f t="shared" si="12"/>
        <v>186.02374312623542</v>
      </c>
      <c r="D181" s="6">
        <f>IF(ISERROR(A181),"-",SUM($C$22:C181))</f>
        <v>109320.45939701688</v>
      </c>
      <c r="E181" s="6">
        <f t="shared" si="13"/>
        <v>1431.8671444081333</v>
      </c>
      <c r="F181" s="6">
        <f>IF(ISERROR(A181),"-",SUM($E$22:E181))</f>
        <v>149542.08260848216</v>
      </c>
      <c r="G181" s="6">
        <f t="shared" si="14"/>
        <v>30457.917391517938</v>
      </c>
    </row>
    <row r="182" spans="1:7" x14ac:dyDescent="0.2">
      <c r="A182" s="5">
        <f t="shared" si="10"/>
        <v>161</v>
      </c>
      <c r="B182" s="6">
        <f t="shared" si="11"/>
        <v>1617.8908875343686</v>
      </c>
      <c r="C182" s="6">
        <f t="shared" si="12"/>
        <v>177.67118478385464</v>
      </c>
      <c r="D182" s="6">
        <f>IF(ISERROR(A182),"-",SUM($C$22:C182))</f>
        <v>109498.13058180074</v>
      </c>
      <c r="E182" s="6">
        <f t="shared" si="13"/>
        <v>1440.219702750514</v>
      </c>
      <c r="F182" s="6">
        <f>IF(ISERROR(A182),"-",SUM($E$22:E182))</f>
        <v>150982.30231123266</v>
      </c>
      <c r="G182" s="6">
        <f t="shared" si="14"/>
        <v>29017.697688767425</v>
      </c>
    </row>
    <row r="183" spans="1:7" x14ac:dyDescent="0.2">
      <c r="A183" s="5">
        <f t="shared" si="10"/>
        <v>162</v>
      </c>
      <c r="B183" s="6">
        <f t="shared" si="11"/>
        <v>1617.8908875343686</v>
      </c>
      <c r="C183" s="6">
        <f t="shared" si="12"/>
        <v>169.26990318447665</v>
      </c>
      <c r="D183" s="6">
        <f>IF(ISERROR(A183),"-",SUM($C$22:C183))</f>
        <v>109667.40048498522</v>
      </c>
      <c r="E183" s="6">
        <f t="shared" si="13"/>
        <v>1448.6209843498921</v>
      </c>
      <c r="F183" s="6">
        <f>IF(ISERROR(A183),"-",SUM($E$22:E183))</f>
        <v>152430.92329558256</v>
      </c>
      <c r="G183" s="6">
        <f t="shared" si="14"/>
        <v>27569.076704417534</v>
      </c>
    </row>
    <row r="184" spans="1:7" x14ac:dyDescent="0.2">
      <c r="A184" s="5">
        <f t="shared" si="10"/>
        <v>163</v>
      </c>
      <c r="B184" s="6">
        <f t="shared" si="11"/>
        <v>1617.8908875343686</v>
      </c>
      <c r="C184" s="6">
        <f t="shared" si="12"/>
        <v>160.81961410910228</v>
      </c>
      <c r="D184" s="6">
        <f>IF(ISERROR(A184),"-",SUM($C$22:C184))</f>
        <v>109828.22009909432</v>
      </c>
      <c r="E184" s="6">
        <f t="shared" si="13"/>
        <v>1457.0712734252663</v>
      </c>
      <c r="F184" s="6">
        <f>IF(ISERROR(A184),"-",SUM($E$22:E184))</f>
        <v>153887.99456900783</v>
      </c>
      <c r="G184" s="6">
        <f t="shared" si="14"/>
        <v>26112.005430992267</v>
      </c>
    </row>
    <row r="185" spans="1:7" x14ac:dyDescent="0.2">
      <c r="A185" s="5">
        <f t="shared" si="10"/>
        <v>164</v>
      </c>
      <c r="B185" s="6">
        <f t="shared" si="11"/>
        <v>1617.8908875343686</v>
      </c>
      <c r="C185" s="6">
        <f t="shared" si="12"/>
        <v>152.32003168078822</v>
      </c>
      <c r="D185" s="6">
        <f>IF(ISERROR(A185),"-",SUM($C$22:C185))</f>
        <v>109980.54013077512</v>
      </c>
      <c r="E185" s="6">
        <f t="shared" si="13"/>
        <v>1465.5708558535805</v>
      </c>
      <c r="F185" s="6">
        <f>IF(ISERROR(A185),"-",SUM($E$22:E185))</f>
        <v>155353.56542486142</v>
      </c>
      <c r="G185" s="6">
        <f t="shared" si="14"/>
        <v>24646.434575138686</v>
      </c>
    </row>
    <row r="186" spans="1:7" x14ac:dyDescent="0.2">
      <c r="A186" s="5">
        <f t="shared" si="10"/>
        <v>165</v>
      </c>
      <c r="B186" s="6">
        <f t="shared" si="11"/>
        <v>1617.8908875343686</v>
      </c>
      <c r="C186" s="6">
        <f t="shared" si="12"/>
        <v>143.77086835497568</v>
      </c>
      <c r="D186" s="6">
        <f>IF(ISERROR(A186),"-",SUM($C$22:C186))</f>
        <v>110124.31099913009</v>
      </c>
      <c r="E186" s="6">
        <f t="shared" si="13"/>
        <v>1474.120019179393</v>
      </c>
      <c r="F186" s="6">
        <f>IF(ISERROR(A186),"-",SUM($E$22:E186))</f>
        <v>156827.68544404081</v>
      </c>
      <c r="G186" s="6">
        <f t="shared" si="14"/>
        <v>23172.314555959292</v>
      </c>
    </row>
    <row r="187" spans="1:7" x14ac:dyDescent="0.2">
      <c r="A187" s="5">
        <f t="shared" si="10"/>
        <v>166</v>
      </c>
      <c r="B187" s="6">
        <f t="shared" si="11"/>
        <v>1617.8908875343686</v>
      </c>
      <c r="C187" s="6">
        <f t="shared" si="12"/>
        <v>135.17183490976254</v>
      </c>
      <c r="D187" s="6">
        <f>IF(ISERROR(A187),"-",SUM($C$22:C187))</f>
        <v>110259.48283403985</v>
      </c>
      <c r="E187" s="6">
        <f t="shared" si="13"/>
        <v>1482.7190526246061</v>
      </c>
      <c r="F187" s="6">
        <f>IF(ISERROR(A187),"-",SUM($E$22:E187))</f>
        <v>158310.4044966654</v>
      </c>
      <c r="G187" s="6">
        <f t="shared" si="14"/>
        <v>21689.595503334687</v>
      </c>
    </row>
    <row r="188" spans="1:7" x14ac:dyDescent="0.2">
      <c r="A188" s="5">
        <f t="shared" si="10"/>
        <v>167</v>
      </c>
      <c r="B188" s="6">
        <f t="shared" si="11"/>
        <v>1617.8908875343686</v>
      </c>
      <c r="C188" s="6">
        <f t="shared" si="12"/>
        <v>126.52264043611902</v>
      </c>
      <c r="D188" s="6">
        <f>IF(ISERROR(A188),"-",SUM($C$22:C188))</f>
        <v>110386.00547447597</v>
      </c>
      <c r="E188" s="6">
        <f t="shared" si="13"/>
        <v>1491.3682470982496</v>
      </c>
      <c r="F188" s="6">
        <f>IF(ISERROR(A188),"-",SUM($E$22:E188))</f>
        <v>159801.77274376366</v>
      </c>
      <c r="G188" s="6">
        <f t="shared" si="14"/>
        <v>20198.227256236438</v>
      </c>
    </row>
    <row r="189" spans="1:7" x14ac:dyDescent="0.2">
      <c r="A189" s="5">
        <f t="shared" si="10"/>
        <v>168</v>
      </c>
      <c r="B189" s="6">
        <f t="shared" si="11"/>
        <v>1617.8908875343686</v>
      </c>
      <c r="C189" s="6">
        <f t="shared" si="12"/>
        <v>117.8229923280459</v>
      </c>
      <c r="D189" s="6">
        <f>IF(ISERROR(A189),"-",SUM($C$22:C189))</f>
        <v>110503.82846680401</v>
      </c>
      <c r="E189" s="6">
        <f t="shared" si="13"/>
        <v>1500.0678952063226</v>
      </c>
      <c r="F189" s="6">
        <f>IF(ISERROR(A189),"-",SUM($E$22:E189))</f>
        <v>161301.84063897</v>
      </c>
      <c r="G189" s="6">
        <f t="shared" si="14"/>
        <v>18698.159361030113</v>
      </c>
    </row>
    <row r="190" spans="1:7" x14ac:dyDescent="0.2">
      <c r="A190" s="5">
        <f t="shared" si="10"/>
        <v>169</v>
      </c>
      <c r="B190" s="6">
        <f t="shared" si="11"/>
        <v>1617.8908875343686</v>
      </c>
      <c r="C190" s="6">
        <f t="shared" si="12"/>
        <v>109.07259627267567</v>
      </c>
      <c r="D190" s="6">
        <f>IF(ISERROR(A190),"-",SUM($C$22:C190))</f>
        <v>110612.90106307669</v>
      </c>
      <c r="E190" s="6">
        <f t="shared" si="13"/>
        <v>1508.818291261693</v>
      </c>
      <c r="F190" s="6">
        <f>IF(ISERROR(A190),"-",SUM($E$22:E190))</f>
        <v>162810.6589302317</v>
      </c>
      <c r="G190" s="6">
        <f t="shared" si="14"/>
        <v>17189.341069768419</v>
      </c>
    </row>
    <row r="191" spans="1:7" x14ac:dyDescent="0.2">
      <c r="A191" s="5">
        <f t="shared" si="10"/>
        <v>170</v>
      </c>
      <c r="B191" s="6">
        <f t="shared" si="11"/>
        <v>1617.8908875343686</v>
      </c>
      <c r="C191" s="6">
        <f t="shared" si="12"/>
        <v>100.27115624031579</v>
      </c>
      <c r="D191" s="6">
        <f>IF(ISERROR(A191),"-",SUM($C$22:C191))</f>
        <v>110713.172219317</v>
      </c>
      <c r="E191" s="6">
        <f t="shared" si="13"/>
        <v>1517.6197312940528</v>
      </c>
      <c r="F191" s="6">
        <f>IF(ISERROR(A191),"-",SUM($E$22:E191))</f>
        <v>164328.27866152575</v>
      </c>
      <c r="G191" s="6">
        <f t="shared" si="14"/>
        <v>15671.721338474366</v>
      </c>
    </row>
    <row r="192" spans="1:7" x14ac:dyDescent="0.2">
      <c r="A192" s="5">
        <f t="shared" si="10"/>
        <v>171</v>
      </c>
      <c r="B192" s="6">
        <f t="shared" si="11"/>
        <v>1617.8908875343686</v>
      </c>
      <c r="C192" s="6">
        <f t="shared" si="12"/>
        <v>91.418374474433804</v>
      </c>
      <c r="D192" s="6">
        <f>IF(ISERROR(A192),"-",SUM($C$22:C192))</f>
        <v>110804.59059379144</v>
      </c>
      <c r="E192" s="6">
        <f t="shared" si="13"/>
        <v>1526.4725130599347</v>
      </c>
      <c r="F192" s="6">
        <f>IF(ISERROR(A192),"-",SUM($E$22:E192))</f>
        <v>165854.75117458569</v>
      </c>
      <c r="G192" s="6">
        <f t="shared" si="14"/>
        <v>14145.248825414432</v>
      </c>
    </row>
    <row r="193" spans="1:7" x14ac:dyDescent="0.2">
      <c r="A193" s="5">
        <f t="shared" si="10"/>
        <v>172</v>
      </c>
      <c r="B193" s="6">
        <f t="shared" si="11"/>
        <v>1617.8908875343686</v>
      </c>
      <c r="C193" s="6">
        <f t="shared" si="12"/>
        <v>82.513951481584186</v>
      </c>
      <c r="D193" s="6">
        <f>IF(ISERROR(A193),"-",SUM($C$22:C193))</f>
        <v>110887.10454527302</v>
      </c>
      <c r="E193" s="6">
        <f t="shared" si="13"/>
        <v>1535.3769360527845</v>
      </c>
      <c r="F193" s="6">
        <f>IF(ISERROR(A193),"-",SUM($E$22:E193))</f>
        <v>167390.12811063847</v>
      </c>
      <c r="G193" s="6">
        <f t="shared" si="14"/>
        <v>12609.871889361648</v>
      </c>
    </row>
    <row r="194" spans="1:7" x14ac:dyDescent="0.2">
      <c r="A194" s="5">
        <f t="shared" si="10"/>
        <v>173</v>
      </c>
      <c r="B194" s="6">
        <f t="shared" si="11"/>
        <v>1617.8908875343686</v>
      </c>
      <c r="C194" s="6">
        <f t="shared" si="12"/>
        <v>73.557586021276279</v>
      </c>
      <c r="D194" s="6">
        <f>IF(ISERROR(A194),"-",SUM($C$22:C194))</f>
        <v>110960.66213129429</v>
      </c>
      <c r="E194" s="6">
        <f t="shared" si="13"/>
        <v>1544.3333015130925</v>
      </c>
      <c r="F194" s="6">
        <f>IF(ISERROR(A194),"-",SUM($E$22:E194))</f>
        <v>168934.46141215158</v>
      </c>
      <c r="G194" s="6">
        <f t="shared" si="14"/>
        <v>11065.538587848556</v>
      </c>
    </row>
    <row r="195" spans="1:7" x14ac:dyDescent="0.2">
      <c r="A195" s="5">
        <f t="shared" si="10"/>
        <v>174</v>
      </c>
      <c r="B195" s="6">
        <f t="shared" si="11"/>
        <v>1617.8908875343686</v>
      </c>
      <c r="C195" s="6">
        <f t="shared" si="12"/>
        <v>64.548975095783248</v>
      </c>
      <c r="D195" s="6">
        <f>IF(ISERROR(A195),"-",SUM($C$22:C195))</f>
        <v>111025.21110639007</v>
      </c>
      <c r="E195" s="6">
        <f t="shared" si="13"/>
        <v>1553.3419124385855</v>
      </c>
      <c r="F195" s="6">
        <f>IF(ISERROR(A195),"-",SUM($E$22:E195))</f>
        <v>170487.80332459018</v>
      </c>
      <c r="G195" s="6">
        <f t="shared" si="14"/>
        <v>9512.1966754099703</v>
      </c>
    </row>
    <row r="196" spans="1:7" x14ac:dyDescent="0.2">
      <c r="A196" s="5">
        <f t="shared" si="10"/>
        <v>175</v>
      </c>
      <c r="B196" s="6">
        <f t="shared" si="11"/>
        <v>1617.8908875343686</v>
      </c>
      <c r="C196" s="6">
        <f t="shared" si="12"/>
        <v>55.487813939891495</v>
      </c>
      <c r="D196" s="6">
        <f>IF(ISERROR(A196),"-",SUM($C$22:C196))</f>
        <v>111080.69892032996</v>
      </c>
      <c r="E196" s="6">
        <f t="shared" si="13"/>
        <v>1562.4030735944771</v>
      </c>
      <c r="F196" s="6">
        <f>IF(ISERROR(A196),"-",SUM($E$22:E196))</f>
        <v>172050.20639818464</v>
      </c>
      <c r="G196" s="6">
        <f t="shared" si="14"/>
        <v>7949.7936018154933</v>
      </c>
    </row>
    <row r="197" spans="1:7" x14ac:dyDescent="0.2">
      <c r="A197" s="5">
        <f t="shared" si="10"/>
        <v>176</v>
      </c>
      <c r="B197" s="6">
        <f t="shared" si="11"/>
        <v>1617.8908875343686</v>
      </c>
      <c r="C197" s="6">
        <f t="shared" si="12"/>
        <v>46.373796010590382</v>
      </c>
      <c r="D197" s="6">
        <f>IF(ISERROR(A197),"-",SUM($C$22:C197))</f>
        <v>111127.07271634055</v>
      </c>
      <c r="E197" s="6">
        <f t="shared" si="13"/>
        <v>1571.5170915237782</v>
      </c>
      <c r="F197" s="6">
        <f>IF(ISERROR(A197),"-",SUM($E$22:E197))</f>
        <v>173621.72348970841</v>
      </c>
      <c r="G197" s="6">
        <f t="shared" si="14"/>
        <v>6378.2765102917147</v>
      </c>
    </row>
    <row r="198" spans="1:7" x14ac:dyDescent="0.2">
      <c r="A198" s="5">
        <f t="shared" si="10"/>
        <v>177</v>
      </c>
      <c r="B198" s="6">
        <f t="shared" si="11"/>
        <v>1617.8908875343686</v>
      </c>
      <c r="C198" s="6">
        <f t="shared" si="12"/>
        <v>37.20661297670167</v>
      </c>
      <c r="D198" s="6">
        <f>IF(ISERROR(A198),"-",SUM($C$22:C198))</f>
        <v>111164.27932931726</v>
      </c>
      <c r="E198" s="6">
        <f t="shared" si="13"/>
        <v>1580.6842745576669</v>
      </c>
      <c r="F198" s="6">
        <f>IF(ISERROR(A198),"-",SUM($E$22:E198))</f>
        <v>175202.40776426607</v>
      </c>
      <c r="G198" s="6">
        <f t="shared" si="14"/>
        <v>4797.5922357340478</v>
      </c>
    </row>
    <row r="199" spans="1:7" x14ac:dyDescent="0.2">
      <c r="A199" s="5">
        <f t="shared" si="10"/>
        <v>178</v>
      </c>
      <c r="B199" s="6">
        <f t="shared" si="11"/>
        <v>1617.8908875343686</v>
      </c>
      <c r="C199" s="6">
        <f t="shared" si="12"/>
        <v>27.985954708448613</v>
      </c>
      <c r="D199" s="6">
        <f>IF(ISERROR(A199),"-",SUM($C$22:C199))</f>
        <v>111192.26528402571</v>
      </c>
      <c r="E199" s="6">
        <f t="shared" si="13"/>
        <v>1589.90493282592</v>
      </c>
      <c r="F199" s="6">
        <f>IF(ISERROR(A199),"-",SUM($E$22:E199))</f>
        <v>176792.31269709198</v>
      </c>
      <c r="G199" s="6">
        <f t="shared" si="14"/>
        <v>3207.687302908128</v>
      </c>
    </row>
    <row r="200" spans="1:7" x14ac:dyDescent="0.2">
      <c r="A200" s="5">
        <f t="shared" si="10"/>
        <v>179</v>
      </c>
      <c r="B200" s="6">
        <f t="shared" si="11"/>
        <v>1617.8908875343686</v>
      </c>
      <c r="C200" s="6">
        <f t="shared" si="12"/>
        <v>18.711509266964082</v>
      </c>
      <c r="D200" s="6">
        <f>IF(ISERROR(A200),"-",SUM($C$22:C200))</f>
        <v>111210.97679329268</v>
      </c>
      <c r="E200" s="6">
        <f t="shared" si="13"/>
        <v>1599.1793782674044</v>
      </c>
      <c r="F200" s="6">
        <f>IF(ISERROR(A200),"-",SUM($E$22:E200))</f>
        <v>178391.49207535939</v>
      </c>
      <c r="G200" s="6">
        <f t="shared" si="14"/>
        <v>1608.5079246407236</v>
      </c>
    </row>
    <row r="201" spans="1:7" x14ac:dyDescent="0.2">
      <c r="A201" s="5">
        <f t="shared" si="10"/>
        <v>180</v>
      </c>
      <c r="B201" s="6">
        <f t="shared" si="11"/>
        <v>1617.8908875343686</v>
      </c>
      <c r="C201" s="6">
        <f t="shared" si="12"/>
        <v>9.3829628937375542</v>
      </c>
      <c r="D201" s="6">
        <f>IF(ISERROR(A201),"-",SUM($C$22:C201))</f>
        <v>111220.35975618642</v>
      </c>
      <c r="E201" s="6">
        <f t="shared" si="13"/>
        <v>1608.507924640631</v>
      </c>
      <c r="F201" s="6">
        <f>IF(ISERROR(A201),"-",SUM($E$22:E201))</f>
        <v>180000.00000000003</v>
      </c>
      <c r="G201" s="6">
        <f t="shared" si="14"/>
        <v>9.2541085905395448E-11</v>
      </c>
    </row>
    <row r="202" spans="1:7" x14ac:dyDescent="0.2">
      <c r="A202" s="5" t="e">
        <f t="shared" si="10"/>
        <v>#N/A</v>
      </c>
      <c r="B202" s="6" t="str">
        <f t="shared" si="11"/>
        <v>-</v>
      </c>
      <c r="C202" s="6" t="str">
        <f t="shared" si="12"/>
        <v>-</v>
      </c>
      <c r="D202" s="6" t="str">
        <f>IF(ISERROR(A202),"-",SUM($C$22:C202))</f>
        <v>-</v>
      </c>
      <c r="E202" s="6" t="str">
        <f t="shared" si="13"/>
        <v>-</v>
      </c>
      <c r="F202" s="6" t="str">
        <f>IF(ISERROR(A202),"-",SUM($E$22:E202))</f>
        <v>-</v>
      </c>
      <c r="G202" s="6" t="str">
        <f t="shared" si="14"/>
        <v>-</v>
      </c>
    </row>
    <row r="203" spans="1:7" x14ac:dyDescent="0.2">
      <c r="A203" s="5" t="e">
        <f t="shared" si="10"/>
        <v>#N/A</v>
      </c>
      <c r="B203" s="6" t="str">
        <f t="shared" si="11"/>
        <v>-</v>
      </c>
      <c r="C203" s="6" t="str">
        <f t="shared" si="12"/>
        <v>-</v>
      </c>
      <c r="D203" s="6" t="str">
        <f>IF(ISERROR(A203),"-",SUM($C$22:C203))</f>
        <v>-</v>
      </c>
      <c r="E203" s="6" t="str">
        <f t="shared" si="13"/>
        <v>-</v>
      </c>
      <c r="F203" s="6" t="str">
        <f>IF(ISERROR(A203),"-",SUM($E$22:E203))</f>
        <v>-</v>
      </c>
      <c r="G203" s="6" t="str">
        <f t="shared" si="14"/>
        <v>-</v>
      </c>
    </row>
    <row r="204" spans="1:7" x14ac:dyDescent="0.2">
      <c r="A204" s="5" t="e">
        <f t="shared" si="10"/>
        <v>#N/A</v>
      </c>
      <c r="B204" s="6" t="str">
        <f t="shared" si="11"/>
        <v>-</v>
      </c>
      <c r="C204" s="6" t="str">
        <f t="shared" si="12"/>
        <v>-</v>
      </c>
      <c r="D204" s="6" t="str">
        <f>IF(ISERROR(A204),"-",SUM($C$22:C204))</f>
        <v>-</v>
      </c>
      <c r="E204" s="6" t="str">
        <f t="shared" si="13"/>
        <v>-</v>
      </c>
      <c r="F204" s="6" t="str">
        <f>IF(ISERROR(A204),"-",SUM($E$22:E204))</f>
        <v>-</v>
      </c>
      <c r="G204" s="6" t="str">
        <f t="shared" si="14"/>
        <v>-</v>
      </c>
    </row>
    <row r="205" spans="1:7" x14ac:dyDescent="0.2">
      <c r="A205" s="5" t="e">
        <f t="shared" si="10"/>
        <v>#N/A</v>
      </c>
      <c r="B205" s="6" t="str">
        <f t="shared" si="11"/>
        <v>-</v>
      </c>
      <c r="C205" s="6" t="str">
        <f t="shared" si="12"/>
        <v>-</v>
      </c>
      <c r="D205" s="6" t="str">
        <f>IF(ISERROR(A205),"-",SUM($C$22:C205))</f>
        <v>-</v>
      </c>
      <c r="E205" s="6" t="str">
        <f t="shared" si="13"/>
        <v>-</v>
      </c>
      <c r="F205" s="6" t="str">
        <f>IF(ISERROR(A205),"-",SUM($E$22:E205))</f>
        <v>-</v>
      </c>
      <c r="G205" s="6" t="str">
        <f t="shared" si="14"/>
        <v>-</v>
      </c>
    </row>
    <row r="206" spans="1:7" x14ac:dyDescent="0.2">
      <c r="A206" s="5" t="e">
        <f t="shared" si="10"/>
        <v>#N/A</v>
      </c>
      <c r="B206" s="6" t="str">
        <f t="shared" si="11"/>
        <v>-</v>
      </c>
      <c r="C206" s="6" t="str">
        <f t="shared" si="12"/>
        <v>-</v>
      </c>
      <c r="D206" s="6" t="str">
        <f>IF(ISERROR(A206),"-",SUM($C$22:C206))</f>
        <v>-</v>
      </c>
      <c r="E206" s="6" t="str">
        <f t="shared" si="13"/>
        <v>-</v>
      </c>
      <c r="F206" s="6" t="str">
        <f>IF(ISERROR(A206),"-",SUM($E$22:E206))</f>
        <v>-</v>
      </c>
      <c r="G206" s="6" t="str">
        <f t="shared" si="14"/>
        <v>-</v>
      </c>
    </row>
    <row r="207" spans="1:7" x14ac:dyDescent="0.2">
      <c r="A207" s="5" t="e">
        <f t="shared" si="10"/>
        <v>#N/A</v>
      </c>
      <c r="B207" s="6" t="str">
        <f t="shared" si="11"/>
        <v>-</v>
      </c>
      <c r="C207" s="6" t="str">
        <f t="shared" si="12"/>
        <v>-</v>
      </c>
      <c r="D207" s="6" t="str">
        <f>IF(ISERROR(A207),"-",SUM($C$22:C207))</f>
        <v>-</v>
      </c>
      <c r="E207" s="6" t="str">
        <f t="shared" si="13"/>
        <v>-</v>
      </c>
      <c r="F207" s="6" t="str">
        <f>IF(ISERROR(A207),"-",SUM($E$22:E207))</f>
        <v>-</v>
      </c>
      <c r="G207" s="6" t="str">
        <f t="shared" si="14"/>
        <v>-</v>
      </c>
    </row>
    <row r="208" spans="1:7" x14ac:dyDescent="0.2">
      <c r="A208" s="5" t="e">
        <f t="shared" si="10"/>
        <v>#N/A</v>
      </c>
      <c r="B208" s="6" t="str">
        <f t="shared" si="11"/>
        <v>-</v>
      </c>
      <c r="C208" s="6" t="str">
        <f t="shared" si="12"/>
        <v>-</v>
      </c>
      <c r="D208" s="6" t="str">
        <f>IF(ISERROR(A208),"-",SUM($C$22:C208))</f>
        <v>-</v>
      </c>
      <c r="E208" s="6" t="str">
        <f t="shared" si="13"/>
        <v>-</v>
      </c>
      <c r="F208" s="6" t="str">
        <f>IF(ISERROR(A208),"-",SUM($E$22:E208))</f>
        <v>-</v>
      </c>
      <c r="G208" s="6" t="str">
        <f t="shared" si="14"/>
        <v>-</v>
      </c>
    </row>
    <row r="209" spans="1:7" x14ac:dyDescent="0.2">
      <c r="A209" s="5" t="e">
        <f t="shared" si="10"/>
        <v>#N/A</v>
      </c>
      <c r="B209" s="6" t="str">
        <f t="shared" si="11"/>
        <v>-</v>
      </c>
      <c r="C209" s="6" t="str">
        <f t="shared" si="12"/>
        <v>-</v>
      </c>
      <c r="D209" s="6" t="str">
        <f>IF(ISERROR(A209),"-",SUM($C$22:C209))</f>
        <v>-</v>
      </c>
      <c r="E209" s="6" t="str">
        <f t="shared" si="13"/>
        <v>-</v>
      </c>
      <c r="F209" s="6" t="str">
        <f>IF(ISERROR(A209),"-",SUM($E$22:E209))</f>
        <v>-</v>
      </c>
      <c r="G209" s="6" t="str">
        <f t="shared" si="14"/>
        <v>-</v>
      </c>
    </row>
    <row r="210" spans="1:7" x14ac:dyDescent="0.2">
      <c r="A210" s="5" t="e">
        <f t="shared" si="10"/>
        <v>#N/A</v>
      </c>
      <c r="B210" s="6" t="str">
        <f t="shared" si="11"/>
        <v>-</v>
      </c>
      <c r="C210" s="6" t="str">
        <f t="shared" si="12"/>
        <v>-</v>
      </c>
      <c r="D210" s="6" t="str">
        <f>IF(ISERROR(A210),"-",SUM($C$22:C210))</f>
        <v>-</v>
      </c>
      <c r="E210" s="6" t="str">
        <f t="shared" si="13"/>
        <v>-</v>
      </c>
      <c r="F210" s="6" t="str">
        <f>IF(ISERROR(A210),"-",SUM($E$22:E210))</f>
        <v>-</v>
      </c>
      <c r="G210" s="6" t="str">
        <f t="shared" si="14"/>
        <v>-</v>
      </c>
    </row>
    <row r="211" spans="1:7" x14ac:dyDescent="0.2">
      <c r="A211" s="5" t="e">
        <f t="shared" si="10"/>
        <v>#N/A</v>
      </c>
      <c r="B211" s="6" t="str">
        <f t="shared" si="11"/>
        <v>-</v>
      </c>
      <c r="C211" s="6" t="str">
        <f t="shared" si="12"/>
        <v>-</v>
      </c>
      <c r="D211" s="6" t="str">
        <f>IF(ISERROR(A211),"-",SUM($C$22:C211))</f>
        <v>-</v>
      </c>
      <c r="E211" s="6" t="str">
        <f t="shared" si="13"/>
        <v>-</v>
      </c>
      <c r="F211" s="6" t="str">
        <f>IF(ISERROR(A211),"-",SUM($E$22:E211))</f>
        <v>-</v>
      </c>
      <c r="G211" s="6" t="str">
        <f t="shared" si="14"/>
        <v>-</v>
      </c>
    </row>
    <row r="212" spans="1:7" x14ac:dyDescent="0.2">
      <c r="A212" s="5" t="e">
        <f t="shared" si="10"/>
        <v>#N/A</v>
      </c>
      <c r="B212" s="6" t="str">
        <f t="shared" si="11"/>
        <v>-</v>
      </c>
      <c r="C212" s="6" t="str">
        <f t="shared" si="12"/>
        <v>-</v>
      </c>
      <c r="D212" s="6" t="str">
        <f>IF(ISERROR(A212),"-",SUM($C$22:C212))</f>
        <v>-</v>
      </c>
      <c r="E212" s="6" t="str">
        <f t="shared" si="13"/>
        <v>-</v>
      </c>
      <c r="F212" s="6" t="str">
        <f>IF(ISERROR(A212),"-",SUM($E$22:E212))</f>
        <v>-</v>
      </c>
      <c r="G212" s="6" t="str">
        <f t="shared" si="14"/>
        <v>-</v>
      </c>
    </row>
    <row r="213" spans="1:7" x14ac:dyDescent="0.2">
      <c r="A213" s="5" t="e">
        <f t="shared" si="10"/>
        <v>#N/A</v>
      </c>
      <c r="B213" s="6" t="str">
        <f t="shared" si="11"/>
        <v>-</v>
      </c>
      <c r="C213" s="6" t="str">
        <f t="shared" si="12"/>
        <v>-</v>
      </c>
      <c r="D213" s="6" t="str">
        <f>IF(ISERROR(A213),"-",SUM($C$22:C213))</f>
        <v>-</v>
      </c>
      <c r="E213" s="6" t="str">
        <f t="shared" si="13"/>
        <v>-</v>
      </c>
      <c r="F213" s="6" t="str">
        <f>IF(ISERROR(A213),"-",SUM($E$22:E213))</f>
        <v>-</v>
      </c>
      <c r="G213" s="6" t="str">
        <f t="shared" si="14"/>
        <v>-</v>
      </c>
    </row>
    <row r="214" spans="1:7" x14ac:dyDescent="0.2">
      <c r="A214" s="5" t="e">
        <f t="shared" ref="A214:A277" si="15">IF(A213&gt;=$C$7,NA(),A213+1)</f>
        <v>#N/A</v>
      </c>
      <c r="B214" s="6" t="str">
        <f t="shared" ref="B214:B277" si="16">IF(ISERROR(A214),"-",$C$9)</f>
        <v>-</v>
      </c>
      <c r="C214" s="6" t="str">
        <f t="shared" ref="C214:C277" si="17">IF(ISERROR(A214),"-",$C$6*G213)</f>
        <v>-</v>
      </c>
      <c r="D214" s="6" t="str">
        <f>IF(ISERROR(A214),"-",SUM($C$22:C214))</f>
        <v>-</v>
      </c>
      <c r="E214" s="6" t="str">
        <f t="shared" ref="E214:E277" si="18">IF(ISERROR(A214),"-",B214-C214)</f>
        <v>-</v>
      </c>
      <c r="F214" s="6" t="str">
        <f>IF(ISERROR(A214),"-",SUM($E$22:E214))</f>
        <v>-</v>
      </c>
      <c r="G214" s="6" t="str">
        <f t="shared" ref="G214:G277" si="19">IF(ISERROR(A214),"-",G213-E214)</f>
        <v>-</v>
      </c>
    </row>
    <row r="215" spans="1:7" x14ac:dyDescent="0.2">
      <c r="A215" s="5" t="e">
        <f t="shared" si="15"/>
        <v>#N/A</v>
      </c>
      <c r="B215" s="6" t="str">
        <f t="shared" si="16"/>
        <v>-</v>
      </c>
      <c r="C215" s="6" t="str">
        <f t="shared" si="17"/>
        <v>-</v>
      </c>
      <c r="D215" s="6" t="str">
        <f>IF(ISERROR(A215),"-",SUM($C$22:C215))</f>
        <v>-</v>
      </c>
      <c r="E215" s="6" t="str">
        <f t="shared" si="18"/>
        <v>-</v>
      </c>
      <c r="F215" s="6" t="str">
        <f>IF(ISERROR(A215),"-",SUM($E$22:E215))</f>
        <v>-</v>
      </c>
      <c r="G215" s="6" t="str">
        <f t="shared" si="19"/>
        <v>-</v>
      </c>
    </row>
    <row r="216" spans="1:7" x14ac:dyDescent="0.2">
      <c r="A216" s="5" t="e">
        <f t="shared" si="15"/>
        <v>#N/A</v>
      </c>
      <c r="B216" s="6" t="str">
        <f t="shared" si="16"/>
        <v>-</v>
      </c>
      <c r="C216" s="6" t="str">
        <f t="shared" si="17"/>
        <v>-</v>
      </c>
      <c r="D216" s="6" t="str">
        <f>IF(ISERROR(A216),"-",SUM($C$22:C216))</f>
        <v>-</v>
      </c>
      <c r="E216" s="6" t="str">
        <f t="shared" si="18"/>
        <v>-</v>
      </c>
      <c r="F216" s="6" t="str">
        <f>IF(ISERROR(A216),"-",SUM($E$22:E216))</f>
        <v>-</v>
      </c>
      <c r="G216" s="6" t="str">
        <f t="shared" si="19"/>
        <v>-</v>
      </c>
    </row>
    <row r="217" spans="1:7" x14ac:dyDescent="0.2">
      <c r="A217" s="5" t="e">
        <f t="shared" si="15"/>
        <v>#N/A</v>
      </c>
      <c r="B217" s="6" t="str">
        <f t="shared" si="16"/>
        <v>-</v>
      </c>
      <c r="C217" s="6" t="str">
        <f t="shared" si="17"/>
        <v>-</v>
      </c>
      <c r="D217" s="6" t="str">
        <f>IF(ISERROR(A217),"-",SUM($C$22:C217))</f>
        <v>-</v>
      </c>
      <c r="E217" s="6" t="str">
        <f t="shared" si="18"/>
        <v>-</v>
      </c>
      <c r="F217" s="6" t="str">
        <f>IF(ISERROR(A217),"-",SUM($E$22:E217))</f>
        <v>-</v>
      </c>
      <c r="G217" s="6" t="str">
        <f t="shared" si="19"/>
        <v>-</v>
      </c>
    </row>
    <row r="218" spans="1:7" x14ac:dyDescent="0.2">
      <c r="A218" s="5" t="e">
        <f t="shared" si="15"/>
        <v>#N/A</v>
      </c>
      <c r="B218" s="6" t="str">
        <f t="shared" si="16"/>
        <v>-</v>
      </c>
      <c r="C218" s="6" t="str">
        <f t="shared" si="17"/>
        <v>-</v>
      </c>
      <c r="D218" s="6" t="str">
        <f>IF(ISERROR(A218),"-",SUM($C$22:C218))</f>
        <v>-</v>
      </c>
      <c r="E218" s="6" t="str">
        <f t="shared" si="18"/>
        <v>-</v>
      </c>
      <c r="F218" s="6" t="str">
        <f>IF(ISERROR(A218),"-",SUM($E$22:E218))</f>
        <v>-</v>
      </c>
      <c r="G218" s="6" t="str">
        <f t="shared" si="19"/>
        <v>-</v>
      </c>
    </row>
    <row r="219" spans="1:7" x14ac:dyDescent="0.2">
      <c r="A219" s="5" t="e">
        <f t="shared" si="15"/>
        <v>#N/A</v>
      </c>
      <c r="B219" s="6" t="str">
        <f t="shared" si="16"/>
        <v>-</v>
      </c>
      <c r="C219" s="6" t="str">
        <f t="shared" si="17"/>
        <v>-</v>
      </c>
      <c r="D219" s="6" t="str">
        <f>IF(ISERROR(A219),"-",SUM($C$22:C219))</f>
        <v>-</v>
      </c>
      <c r="E219" s="6" t="str">
        <f t="shared" si="18"/>
        <v>-</v>
      </c>
      <c r="F219" s="6" t="str">
        <f>IF(ISERROR(A219),"-",SUM($E$22:E219))</f>
        <v>-</v>
      </c>
      <c r="G219" s="6" t="str">
        <f t="shared" si="19"/>
        <v>-</v>
      </c>
    </row>
    <row r="220" spans="1:7" x14ac:dyDescent="0.2">
      <c r="A220" s="5" t="e">
        <f t="shared" si="15"/>
        <v>#N/A</v>
      </c>
      <c r="B220" s="6" t="str">
        <f t="shared" si="16"/>
        <v>-</v>
      </c>
      <c r="C220" s="6" t="str">
        <f t="shared" si="17"/>
        <v>-</v>
      </c>
      <c r="D220" s="6" t="str">
        <f>IF(ISERROR(A220),"-",SUM($C$22:C220))</f>
        <v>-</v>
      </c>
      <c r="E220" s="6" t="str">
        <f t="shared" si="18"/>
        <v>-</v>
      </c>
      <c r="F220" s="6" t="str">
        <f>IF(ISERROR(A220),"-",SUM($E$22:E220))</f>
        <v>-</v>
      </c>
      <c r="G220" s="6" t="str">
        <f t="shared" si="19"/>
        <v>-</v>
      </c>
    </row>
    <row r="221" spans="1:7" x14ac:dyDescent="0.2">
      <c r="A221" s="5" t="e">
        <f t="shared" si="15"/>
        <v>#N/A</v>
      </c>
      <c r="B221" s="6" t="str">
        <f t="shared" si="16"/>
        <v>-</v>
      </c>
      <c r="C221" s="6" t="str">
        <f t="shared" si="17"/>
        <v>-</v>
      </c>
      <c r="D221" s="6" t="str">
        <f>IF(ISERROR(A221),"-",SUM($C$22:C221))</f>
        <v>-</v>
      </c>
      <c r="E221" s="6" t="str">
        <f t="shared" si="18"/>
        <v>-</v>
      </c>
      <c r="F221" s="6" t="str">
        <f>IF(ISERROR(A221),"-",SUM($E$22:E221))</f>
        <v>-</v>
      </c>
      <c r="G221" s="6" t="str">
        <f t="shared" si="19"/>
        <v>-</v>
      </c>
    </row>
    <row r="222" spans="1:7" x14ac:dyDescent="0.2">
      <c r="A222" s="5" t="e">
        <f t="shared" si="15"/>
        <v>#N/A</v>
      </c>
      <c r="B222" s="6" t="str">
        <f t="shared" si="16"/>
        <v>-</v>
      </c>
      <c r="C222" s="6" t="str">
        <f t="shared" si="17"/>
        <v>-</v>
      </c>
      <c r="D222" s="6" t="str">
        <f>IF(ISERROR(A222),"-",SUM($C$22:C222))</f>
        <v>-</v>
      </c>
      <c r="E222" s="6" t="str">
        <f t="shared" si="18"/>
        <v>-</v>
      </c>
      <c r="F222" s="6" t="str">
        <f>IF(ISERROR(A222),"-",SUM($E$22:E222))</f>
        <v>-</v>
      </c>
      <c r="G222" s="6" t="str">
        <f t="shared" si="19"/>
        <v>-</v>
      </c>
    </row>
    <row r="223" spans="1:7" x14ac:dyDescent="0.2">
      <c r="A223" s="5" t="e">
        <f t="shared" si="15"/>
        <v>#N/A</v>
      </c>
      <c r="B223" s="6" t="str">
        <f t="shared" si="16"/>
        <v>-</v>
      </c>
      <c r="C223" s="6" t="str">
        <f t="shared" si="17"/>
        <v>-</v>
      </c>
      <c r="D223" s="6" t="str">
        <f>IF(ISERROR(A223),"-",SUM($C$22:C223))</f>
        <v>-</v>
      </c>
      <c r="E223" s="6" t="str">
        <f t="shared" si="18"/>
        <v>-</v>
      </c>
      <c r="F223" s="6" t="str">
        <f>IF(ISERROR(A223),"-",SUM($E$22:E223))</f>
        <v>-</v>
      </c>
      <c r="G223" s="6" t="str">
        <f t="shared" si="19"/>
        <v>-</v>
      </c>
    </row>
    <row r="224" spans="1:7" x14ac:dyDescent="0.2">
      <c r="A224" s="5" t="e">
        <f t="shared" si="15"/>
        <v>#N/A</v>
      </c>
      <c r="B224" s="6" t="str">
        <f t="shared" si="16"/>
        <v>-</v>
      </c>
      <c r="C224" s="6" t="str">
        <f t="shared" si="17"/>
        <v>-</v>
      </c>
      <c r="D224" s="6" t="str">
        <f>IF(ISERROR(A224),"-",SUM($C$22:C224))</f>
        <v>-</v>
      </c>
      <c r="E224" s="6" t="str">
        <f t="shared" si="18"/>
        <v>-</v>
      </c>
      <c r="F224" s="6" t="str">
        <f>IF(ISERROR(A224),"-",SUM($E$22:E224))</f>
        <v>-</v>
      </c>
      <c r="G224" s="6" t="str">
        <f t="shared" si="19"/>
        <v>-</v>
      </c>
    </row>
    <row r="225" spans="1:7" x14ac:dyDescent="0.2">
      <c r="A225" s="5" t="e">
        <f t="shared" si="15"/>
        <v>#N/A</v>
      </c>
      <c r="B225" s="6" t="str">
        <f t="shared" si="16"/>
        <v>-</v>
      </c>
      <c r="C225" s="6" t="str">
        <f t="shared" si="17"/>
        <v>-</v>
      </c>
      <c r="D225" s="6" t="str">
        <f>IF(ISERROR(A225),"-",SUM($C$22:C225))</f>
        <v>-</v>
      </c>
      <c r="E225" s="6" t="str">
        <f t="shared" si="18"/>
        <v>-</v>
      </c>
      <c r="F225" s="6" t="str">
        <f>IF(ISERROR(A225),"-",SUM($E$22:E225))</f>
        <v>-</v>
      </c>
      <c r="G225" s="6" t="str">
        <f t="shared" si="19"/>
        <v>-</v>
      </c>
    </row>
    <row r="226" spans="1:7" x14ac:dyDescent="0.2">
      <c r="A226" s="5" t="e">
        <f t="shared" si="15"/>
        <v>#N/A</v>
      </c>
      <c r="B226" s="6" t="str">
        <f t="shared" si="16"/>
        <v>-</v>
      </c>
      <c r="C226" s="6" t="str">
        <f t="shared" si="17"/>
        <v>-</v>
      </c>
      <c r="D226" s="6" t="str">
        <f>IF(ISERROR(A226),"-",SUM($C$22:C226))</f>
        <v>-</v>
      </c>
      <c r="E226" s="6" t="str">
        <f t="shared" si="18"/>
        <v>-</v>
      </c>
      <c r="F226" s="6" t="str">
        <f>IF(ISERROR(A226),"-",SUM($E$22:E226))</f>
        <v>-</v>
      </c>
      <c r="G226" s="6" t="str">
        <f t="shared" si="19"/>
        <v>-</v>
      </c>
    </row>
    <row r="227" spans="1:7" x14ac:dyDescent="0.2">
      <c r="A227" s="5" t="e">
        <f t="shared" si="15"/>
        <v>#N/A</v>
      </c>
      <c r="B227" s="6" t="str">
        <f t="shared" si="16"/>
        <v>-</v>
      </c>
      <c r="C227" s="6" t="str">
        <f t="shared" si="17"/>
        <v>-</v>
      </c>
      <c r="D227" s="6" t="str">
        <f>IF(ISERROR(A227),"-",SUM($C$22:C227))</f>
        <v>-</v>
      </c>
      <c r="E227" s="6" t="str">
        <f t="shared" si="18"/>
        <v>-</v>
      </c>
      <c r="F227" s="6" t="str">
        <f>IF(ISERROR(A227),"-",SUM($E$22:E227))</f>
        <v>-</v>
      </c>
      <c r="G227" s="6" t="str">
        <f t="shared" si="19"/>
        <v>-</v>
      </c>
    </row>
    <row r="228" spans="1:7" x14ac:dyDescent="0.2">
      <c r="A228" s="5" t="e">
        <f t="shared" si="15"/>
        <v>#N/A</v>
      </c>
      <c r="B228" s="6" t="str">
        <f t="shared" si="16"/>
        <v>-</v>
      </c>
      <c r="C228" s="6" t="str">
        <f t="shared" si="17"/>
        <v>-</v>
      </c>
      <c r="D228" s="6" t="str">
        <f>IF(ISERROR(A228),"-",SUM($C$22:C228))</f>
        <v>-</v>
      </c>
      <c r="E228" s="6" t="str">
        <f t="shared" si="18"/>
        <v>-</v>
      </c>
      <c r="F228" s="6" t="str">
        <f>IF(ISERROR(A228),"-",SUM($E$22:E228))</f>
        <v>-</v>
      </c>
      <c r="G228" s="6" t="str">
        <f t="shared" si="19"/>
        <v>-</v>
      </c>
    </row>
    <row r="229" spans="1:7" x14ac:dyDescent="0.2">
      <c r="A229" s="5" t="e">
        <f t="shared" si="15"/>
        <v>#N/A</v>
      </c>
      <c r="B229" s="6" t="str">
        <f t="shared" si="16"/>
        <v>-</v>
      </c>
      <c r="C229" s="6" t="str">
        <f t="shared" si="17"/>
        <v>-</v>
      </c>
      <c r="D229" s="6" t="str">
        <f>IF(ISERROR(A229),"-",SUM($C$22:C229))</f>
        <v>-</v>
      </c>
      <c r="E229" s="6" t="str">
        <f t="shared" si="18"/>
        <v>-</v>
      </c>
      <c r="F229" s="6" t="str">
        <f>IF(ISERROR(A229),"-",SUM($E$22:E229))</f>
        <v>-</v>
      </c>
      <c r="G229" s="6" t="str">
        <f t="shared" si="19"/>
        <v>-</v>
      </c>
    </row>
    <row r="230" spans="1:7" x14ac:dyDescent="0.2">
      <c r="A230" s="5" t="e">
        <f t="shared" si="15"/>
        <v>#N/A</v>
      </c>
      <c r="B230" s="6" t="str">
        <f t="shared" si="16"/>
        <v>-</v>
      </c>
      <c r="C230" s="6" t="str">
        <f t="shared" si="17"/>
        <v>-</v>
      </c>
      <c r="D230" s="6" t="str">
        <f>IF(ISERROR(A230),"-",SUM($C$22:C230))</f>
        <v>-</v>
      </c>
      <c r="E230" s="6" t="str">
        <f t="shared" si="18"/>
        <v>-</v>
      </c>
      <c r="F230" s="6" t="str">
        <f>IF(ISERROR(A230),"-",SUM($E$22:E230))</f>
        <v>-</v>
      </c>
      <c r="G230" s="6" t="str">
        <f t="shared" si="19"/>
        <v>-</v>
      </c>
    </row>
    <row r="231" spans="1:7" x14ac:dyDescent="0.2">
      <c r="A231" s="5" t="e">
        <f t="shared" si="15"/>
        <v>#N/A</v>
      </c>
      <c r="B231" s="6" t="str">
        <f t="shared" si="16"/>
        <v>-</v>
      </c>
      <c r="C231" s="6" t="str">
        <f t="shared" si="17"/>
        <v>-</v>
      </c>
      <c r="D231" s="6" t="str">
        <f>IF(ISERROR(A231),"-",SUM($C$22:C231))</f>
        <v>-</v>
      </c>
      <c r="E231" s="6" t="str">
        <f t="shared" si="18"/>
        <v>-</v>
      </c>
      <c r="F231" s="6" t="str">
        <f>IF(ISERROR(A231),"-",SUM($E$22:E231))</f>
        <v>-</v>
      </c>
      <c r="G231" s="6" t="str">
        <f t="shared" si="19"/>
        <v>-</v>
      </c>
    </row>
    <row r="232" spans="1:7" x14ac:dyDescent="0.2">
      <c r="A232" s="5" t="e">
        <f t="shared" si="15"/>
        <v>#N/A</v>
      </c>
      <c r="B232" s="6" t="str">
        <f t="shared" si="16"/>
        <v>-</v>
      </c>
      <c r="C232" s="6" t="str">
        <f t="shared" si="17"/>
        <v>-</v>
      </c>
      <c r="D232" s="6" t="str">
        <f>IF(ISERROR(A232),"-",SUM($C$22:C232))</f>
        <v>-</v>
      </c>
      <c r="E232" s="6" t="str">
        <f t="shared" si="18"/>
        <v>-</v>
      </c>
      <c r="F232" s="6" t="str">
        <f>IF(ISERROR(A232),"-",SUM($E$22:E232))</f>
        <v>-</v>
      </c>
      <c r="G232" s="6" t="str">
        <f t="shared" si="19"/>
        <v>-</v>
      </c>
    </row>
    <row r="233" spans="1:7" x14ac:dyDescent="0.2">
      <c r="A233" s="5" t="e">
        <f t="shared" si="15"/>
        <v>#N/A</v>
      </c>
      <c r="B233" s="6" t="str">
        <f t="shared" si="16"/>
        <v>-</v>
      </c>
      <c r="C233" s="6" t="str">
        <f t="shared" si="17"/>
        <v>-</v>
      </c>
      <c r="D233" s="6" t="str">
        <f>IF(ISERROR(A233),"-",SUM($C$22:C233))</f>
        <v>-</v>
      </c>
      <c r="E233" s="6" t="str">
        <f t="shared" si="18"/>
        <v>-</v>
      </c>
      <c r="F233" s="6" t="str">
        <f>IF(ISERROR(A233),"-",SUM($E$22:E233))</f>
        <v>-</v>
      </c>
      <c r="G233" s="6" t="str">
        <f t="shared" si="19"/>
        <v>-</v>
      </c>
    </row>
    <row r="234" spans="1:7" x14ac:dyDescent="0.2">
      <c r="A234" s="5" t="e">
        <f t="shared" si="15"/>
        <v>#N/A</v>
      </c>
      <c r="B234" s="6" t="str">
        <f t="shared" si="16"/>
        <v>-</v>
      </c>
      <c r="C234" s="6" t="str">
        <f t="shared" si="17"/>
        <v>-</v>
      </c>
      <c r="D234" s="6" t="str">
        <f>IF(ISERROR(A234),"-",SUM($C$22:C234))</f>
        <v>-</v>
      </c>
      <c r="E234" s="6" t="str">
        <f t="shared" si="18"/>
        <v>-</v>
      </c>
      <c r="F234" s="6" t="str">
        <f>IF(ISERROR(A234),"-",SUM($E$22:E234))</f>
        <v>-</v>
      </c>
      <c r="G234" s="6" t="str">
        <f t="shared" si="19"/>
        <v>-</v>
      </c>
    </row>
    <row r="235" spans="1:7" x14ac:dyDescent="0.2">
      <c r="A235" s="5" t="e">
        <f t="shared" si="15"/>
        <v>#N/A</v>
      </c>
      <c r="B235" s="6" t="str">
        <f t="shared" si="16"/>
        <v>-</v>
      </c>
      <c r="C235" s="6" t="str">
        <f t="shared" si="17"/>
        <v>-</v>
      </c>
      <c r="D235" s="6" t="str">
        <f>IF(ISERROR(A235),"-",SUM($C$22:C235))</f>
        <v>-</v>
      </c>
      <c r="E235" s="6" t="str">
        <f t="shared" si="18"/>
        <v>-</v>
      </c>
      <c r="F235" s="6" t="str">
        <f>IF(ISERROR(A235),"-",SUM($E$22:E235))</f>
        <v>-</v>
      </c>
      <c r="G235" s="6" t="str">
        <f t="shared" si="19"/>
        <v>-</v>
      </c>
    </row>
    <row r="236" spans="1:7" x14ac:dyDescent="0.2">
      <c r="A236" s="5" t="e">
        <f t="shared" si="15"/>
        <v>#N/A</v>
      </c>
      <c r="B236" s="6" t="str">
        <f t="shared" si="16"/>
        <v>-</v>
      </c>
      <c r="C236" s="6" t="str">
        <f t="shared" si="17"/>
        <v>-</v>
      </c>
      <c r="D236" s="6" t="str">
        <f>IF(ISERROR(A236),"-",SUM($C$22:C236))</f>
        <v>-</v>
      </c>
      <c r="E236" s="6" t="str">
        <f t="shared" si="18"/>
        <v>-</v>
      </c>
      <c r="F236" s="6" t="str">
        <f>IF(ISERROR(A236),"-",SUM($E$22:E236))</f>
        <v>-</v>
      </c>
      <c r="G236" s="6" t="str">
        <f t="shared" si="19"/>
        <v>-</v>
      </c>
    </row>
    <row r="237" spans="1:7" x14ac:dyDescent="0.2">
      <c r="A237" s="5" t="e">
        <f t="shared" si="15"/>
        <v>#N/A</v>
      </c>
      <c r="B237" s="6" t="str">
        <f t="shared" si="16"/>
        <v>-</v>
      </c>
      <c r="C237" s="6" t="str">
        <f t="shared" si="17"/>
        <v>-</v>
      </c>
      <c r="D237" s="6" t="str">
        <f>IF(ISERROR(A237),"-",SUM($C$22:C237))</f>
        <v>-</v>
      </c>
      <c r="E237" s="6" t="str">
        <f t="shared" si="18"/>
        <v>-</v>
      </c>
      <c r="F237" s="6" t="str">
        <f>IF(ISERROR(A237),"-",SUM($E$22:E237))</f>
        <v>-</v>
      </c>
      <c r="G237" s="6" t="str">
        <f t="shared" si="19"/>
        <v>-</v>
      </c>
    </row>
    <row r="238" spans="1:7" x14ac:dyDescent="0.2">
      <c r="A238" s="5" t="e">
        <f t="shared" si="15"/>
        <v>#N/A</v>
      </c>
      <c r="B238" s="6" t="str">
        <f t="shared" si="16"/>
        <v>-</v>
      </c>
      <c r="C238" s="6" t="str">
        <f t="shared" si="17"/>
        <v>-</v>
      </c>
      <c r="D238" s="6" t="str">
        <f>IF(ISERROR(A238),"-",SUM($C$22:C238))</f>
        <v>-</v>
      </c>
      <c r="E238" s="6" t="str">
        <f t="shared" si="18"/>
        <v>-</v>
      </c>
      <c r="F238" s="6" t="str">
        <f>IF(ISERROR(A238),"-",SUM($E$22:E238))</f>
        <v>-</v>
      </c>
      <c r="G238" s="6" t="str">
        <f t="shared" si="19"/>
        <v>-</v>
      </c>
    </row>
    <row r="239" spans="1:7" x14ac:dyDescent="0.2">
      <c r="A239" s="5" t="e">
        <f t="shared" si="15"/>
        <v>#N/A</v>
      </c>
      <c r="B239" s="6" t="str">
        <f t="shared" si="16"/>
        <v>-</v>
      </c>
      <c r="C239" s="6" t="str">
        <f t="shared" si="17"/>
        <v>-</v>
      </c>
      <c r="D239" s="6" t="str">
        <f>IF(ISERROR(A239),"-",SUM($C$22:C239))</f>
        <v>-</v>
      </c>
      <c r="E239" s="6" t="str">
        <f t="shared" si="18"/>
        <v>-</v>
      </c>
      <c r="F239" s="6" t="str">
        <f>IF(ISERROR(A239),"-",SUM($E$22:E239))</f>
        <v>-</v>
      </c>
      <c r="G239" s="6" t="str">
        <f t="shared" si="19"/>
        <v>-</v>
      </c>
    </row>
    <row r="240" spans="1:7" x14ac:dyDescent="0.2">
      <c r="A240" s="5" t="e">
        <f t="shared" si="15"/>
        <v>#N/A</v>
      </c>
      <c r="B240" s="6" t="str">
        <f t="shared" si="16"/>
        <v>-</v>
      </c>
      <c r="C240" s="6" t="str">
        <f t="shared" si="17"/>
        <v>-</v>
      </c>
      <c r="D240" s="6" t="str">
        <f>IF(ISERROR(A240),"-",SUM($C$22:C240))</f>
        <v>-</v>
      </c>
      <c r="E240" s="6" t="str">
        <f t="shared" si="18"/>
        <v>-</v>
      </c>
      <c r="F240" s="6" t="str">
        <f>IF(ISERROR(A240),"-",SUM($E$22:E240))</f>
        <v>-</v>
      </c>
      <c r="G240" s="6" t="str">
        <f t="shared" si="19"/>
        <v>-</v>
      </c>
    </row>
    <row r="241" spans="1:7" x14ac:dyDescent="0.2">
      <c r="A241" s="5" t="e">
        <f t="shared" si="15"/>
        <v>#N/A</v>
      </c>
      <c r="B241" s="6" t="str">
        <f t="shared" si="16"/>
        <v>-</v>
      </c>
      <c r="C241" s="6" t="str">
        <f t="shared" si="17"/>
        <v>-</v>
      </c>
      <c r="D241" s="6" t="str">
        <f>IF(ISERROR(A241),"-",SUM($C$22:C241))</f>
        <v>-</v>
      </c>
      <c r="E241" s="6" t="str">
        <f t="shared" si="18"/>
        <v>-</v>
      </c>
      <c r="F241" s="6" t="str">
        <f>IF(ISERROR(A241),"-",SUM($E$22:E241))</f>
        <v>-</v>
      </c>
      <c r="G241" s="6" t="str">
        <f t="shared" si="19"/>
        <v>-</v>
      </c>
    </row>
    <row r="242" spans="1:7" x14ac:dyDescent="0.2">
      <c r="A242" s="5" t="e">
        <f t="shared" si="15"/>
        <v>#N/A</v>
      </c>
      <c r="B242" s="6" t="str">
        <f t="shared" si="16"/>
        <v>-</v>
      </c>
      <c r="C242" s="6" t="str">
        <f t="shared" si="17"/>
        <v>-</v>
      </c>
      <c r="D242" s="6" t="str">
        <f>IF(ISERROR(A242),"-",SUM($C$22:C242))</f>
        <v>-</v>
      </c>
      <c r="E242" s="6" t="str">
        <f t="shared" si="18"/>
        <v>-</v>
      </c>
      <c r="F242" s="6" t="str">
        <f>IF(ISERROR(A242),"-",SUM($E$22:E242))</f>
        <v>-</v>
      </c>
      <c r="G242" s="6" t="str">
        <f t="shared" si="19"/>
        <v>-</v>
      </c>
    </row>
    <row r="243" spans="1:7" x14ac:dyDescent="0.2">
      <c r="A243" s="5" t="e">
        <f t="shared" si="15"/>
        <v>#N/A</v>
      </c>
      <c r="B243" s="6" t="str">
        <f t="shared" si="16"/>
        <v>-</v>
      </c>
      <c r="C243" s="6" t="str">
        <f t="shared" si="17"/>
        <v>-</v>
      </c>
      <c r="D243" s="6" t="str">
        <f>IF(ISERROR(A243),"-",SUM($C$22:C243))</f>
        <v>-</v>
      </c>
      <c r="E243" s="6" t="str">
        <f t="shared" si="18"/>
        <v>-</v>
      </c>
      <c r="F243" s="6" t="str">
        <f>IF(ISERROR(A243),"-",SUM($E$22:E243))</f>
        <v>-</v>
      </c>
      <c r="G243" s="6" t="str">
        <f t="shared" si="19"/>
        <v>-</v>
      </c>
    </row>
    <row r="244" spans="1:7" x14ac:dyDescent="0.2">
      <c r="A244" s="5" t="e">
        <f t="shared" si="15"/>
        <v>#N/A</v>
      </c>
      <c r="B244" s="6" t="str">
        <f t="shared" si="16"/>
        <v>-</v>
      </c>
      <c r="C244" s="6" t="str">
        <f t="shared" si="17"/>
        <v>-</v>
      </c>
      <c r="D244" s="6" t="str">
        <f>IF(ISERROR(A244),"-",SUM($C$22:C244))</f>
        <v>-</v>
      </c>
      <c r="E244" s="6" t="str">
        <f t="shared" si="18"/>
        <v>-</v>
      </c>
      <c r="F244" s="6" t="str">
        <f>IF(ISERROR(A244),"-",SUM($E$22:E244))</f>
        <v>-</v>
      </c>
      <c r="G244" s="6" t="str">
        <f t="shared" si="19"/>
        <v>-</v>
      </c>
    </row>
    <row r="245" spans="1:7" x14ac:dyDescent="0.2">
      <c r="A245" s="5" t="e">
        <f t="shared" si="15"/>
        <v>#N/A</v>
      </c>
      <c r="B245" s="6" t="str">
        <f t="shared" si="16"/>
        <v>-</v>
      </c>
      <c r="C245" s="6" t="str">
        <f t="shared" si="17"/>
        <v>-</v>
      </c>
      <c r="D245" s="6" t="str">
        <f>IF(ISERROR(A245),"-",SUM($C$22:C245))</f>
        <v>-</v>
      </c>
      <c r="E245" s="6" t="str">
        <f t="shared" si="18"/>
        <v>-</v>
      </c>
      <c r="F245" s="6" t="str">
        <f>IF(ISERROR(A245),"-",SUM($E$22:E245))</f>
        <v>-</v>
      </c>
      <c r="G245" s="6" t="str">
        <f t="shared" si="19"/>
        <v>-</v>
      </c>
    </row>
    <row r="246" spans="1:7" x14ac:dyDescent="0.2">
      <c r="A246" s="5" t="e">
        <f t="shared" si="15"/>
        <v>#N/A</v>
      </c>
      <c r="B246" s="6" t="str">
        <f t="shared" si="16"/>
        <v>-</v>
      </c>
      <c r="C246" s="6" t="str">
        <f t="shared" si="17"/>
        <v>-</v>
      </c>
      <c r="D246" s="6" t="str">
        <f>IF(ISERROR(A246),"-",SUM($C$22:C246))</f>
        <v>-</v>
      </c>
      <c r="E246" s="6" t="str">
        <f t="shared" si="18"/>
        <v>-</v>
      </c>
      <c r="F246" s="6" t="str">
        <f>IF(ISERROR(A246),"-",SUM($E$22:E246))</f>
        <v>-</v>
      </c>
      <c r="G246" s="6" t="str">
        <f t="shared" si="19"/>
        <v>-</v>
      </c>
    </row>
    <row r="247" spans="1:7" x14ac:dyDescent="0.2">
      <c r="A247" s="5" t="e">
        <f t="shared" si="15"/>
        <v>#N/A</v>
      </c>
      <c r="B247" s="6" t="str">
        <f t="shared" si="16"/>
        <v>-</v>
      </c>
      <c r="C247" s="6" t="str">
        <f t="shared" si="17"/>
        <v>-</v>
      </c>
      <c r="D247" s="6" t="str">
        <f>IF(ISERROR(A247),"-",SUM($C$22:C247))</f>
        <v>-</v>
      </c>
      <c r="E247" s="6" t="str">
        <f t="shared" si="18"/>
        <v>-</v>
      </c>
      <c r="F247" s="6" t="str">
        <f>IF(ISERROR(A247),"-",SUM($E$22:E247))</f>
        <v>-</v>
      </c>
      <c r="G247" s="6" t="str">
        <f t="shared" si="19"/>
        <v>-</v>
      </c>
    </row>
    <row r="248" spans="1:7" x14ac:dyDescent="0.2">
      <c r="A248" s="5" t="e">
        <f t="shared" si="15"/>
        <v>#N/A</v>
      </c>
      <c r="B248" s="6" t="str">
        <f t="shared" si="16"/>
        <v>-</v>
      </c>
      <c r="C248" s="6" t="str">
        <f t="shared" si="17"/>
        <v>-</v>
      </c>
      <c r="D248" s="6" t="str">
        <f>IF(ISERROR(A248),"-",SUM($C$22:C248))</f>
        <v>-</v>
      </c>
      <c r="E248" s="6" t="str">
        <f t="shared" si="18"/>
        <v>-</v>
      </c>
      <c r="F248" s="6" t="str">
        <f>IF(ISERROR(A248),"-",SUM($E$22:E248))</f>
        <v>-</v>
      </c>
      <c r="G248" s="6" t="str">
        <f t="shared" si="19"/>
        <v>-</v>
      </c>
    </row>
    <row r="249" spans="1:7" x14ac:dyDescent="0.2">
      <c r="A249" s="5" t="e">
        <f t="shared" si="15"/>
        <v>#N/A</v>
      </c>
      <c r="B249" s="6" t="str">
        <f t="shared" si="16"/>
        <v>-</v>
      </c>
      <c r="C249" s="6" t="str">
        <f t="shared" si="17"/>
        <v>-</v>
      </c>
      <c r="D249" s="6" t="str">
        <f>IF(ISERROR(A249),"-",SUM($C$22:C249))</f>
        <v>-</v>
      </c>
      <c r="E249" s="6" t="str">
        <f t="shared" si="18"/>
        <v>-</v>
      </c>
      <c r="F249" s="6" t="str">
        <f>IF(ISERROR(A249),"-",SUM($E$22:E249))</f>
        <v>-</v>
      </c>
      <c r="G249" s="6" t="str">
        <f t="shared" si="19"/>
        <v>-</v>
      </c>
    </row>
    <row r="250" spans="1:7" x14ac:dyDescent="0.2">
      <c r="A250" s="5" t="e">
        <f t="shared" si="15"/>
        <v>#N/A</v>
      </c>
      <c r="B250" s="6" t="str">
        <f t="shared" si="16"/>
        <v>-</v>
      </c>
      <c r="C250" s="6" t="str">
        <f t="shared" si="17"/>
        <v>-</v>
      </c>
      <c r="D250" s="6" t="str">
        <f>IF(ISERROR(A250),"-",SUM($C$22:C250))</f>
        <v>-</v>
      </c>
      <c r="E250" s="6" t="str">
        <f t="shared" si="18"/>
        <v>-</v>
      </c>
      <c r="F250" s="6" t="str">
        <f>IF(ISERROR(A250),"-",SUM($E$22:E250))</f>
        <v>-</v>
      </c>
      <c r="G250" s="6" t="str">
        <f t="shared" si="19"/>
        <v>-</v>
      </c>
    </row>
    <row r="251" spans="1:7" x14ac:dyDescent="0.2">
      <c r="A251" s="5" t="e">
        <f t="shared" si="15"/>
        <v>#N/A</v>
      </c>
      <c r="B251" s="6" t="str">
        <f t="shared" si="16"/>
        <v>-</v>
      </c>
      <c r="C251" s="6" t="str">
        <f t="shared" si="17"/>
        <v>-</v>
      </c>
      <c r="D251" s="6" t="str">
        <f>IF(ISERROR(A251),"-",SUM($C$22:C251))</f>
        <v>-</v>
      </c>
      <c r="E251" s="6" t="str">
        <f t="shared" si="18"/>
        <v>-</v>
      </c>
      <c r="F251" s="6" t="str">
        <f>IF(ISERROR(A251),"-",SUM($E$22:E251))</f>
        <v>-</v>
      </c>
      <c r="G251" s="6" t="str">
        <f t="shared" si="19"/>
        <v>-</v>
      </c>
    </row>
    <row r="252" spans="1:7" x14ac:dyDescent="0.2">
      <c r="A252" s="5" t="e">
        <f t="shared" si="15"/>
        <v>#N/A</v>
      </c>
      <c r="B252" s="6" t="str">
        <f t="shared" si="16"/>
        <v>-</v>
      </c>
      <c r="C252" s="6" t="str">
        <f t="shared" si="17"/>
        <v>-</v>
      </c>
      <c r="D252" s="6" t="str">
        <f>IF(ISERROR(A252),"-",SUM($C$22:C252))</f>
        <v>-</v>
      </c>
      <c r="E252" s="6" t="str">
        <f t="shared" si="18"/>
        <v>-</v>
      </c>
      <c r="F252" s="6" t="str">
        <f>IF(ISERROR(A252),"-",SUM($E$22:E252))</f>
        <v>-</v>
      </c>
      <c r="G252" s="6" t="str">
        <f t="shared" si="19"/>
        <v>-</v>
      </c>
    </row>
    <row r="253" spans="1:7" x14ac:dyDescent="0.2">
      <c r="A253" s="5" t="e">
        <f t="shared" si="15"/>
        <v>#N/A</v>
      </c>
      <c r="B253" s="6" t="str">
        <f t="shared" si="16"/>
        <v>-</v>
      </c>
      <c r="C253" s="6" t="str">
        <f t="shared" si="17"/>
        <v>-</v>
      </c>
      <c r="D253" s="6" t="str">
        <f>IF(ISERROR(A253),"-",SUM($C$22:C253))</f>
        <v>-</v>
      </c>
      <c r="E253" s="6" t="str">
        <f t="shared" si="18"/>
        <v>-</v>
      </c>
      <c r="F253" s="6" t="str">
        <f>IF(ISERROR(A253),"-",SUM($E$22:E253))</f>
        <v>-</v>
      </c>
      <c r="G253" s="6" t="str">
        <f t="shared" si="19"/>
        <v>-</v>
      </c>
    </row>
    <row r="254" spans="1:7" x14ac:dyDescent="0.2">
      <c r="A254" s="5" t="e">
        <f t="shared" si="15"/>
        <v>#N/A</v>
      </c>
      <c r="B254" s="6" t="str">
        <f t="shared" si="16"/>
        <v>-</v>
      </c>
      <c r="C254" s="6" t="str">
        <f t="shared" si="17"/>
        <v>-</v>
      </c>
      <c r="D254" s="6" t="str">
        <f>IF(ISERROR(A254),"-",SUM($C$22:C254))</f>
        <v>-</v>
      </c>
      <c r="E254" s="6" t="str">
        <f t="shared" si="18"/>
        <v>-</v>
      </c>
      <c r="F254" s="6" t="str">
        <f>IF(ISERROR(A254),"-",SUM($E$22:E254))</f>
        <v>-</v>
      </c>
      <c r="G254" s="6" t="str">
        <f t="shared" si="19"/>
        <v>-</v>
      </c>
    </row>
    <row r="255" spans="1:7" x14ac:dyDescent="0.2">
      <c r="A255" s="5" t="e">
        <f t="shared" si="15"/>
        <v>#N/A</v>
      </c>
      <c r="B255" s="6" t="str">
        <f t="shared" si="16"/>
        <v>-</v>
      </c>
      <c r="C255" s="6" t="str">
        <f t="shared" si="17"/>
        <v>-</v>
      </c>
      <c r="D255" s="6" t="str">
        <f>IF(ISERROR(A255),"-",SUM($C$22:C255))</f>
        <v>-</v>
      </c>
      <c r="E255" s="6" t="str">
        <f t="shared" si="18"/>
        <v>-</v>
      </c>
      <c r="F255" s="6" t="str">
        <f>IF(ISERROR(A255),"-",SUM($E$22:E255))</f>
        <v>-</v>
      </c>
      <c r="G255" s="6" t="str">
        <f t="shared" si="19"/>
        <v>-</v>
      </c>
    </row>
    <row r="256" spans="1:7" x14ac:dyDescent="0.2">
      <c r="A256" s="5" t="e">
        <f t="shared" si="15"/>
        <v>#N/A</v>
      </c>
      <c r="B256" s="6" t="str">
        <f t="shared" si="16"/>
        <v>-</v>
      </c>
      <c r="C256" s="6" t="str">
        <f t="shared" si="17"/>
        <v>-</v>
      </c>
      <c r="D256" s="6" t="str">
        <f>IF(ISERROR(A256),"-",SUM($C$22:C256))</f>
        <v>-</v>
      </c>
      <c r="E256" s="6" t="str">
        <f t="shared" si="18"/>
        <v>-</v>
      </c>
      <c r="F256" s="6" t="str">
        <f>IF(ISERROR(A256),"-",SUM($E$22:E256))</f>
        <v>-</v>
      </c>
      <c r="G256" s="6" t="str">
        <f t="shared" si="19"/>
        <v>-</v>
      </c>
    </row>
    <row r="257" spans="1:7" x14ac:dyDescent="0.2">
      <c r="A257" s="5" t="e">
        <f t="shared" si="15"/>
        <v>#N/A</v>
      </c>
      <c r="B257" s="6" t="str">
        <f t="shared" si="16"/>
        <v>-</v>
      </c>
      <c r="C257" s="6" t="str">
        <f t="shared" si="17"/>
        <v>-</v>
      </c>
      <c r="D257" s="6" t="str">
        <f>IF(ISERROR(A257),"-",SUM($C$22:C257))</f>
        <v>-</v>
      </c>
      <c r="E257" s="6" t="str">
        <f t="shared" si="18"/>
        <v>-</v>
      </c>
      <c r="F257" s="6" t="str">
        <f>IF(ISERROR(A257),"-",SUM($E$22:E257))</f>
        <v>-</v>
      </c>
      <c r="G257" s="6" t="str">
        <f t="shared" si="19"/>
        <v>-</v>
      </c>
    </row>
    <row r="258" spans="1:7" x14ac:dyDescent="0.2">
      <c r="A258" s="5" t="e">
        <f t="shared" si="15"/>
        <v>#N/A</v>
      </c>
      <c r="B258" s="6" t="str">
        <f t="shared" si="16"/>
        <v>-</v>
      </c>
      <c r="C258" s="6" t="str">
        <f t="shared" si="17"/>
        <v>-</v>
      </c>
      <c r="D258" s="6" t="str">
        <f>IF(ISERROR(A258),"-",SUM($C$22:C258))</f>
        <v>-</v>
      </c>
      <c r="E258" s="6" t="str">
        <f t="shared" si="18"/>
        <v>-</v>
      </c>
      <c r="F258" s="6" t="str">
        <f>IF(ISERROR(A258),"-",SUM($E$22:E258))</f>
        <v>-</v>
      </c>
      <c r="G258" s="6" t="str">
        <f t="shared" si="19"/>
        <v>-</v>
      </c>
    </row>
    <row r="259" spans="1:7" x14ac:dyDescent="0.2">
      <c r="A259" s="5" t="e">
        <f t="shared" si="15"/>
        <v>#N/A</v>
      </c>
      <c r="B259" s="6" t="str">
        <f t="shared" si="16"/>
        <v>-</v>
      </c>
      <c r="C259" s="6" t="str">
        <f t="shared" si="17"/>
        <v>-</v>
      </c>
      <c r="D259" s="6" t="str">
        <f>IF(ISERROR(A259),"-",SUM($C$22:C259))</f>
        <v>-</v>
      </c>
      <c r="E259" s="6" t="str">
        <f t="shared" si="18"/>
        <v>-</v>
      </c>
      <c r="F259" s="6" t="str">
        <f>IF(ISERROR(A259),"-",SUM($E$22:E259))</f>
        <v>-</v>
      </c>
      <c r="G259" s="6" t="str">
        <f t="shared" si="19"/>
        <v>-</v>
      </c>
    </row>
    <row r="260" spans="1:7" x14ac:dyDescent="0.2">
      <c r="A260" s="5" t="e">
        <f t="shared" si="15"/>
        <v>#N/A</v>
      </c>
      <c r="B260" s="6" t="str">
        <f t="shared" si="16"/>
        <v>-</v>
      </c>
      <c r="C260" s="6" t="str">
        <f t="shared" si="17"/>
        <v>-</v>
      </c>
      <c r="D260" s="6" t="str">
        <f>IF(ISERROR(A260),"-",SUM($C$22:C260))</f>
        <v>-</v>
      </c>
      <c r="E260" s="6" t="str">
        <f t="shared" si="18"/>
        <v>-</v>
      </c>
      <c r="F260" s="6" t="str">
        <f>IF(ISERROR(A260),"-",SUM($E$22:E260))</f>
        <v>-</v>
      </c>
      <c r="G260" s="6" t="str">
        <f t="shared" si="19"/>
        <v>-</v>
      </c>
    </row>
    <row r="261" spans="1:7" x14ac:dyDescent="0.2">
      <c r="A261" s="5" t="e">
        <f t="shared" si="15"/>
        <v>#N/A</v>
      </c>
      <c r="B261" s="6" t="str">
        <f t="shared" si="16"/>
        <v>-</v>
      </c>
      <c r="C261" s="6" t="str">
        <f t="shared" si="17"/>
        <v>-</v>
      </c>
      <c r="D261" s="6" t="str">
        <f>IF(ISERROR(A261),"-",SUM($C$22:C261))</f>
        <v>-</v>
      </c>
      <c r="E261" s="6" t="str">
        <f t="shared" si="18"/>
        <v>-</v>
      </c>
      <c r="F261" s="6" t="str">
        <f>IF(ISERROR(A261),"-",SUM($E$22:E261))</f>
        <v>-</v>
      </c>
      <c r="G261" s="6" t="str">
        <f t="shared" si="19"/>
        <v>-</v>
      </c>
    </row>
    <row r="262" spans="1:7" x14ac:dyDescent="0.2">
      <c r="A262" s="5" t="e">
        <f t="shared" si="15"/>
        <v>#N/A</v>
      </c>
      <c r="B262" s="6" t="str">
        <f t="shared" si="16"/>
        <v>-</v>
      </c>
      <c r="C262" s="6" t="str">
        <f t="shared" si="17"/>
        <v>-</v>
      </c>
      <c r="D262" s="6" t="str">
        <f>IF(ISERROR(A262),"-",SUM($C$22:C262))</f>
        <v>-</v>
      </c>
      <c r="E262" s="6" t="str">
        <f t="shared" si="18"/>
        <v>-</v>
      </c>
      <c r="F262" s="6" t="str">
        <f>IF(ISERROR(A262),"-",SUM($E$22:E262))</f>
        <v>-</v>
      </c>
      <c r="G262" s="6" t="str">
        <f t="shared" si="19"/>
        <v>-</v>
      </c>
    </row>
    <row r="263" spans="1:7" x14ac:dyDescent="0.2">
      <c r="A263" s="5" t="e">
        <f t="shared" si="15"/>
        <v>#N/A</v>
      </c>
      <c r="B263" s="6" t="str">
        <f t="shared" si="16"/>
        <v>-</v>
      </c>
      <c r="C263" s="6" t="str">
        <f t="shared" si="17"/>
        <v>-</v>
      </c>
      <c r="D263" s="6" t="str">
        <f>IF(ISERROR(A263),"-",SUM($C$22:C263))</f>
        <v>-</v>
      </c>
      <c r="E263" s="6" t="str">
        <f t="shared" si="18"/>
        <v>-</v>
      </c>
      <c r="F263" s="6" t="str">
        <f>IF(ISERROR(A263),"-",SUM($E$22:E263))</f>
        <v>-</v>
      </c>
      <c r="G263" s="6" t="str">
        <f t="shared" si="19"/>
        <v>-</v>
      </c>
    </row>
    <row r="264" spans="1:7" x14ac:dyDescent="0.2">
      <c r="A264" s="5" t="e">
        <f t="shared" si="15"/>
        <v>#N/A</v>
      </c>
      <c r="B264" s="6" t="str">
        <f t="shared" si="16"/>
        <v>-</v>
      </c>
      <c r="C264" s="6" t="str">
        <f t="shared" si="17"/>
        <v>-</v>
      </c>
      <c r="D264" s="6" t="str">
        <f>IF(ISERROR(A264),"-",SUM($C$22:C264))</f>
        <v>-</v>
      </c>
      <c r="E264" s="6" t="str">
        <f t="shared" si="18"/>
        <v>-</v>
      </c>
      <c r="F264" s="6" t="str">
        <f>IF(ISERROR(A264),"-",SUM($E$22:E264))</f>
        <v>-</v>
      </c>
      <c r="G264" s="6" t="str">
        <f t="shared" si="19"/>
        <v>-</v>
      </c>
    </row>
    <row r="265" spans="1:7" x14ac:dyDescent="0.2">
      <c r="A265" s="5" t="e">
        <f t="shared" si="15"/>
        <v>#N/A</v>
      </c>
      <c r="B265" s="6" t="str">
        <f t="shared" si="16"/>
        <v>-</v>
      </c>
      <c r="C265" s="6" t="str">
        <f t="shared" si="17"/>
        <v>-</v>
      </c>
      <c r="D265" s="6" t="str">
        <f>IF(ISERROR(A265),"-",SUM($C$22:C265))</f>
        <v>-</v>
      </c>
      <c r="E265" s="6" t="str">
        <f t="shared" si="18"/>
        <v>-</v>
      </c>
      <c r="F265" s="6" t="str">
        <f>IF(ISERROR(A265),"-",SUM($E$22:E265))</f>
        <v>-</v>
      </c>
      <c r="G265" s="6" t="str">
        <f t="shared" si="19"/>
        <v>-</v>
      </c>
    </row>
    <row r="266" spans="1:7" x14ac:dyDescent="0.2">
      <c r="A266" s="5" t="e">
        <f t="shared" si="15"/>
        <v>#N/A</v>
      </c>
      <c r="B266" s="6" t="str">
        <f t="shared" si="16"/>
        <v>-</v>
      </c>
      <c r="C266" s="6" t="str">
        <f t="shared" si="17"/>
        <v>-</v>
      </c>
      <c r="D266" s="6" t="str">
        <f>IF(ISERROR(A266),"-",SUM($C$22:C266))</f>
        <v>-</v>
      </c>
      <c r="E266" s="6" t="str">
        <f t="shared" si="18"/>
        <v>-</v>
      </c>
      <c r="F266" s="6" t="str">
        <f>IF(ISERROR(A266),"-",SUM($E$22:E266))</f>
        <v>-</v>
      </c>
      <c r="G266" s="6" t="str">
        <f t="shared" si="19"/>
        <v>-</v>
      </c>
    </row>
    <row r="267" spans="1:7" x14ac:dyDescent="0.2">
      <c r="A267" s="5" t="e">
        <f t="shared" si="15"/>
        <v>#N/A</v>
      </c>
      <c r="B267" s="6" t="str">
        <f t="shared" si="16"/>
        <v>-</v>
      </c>
      <c r="C267" s="6" t="str">
        <f t="shared" si="17"/>
        <v>-</v>
      </c>
      <c r="D267" s="6" t="str">
        <f>IF(ISERROR(A267),"-",SUM($C$22:C267))</f>
        <v>-</v>
      </c>
      <c r="E267" s="6" t="str">
        <f t="shared" si="18"/>
        <v>-</v>
      </c>
      <c r="F267" s="6" t="str">
        <f>IF(ISERROR(A267),"-",SUM($E$22:E267))</f>
        <v>-</v>
      </c>
      <c r="G267" s="6" t="str">
        <f t="shared" si="19"/>
        <v>-</v>
      </c>
    </row>
    <row r="268" spans="1:7" x14ac:dyDescent="0.2">
      <c r="A268" s="5" t="e">
        <f t="shared" si="15"/>
        <v>#N/A</v>
      </c>
      <c r="B268" s="6" t="str">
        <f t="shared" si="16"/>
        <v>-</v>
      </c>
      <c r="C268" s="6" t="str">
        <f t="shared" si="17"/>
        <v>-</v>
      </c>
      <c r="D268" s="6" t="str">
        <f>IF(ISERROR(A268),"-",SUM($C$22:C268))</f>
        <v>-</v>
      </c>
      <c r="E268" s="6" t="str">
        <f t="shared" si="18"/>
        <v>-</v>
      </c>
      <c r="F268" s="6" t="str">
        <f>IF(ISERROR(A268),"-",SUM($E$22:E268))</f>
        <v>-</v>
      </c>
      <c r="G268" s="6" t="str">
        <f t="shared" si="19"/>
        <v>-</v>
      </c>
    </row>
    <row r="269" spans="1:7" x14ac:dyDescent="0.2">
      <c r="A269" s="5" t="e">
        <f t="shared" si="15"/>
        <v>#N/A</v>
      </c>
      <c r="B269" s="6" t="str">
        <f t="shared" si="16"/>
        <v>-</v>
      </c>
      <c r="C269" s="6" t="str">
        <f t="shared" si="17"/>
        <v>-</v>
      </c>
      <c r="D269" s="6" t="str">
        <f>IF(ISERROR(A269),"-",SUM($C$22:C269))</f>
        <v>-</v>
      </c>
      <c r="E269" s="6" t="str">
        <f t="shared" si="18"/>
        <v>-</v>
      </c>
      <c r="F269" s="6" t="str">
        <f>IF(ISERROR(A269),"-",SUM($E$22:E269))</f>
        <v>-</v>
      </c>
      <c r="G269" s="6" t="str">
        <f t="shared" si="19"/>
        <v>-</v>
      </c>
    </row>
    <row r="270" spans="1:7" x14ac:dyDescent="0.2">
      <c r="A270" s="5" t="e">
        <f t="shared" si="15"/>
        <v>#N/A</v>
      </c>
      <c r="B270" s="6" t="str">
        <f t="shared" si="16"/>
        <v>-</v>
      </c>
      <c r="C270" s="6" t="str">
        <f t="shared" si="17"/>
        <v>-</v>
      </c>
      <c r="D270" s="6" t="str">
        <f>IF(ISERROR(A270),"-",SUM($C$22:C270))</f>
        <v>-</v>
      </c>
      <c r="E270" s="6" t="str">
        <f t="shared" si="18"/>
        <v>-</v>
      </c>
      <c r="F270" s="6" t="str">
        <f>IF(ISERROR(A270),"-",SUM($E$22:E270))</f>
        <v>-</v>
      </c>
      <c r="G270" s="6" t="str">
        <f t="shared" si="19"/>
        <v>-</v>
      </c>
    </row>
    <row r="271" spans="1:7" x14ac:dyDescent="0.2">
      <c r="A271" s="5" t="e">
        <f t="shared" si="15"/>
        <v>#N/A</v>
      </c>
      <c r="B271" s="6" t="str">
        <f t="shared" si="16"/>
        <v>-</v>
      </c>
      <c r="C271" s="6" t="str">
        <f t="shared" si="17"/>
        <v>-</v>
      </c>
      <c r="D271" s="6" t="str">
        <f>IF(ISERROR(A271),"-",SUM($C$22:C271))</f>
        <v>-</v>
      </c>
      <c r="E271" s="6" t="str">
        <f t="shared" si="18"/>
        <v>-</v>
      </c>
      <c r="F271" s="6" t="str">
        <f>IF(ISERROR(A271),"-",SUM($E$22:E271))</f>
        <v>-</v>
      </c>
      <c r="G271" s="6" t="str">
        <f t="shared" si="19"/>
        <v>-</v>
      </c>
    </row>
    <row r="272" spans="1:7" x14ac:dyDescent="0.2">
      <c r="A272" s="5" t="e">
        <f t="shared" si="15"/>
        <v>#N/A</v>
      </c>
      <c r="B272" s="6" t="str">
        <f t="shared" si="16"/>
        <v>-</v>
      </c>
      <c r="C272" s="6" t="str">
        <f t="shared" si="17"/>
        <v>-</v>
      </c>
      <c r="D272" s="6" t="str">
        <f>IF(ISERROR(A272),"-",SUM($C$22:C272))</f>
        <v>-</v>
      </c>
      <c r="E272" s="6" t="str">
        <f t="shared" si="18"/>
        <v>-</v>
      </c>
      <c r="F272" s="6" t="str">
        <f>IF(ISERROR(A272),"-",SUM($E$22:E272))</f>
        <v>-</v>
      </c>
      <c r="G272" s="6" t="str">
        <f t="shared" si="19"/>
        <v>-</v>
      </c>
    </row>
    <row r="273" spans="1:7" x14ac:dyDescent="0.2">
      <c r="A273" s="5" t="e">
        <f t="shared" si="15"/>
        <v>#N/A</v>
      </c>
      <c r="B273" s="6" t="str">
        <f t="shared" si="16"/>
        <v>-</v>
      </c>
      <c r="C273" s="6" t="str">
        <f t="shared" si="17"/>
        <v>-</v>
      </c>
      <c r="D273" s="6" t="str">
        <f>IF(ISERROR(A273),"-",SUM($C$22:C273))</f>
        <v>-</v>
      </c>
      <c r="E273" s="6" t="str">
        <f t="shared" si="18"/>
        <v>-</v>
      </c>
      <c r="F273" s="6" t="str">
        <f>IF(ISERROR(A273),"-",SUM($E$22:E273))</f>
        <v>-</v>
      </c>
      <c r="G273" s="6" t="str">
        <f t="shared" si="19"/>
        <v>-</v>
      </c>
    </row>
    <row r="274" spans="1:7" x14ac:dyDescent="0.2">
      <c r="A274" s="5" t="e">
        <f t="shared" si="15"/>
        <v>#N/A</v>
      </c>
      <c r="B274" s="6" t="str">
        <f t="shared" si="16"/>
        <v>-</v>
      </c>
      <c r="C274" s="6" t="str">
        <f t="shared" si="17"/>
        <v>-</v>
      </c>
      <c r="D274" s="6" t="str">
        <f>IF(ISERROR(A274),"-",SUM($C$22:C274))</f>
        <v>-</v>
      </c>
      <c r="E274" s="6" t="str">
        <f t="shared" si="18"/>
        <v>-</v>
      </c>
      <c r="F274" s="6" t="str">
        <f>IF(ISERROR(A274),"-",SUM($E$22:E274))</f>
        <v>-</v>
      </c>
      <c r="G274" s="6" t="str">
        <f t="shared" si="19"/>
        <v>-</v>
      </c>
    </row>
    <row r="275" spans="1:7" x14ac:dyDescent="0.2">
      <c r="A275" s="5" t="e">
        <f t="shared" si="15"/>
        <v>#N/A</v>
      </c>
      <c r="B275" s="6" t="str">
        <f t="shared" si="16"/>
        <v>-</v>
      </c>
      <c r="C275" s="6" t="str">
        <f t="shared" si="17"/>
        <v>-</v>
      </c>
      <c r="D275" s="6" t="str">
        <f>IF(ISERROR(A275),"-",SUM($C$22:C275))</f>
        <v>-</v>
      </c>
      <c r="E275" s="6" t="str">
        <f t="shared" si="18"/>
        <v>-</v>
      </c>
      <c r="F275" s="6" t="str">
        <f>IF(ISERROR(A275),"-",SUM($E$22:E275))</f>
        <v>-</v>
      </c>
      <c r="G275" s="6" t="str">
        <f t="shared" si="19"/>
        <v>-</v>
      </c>
    </row>
    <row r="276" spans="1:7" x14ac:dyDescent="0.2">
      <c r="A276" s="5" t="e">
        <f t="shared" si="15"/>
        <v>#N/A</v>
      </c>
      <c r="B276" s="6" t="str">
        <f t="shared" si="16"/>
        <v>-</v>
      </c>
      <c r="C276" s="6" t="str">
        <f t="shared" si="17"/>
        <v>-</v>
      </c>
      <c r="D276" s="6" t="str">
        <f>IF(ISERROR(A276),"-",SUM($C$22:C276))</f>
        <v>-</v>
      </c>
      <c r="E276" s="6" t="str">
        <f t="shared" si="18"/>
        <v>-</v>
      </c>
      <c r="F276" s="6" t="str">
        <f>IF(ISERROR(A276),"-",SUM($E$22:E276))</f>
        <v>-</v>
      </c>
      <c r="G276" s="6" t="str">
        <f t="shared" si="19"/>
        <v>-</v>
      </c>
    </row>
    <row r="277" spans="1:7" x14ac:dyDescent="0.2">
      <c r="A277" s="5" t="e">
        <f t="shared" si="15"/>
        <v>#N/A</v>
      </c>
      <c r="B277" s="6" t="str">
        <f t="shared" si="16"/>
        <v>-</v>
      </c>
      <c r="C277" s="6" t="str">
        <f t="shared" si="17"/>
        <v>-</v>
      </c>
      <c r="D277" s="6" t="str">
        <f>IF(ISERROR(A277),"-",SUM($C$22:C277))</f>
        <v>-</v>
      </c>
      <c r="E277" s="6" t="str">
        <f t="shared" si="18"/>
        <v>-</v>
      </c>
      <c r="F277" s="6" t="str">
        <f>IF(ISERROR(A277),"-",SUM($E$22:E277))</f>
        <v>-</v>
      </c>
      <c r="G277" s="6" t="str">
        <f t="shared" si="19"/>
        <v>-</v>
      </c>
    </row>
    <row r="278" spans="1:7" x14ac:dyDescent="0.2">
      <c r="A278" s="5" t="e">
        <f t="shared" ref="A278:A341" si="20">IF(A277&gt;=$C$7,NA(),A277+1)</f>
        <v>#N/A</v>
      </c>
      <c r="B278" s="6" t="str">
        <f t="shared" ref="B278:B341" si="21">IF(ISERROR(A278),"-",$C$9)</f>
        <v>-</v>
      </c>
      <c r="C278" s="6" t="str">
        <f t="shared" ref="C278:C341" si="22">IF(ISERROR(A278),"-",$C$6*G277)</f>
        <v>-</v>
      </c>
      <c r="D278" s="6" t="str">
        <f>IF(ISERROR(A278),"-",SUM($C$22:C278))</f>
        <v>-</v>
      </c>
      <c r="E278" s="6" t="str">
        <f t="shared" ref="E278:E341" si="23">IF(ISERROR(A278),"-",B278-C278)</f>
        <v>-</v>
      </c>
      <c r="F278" s="6" t="str">
        <f>IF(ISERROR(A278),"-",SUM($E$22:E278))</f>
        <v>-</v>
      </c>
      <c r="G278" s="6" t="str">
        <f t="shared" ref="G278:G341" si="24">IF(ISERROR(A278),"-",G277-E278)</f>
        <v>-</v>
      </c>
    </row>
    <row r="279" spans="1:7" x14ac:dyDescent="0.2">
      <c r="A279" s="5" t="e">
        <f t="shared" si="20"/>
        <v>#N/A</v>
      </c>
      <c r="B279" s="6" t="str">
        <f t="shared" si="21"/>
        <v>-</v>
      </c>
      <c r="C279" s="6" t="str">
        <f t="shared" si="22"/>
        <v>-</v>
      </c>
      <c r="D279" s="6" t="str">
        <f>IF(ISERROR(A279),"-",SUM($C$22:C279))</f>
        <v>-</v>
      </c>
      <c r="E279" s="6" t="str">
        <f t="shared" si="23"/>
        <v>-</v>
      </c>
      <c r="F279" s="6" t="str">
        <f>IF(ISERROR(A279),"-",SUM($E$22:E279))</f>
        <v>-</v>
      </c>
      <c r="G279" s="6" t="str">
        <f t="shared" si="24"/>
        <v>-</v>
      </c>
    </row>
    <row r="280" spans="1:7" x14ac:dyDescent="0.2">
      <c r="A280" s="5" t="e">
        <f t="shared" si="20"/>
        <v>#N/A</v>
      </c>
      <c r="B280" s="6" t="str">
        <f t="shared" si="21"/>
        <v>-</v>
      </c>
      <c r="C280" s="6" t="str">
        <f t="shared" si="22"/>
        <v>-</v>
      </c>
      <c r="D280" s="6" t="str">
        <f>IF(ISERROR(A280),"-",SUM($C$22:C280))</f>
        <v>-</v>
      </c>
      <c r="E280" s="6" t="str">
        <f t="shared" si="23"/>
        <v>-</v>
      </c>
      <c r="F280" s="6" t="str">
        <f>IF(ISERROR(A280),"-",SUM($E$22:E280))</f>
        <v>-</v>
      </c>
      <c r="G280" s="6" t="str">
        <f t="shared" si="24"/>
        <v>-</v>
      </c>
    </row>
    <row r="281" spans="1:7" x14ac:dyDescent="0.2">
      <c r="A281" s="5" t="e">
        <f t="shared" si="20"/>
        <v>#N/A</v>
      </c>
      <c r="B281" s="6" t="str">
        <f t="shared" si="21"/>
        <v>-</v>
      </c>
      <c r="C281" s="6" t="str">
        <f t="shared" si="22"/>
        <v>-</v>
      </c>
      <c r="D281" s="6" t="str">
        <f>IF(ISERROR(A281),"-",SUM($C$22:C281))</f>
        <v>-</v>
      </c>
      <c r="E281" s="6" t="str">
        <f t="shared" si="23"/>
        <v>-</v>
      </c>
      <c r="F281" s="6" t="str">
        <f>IF(ISERROR(A281),"-",SUM($E$22:E281))</f>
        <v>-</v>
      </c>
      <c r="G281" s="6" t="str">
        <f t="shared" si="24"/>
        <v>-</v>
      </c>
    </row>
    <row r="282" spans="1:7" x14ac:dyDescent="0.2">
      <c r="A282" s="5" t="e">
        <f t="shared" si="20"/>
        <v>#N/A</v>
      </c>
      <c r="B282" s="6" t="str">
        <f t="shared" si="21"/>
        <v>-</v>
      </c>
      <c r="C282" s="6" t="str">
        <f t="shared" si="22"/>
        <v>-</v>
      </c>
      <c r="D282" s="6" t="str">
        <f>IF(ISERROR(A282),"-",SUM($C$22:C282))</f>
        <v>-</v>
      </c>
      <c r="E282" s="6" t="str">
        <f t="shared" si="23"/>
        <v>-</v>
      </c>
      <c r="F282" s="6" t="str">
        <f>IF(ISERROR(A282),"-",SUM($E$22:E282))</f>
        <v>-</v>
      </c>
      <c r="G282" s="6" t="str">
        <f t="shared" si="24"/>
        <v>-</v>
      </c>
    </row>
    <row r="283" spans="1:7" x14ac:dyDescent="0.2">
      <c r="A283" s="5" t="e">
        <f t="shared" si="20"/>
        <v>#N/A</v>
      </c>
      <c r="B283" s="6" t="str">
        <f t="shared" si="21"/>
        <v>-</v>
      </c>
      <c r="C283" s="6" t="str">
        <f t="shared" si="22"/>
        <v>-</v>
      </c>
      <c r="D283" s="6" t="str">
        <f>IF(ISERROR(A283),"-",SUM($C$22:C283))</f>
        <v>-</v>
      </c>
      <c r="E283" s="6" t="str">
        <f t="shared" si="23"/>
        <v>-</v>
      </c>
      <c r="F283" s="6" t="str">
        <f>IF(ISERROR(A283),"-",SUM($E$22:E283))</f>
        <v>-</v>
      </c>
      <c r="G283" s="6" t="str">
        <f t="shared" si="24"/>
        <v>-</v>
      </c>
    </row>
    <row r="284" spans="1:7" x14ac:dyDescent="0.2">
      <c r="A284" s="5" t="e">
        <f t="shared" si="20"/>
        <v>#N/A</v>
      </c>
      <c r="B284" s="6" t="str">
        <f t="shared" si="21"/>
        <v>-</v>
      </c>
      <c r="C284" s="6" t="str">
        <f t="shared" si="22"/>
        <v>-</v>
      </c>
      <c r="D284" s="6" t="str">
        <f>IF(ISERROR(A284),"-",SUM($C$22:C284))</f>
        <v>-</v>
      </c>
      <c r="E284" s="6" t="str">
        <f t="shared" si="23"/>
        <v>-</v>
      </c>
      <c r="F284" s="6" t="str">
        <f>IF(ISERROR(A284),"-",SUM($E$22:E284))</f>
        <v>-</v>
      </c>
      <c r="G284" s="6" t="str">
        <f t="shared" si="24"/>
        <v>-</v>
      </c>
    </row>
    <row r="285" spans="1:7" x14ac:dyDescent="0.2">
      <c r="A285" s="5" t="e">
        <f t="shared" si="20"/>
        <v>#N/A</v>
      </c>
      <c r="B285" s="6" t="str">
        <f t="shared" si="21"/>
        <v>-</v>
      </c>
      <c r="C285" s="6" t="str">
        <f t="shared" si="22"/>
        <v>-</v>
      </c>
      <c r="D285" s="6" t="str">
        <f>IF(ISERROR(A285),"-",SUM($C$22:C285))</f>
        <v>-</v>
      </c>
      <c r="E285" s="6" t="str">
        <f t="shared" si="23"/>
        <v>-</v>
      </c>
      <c r="F285" s="6" t="str">
        <f>IF(ISERROR(A285),"-",SUM($E$22:E285))</f>
        <v>-</v>
      </c>
      <c r="G285" s="6" t="str">
        <f t="shared" si="24"/>
        <v>-</v>
      </c>
    </row>
    <row r="286" spans="1:7" x14ac:dyDescent="0.2">
      <c r="A286" s="5" t="e">
        <f t="shared" si="20"/>
        <v>#N/A</v>
      </c>
      <c r="B286" s="6" t="str">
        <f t="shared" si="21"/>
        <v>-</v>
      </c>
      <c r="C286" s="6" t="str">
        <f t="shared" si="22"/>
        <v>-</v>
      </c>
      <c r="D286" s="6" t="str">
        <f>IF(ISERROR(A286),"-",SUM($C$22:C286))</f>
        <v>-</v>
      </c>
      <c r="E286" s="6" t="str">
        <f t="shared" si="23"/>
        <v>-</v>
      </c>
      <c r="F286" s="6" t="str">
        <f>IF(ISERROR(A286),"-",SUM($E$22:E286))</f>
        <v>-</v>
      </c>
      <c r="G286" s="6" t="str">
        <f t="shared" si="24"/>
        <v>-</v>
      </c>
    </row>
    <row r="287" spans="1:7" x14ac:dyDescent="0.2">
      <c r="A287" s="5" t="e">
        <f t="shared" si="20"/>
        <v>#N/A</v>
      </c>
      <c r="B287" s="6" t="str">
        <f t="shared" si="21"/>
        <v>-</v>
      </c>
      <c r="C287" s="6" t="str">
        <f t="shared" si="22"/>
        <v>-</v>
      </c>
      <c r="D287" s="6" t="str">
        <f>IF(ISERROR(A287),"-",SUM($C$22:C287))</f>
        <v>-</v>
      </c>
      <c r="E287" s="6" t="str">
        <f t="shared" si="23"/>
        <v>-</v>
      </c>
      <c r="F287" s="6" t="str">
        <f>IF(ISERROR(A287),"-",SUM($E$22:E287))</f>
        <v>-</v>
      </c>
      <c r="G287" s="6" t="str">
        <f t="shared" si="24"/>
        <v>-</v>
      </c>
    </row>
    <row r="288" spans="1:7" x14ac:dyDescent="0.2">
      <c r="A288" s="5" t="e">
        <f t="shared" si="20"/>
        <v>#N/A</v>
      </c>
      <c r="B288" s="6" t="str">
        <f t="shared" si="21"/>
        <v>-</v>
      </c>
      <c r="C288" s="6" t="str">
        <f t="shared" si="22"/>
        <v>-</v>
      </c>
      <c r="D288" s="6" t="str">
        <f>IF(ISERROR(A288),"-",SUM($C$22:C288))</f>
        <v>-</v>
      </c>
      <c r="E288" s="6" t="str">
        <f t="shared" si="23"/>
        <v>-</v>
      </c>
      <c r="F288" s="6" t="str">
        <f>IF(ISERROR(A288),"-",SUM($E$22:E288))</f>
        <v>-</v>
      </c>
      <c r="G288" s="6" t="str">
        <f t="shared" si="24"/>
        <v>-</v>
      </c>
    </row>
    <row r="289" spans="1:7" x14ac:dyDescent="0.2">
      <c r="A289" s="5" t="e">
        <f t="shared" si="20"/>
        <v>#N/A</v>
      </c>
      <c r="B289" s="6" t="str">
        <f t="shared" si="21"/>
        <v>-</v>
      </c>
      <c r="C289" s="6" t="str">
        <f t="shared" si="22"/>
        <v>-</v>
      </c>
      <c r="D289" s="6" t="str">
        <f>IF(ISERROR(A289),"-",SUM($C$22:C289))</f>
        <v>-</v>
      </c>
      <c r="E289" s="6" t="str">
        <f t="shared" si="23"/>
        <v>-</v>
      </c>
      <c r="F289" s="6" t="str">
        <f>IF(ISERROR(A289),"-",SUM($E$22:E289))</f>
        <v>-</v>
      </c>
      <c r="G289" s="6" t="str">
        <f t="shared" si="24"/>
        <v>-</v>
      </c>
    </row>
    <row r="290" spans="1:7" x14ac:dyDescent="0.2">
      <c r="A290" s="5" t="e">
        <f t="shared" si="20"/>
        <v>#N/A</v>
      </c>
      <c r="B290" s="6" t="str">
        <f t="shared" si="21"/>
        <v>-</v>
      </c>
      <c r="C290" s="6" t="str">
        <f t="shared" si="22"/>
        <v>-</v>
      </c>
      <c r="D290" s="6" t="str">
        <f>IF(ISERROR(A290),"-",SUM($C$22:C290))</f>
        <v>-</v>
      </c>
      <c r="E290" s="6" t="str">
        <f t="shared" si="23"/>
        <v>-</v>
      </c>
      <c r="F290" s="6" t="str">
        <f>IF(ISERROR(A290),"-",SUM($E$22:E290))</f>
        <v>-</v>
      </c>
      <c r="G290" s="6" t="str">
        <f t="shared" si="24"/>
        <v>-</v>
      </c>
    </row>
    <row r="291" spans="1:7" x14ac:dyDescent="0.2">
      <c r="A291" s="5" t="e">
        <f t="shared" si="20"/>
        <v>#N/A</v>
      </c>
      <c r="B291" s="6" t="str">
        <f t="shared" si="21"/>
        <v>-</v>
      </c>
      <c r="C291" s="6" t="str">
        <f t="shared" si="22"/>
        <v>-</v>
      </c>
      <c r="D291" s="6" t="str">
        <f>IF(ISERROR(A291),"-",SUM($C$22:C291))</f>
        <v>-</v>
      </c>
      <c r="E291" s="6" t="str">
        <f t="shared" si="23"/>
        <v>-</v>
      </c>
      <c r="F291" s="6" t="str">
        <f>IF(ISERROR(A291),"-",SUM($E$22:E291))</f>
        <v>-</v>
      </c>
      <c r="G291" s="6" t="str">
        <f t="shared" si="24"/>
        <v>-</v>
      </c>
    </row>
    <row r="292" spans="1:7" x14ac:dyDescent="0.2">
      <c r="A292" s="5" t="e">
        <f t="shared" si="20"/>
        <v>#N/A</v>
      </c>
      <c r="B292" s="6" t="str">
        <f t="shared" si="21"/>
        <v>-</v>
      </c>
      <c r="C292" s="6" t="str">
        <f t="shared" si="22"/>
        <v>-</v>
      </c>
      <c r="D292" s="6" t="str">
        <f>IF(ISERROR(A292),"-",SUM($C$22:C292))</f>
        <v>-</v>
      </c>
      <c r="E292" s="6" t="str">
        <f t="shared" si="23"/>
        <v>-</v>
      </c>
      <c r="F292" s="6" t="str">
        <f>IF(ISERROR(A292),"-",SUM($E$22:E292))</f>
        <v>-</v>
      </c>
      <c r="G292" s="6" t="str">
        <f t="shared" si="24"/>
        <v>-</v>
      </c>
    </row>
    <row r="293" spans="1:7" x14ac:dyDescent="0.2">
      <c r="A293" s="5" t="e">
        <f t="shared" si="20"/>
        <v>#N/A</v>
      </c>
      <c r="B293" s="6" t="str">
        <f t="shared" si="21"/>
        <v>-</v>
      </c>
      <c r="C293" s="6" t="str">
        <f t="shared" si="22"/>
        <v>-</v>
      </c>
      <c r="D293" s="6" t="str">
        <f>IF(ISERROR(A293),"-",SUM($C$22:C293))</f>
        <v>-</v>
      </c>
      <c r="E293" s="6" t="str">
        <f t="shared" si="23"/>
        <v>-</v>
      </c>
      <c r="F293" s="6" t="str">
        <f>IF(ISERROR(A293),"-",SUM($E$22:E293))</f>
        <v>-</v>
      </c>
      <c r="G293" s="6" t="str">
        <f t="shared" si="24"/>
        <v>-</v>
      </c>
    </row>
    <row r="294" spans="1:7" x14ac:dyDescent="0.2">
      <c r="A294" s="5" t="e">
        <f t="shared" si="20"/>
        <v>#N/A</v>
      </c>
      <c r="B294" s="6" t="str">
        <f t="shared" si="21"/>
        <v>-</v>
      </c>
      <c r="C294" s="6" t="str">
        <f t="shared" si="22"/>
        <v>-</v>
      </c>
      <c r="D294" s="6" t="str">
        <f>IF(ISERROR(A294),"-",SUM($C$22:C294))</f>
        <v>-</v>
      </c>
      <c r="E294" s="6" t="str">
        <f t="shared" si="23"/>
        <v>-</v>
      </c>
      <c r="F294" s="6" t="str">
        <f>IF(ISERROR(A294),"-",SUM($E$22:E294))</f>
        <v>-</v>
      </c>
      <c r="G294" s="6" t="str">
        <f t="shared" si="24"/>
        <v>-</v>
      </c>
    </row>
    <row r="295" spans="1:7" x14ac:dyDescent="0.2">
      <c r="A295" s="5" t="e">
        <f t="shared" si="20"/>
        <v>#N/A</v>
      </c>
      <c r="B295" s="6" t="str">
        <f t="shared" si="21"/>
        <v>-</v>
      </c>
      <c r="C295" s="6" t="str">
        <f t="shared" si="22"/>
        <v>-</v>
      </c>
      <c r="D295" s="6" t="str">
        <f>IF(ISERROR(A295),"-",SUM($C$22:C295))</f>
        <v>-</v>
      </c>
      <c r="E295" s="6" t="str">
        <f t="shared" si="23"/>
        <v>-</v>
      </c>
      <c r="F295" s="6" t="str">
        <f>IF(ISERROR(A295),"-",SUM($E$22:E295))</f>
        <v>-</v>
      </c>
      <c r="G295" s="6" t="str">
        <f t="shared" si="24"/>
        <v>-</v>
      </c>
    </row>
    <row r="296" spans="1:7" x14ac:dyDescent="0.2">
      <c r="A296" s="5" t="e">
        <f t="shared" si="20"/>
        <v>#N/A</v>
      </c>
      <c r="B296" s="6" t="str">
        <f t="shared" si="21"/>
        <v>-</v>
      </c>
      <c r="C296" s="6" t="str">
        <f t="shared" si="22"/>
        <v>-</v>
      </c>
      <c r="D296" s="6" t="str">
        <f>IF(ISERROR(A296),"-",SUM($C$22:C296))</f>
        <v>-</v>
      </c>
      <c r="E296" s="6" t="str">
        <f t="shared" si="23"/>
        <v>-</v>
      </c>
      <c r="F296" s="6" t="str">
        <f>IF(ISERROR(A296),"-",SUM($E$22:E296))</f>
        <v>-</v>
      </c>
      <c r="G296" s="6" t="str">
        <f t="shared" si="24"/>
        <v>-</v>
      </c>
    </row>
    <row r="297" spans="1:7" x14ac:dyDescent="0.2">
      <c r="A297" s="5" t="e">
        <f t="shared" si="20"/>
        <v>#N/A</v>
      </c>
      <c r="B297" s="6" t="str">
        <f t="shared" si="21"/>
        <v>-</v>
      </c>
      <c r="C297" s="6" t="str">
        <f t="shared" si="22"/>
        <v>-</v>
      </c>
      <c r="D297" s="6" t="str">
        <f>IF(ISERROR(A297),"-",SUM($C$22:C297))</f>
        <v>-</v>
      </c>
      <c r="E297" s="6" t="str">
        <f t="shared" si="23"/>
        <v>-</v>
      </c>
      <c r="F297" s="6" t="str">
        <f>IF(ISERROR(A297),"-",SUM($E$22:E297))</f>
        <v>-</v>
      </c>
      <c r="G297" s="6" t="str">
        <f t="shared" si="24"/>
        <v>-</v>
      </c>
    </row>
    <row r="298" spans="1:7" x14ac:dyDescent="0.2">
      <c r="A298" s="5" t="e">
        <f t="shared" si="20"/>
        <v>#N/A</v>
      </c>
      <c r="B298" s="6" t="str">
        <f t="shared" si="21"/>
        <v>-</v>
      </c>
      <c r="C298" s="6" t="str">
        <f t="shared" si="22"/>
        <v>-</v>
      </c>
      <c r="D298" s="6" t="str">
        <f>IF(ISERROR(A298),"-",SUM($C$22:C298))</f>
        <v>-</v>
      </c>
      <c r="E298" s="6" t="str">
        <f t="shared" si="23"/>
        <v>-</v>
      </c>
      <c r="F298" s="6" t="str">
        <f>IF(ISERROR(A298),"-",SUM($E$22:E298))</f>
        <v>-</v>
      </c>
      <c r="G298" s="6" t="str">
        <f t="shared" si="24"/>
        <v>-</v>
      </c>
    </row>
    <row r="299" spans="1:7" x14ac:dyDescent="0.2">
      <c r="A299" s="5" t="e">
        <f t="shared" si="20"/>
        <v>#N/A</v>
      </c>
      <c r="B299" s="6" t="str">
        <f t="shared" si="21"/>
        <v>-</v>
      </c>
      <c r="C299" s="6" t="str">
        <f t="shared" si="22"/>
        <v>-</v>
      </c>
      <c r="D299" s="6" t="str">
        <f>IF(ISERROR(A299),"-",SUM($C$22:C299))</f>
        <v>-</v>
      </c>
      <c r="E299" s="6" t="str">
        <f t="shared" si="23"/>
        <v>-</v>
      </c>
      <c r="F299" s="6" t="str">
        <f>IF(ISERROR(A299),"-",SUM($E$22:E299))</f>
        <v>-</v>
      </c>
      <c r="G299" s="6" t="str">
        <f t="shared" si="24"/>
        <v>-</v>
      </c>
    </row>
    <row r="300" spans="1:7" x14ac:dyDescent="0.2">
      <c r="A300" s="5" t="e">
        <f t="shared" si="20"/>
        <v>#N/A</v>
      </c>
      <c r="B300" s="6" t="str">
        <f t="shared" si="21"/>
        <v>-</v>
      </c>
      <c r="C300" s="6" t="str">
        <f t="shared" si="22"/>
        <v>-</v>
      </c>
      <c r="D300" s="6" t="str">
        <f>IF(ISERROR(A300),"-",SUM($C$22:C300))</f>
        <v>-</v>
      </c>
      <c r="E300" s="6" t="str">
        <f t="shared" si="23"/>
        <v>-</v>
      </c>
      <c r="F300" s="6" t="str">
        <f>IF(ISERROR(A300),"-",SUM($E$22:E300))</f>
        <v>-</v>
      </c>
      <c r="G300" s="6" t="str">
        <f t="shared" si="24"/>
        <v>-</v>
      </c>
    </row>
    <row r="301" spans="1:7" x14ac:dyDescent="0.2">
      <c r="A301" s="5" t="e">
        <f t="shared" si="20"/>
        <v>#N/A</v>
      </c>
      <c r="B301" s="6" t="str">
        <f t="shared" si="21"/>
        <v>-</v>
      </c>
      <c r="C301" s="6" t="str">
        <f t="shared" si="22"/>
        <v>-</v>
      </c>
      <c r="D301" s="6" t="str">
        <f>IF(ISERROR(A301),"-",SUM($C$22:C301))</f>
        <v>-</v>
      </c>
      <c r="E301" s="6" t="str">
        <f t="shared" si="23"/>
        <v>-</v>
      </c>
      <c r="F301" s="6" t="str">
        <f>IF(ISERROR(A301),"-",SUM($E$22:E301))</f>
        <v>-</v>
      </c>
      <c r="G301" s="6" t="str">
        <f t="shared" si="24"/>
        <v>-</v>
      </c>
    </row>
    <row r="302" spans="1:7" x14ac:dyDescent="0.2">
      <c r="A302" s="5" t="e">
        <f t="shared" si="20"/>
        <v>#N/A</v>
      </c>
      <c r="B302" s="6" t="str">
        <f t="shared" si="21"/>
        <v>-</v>
      </c>
      <c r="C302" s="6" t="str">
        <f t="shared" si="22"/>
        <v>-</v>
      </c>
      <c r="D302" s="6" t="str">
        <f>IF(ISERROR(A302),"-",SUM($C$22:C302))</f>
        <v>-</v>
      </c>
      <c r="E302" s="6" t="str">
        <f t="shared" si="23"/>
        <v>-</v>
      </c>
      <c r="F302" s="6" t="str">
        <f>IF(ISERROR(A302),"-",SUM($E$22:E302))</f>
        <v>-</v>
      </c>
      <c r="G302" s="6" t="str">
        <f t="shared" si="24"/>
        <v>-</v>
      </c>
    </row>
    <row r="303" spans="1:7" x14ac:dyDescent="0.2">
      <c r="A303" s="5" t="e">
        <f t="shared" si="20"/>
        <v>#N/A</v>
      </c>
      <c r="B303" s="6" t="str">
        <f t="shared" si="21"/>
        <v>-</v>
      </c>
      <c r="C303" s="6" t="str">
        <f t="shared" si="22"/>
        <v>-</v>
      </c>
      <c r="D303" s="6" t="str">
        <f>IF(ISERROR(A303),"-",SUM($C$22:C303))</f>
        <v>-</v>
      </c>
      <c r="E303" s="6" t="str">
        <f t="shared" si="23"/>
        <v>-</v>
      </c>
      <c r="F303" s="6" t="str">
        <f>IF(ISERROR(A303),"-",SUM($E$22:E303))</f>
        <v>-</v>
      </c>
      <c r="G303" s="6" t="str">
        <f t="shared" si="24"/>
        <v>-</v>
      </c>
    </row>
    <row r="304" spans="1:7" x14ac:dyDescent="0.2">
      <c r="A304" s="5" t="e">
        <f t="shared" si="20"/>
        <v>#N/A</v>
      </c>
      <c r="B304" s="6" t="str">
        <f t="shared" si="21"/>
        <v>-</v>
      </c>
      <c r="C304" s="6" t="str">
        <f t="shared" si="22"/>
        <v>-</v>
      </c>
      <c r="D304" s="6" t="str">
        <f>IF(ISERROR(A304),"-",SUM($C$22:C304))</f>
        <v>-</v>
      </c>
      <c r="E304" s="6" t="str">
        <f t="shared" si="23"/>
        <v>-</v>
      </c>
      <c r="F304" s="6" t="str">
        <f>IF(ISERROR(A304),"-",SUM($E$22:E304))</f>
        <v>-</v>
      </c>
      <c r="G304" s="6" t="str">
        <f t="shared" si="24"/>
        <v>-</v>
      </c>
    </row>
    <row r="305" spans="1:7" x14ac:dyDescent="0.2">
      <c r="A305" s="5" t="e">
        <f t="shared" si="20"/>
        <v>#N/A</v>
      </c>
      <c r="B305" s="6" t="str">
        <f t="shared" si="21"/>
        <v>-</v>
      </c>
      <c r="C305" s="6" t="str">
        <f t="shared" si="22"/>
        <v>-</v>
      </c>
      <c r="D305" s="6" t="str">
        <f>IF(ISERROR(A305),"-",SUM($C$22:C305))</f>
        <v>-</v>
      </c>
      <c r="E305" s="6" t="str">
        <f t="shared" si="23"/>
        <v>-</v>
      </c>
      <c r="F305" s="6" t="str">
        <f>IF(ISERROR(A305),"-",SUM($E$22:E305))</f>
        <v>-</v>
      </c>
      <c r="G305" s="6" t="str">
        <f t="shared" si="24"/>
        <v>-</v>
      </c>
    </row>
    <row r="306" spans="1:7" x14ac:dyDescent="0.2">
      <c r="A306" s="5" t="e">
        <f t="shared" si="20"/>
        <v>#N/A</v>
      </c>
      <c r="B306" s="6" t="str">
        <f t="shared" si="21"/>
        <v>-</v>
      </c>
      <c r="C306" s="6" t="str">
        <f t="shared" si="22"/>
        <v>-</v>
      </c>
      <c r="D306" s="6" t="str">
        <f>IF(ISERROR(A306),"-",SUM($C$22:C306))</f>
        <v>-</v>
      </c>
      <c r="E306" s="6" t="str">
        <f t="shared" si="23"/>
        <v>-</v>
      </c>
      <c r="F306" s="6" t="str">
        <f>IF(ISERROR(A306),"-",SUM($E$22:E306))</f>
        <v>-</v>
      </c>
      <c r="G306" s="6" t="str">
        <f t="shared" si="24"/>
        <v>-</v>
      </c>
    </row>
    <row r="307" spans="1:7" x14ac:dyDescent="0.2">
      <c r="A307" s="5" t="e">
        <f t="shared" si="20"/>
        <v>#N/A</v>
      </c>
      <c r="B307" s="6" t="str">
        <f t="shared" si="21"/>
        <v>-</v>
      </c>
      <c r="C307" s="6" t="str">
        <f t="shared" si="22"/>
        <v>-</v>
      </c>
      <c r="D307" s="6" t="str">
        <f>IF(ISERROR(A307),"-",SUM($C$22:C307))</f>
        <v>-</v>
      </c>
      <c r="E307" s="6" t="str">
        <f t="shared" si="23"/>
        <v>-</v>
      </c>
      <c r="F307" s="6" t="str">
        <f>IF(ISERROR(A307),"-",SUM($E$22:E307))</f>
        <v>-</v>
      </c>
      <c r="G307" s="6" t="str">
        <f t="shared" si="24"/>
        <v>-</v>
      </c>
    </row>
    <row r="308" spans="1:7" x14ac:dyDescent="0.2">
      <c r="A308" s="5" t="e">
        <f t="shared" si="20"/>
        <v>#N/A</v>
      </c>
      <c r="B308" s="6" t="str">
        <f t="shared" si="21"/>
        <v>-</v>
      </c>
      <c r="C308" s="6" t="str">
        <f t="shared" si="22"/>
        <v>-</v>
      </c>
      <c r="D308" s="6" t="str">
        <f>IF(ISERROR(A308),"-",SUM($C$22:C308))</f>
        <v>-</v>
      </c>
      <c r="E308" s="6" t="str">
        <f t="shared" si="23"/>
        <v>-</v>
      </c>
      <c r="F308" s="6" t="str">
        <f>IF(ISERROR(A308),"-",SUM($E$22:E308))</f>
        <v>-</v>
      </c>
      <c r="G308" s="6" t="str">
        <f t="shared" si="24"/>
        <v>-</v>
      </c>
    </row>
    <row r="309" spans="1:7" x14ac:dyDescent="0.2">
      <c r="A309" s="5" t="e">
        <f t="shared" si="20"/>
        <v>#N/A</v>
      </c>
      <c r="B309" s="6" t="str">
        <f t="shared" si="21"/>
        <v>-</v>
      </c>
      <c r="C309" s="6" t="str">
        <f t="shared" si="22"/>
        <v>-</v>
      </c>
      <c r="D309" s="6" t="str">
        <f>IF(ISERROR(A309),"-",SUM($C$22:C309))</f>
        <v>-</v>
      </c>
      <c r="E309" s="6" t="str">
        <f t="shared" si="23"/>
        <v>-</v>
      </c>
      <c r="F309" s="6" t="str">
        <f>IF(ISERROR(A309),"-",SUM($E$22:E309))</f>
        <v>-</v>
      </c>
      <c r="G309" s="6" t="str">
        <f t="shared" si="24"/>
        <v>-</v>
      </c>
    </row>
    <row r="310" spans="1:7" x14ac:dyDescent="0.2">
      <c r="A310" s="5" t="e">
        <f t="shared" si="20"/>
        <v>#N/A</v>
      </c>
      <c r="B310" s="6" t="str">
        <f t="shared" si="21"/>
        <v>-</v>
      </c>
      <c r="C310" s="6" t="str">
        <f t="shared" si="22"/>
        <v>-</v>
      </c>
      <c r="D310" s="6" t="str">
        <f>IF(ISERROR(A310),"-",SUM($C$22:C310))</f>
        <v>-</v>
      </c>
      <c r="E310" s="6" t="str">
        <f t="shared" si="23"/>
        <v>-</v>
      </c>
      <c r="F310" s="6" t="str">
        <f>IF(ISERROR(A310),"-",SUM($E$22:E310))</f>
        <v>-</v>
      </c>
      <c r="G310" s="6" t="str">
        <f t="shared" si="24"/>
        <v>-</v>
      </c>
    </row>
    <row r="311" spans="1:7" x14ac:dyDescent="0.2">
      <c r="A311" s="5" t="e">
        <f t="shared" si="20"/>
        <v>#N/A</v>
      </c>
      <c r="B311" s="6" t="str">
        <f t="shared" si="21"/>
        <v>-</v>
      </c>
      <c r="C311" s="6" t="str">
        <f t="shared" si="22"/>
        <v>-</v>
      </c>
      <c r="D311" s="6" t="str">
        <f>IF(ISERROR(A311),"-",SUM($C$22:C311))</f>
        <v>-</v>
      </c>
      <c r="E311" s="6" t="str">
        <f t="shared" si="23"/>
        <v>-</v>
      </c>
      <c r="F311" s="6" t="str">
        <f>IF(ISERROR(A311),"-",SUM($E$22:E311))</f>
        <v>-</v>
      </c>
      <c r="G311" s="6" t="str">
        <f t="shared" si="24"/>
        <v>-</v>
      </c>
    </row>
    <row r="312" spans="1:7" x14ac:dyDescent="0.2">
      <c r="A312" s="5" t="e">
        <f t="shared" si="20"/>
        <v>#N/A</v>
      </c>
      <c r="B312" s="6" t="str">
        <f t="shared" si="21"/>
        <v>-</v>
      </c>
      <c r="C312" s="6" t="str">
        <f t="shared" si="22"/>
        <v>-</v>
      </c>
      <c r="D312" s="6" t="str">
        <f>IF(ISERROR(A312),"-",SUM($C$22:C312))</f>
        <v>-</v>
      </c>
      <c r="E312" s="6" t="str">
        <f t="shared" si="23"/>
        <v>-</v>
      </c>
      <c r="F312" s="6" t="str">
        <f>IF(ISERROR(A312),"-",SUM($E$22:E312))</f>
        <v>-</v>
      </c>
      <c r="G312" s="6" t="str">
        <f t="shared" si="24"/>
        <v>-</v>
      </c>
    </row>
    <row r="313" spans="1:7" x14ac:dyDescent="0.2">
      <c r="A313" s="5" t="e">
        <f t="shared" si="20"/>
        <v>#N/A</v>
      </c>
      <c r="B313" s="6" t="str">
        <f t="shared" si="21"/>
        <v>-</v>
      </c>
      <c r="C313" s="6" t="str">
        <f t="shared" si="22"/>
        <v>-</v>
      </c>
      <c r="D313" s="6" t="str">
        <f>IF(ISERROR(A313),"-",SUM($C$22:C313))</f>
        <v>-</v>
      </c>
      <c r="E313" s="6" t="str">
        <f t="shared" si="23"/>
        <v>-</v>
      </c>
      <c r="F313" s="6" t="str">
        <f>IF(ISERROR(A313),"-",SUM($E$22:E313))</f>
        <v>-</v>
      </c>
      <c r="G313" s="6" t="str">
        <f t="shared" si="24"/>
        <v>-</v>
      </c>
    </row>
    <row r="314" spans="1:7" x14ac:dyDescent="0.2">
      <c r="A314" s="5" t="e">
        <f t="shared" si="20"/>
        <v>#N/A</v>
      </c>
      <c r="B314" s="6" t="str">
        <f t="shared" si="21"/>
        <v>-</v>
      </c>
      <c r="C314" s="6" t="str">
        <f t="shared" si="22"/>
        <v>-</v>
      </c>
      <c r="D314" s="6" t="str">
        <f>IF(ISERROR(A314),"-",SUM($C$22:C314))</f>
        <v>-</v>
      </c>
      <c r="E314" s="6" t="str">
        <f t="shared" si="23"/>
        <v>-</v>
      </c>
      <c r="F314" s="6" t="str">
        <f>IF(ISERROR(A314),"-",SUM($E$22:E314))</f>
        <v>-</v>
      </c>
      <c r="G314" s="6" t="str">
        <f t="shared" si="24"/>
        <v>-</v>
      </c>
    </row>
    <row r="315" spans="1:7" x14ac:dyDescent="0.2">
      <c r="A315" s="5" t="e">
        <f t="shared" si="20"/>
        <v>#N/A</v>
      </c>
      <c r="B315" s="6" t="str">
        <f t="shared" si="21"/>
        <v>-</v>
      </c>
      <c r="C315" s="6" t="str">
        <f t="shared" si="22"/>
        <v>-</v>
      </c>
      <c r="D315" s="6" t="str">
        <f>IF(ISERROR(A315),"-",SUM($C$22:C315))</f>
        <v>-</v>
      </c>
      <c r="E315" s="6" t="str">
        <f t="shared" si="23"/>
        <v>-</v>
      </c>
      <c r="F315" s="6" t="str">
        <f>IF(ISERROR(A315),"-",SUM($E$22:E315))</f>
        <v>-</v>
      </c>
      <c r="G315" s="6" t="str">
        <f t="shared" si="24"/>
        <v>-</v>
      </c>
    </row>
    <row r="316" spans="1:7" x14ac:dyDescent="0.2">
      <c r="A316" s="5" t="e">
        <f t="shared" si="20"/>
        <v>#N/A</v>
      </c>
      <c r="B316" s="6" t="str">
        <f t="shared" si="21"/>
        <v>-</v>
      </c>
      <c r="C316" s="6" t="str">
        <f t="shared" si="22"/>
        <v>-</v>
      </c>
      <c r="D316" s="6" t="str">
        <f>IF(ISERROR(A316),"-",SUM($C$22:C316))</f>
        <v>-</v>
      </c>
      <c r="E316" s="6" t="str">
        <f t="shared" si="23"/>
        <v>-</v>
      </c>
      <c r="F316" s="6" t="str">
        <f>IF(ISERROR(A316),"-",SUM($E$22:E316))</f>
        <v>-</v>
      </c>
      <c r="G316" s="6" t="str">
        <f t="shared" si="24"/>
        <v>-</v>
      </c>
    </row>
    <row r="317" spans="1:7" x14ac:dyDescent="0.2">
      <c r="A317" s="5" t="e">
        <f t="shared" si="20"/>
        <v>#N/A</v>
      </c>
      <c r="B317" s="6" t="str">
        <f t="shared" si="21"/>
        <v>-</v>
      </c>
      <c r="C317" s="6" t="str">
        <f t="shared" si="22"/>
        <v>-</v>
      </c>
      <c r="D317" s="6" t="str">
        <f>IF(ISERROR(A317),"-",SUM($C$22:C317))</f>
        <v>-</v>
      </c>
      <c r="E317" s="6" t="str">
        <f t="shared" si="23"/>
        <v>-</v>
      </c>
      <c r="F317" s="6" t="str">
        <f>IF(ISERROR(A317),"-",SUM($E$22:E317))</f>
        <v>-</v>
      </c>
      <c r="G317" s="6" t="str">
        <f t="shared" si="24"/>
        <v>-</v>
      </c>
    </row>
    <row r="318" spans="1:7" x14ac:dyDescent="0.2">
      <c r="A318" s="5" t="e">
        <f t="shared" si="20"/>
        <v>#N/A</v>
      </c>
      <c r="B318" s="6" t="str">
        <f t="shared" si="21"/>
        <v>-</v>
      </c>
      <c r="C318" s="6" t="str">
        <f t="shared" si="22"/>
        <v>-</v>
      </c>
      <c r="D318" s="6" t="str">
        <f>IF(ISERROR(A318),"-",SUM($C$22:C318))</f>
        <v>-</v>
      </c>
      <c r="E318" s="6" t="str">
        <f t="shared" si="23"/>
        <v>-</v>
      </c>
      <c r="F318" s="6" t="str">
        <f>IF(ISERROR(A318),"-",SUM($E$22:E318))</f>
        <v>-</v>
      </c>
      <c r="G318" s="6" t="str">
        <f t="shared" si="24"/>
        <v>-</v>
      </c>
    </row>
    <row r="319" spans="1:7" x14ac:dyDescent="0.2">
      <c r="A319" s="5" t="e">
        <f t="shared" si="20"/>
        <v>#N/A</v>
      </c>
      <c r="B319" s="6" t="str">
        <f t="shared" si="21"/>
        <v>-</v>
      </c>
      <c r="C319" s="6" t="str">
        <f t="shared" si="22"/>
        <v>-</v>
      </c>
      <c r="D319" s="6" t="str">
        <f>IF(ISERROR(A319),"-",SUM($C$22:C319))</f>
        <v>-</v>
      </c>
      <c r="E319" s="6" t="str">
        <f t="shared" si="23"/>
        <v>-</v>
      </c>
      <c r="F319" s="6" t="str">
        <f>IF(ISERROR(A319),"-",SUM($E$22:E319))</f>
        <v>-</v>
      </c>
      <c r="G319" s="6" t="str">
        <f t="shared" si="24"/>
        <v>-</v>
      </c>
    </row>
    <row r="320" spans="1:7" x14ac:dyDescent="0.2">
      <c r="A320" s="5" t="e">
        <f t="shared" si="20"/>
        <v>#N/A</v>
      </c>
      <c r="B320" s="6" t="str">
        <f t="shared" si="21"/>
        <v>-</v>
      </c>
      <c r="C320" s="6" t="str">
        <f t="shared" si="22"/>
        <v>-</v>
      </c>
      <c r="D320" s="6" t="str">
        <f>IF(ISERROR(A320),"-",SUM($C$22:C320))</f>
        <v>-</v>
      </c>
      <c r="E320" s="6" t="str">
        <f t="shared" si="23"/>
        <v>-</v>
      </c>
      <c r="F320" s="6" t="str">
        <f>IF(ISERROR(A320),"-",SUM($E$22:E320))</f>
        <v>-</v>
      </c>
      <c r="G320" s="6" t="str">
        <f t="shared" si="24"/>
        <v>-</v>
      </c>
    </row>
    <row r="321" spans="1:7" x14ac:dyDescent="0.2">
      <c r="A321" s="5" t="e">
        <f t="shared" si="20"/>
        <v>#N/A</v>
      </c>
      <c r="B321" s="6" t="str">
        <f t="shared" si="21"/>
        <v>-</v>
      </c>
      <c r="C321" s="6" t="str">
        <f t="shared" si="22"/>
        <v>-</v>
      </c>
      <c r="D321" s="6" t="str">
        <f>IF(ISERROR(A321),"-",SUM($C$22:C321))</f>
        <v>-</v>
      </c>
      <c r="E321" s="6" t="str">
        <f t="shared" si="23"/>
        <v>-</v>
      </c>
      <c r="F321" s="6" t="str">
        <f>IF(ISERROR(A321),"-",SUM($E$22:E321))</f>
        <v>-</v>
      </c>
      <c r="G321" s="6" t="str">
        <f t="shared" si="24"/>
        <v>-</v>
      </c>
    </row>
    <row r="322" spans="1:7" x14ac:dyDescent="0.2">
      <c r="A322" s="5" t="e">
        <f t="shared" si="20"/>
        <v>#N/A</v>
      </c>
      <c r="B322" s="6" t="str">
        <f t="shared" si="21"/>
        <v>-</v>
      </c>
      <c r="C322" s="6" t="str">
        <f t="shared" si="22"/>
        <v>-</v>
      </c>
      <c r="D322" s="6" t="str">
        <f>IF(ISERROR(A322),"-",SUM($C$22:C322))</f>
        <v>-</v>
      </c>
      <c r="E322" s="6" t="str">
        <f t="shared" si="23"/>
        <v>-</v>
      </c>
      <c r="F322" s="6" t="str">
        <f>IF(ISERROR(A322),"-",SUM($E$22:E322))</f>
        <v>-</v>
      </c>
      <c r="G322" s="6" t="str">
        <f t="shared" si="24"/>
        <v>-</v>
      </c>
    </row>
    <row r="323" spans="1:7" x14ac:dyDescent="0.2">
      <c r="A323" s="5" t="e">
        <f t="shared" si="20"/>
        <v>#N/A</v>
      </c>
      <c r="B323" s="6" t="str">
        <f t="shared" si="21"/>
        <v>-</v>
      </c>
      <c r="C323" s="6" t="str">
        <f t="shared" si="22"/>
        <v>-</v>
      </c>
      <c r="D323" s="6" t="str">
        <f>IF(ISERROR(A323),"-",SUM($C$22:C323))</f>
        <v>-</v>
      </c>
      <c r="E323" s="6" t="str">
        <f t="shared" si="23"/>
        <v>-</v>
      </c>
      <c r="F323" s="6" t="str">
        <f>IF(ISERROR(A323),"-",SUM($E$22:E323))</f>
        <v>-</v>
      </c>
      <c r="G323" s="6" t="str">
        <f t="shared" si="24"/>
        <v>-</v>
      </c>
    </row>
    <row r="324" spans="1:7" x14ac:dyDescent="0.2">
      <c r="A324" s="5" t="e">
        <f t="shared" si="20"/>
        <v>#N/A</v>
      </c>
      <c r="B324" s="6" t="str">
        <f t="shared" si="21"/>
        <v>-</v>
      </c>
      <c r="C324" s="6" t="str">
        <f t="shared" si="22"/>
        <v>-</v>
      </c>
      <c r="D324" s="6" t="str">
        <f>IF(ISERROR(A324),"-",SUM($C$22:C324))</f>
        <v>-</v>
      </c>
      <c r="E324" s="6" t="str">
        <f t="shared" si="23"/>
        <v>-</v>
      </c>
      <c r="F324" s="6" t="str">
        <f>IF(ISERROR(A324),"-",SUM($E$22:E324))</f>
        <v>-</v>
      </c>
      <c r="G324" s="6" t="str">
        <f t="shared" si="24"/>
        <v>-</v>
      </c>
    </row>
    <row r="325" spans="1:7" x14ac:dyDescent="0.2">
      <c r="A325" s="5" t="e">
        <f t="shared" si="20"/>
        <v>#N/A</v>
      </c>
      <c r="B325" s="6" t="str">
        <f t="shared" si="21"/>
        <v>-</v>
      </c>
      <c r="C325" s="6" t="str">
        <f t="shared" si="22"/>
        <v>-</v>
      </c>
      <c r="D325" s="6" t="str">
        <f>IF(ISERROR(A325),"-",SUM($C$22:C325))</f>
        <v>-</v>
      </c>
      <c r="E325" s="6" t="str">
        <f t="shared" si="23"/>
        <v>-</v>
      </c>
      <c r="F325" s="6" t="str">
        <f>IF(ISERROR(A325),"-",SUM($E$22:E325))</f>
        <v>-</v>
      </c>
      <c r="G325" s="6" t="str">
        <f t="shared" si="24"/>
        <v>-</v>
      </c>
    </row>
    <row r="326" spans="1:7" x14ac:dyDescent="0.2">
      <c r="A326" s="5" t="e">
        <f t="shared" si="20"/>
        <v>#N/A</v>
      </c>
      <c r="B326" s="6" t="str">
        <f t="shared" si="21"/>
        <v>-</v>
      </c>
      <c r="C326" s="6" t="str">
        <f t="shared" si="22"/>
        <v>-</v>
      </c>
      <c r="D326" s="6" t="str">
        <f>IF(ISERROR(A326),"-",SUM($C$22:C326))</f>
        <v>-</v>
      </c>
      <c r="E326" s="6" t="str">
        <f t="shared" si="23"/>
        <v>-</v>
      </c>
      <c r="F326" s="6" t="str">
        <f>IF(ISERROR(A326),"-",SUM($E$22:E326))</f>
        <v>-</v>
      </c>
      <c r="G326" s="6" t="str">
        <f t="shared" si="24"/>
        <v>-</v>
      </c>
    </row>
    <row r="327" spans="1:7" x14ac:dyDescent="0.2">
      <c r="A327" s="5" t="e">
        <f t="shared" si="20"/>
        <v>#N/A</v>
      </c>
      <c r="B327" s="6" t="str">
        <f t="shared" si="21"/>
        <v>-</v>
      </c>
      <c r="C327" s="6" t="str">
        <f t="shared" si="22"/>
        <v>-</v>
      </c>
      <c r="D327" s="6" t="str">
        <f>IF(ISERROR(A327),"-",SUM($C$22:C327))</f>
        <v>-</v>
      </c>
      <c r="E327" s="6" t="str">
        <f t="shared" si="23"/>
        <v>-</v>
      </c>
      <c r="F327" s="6" t="str">
        <f>IF(ISERROR(A327),"-",SUM($E$22:E327))</f>
        <v>-</v>
      </c>
      <c r="G327" s="6" t="str">
        <f t="shared" si="24"/>
        <v>-</v>
      </c>
    </row>
    <row r="328" spans="1:7" x14ac:dyDescent="0.2">
      <c r="A328" s="5" t="e">
        <f t="shared" si="20"/>
        <v>#N/A</v>
      </c>
      <c r="B328" s="6" t="str">
        <f t="shared" si="21"/>
        <v>-</v>
      </c>
      <c r="C328" s="6" t="str">
        <f t="shared" si="22"/>
        <v>-</v>
      </c>
      <c r="D328" s="6" t="str">
        <f>IF(ISERROR(A328),"-",SUM($C$22:C328))</f>
        <v>-</v>
      </c>
      <c r="E328" s="6" t="str">
        <f t="shared" si="23"/>
        <v>-</v>
      </c>
      <c r="F328" s="6" t="str">
        <f>IF(ISERROR(A328),"-",SUM($E$22:E328))</f>
        <v>-</v>
      </c>
      <c r="G328" s="6" t="str">
        <f t="shared" si="24"/>
        <v>-</v>
      </c>
    </row>
    <row r="329" spans="1:7" x14ac:dyDescent="0.2">
      <c r="A329" s="5" t="e">
        <f t="shared" si="20"/>
        <v>#N/A</v>
      </c>
      <c r="B329" s="6" t="str">
        <f t="shared" si="21"/>
        <v>-</v>
      </c>
      <c r="C329" s="6" t="str">
        <f t="shared" si="22"/>
        <v>-</v>
      </c>
      <c r="D329" s="6" t="str">
        <f>IF(ISERROR(A329),"-",SUM($C$22:C329))</f>
        <v>-</v>
      </c>
      <c r="E329" s="6" t="str">
        <f t="shared" si="23"/>
        <v>-</v>
      </c>
      <c r="F329" s="6" t="str">
        <f>IF(ISERROR(A329),"-",SUM($E$22:E329))</f>
        <v>-</v>
      </c>
      <c r="G329" s="6" t="str">
        <f t="shared" si="24"/>
        <v>-</v>
      </c>
    </row>
    <row r="330" spans="1:7" x14ac:dyDescent="0.2">
      <c r="A330" s="5" t="e">
        <f t="shared" si="20"/>
        <v>#N/A</v>
      </c>
      <c r="B330" s="6" t="str">
        <f t="shared" si="21"/>
        <v>-</v>
      </c>
      <c r="C330" s="6" t="str">
        <f t="shared" si="22"/>
        <v>-</v>
      </c>
      <c r="D330" s="6" t="str">
        <f>IF(ISERROR(A330),"-",SUM($C$22:C330))</f>
        <v>-</v>
      </c>
      <c r="E330" s="6" t="str">
        <f t="shared" si="23"/>
        <v>-</v>
      </c>
      <c r="F330" s="6" t="str">
        <f>IF(ISERROR(A330),"-",SUM($E$22:E330))</f>
        <v>-</v>
      </c>
      <c r="G330" s="6" t="str">
        <f t="shared" si="24"/>
        <v>-</v>
      </c>
    </row>
    <row r="331" spans="1:7" x14ac:dyDescent="0.2">
      <c r="A331" s="5" t="e">
        <f t="shared" si="20"/>
        <v>#N/A</v>
      </c>
      <c r="B331" s="6" t="str">
        <f t="shared" si="21"/>
        <v>-</v>
      </c>
      <c r="C331" s="6" t="str">
        <f t="shared" si="22"/>
        <v>-</v>
      </c>
      <c r="D331" s="6" t="str">
        <f>IF(ISERROR(A331),"-",SUM($C$22:C331))</f>
        <v>-</v>
      </c>
      <c r="E331" s="6" t="str">
        <f t="shared" si="23"/>
        <v>-</v>
      </c>
      <c r="F331" s="6" t="str">
        <f>IF(ISERROR(A331),"-",SUM($E$22:E331))</f>
        <v>-</v>
      </c>
      <c r="G331" s="6" t="str">
        <f t="shared" si="24"/>
        <v>-</v>
      </c>
    </row>
    <row r="332" spans="1:7" x14ac:dyDescent="0.2">
      <c r="A332" s="5" t="e">
        <f t="shared" si="20"/>
        <v>#N/A</v>
      </c>
      <c r="B332" s="6" t="str">
        <f t="shared" si="21"/>
        <v>-</v>
      </c>
      <c r="C332" s="6" t="str">
        <f t="shared" si="22"/>
        <v>-</v>
      </c>
      <c r="D332" s="6" t="str">
        <f>IF(ISERROR(A332),"-",SUM($C$22:C332))</f>
        <v>-</v>
      </c>
      <c r="E332" s="6" t="str">
        <f t="shared" si="23"/>
        <v>-</v>
      </c>
      <c r="F332" s="6" t="str">
        <f>IF(ISERROR(A332),"-",SUM($E$22:E332))</f>
        <v>-</v>
      </c>
      <c r="G332" s="6" t="str">
        <f t="shared" si="24"/>
        <v>-</v>
      </c>
    </row>
    <row r="333" spans="1:7" x14ac:dyDescent="0.2">
      <c r="A333" s="5" t="e">
        <f t="shared" si="20"/>
        <v>#N/A</v>
      </c>
      <c r="B333" s="6" t="str">
        <f t="shared" si="21"/>
        <v>-</v>
      </c>
      <c r="C333" s="6" t="str">
        <f t="shared" si="22"/>
        <v>-</v>
      </c>
      <c r="D333" s="6" t="str">
        <f>IF(ISERROR(A333),"-",SUM($C$22:C333))</f>
        <v>-</v>
      </c>
      <c r="E333" s="6" t="str">
        <f t="shared" si="23"/>
        <v>-</v>
      </c>
      <c r="F333" s="6" t="str">
        <f>IF(ISERROR(A333),"-",SUM($E$22:E333))</f>
        <v>-</v>
      </c>
      <c r="G333" s="6" t="str">
        <f t="shared" si="24"/>
        <v>-</v>
      </c>
    </row>
    <row r="334" spans="1:7" x14ac:dyDescent="0.2">
      <c r="A334" s="5" t="e">
        <f t="shared" si="20"/>
        <v>#N/A</v>
      </c>
      <c r="B334" s="6" t="str">
        <f t="shared" si="21"/>
        <v>-</v>
      </c>
      <c r="C334" s="6" t="str">
        <f t="shared" si="22"/>
        <v>-</v>
      </c>
      <c r="D334" s="6" t="str">
        <f>IF(ISERROR(A334),"-",SUM($C$22:C334))</f>
        <v>-</v>
      </c>
      <c r="E334" s="6" t="str">
        <f t="shared" si="23"/>
        <v>-</v>
      </c>
      <c r="F334" s="6" t="str">
        <f>IF(ISERROR(A334),"-",SUM($E$22:E334))</f>
        <v>-</v>
      </c>
      <c r="G334" s="6" t="str">
        <f t="shared" si="24"/>
        <v>-</v>
      </c>
    </row>
    <row r="335" spans="1:7" x14ac:dyDescent="0.2">
      <c r="A335" s="5" t="e">
        <f t="shared" si="20"/>
        <v>#N/A</v>
      </c>
      <c r="B335" s="6" t="str">
        <f t="shared" si="21"/>
        <v>-</v>
      </c>
      <c r="C335" s="6" t="str">
        <f t="shared" si="22"/>
        <v>-</v>
      </c>
      <c r="D335" s="6" t="str">
        <f>IF(ISERROR(A335),"-",SUM($C$22:C335))</f>
        <v>-</v>
      </c>
      <c r="E335" s="6" t="str">
        <f t="shared" si="23"/>
        <v>-</v>
      </c>
      <c r="F335" s="6" t="str">
        <f>IF(ISERROR(A335),"-",SUM($E$22:E335))</f>
        <v>-</v>
      </c>
      <c r="G335" s="6" t="str">
        <f t="shared" si="24"/>
        <v>-</v>
      </c>
    </row>
    <row r="336" spans="1:7" x14ac:dyDescent="0.2">
      <c r="A336" s="5" t="e">
        <f t="shared" si="20"/>
        <v>#N/A</v>
      </c>
      <c r="B336" s="6" t="str">
        <f t="shared" si="21"/>
        <v>-</v>
      </c>
      <c r="C336" s="6" t="str">
        <f t="shared" si="22"/>
        <v>-</v>
      </c>
      <c r="D336" s="6" t="str">
        <f>IF(ISERROR(A336),"-",SUM($C$22:C336))</f>
        <v>-</v>
      </c>
      <c r="E336" s="6" t="str">
        <f t="shared" si="23"/>
        <v>-</v>
      </c>
      <c r="F336" s="6" t="str">
        <f>IF(ISERROR(A336),"-",SUM($E$22:E336))</f>
        <v>-</v>
      </c>
      <c r="G336" s="6" t="str">
        <f t="shared" si="24"/>
        <v>-</v>
      </c>
    </row>
    <row r="337" spans="1:7" x14ac:dyDescent="0.2">
      <c r="A337" s="5" t="e">
        <f t="shared" si="20"/>
        <v>#N/A</v>
      </c>
      <c r="B337" s="6" t="str">
        <f t="shared" si="21"/>
        <v>-</v>
      </c>
      <c r="C337" s="6" t="str">
        <f t="shared" si="22"/>
        <v>-</v>
      </c>
      <c r="D337" s="6" t="str">
        <f>IF(ISERROR(A337),"-",SUM($C$22:C337))</f>
        <v>-</v>
      </c>
      <c r="E337" s="6" t="str">
        <f t="shared" si="23"/>
        <v>-</v>
      </c>
      <c r="F337" s="6" t="str">
        <f>IF(ISERROR(A337),"-",SUM($E$22:E337))</f>
        <v>-</v>
      </c>
      <c r="G337" s="6" t="str">
        <f t="shared" si="24"/>
        <v>-</v>
      </c>
    </row>
    <row r="338" spans="1:7" x14ac:dyDescent="0.2">
      <c r="A338" s="5" t="e">
        <f t="shared" si="20"/>
        <v>#N/A</v>
      </c>
      <c r="B338" s="6" t="str">
        <f t="shared" si="21"/>
        <v>-</v>
      </c>
      <c r="C338" s="6" t="str">
        <f t="shared" si="22"/>
        <v>-</v>
      </c>
      <c r="D338" s="6" t="str">
        <f>IF(ISERROR(A338),"-",SUM($C$22:C338))</f>
        <v>-</v>
      </c>
      <c r="E338" s="6" t="str">
        <f t="shared" si="23"/>
        <v>-</v>
      </c>
      <c r="F338" s="6" t="str">
        <f>IF(ISERROR(A338),"-",SUM($E$22:E338))</f>
        <v>-</v>
      </c>
      <c r="G338" s="6" t="str">
        <f t="shared" si="24"/>
        <v>-</v>
      </c>
    </row>
    <row r="339" spans="1:7" x14ac:dyDescent="0.2">
      <c r="A339" s="5" t="e">
        <f t="shared" si="20"/>
        <v>#N/A</v>
      </c>
      <c r="B339" s="6" t="str">
        <f t="shared" si="21"/>
        <v>-</v>
      </c>
      <c r="C339" s="6" t="str">
        <f t="shared" si="22"/>
        <v>-</v>
      </c>
      <c r="D339" s="6" t="str">
        <f>IF(ISERROR(A339),"-",SUM($C$22:C339))</f>
        <v>-</v>
      </c>
      <c r="E339" s="6" t="str">
        <f t="shared" si="23"/>
        <v>-</v>
      </c>
      <c r="F339" s="6" t="str">
        <f>IF(ISERROR(A339),"-",SUM($E$22:E339))</f>
        <v>-</v>
      </c>
      <c r="G339" s="6" t="str">
        <f t="shared" si="24"/>
        <v>-</v>
      </c>
    </row>
    <row r="340" spans="1:7" x14ac:dyDescent="0.2">
      <c r="A340" s="5" t="e">
        <f t="shared" si="20"/>
        <v>#N/A</v>
      </c>
      <c r="B340" s="6" t="str">
        <f t="shared" si="21"/>
        <v>-</v>
      </c>
      <c r="C340" s="6" t="str">
        <f t="shared" si="22"/>
        <v>-</v>
      </c>
      <c r="D340" s="6" t="str">
        <f>IF(ISERROR(A340),"-",SUM($C$22:C340))</f>
        <v>-</v>
      </c>
      <c r="E340" s="6" t="str">
        <f t="shared" si="23"/>
        <v>-</v>
      </c>
      <c r="F340" s="6" t="str">
        <f>IF(ISERROR(A340),"-",SUM($E$22:E340))</f>
        <v>-</v>
      </c>
      <c r="G340" s="6" t="str">
        <f t="shared" si="24"/>
        <v>-</v>
      </c>
    </row>
    <row r="341" spans="1:7" x14ac:dyDescent="0.2">
      <c r="A341" s="5" t="e">
        <f t="shared" si="20"/>
        <v>#N/A</v>
      </c>
      <c r="B341" s="6" t="str">
        <f t="shared" si="21"/>
        <v>-</v>
      </c>
      <c r="C341" s="6" t="str">
        <f t="shared" si="22"/>
        <v>-</v>
      </c>
      <c r="D341" s="6" t="str">
        <f>IF(ISERROR(A341),"-",SUM($C$22:C341))</f>
        <v>-</v>
      </c>
      <c r="E341" s="6" t="str">
        <f t="shared" si="23"/>
        <v>-</v>
      </c>
      <c r="F341" s="6" t="str">
        <f>IF(ISERROR(A341),"-",SUM($E$22:E341))</f>
        <v>-</v>
      </c>
      <c r="G341" s="6" t="str">
        <f t="shared" si="24"/>
        <v>-</v>
      </c>
    </row>
    <row r="342" spans="1:7" x14ac:dyDescent="0.2">
      <c r="A342" s="5" t="e">
        <f t="shared" ref="A342:A382" si="25">IF(A341&gt;=$C$7,NA(),A341+1)</f>
        <v>#N/A</v>
      </c>
      <c r="B342" s="6" t="str">
        <f t="shared" ref="B342:B382" si="26">IF(ISERROR(A342),"-",$C$9)</f>
        <v>-</v>
      </c>
      <c r="C342" s="6" t="str">
        <f t="shared" ref="C342:C382" si="27">IF(ISERROR(A342),"-",$C$6*G341)</f>
        <v>-</v>
      </c>
      <c r="D342" s="6" t="str">
        <f>IF(ISERROR(A342),"-",SUM($C$22:C342))</f>
        <v>-</v>
      </c>
      <c r="E342" s="6" t="str">
        <f t="shared" ref="E342:E382" si="28">IF(ISERROR(A342),"-",B342-C342)</f>
        <v>-</v>
      </c>
      <c r="F342" s="6" t="str">
        <f>IF(ISERROR(A342),"-",SUM($E$22:E342))</f>
        <v>-</v>
      </c>
      <c r="G342" s="6" t="str">
        <f t="shared" ref="G342:G382" si="29">IF(ISERROR(A342),"-",G341-E342)</f>
        <v>-</v>
      </c>
    </row>
    <row r="343" spans="1:7" x14ac:dyDescent="0.2">
      <c r="A343" s="5" t="e">
        <f t="shared" si="25"/>
        <v>#N/A</v>
      </c>
      <c r="B343" s="6" t="str">
        <f t="shared" si="26"/>
        <v>-</v>
      </c>
      <c r="C343" s="6" t="str">
        <f t="shared" si="27"/>
        <v>-</v>
      </c>
      <c r="D343" s="6" t="str">
        <f>IF(ISERROR(A343),"-",SUM($C$22:C343))</f>
        <v>-</v>
      </c>
      <c r="E343" s="6" t="str">
        <f t="shared" si="28"/>
        <v>-</v>
      </c>
      <c r="F343" s="6" t="str">
        <f>IF(ISERROR(A343),"-",SUM($E$22:E343))</f>
        <v>-</v>
      </c>
      <c r="G343" s="6" t="str">
        <f t="shared" si="29"/>
        <v>-</v>
      </c>
    </row>
    <row r="344" spans="1:7" x14ac:dyDescent="0.2">
      <c r="A344" s="5" t="e">
        <f t="shared" si="25"/>
        <v>#N/A</v>
      </c>
      <c r="B344" s="6" t="str">
        <f t="shared" si="26"/>
        <v>-</v>
      </c>
      <c r="C344" s="6" t="str">
        <f t="shared" si="27"/>
        <v>-</v>
      </c>
      <c r="D344" s="6" t="str">
        <f>IF(ISERROR(A344),"-",SUM($C$22:C344))</f>
        <v>-</v>
      </c>
      <c r="E344" s="6" t="str">
        <f t="shared" si="28"/>
        <v>-</v>
      </c>
      <c r="F344" s="6" t="str">
        <f>IF(ISERROR(A344),"-",SUM($E$22:E344))</f>
        <v>-</v>
      </c>
      <c r="G344" s="6" t="str">
        <f t="shared" si="29"/>
        <v>-</v>
      </c>
    </row>
    <row r="345" spans="1:7" x14ac:dyDescent="0.2">
      <c r="A345" s="5" t="e">
        <f t="shared" si="25"/>
        <v>#N/A</v>
      </c>
      <c r="B345" s="6" t="str">
        <f t="shared" si="26"/>
        <v>-</v>
      </c>
      <c r="C345" s="6" t="str">
        <f t="shared" si="27"/>
        <v>-</v>
      </c>
      <c r="D345" s="6" t="str">
        <f>IF(ISERROR(A345),"-",SUM($C$22:C345))</f>
        <v>-</v>
      </c>
      <c r="E345" s="6" t="str">
        <f t="shared" si="28"/>
        <v>-</v>
      </c>
      <c r="F345" s="6" t="str">
        <f>IF(ISERROR(A345),"-",SUM($E$22:E345))</f>
        <v>-</v>
      </c>
      <c r="G345" s="6" t="str">
        <f t="shared" si="29"/>
        <v>-</v>
      </c>
    </row>
    <row r="346" spans="1:7" x14ac:dyDescent="0.2">
      <c r="A346" s="5" t="e">
        <f t="shared" si="25"/>
        <v>#N/A</v>
      </c>
      <c r="B346" s="6" t="str">
        <f t="shared" si="26"/>
        <v>-</v>
      </c>
      <c r="C346" s="6" t="str">
        <f t="shared" si="27"/>
        <v>-</v>
      </c>
      <c r="D346" s="6" t="str">
        <f>IF(ISERROR(A346),"-",SUM($C$22:C346))</f>
        <v>-</v>
      </c>
      <c r="E346" s="6" t="str">
        <f t="shared" si="28"/>
        <v>-</v>
      </c>
      <c r="F346" s="6" t="str">
        <f>IF(ISERROR(A346),"-",SUM($E$22:E346))</f>
        <v>-</v>
      </c>
      <c r="G346" s="6" t="str">
        <f t="shared" si="29"/>
        <v>-</v>
      </c>
    </row>
    <row r="347" spans="1:7" x14ac:dyDescent="0.2">
      <c r="A347" s="5" t="e">
        <f t="shared" si="25"/>
        <v>#N/A</v>
      </c>
      <c r="B347" s="6" t="str">
        <f t="shared" si="26"/>
        <v>-</v>
      </c>
      <c r="C347" s="6" t="str">
        <f t="shared" si="27"/>
        <v>-</v>
      </c>
      <c r="D347" s="6" t="str">
        <f>IF(ISERROR(A347),"-",SUM($C$22:C347))</f>
        <v>-</v>
      </c>
      <c r="E347" s="6" t="str">
        <f t="shared" si="28"/>
        <v>-</v>
      </c>
      <c r="F347" s="6" t="str">
        <f>IF(ISERROR(A347),"-",SUM($E$22:E347))</f>
        <v>-</v>
      </c>
      <c r="G347" s="6" t="str">
        <f t="shared" si="29"/>
        <v>-</v>
      </c>
    </row>
    <row r="348" spans="1:7" x14ac:dyDescent="0.2">
      <c r="A348" s="5" t="e">
        <f t="shared" si="25"/>
        <v>#N/A</v>
      </c>
      <c r="B348" s="6" t="str">
        <f t="shared" si="26"/>
        <v>-</v>
      </c>
      <c r="C348" s="6" t="str">
        <f t="shared" si="27"/>
        <v>-</v>
      </c>
      <c r="D348" s="6" t="str">
        <f>IF(ISERROR(A348),"-",SUM($C$22:C348))</f>
        <v>-</v>
      </c>
      <c r="E348" s="6" t="str">
        <f t="shared" si="28"/>
        <v>-</v>
      </c>
      <c r="F348" s="6" t="str">
        <f>IF(ISERROR(A348),"-",SUM($E$22:E348))</f>
        <v>-</v>
      </c>
      <c r="G348" s="6" t="str">
        <f t="shared" si="29"/>
        <v>-</v>
      </c>
    </row>
    <row r="349" spans="1:7" x14ac:dyDescent="0.2">
      <c r="A349" s="5" t="e">
        <f t="shared" si="25"/>
        <v>#N/A</v>
      </c>
      <c r="B349" s="6" t="str">
        <f t="shared" si="26"/>
        <v>-</v>
      </c>
      <c r="C349" s="6" t="str">
        <f t="shared" si="27"/>
        <v>-</v>
      </c>
      <c r="D349" s="6" t="str">
        <f>IF(ISERROR(A349),"-",SUM($C$22:C349))</f>
        <v>-</v>
      </c>
      <c r="E349" s="6" t="str">
        <f t="shared" si="28"/>
        <v>-</v>
      </c>
      <c r="F349" s="6" t="str">
        <f>IF(ISERROR(A349),"-",SUM($E$22:E349))</f>
        <v>-</v>
      </c>
      <c r="G349" s="6" t="str">
        <f t="shared" si="29"/>
        <v>-</v>
      </c>
    </row>
    <row r="350" spans="1:7" x14ac:dyDescent="0.2">
      <c r="A350" s="5" t="e">
        <f t="shared" si="25"/>
        <v>#N/A</v>
      </c>
      <c r="B350" s="6" t="str">
        <f t="shared" si="26"/>
        <v>-</v>
      </c>
      <c r="C350" s="6" t="str">
        <f t="shared" si="27"/>
        <v>-</v>
      </c>
      <c r="D350" s="6" t="str">
        <f>IF(ISERROR(A350),"-",SUM($C$22:C350))</f>
        <v>-</v>
      </c>
      <c r="E350" s="6" t="str">
        <f t="shared" si="28"/>
        <v>-</v>
      </c>
      <c r="F350" s="6" t="str">
        <f>IF(ISERROR(A350),"-",SUM($E$22:E350))</f>
        <v>-</v>
      </c>
      <c r="G350" s="6" t="str">
        <f t="shared" si="29"/>
        <v>-</v>
      </c>
    </row>
    <row r="351" spans="1:7" x14ac:dyDescent="0.2">
      <c r="A351" s="5" t="e">
        <f t="shared" si="25"/>
        <v>#N/A</v>
      </c>
      <c r="B351" s="6" t="str">
        <f t="shared" si="26"/>
        <v>-</v>
      </c>
      <c r="C351" s="6" t="str">
        <f t="shared" si="27"/>
        <v>-</v>
      </c>
      <c r="D351" s="6" t="str">
        <f>IF(ISERROR(A351),"-",SUM($C$22:C351))</f>
        <v>-</v>
      </c>
      <c r="E351" s="6" t="str">
        <f t="shared" si="28"/>
        <v>-</v>
      </c>
      <c r="F351" s="6" t="str">
        <f>IF(ISERROR(A351),"-",SUM($E$22:E351))</f>
        <v>-</v>
      </c>
      <c r="G351" s="6" t="str">
        <f t="shared" si="29"/>
        <v>-</v>
      </c>
    </row>
    <row r="352" spans="1:7" x14ac:dyDescent="0.2">
      <c r="A352" s="5" t="e">
        <f t="shared" si="25"/>
        <v>#N/A</v>
      </c>
      <c r="B352" s="6" t="str">
        <f t="shared" si="26"/>
        <v>-</v>
      </c>
      <c r="C352" s="6" t="str">
        <f t="shared" si="27"/>
        <v>-</v>
      </c>
      <c r="D352" s="6" t="str">
        <f>IF(ISERROR(A352),"-",SUM($C$22:C352))</f>
        <v>-</v>
      </c>
      <c r="E352" s="6" t="str">
        <f t="shared" si="28"/>
        <v>-</v>
      </c>
      <c r="F352" s="6" t="str">
        <f>IF(ISERROR(A352),"-",SUM($E$22:E352))</f>
        <v>-</v>
      </c>
      <c r="G352" s="6" t="str">
        <f t="shared" si="29"/>
        <v>-</v>
      </c>
    </row>
    <row r="353" spans="1:7" x14ac:dyDescent="0.2">
      <c r="A353" s="5" t="e">
        <f t="shared" si="25"/>
        <v>#N/A</v>
      </c>
      <c r="B353" s="6" t="str">
        <f t="shared" si="26"/>
        <v>-</v>
      </c>
      <c r="C353" s="6" t="str">
        <f t="shared" si="27"/>
        <v>-</v>
      </c>
      <c r="D353" s="6" t="str">
        <f>IF(ISERROR(A353),"-",SUM($C$22:C353))</f>
        <v>-</v>
      </c>
      <c r="E353" s="6" t="str">
        <f t="shared" si="28"/>
        <v>-</v>
      </c>
      <c r="F353" s="6" t="str">
        <f>IF(ISERROR(A353),"-",SUM($E$22:E353))</f>
        <v>-</v>
      </c>
      <c r="G353" s="6" t="str">
        <f t="shared" si="29"/>
        <v>-</v>
      </c>
    </row>
    <row r="354" spans="1:7" x14ac:dyDescent="0.2">
      <c r="A354" s="5" t="e">
        <f t="shared" si="25"/>
        <v>#N/A</v>
      </c>
      <c r="B354" s="6" t="str">
        <f t="shared" si="26"/>
        <v>-</v>
      </c>
      <c r="C354" s="6" t="str">
        <f t="shared" si="27"/>
        <v>-</v>
      </c>
      <c r="D354" s="6" t="str">
        <f>IF(ISERROR(A354),"-",SUM($C$22:C354))</f>
        <v>-</v>
      </c>
      <c r="E354" s="6" t="str">
        <f t="shared" si="28"/>
        <v>-</v>
      </c>
      <c r="F354" s="6" t="str">
        <f>IF(ISERROR(A354),"-",SUM($E$22:E354))</f>
        <v>-</v>
      </c>
      <c r="G354" s="6" t="str">
        <f t="shared" si="29"/>
        <v>-</v>
      </c>
    </row>
    <row r="355" spans="1:7" x14ac:dyDescent="0.2">
      <c r="A355" s="5" t="e">
        <f t="shared" si="25"/>
        <v>#N/A</v>
      </c>
      <c r="B355" s="6" t="str">
        <f t="shared" si="26"/>
        <v>-</v>
      </c>
      <c r="C355" s="6" t="str">
        <f t="shared" si="27"/>
        <v>-</v>
      </c>
      <c r="D355" s="6" t="str">
        <f>IF(ISERROR(A355),"-",SUM($C$22:C355))</f>
        <v>-</v>
      </c>
      <c r="E355" s="6" t="str">
        <f t="shared" si="28"/>
        <v>-</v>
      </c>
      <c r="F355" s="6" t="str">
        <f>IF(ISERROR(A355),"-",SUM($E$22:E355))</f>
        <v>-</v>
      </c>
      <c r="G355" s="6" t="str">
        <f t="shared" si="29"/>
        <v>-</v>
      </c>
    </row>
    <row r="356" spans="1:7" x14ac:dyDescent="0.2">
      <c r="A356" s="5" t="e">
        <f t="shared" si="25"/>
        <v>#N/A</v>
      </c>
      <c r="B356" s="6" t="str">
        <f t="shared" si="26"/>
        <v>-</v>
      </c>
      <c r="C356" s="6" t="str">
        <f t="shared" si="27"/>
        <v>-</v>
      </c>
      <c r="D356" s="6" t="str">
        <f>IF(ISERROR(A356),"-",SUM($C$22:C356))</f>
        <v>-</v>
      </c>
      <c r="E356" s="6" t="str">
        <f t="shared" si="28"/>
        <v>-</v>
      </c>
      <c r="F356" s="6" t="str">
        <f>IF(ISERROR(A356),"-",SUM($E$22:E356))</f>
        <v>-</v>
      </c>
      <c r="G356" s="6" t="str">
        <f t="shared" si="29"/>
        <v>-</v>
      </c>
    </row>
    <row r="357" spans="1:7" x14ac:dyDescent="0.2">
      <c r="A357" s="5" t="e">
        <f t="shared" si="25"/>
        <v>#N/A</v>
      </c>
      <c r="B357" s="6" t="str">
        <f t="shared" si="26"/>
        <v>-</v>
      </c>
      <c r="C357" s="6" t="str">
        <f t="shared" si="27"/>
        <v>-</v>
      </c>
      <c r="D357" s="6" t="str">
        <f>IF(ISERROR(A357),"-",SUM($C$22:C357))</f>
        <v>-</v>
      </c>
      <c r="E357" s="6" t="str">
        <f t="shared" si="28"/>
        <v>-</v>
      </c>
      <c r="F357" s="6" t="str">
        <f>IF(ISERROR(A357),"-",SUM($E$22:E357))</f>
        <v>-</v>
      </c>
      <c r="G357" s="6" t="str">
        <f t="shared" si="29"/>
        <v>-</v>
      </c>
    </row>
    <row r="358" spans="1:7" x14ac:dyDescent="0.2">
      <c r="A358" s="5" t="e">
        <f t="shared" si="25"/>
        <v>#N/A</v>
      </c>
      <c r="B358" s="6" t="str">
        <f t="shared" si="26"/>
        <v>-</v>
      </c>
      <c r="C358" s="6" t="str">
        <f t="shared" si="27"/>
        <v>-</v>
      </c>
      <c r="D358" s="6" t="str">
        <f>IF(ISERROR(A358),"-",SUM($C$22:C358))</f>
        <v>-</v>
      </c>
      <c r="E358" s="6" t="str">
        <f t="shared" si="28"/>
        <v>-</v>
      </c>
      <c r="F358" s="6" t="str">
        <f>IF(ISERROR(A358),"-",SUM($E$22:E358))</f>
        <v>-</v>
      </c>
      <c r="G358" s="6" t="str">
        <f t="shared" si="29"/>
        <v>-</v>
      </c>
    </row>
    <row r="359" spans="1:7" x14ac:dyDescent="0.2">
      <c r="A359" s="5" t="e">
        <f t="shared" si="25"/>
        <v>#N/A</v>
      </c>
      <c r="B359" s="6" t="str">
        <f t="shared" si="26"/>
        <v>-</v>
      </c>
      <c r="C359" s="6" t="str">
        <f t="shared" si="27"/>
        <v>-</v>
      </c>
      <c r="D359" s="6" t="str">
        <f>IF(ISERROR(A359),"-",SUM($C$22:C359))</f>
        <v>-</v>
      </c>
      <c r="E359" s="6" t="str">
        <f t="shared" si="28"/>
        <v>-</v>
      </c>
      <c r="F359" s="6" t="str">
        <f>IF(ISERROR(A359),"-",SUM($E$22:E359))</f>
        <v>-</v>
      </c>
      <c r="G359" s="6" t="str">
        <f t="shared" si="29"/>
        <v>-</v>
      </c>
    </row>
    <row r="360" spans="1:7" x14ac:dyDescent="0.2">
      <c r="A360" s="5" t="e">
        <f t="shared" si="25"/>
        <v>#N/A</v>
      </c>
      <c r="B360" s="6" t="str">
        <f t="shared" si="26"/>
        <v>-</v>
      </c>
      <c r="C360" s="6" t="str">
        <f t="shared" si="27"/>
        <v>-</v>
      </c>
      <c r="D360" s="6" t="str">
        <f>IF(ISERROR(A360),"-",SUM($C$22:C360))</f>
        <v>-</v>
      </c>
      <c r="E360" s="6" t="str">
        <f t="shared" si="28"/>
        <v>-</v>
      </c>
      <c r="F360" s="6" t="str">
        <f>IF(ISERROR(A360),"-",SUM($E$22:E360))</f>
        <v>-</v>
      </c>
      <c r="G360" s="6" t="str">
        <f t="shared" si="29"/>
        <v>-</v>
      </c>
    </row>
    <row r="361" spans="1:7" x14ac:dyDescent="0.2">
      <c r="A361" s="5" t="e">
        <f t="shared" si="25"/>
        <v>#N/A</v>
      </c>
      <c r="B361" s="6" t="str">
        <f t="shared" si="26"/>
        <v>-</v>
      </c>
      <c r="C361" s="6" t="str">
        <f t="shared" si="27"/>
        <v>-</v>
      </c>
      <c r="D361" s="6" t="str">
        <f>IF(ISERROR(A361),"-",SUM($C$22:C361))</f>
        <v>-</v>
      </c>
      <c r="E361" s="6" t="str">
        <f t="shared" si="28"/>
        <v>-</v>
      </c>
      <c r="F361" s="6" t="str">
        <f>IF(ISERROR(A361),"-",SUM($E$22:E361))</f>
        <v>-</v>
      </c>
      <c r="G361" s="6" t="str">
        <f t="shared" si="29"/>
        <v>-</v>
      </c>
    </row>
    <row r="362" spans="1:7" x14ac:dyDescent="0.2">
      <c r="A362" s="5" t="e">
        <f t="shared" si="25"/>
        <v>#N/A</v>
      </c>
      <c r="B362" s="6" t="str">
        <f t="shared" si="26"/>
        <v>-</v>
      </c>
      <c r="C362" s="6" t="str">
        <f t="shared" si="27"/>
        <v>-</v>
      </c>
      <c r="D362" s="6" t="str">
        <f>IF(ISERROR(A362),"-",SUM($C$22:C362))</f>
        <v>-</v>
      </c>
      <c r="E362" s="6" t="str">
        <f t="shared" si="28"/>
        <v>-</v>
      </c>
      <c r="F362" s="6" t="str">
        <f>IF(ISERROR(A362),"-",SUM($E$22:E362))</f>
        <v>-</v>
      </c>
      <c r="G362" s="6" t="str">
        <f t="shared" si="29"/>
        <v>-</v>
      </c>
    </row>
    <row r="363" spans="1:7" x14ac:dyDescent="0.2">
      <c r="A363" s="5" t="e">
        <f t="shared" si="25"/>
        <v>#N/A</v>
      </c>
      <c r="B363" s="6" t="str">
        <f t="shared" si="26"/>
        <v>-</v>
      </c>
      <c r="C363" s="6" t="str">
        <f t="shared" si="27"/>
        <v>-</v>
      </c>
      <c r="D363" s="6" t="str">
        <f>IF(ISERROR(A363),"-",SUM($C$22:C363))</f>
        <v>-</v>
      </c>
      <c r="E363" s="6" t="str">
        <f t="shared" si="28"/>
        <v>-</v>
      </c>
      <c r="F363" s="6" t="str">
        <f>IF(ISERROR(A363),"-",SUM($E$22:E363))</f>
        <v>-</v>
      </c>
      <c r="G363" s="6" t="str">
        <f t="shared" si="29"/>
        <v>-</v>
      </c>
    </row>
    <row r="364" spans="1:7" x14ac:dyDescent="0.2">
      <c r="A364" s="5" t="e">
        <f t="shared" si="25"/>
        <v>#N/A</v>
      </c>
      <c r="B364" s="6" t="str">
        <f t="shared" si="26"/>
        <v>-</v>
      </c>
      <c r="C364" s="6" t="str">
        <f t="shared" si="27"/>
        <v>-</v>
      </c>
      <c r="D364" s="6" t="str">
        <f>IF(ISERROR(A364),"-",SUM($C$22:C364))</f>
        <v>-</v>
      </c>
      <c r="E364" s="6" t="str">
        <f t="shared" si="28"/>
        <v>-</v>
      </c>
      <c r="F364" s="6" t="str">
        <f>IF(ISERROR(A364),"-",SUM($E$22:E364))</f>
        <v>-</v>
      </c>
      <c r="G364" s="6" t="str">
        <f t="shared" si="29"/>
        <v>-</v>
      </c>
    </row>
    <row r="365" spans="1:7" x14ac:dyDescent="0.2">
      <c r="A365" s="5" t="e">
        <f t="shared" si="25"/>
        <v>#N/A</v>
      </c>
      <c r="B365" s="6" t="str">
        <f t="shared" si="26"/>
        <v>-</v>
      </c>
      <c r="C365" s="6" t="str">
        <f t="shared" si="27"/>
        <v>-</v>
      </c>
      <c r="D365" s="6" t="str">
        <f>IF(ISERROR(A365),"-",SUM($C$22:C365))</f>
        <v>-</v>
      </c>
      <c r="E365" s="6" t="str">
        <f t="shared" si="28"/>
        <v>-</v>
      </c>
      <c r="F365" s="6" t="str">
        <f>IF(ISERROR(A365),"-",SUM($E$22:E365))</f>
        <v>-</v>
      </c>
      <c r="G365" s="6" t="str">
        <f t="shared" si="29"/>
        <v>-</v>
      </c>
    </row>
    <row r="366" spans="1:7" x14ac:dyDescent="0.2">
      <c r="A366" s="5" t="e">
        <f t="shared" si="25"/>
        <v>#N/A</v>
      </c>
      <c r="B366" s="6" t="str">
        <f t="shared" si="26"/>
        <v>-</v>
      </c>
      <c r="C366" s="6" t="str">
        <f t="shared" si="27"/>
        <v>-</v>
      </c>
      <c r="D366" s="6" t="str">
        <f>IF(ISERROR(A366),"-",SUM($C$22:C366))</f>
        <v>-</v>
      </c>
      <c r="E366" s="6" t="str">
        <f t="shared" si="28"/>
        <v>-</v>
      </c>
      <c r="F366" s="6" t="str">
        <f>IF(ISERROR(A366),"-",SUM($E$22:E366))</f>
        <v>-</v>
      </c>
      <c r="G366" s="6" t="str">
        <f t="shared" si="29"/>
        <v>-</v>
      </c>
    </row>
    <row r="367" spans="1:7" x14ac:dyDescent="0.2">
      <c r="A367" s="5" t="e">
        <f t="shared" si="25"/>
        <v>#N/A</v>
      </c>
      <c r="B367" s="6" t="str">
        <f t="shared" si="26"/>
        <v>-</v>
      </c>
      <c r="C367" s="6" t="str">
        <f t="shared" si="27"/>
        <v>-</v>
      </c>
      <c r="D367" s="6" t="str">
        <f>IF(ISERROR(A367),"-",SUM($C$22:C367))</f>
        <v>-</v>
      </c>
      <c r="E367" s="6" t="str">
        <f t="shared" si="28"/>
        <v>-</v>
      </c>
      <c r="F367" s="6" t="str">
        <f>IF(ISERROR(A367),"-",SUM($E$22:E367))</f>
        <v>-</v>
      </c>
      <c r="G367" s="6" t="str">
        <f t="shared" si="29"/>
        <v>-</v>
      </c>
    </row>
    <row r="368" spans="1:7" x14ac:dyDescent="0.2">
      <c r="A368" s="5" t="e">
        <f t="shared" si="25"/>
        <v>#N/A</v>
      </c>
      <c r="B368" s="6" t="str">
        <f t="shared" si="26"/>
        <v>-</v>
      </c>
      <c r="C368" s="6" t="str">
        <f t="shared" si="27"/>
        <v>-</v>
      </c>
      <c r="D368" s="6" t="str">
        <f>IF(ISERROR(A368),"-",SUM($C$22:C368))</f>
        <v>-</v>
      </c>
      <c r="E368" s="6" t="str">
        <f t="shared" si="28"/>
        <v>-</v>
      </c>
      <c r="F368" s="6" t="str">
        <f>IF(ISERROR(A368),"-",SUM($E$22:E368))</f>
        <v>-</v>
      </c>
      <c r="G368" s="6" t="str">
        <f t="shared" si="29"/>
        <v>-</v>
      </c>
    </row>
    <row r="369" spans="1:7" x14ac:dyDescent="0.2">
      <c r="A369" s="5" t="e">
        <f t="shared" si="25"/>
        <v>#N/A</v>
      </c>
      <c r="B369" s="6" t="str">
        <f t="shared" si="26"/>
        <v>-</v>
      </c>
      <c r="C369" s="6" t="str">
        <f t="shared" si="27"/>
        <v>-</v>
      </c>
      <c r="D369" s="6" t="str">
        <f>IF(ISERROR(A369),"-",SUM($C$22:C369))</f>
        <v>-</v>
      </c>
      <c r="E369" s="6" t="str">
        <f t="shared" si="28"/>
        <v>-</v>
      </c>
      <c r="F369" s="6" t="str">
        <f>IF(ISERROR(A369),"-",SUM($E$22:E369))</f>
        <v>-</v>
      </c>
      <c r="G369" s="6" t="str">
        <f t="shared" si="29"/>
        <v>-</v>
      </c>
    </row>
    <row r="370" spans="1:7" x14ac:dyDescent="0.2">
      <c r="A370" s="5" t="e">
        <f t="shared" si="25"/>
        <v>#N/A</v>
      </c>
      <c r="B370" s="6" t="str">
        <f t="shared" si="26"/>
        <v>-</v>
      </c>
      <c r="C370" s="6" t="str">
        <f t="shared" si="27"/>
        <v>-</v>
      </c>
      <c r="D370" s="6" t="str">
        <f>IF(ISERROR(A370),"-",SUM($C$22:C370))</f>
        <v>-</v>
      </c>
      <c r="E370" s="6" t="str">
        <f t="shared" si="28"/>
        <v>-</v>
      </c>
      <c r="F370" s="6" t="str">
        <f>IF(ISERROR(A370),"-",SUM($E$22:E370))</f>
        <v>-</v>
      </c>
      <c r="G370" s="6" t="str">
        <f t="shared" si="29"/>
        <v>-</v>
      </c>
    </row>
    <row r="371" spans="1:7" x14ac:dyDescent="0.2">
      <c r="A371" s="5" t="e">
        <f t="shared" si="25"/>
        <v>#N/A</v>
      </c>
      <c r="B371" s="6" t="str">
        <f t="shared" si="26"/>
        <v>-</v>
      </c>
      <c r="C371" s="6" t="str">
        <f t="shared" si="27"/>
        <v>-</v>
      </c>
      <c r="D371" s="6" t="str">
        <f>IF(ISERROR(A371),"-",SUM($C$22:C371))</f>
        <v>-</v>
      </c>
      <c r="E371" s="6" t="str">
        <f t="shared" si="28"/>
        <v>-</v>
      </c>
      <c r="F371" s="6" t="str">
        <f>IF(ISERROR(A371),"-",SUM($E$22:E371))</f>
        <v>-</v>
      </c>
      <c r="G371" s="6" t="str">
        <f t="shared" si="29"/>
        <v>-</v>
      </c>
    </row>
    <row r="372" spans="1:7" x14ac:dyDescent="0.2">
      <c r="A372" s="5" t="e">
        <f t="shared" si="25"/>
        <v>#N/A</v>
      </c>
      <c r="B372" s="6" t="str">
        <f t="shared" si="26"/>
        <v>-</v>
      </c>
      <c r="C372" s="6" t="str">
        <f t="shared" si="27"/>
        <v>-</v>
      </c>
      <c r="D372" s="6" t="str">
        <f>IF(ISERROR(A372),"-",SUM($C$22:C372))</f>
        <v>-</v>
      </c>
      <c r="E372" s="6" t="str">
        <f t="shared" si="28"/>
        <v>-</v>
      </c>
      <c r="F372" s="6" t="str">
        <f>IF(ISERROR(A372),"-",SUM($E$22:E372))</f>
        <v>-</v>
      </c>
      <c r="G372" s="6" t="str">
        <f t="shared" si="29"/>
        <v>-</v>
      </c>
    </row>
    <row r="373" spans="1:7" x14ac:dyDescent="0.2">
      <c r="A373" s="5" t="e">
        <f t="shared" si="25"/>
        <v>#N/A</v>
      </c>
      <c r="B373" s="6" t="str">
        <f t="shared" si="26"/>
        <v>-</v>
      </c>
      <c r="C373" s="6" t="str">
        <f t="shared" si="27"/>
        <v>-</v>
      </c>
      <c r="D373" s="6" t="str">
        <f>IF(ISERROR(A373),"-",SUM($C$22:C373))</f>
        <v>-</v>
      </c>
      <c r="E373" s="6" t="str">
        <f t="shared" si="28"/>
        <v>-</v>
      </c>
      <c r="F373" s="6" t="str">
        <f>IF(ISERROR(A373),"-",SUM($E$22:E373))</f>
        <v>-</v>
      </c>
      <c r="G373" s="6" t="str">
        <f t="shared" si="29"/>
        <v>-</v>
      </c>
    </row>
    <row r="374" spans="1:7" x14ac:dyDescent="0.2">
      <c r="A374" s="5" t="e">
        <f t="shared" si="25"/>
        <v>#N/A</v>
      </c>
      <c r="B374" s="6" t="str">
        <f t="shared" si="26"/>
        <v>-</v>
      </c>
      <c r="C374" s="6" t="str">
        <f t="shared" si="27"/>
        <v>-</v>
      </c>
      <c r="D374" s="6" t="str">
        <f>IF(ISERROR(A374),"-",SUM($C$22:C374))</f>
        <v>-</v>
      </c>
      <c r="E374" s="6" t="str">
        <f t="shared" si="28"/>
        <v>-</v>
      </c>
      <c r="F374" s="6" t="str">
        <f>IF(ISERROR(A374),"-",SUM($E$22:E374))</f>
        <v>-</v>
      </c>
      <c r="G374" s="6" t="str">
        <f t="shared" si="29"/>
        <v>-</v>
      </c>
    </row>
    <row r="375" spans="1:7" x14ac:dyDescent="0.2">
      <c r="A375" s="5" t="e">
        <f t="shared" si="25"/>
        <v>#N/A</v>
      </c>
      <c r="B375" s="6" t="str">
        <f t="shared" si="26"/>
        <v>-</v>
      </c>
      <c r="C375" s="6" t="str">
        <f t="shared" si="27"/>
        <v>-</v>
      </c>
      <c r="D375" s="6" t="str">
        <f>IF(ISERROR(A375),"-",SUM($C$22:C375))</f>
        <v>-</v>
      </c>
      <c r="E375" s="6" t="str">
        <f t="shared" si="28"/>
        <v>-</v>
      </c>
      <c r="F375" s="6" t="str">
        <f>IF(ISERROR(A375),"-",SUM($E$22:E375))</f>
        <v>-</v>
      </c>
      <c r="G375" s="6" t="str">
        <f t="shared" si="29"/>
        <v>-</v>
      </c>
    </row>
    <row r="376" spans="1:7" x14ac:dyDescent="0.2">
      <c r="A376" s="5" t="e">
        <f t="shared" si="25"/>
        <v>#N/A</v>
      </c>
      <c r="B376" s="6" t="str">
        <f t="shared" si="26"/>
        <v>-</v>
      </c>
      <c r="C376" s="6" t="str">
        <f t="shared" si="27"/>
        <v>-</v>
      </c>
      <c r="D376" s="6" t="str">
        <f>IF(ISERROR(A376),"-",SUM($C$22:C376))</f>
        <v>-</v>
      </c>
      <c r="E376" s="6" t="str">
        <f t="shared" si="28"/>
        <v>-</v>
      </c>
      <c r="F376" s="6" t="str">
        <f>IF(ISERROR(A376),"-",SUM($E$22:E376))</f>
        <v>-</v>
      </c>
      <c r="G376" s="6" t="str">
        <f t="shared" si="29"/>
        <v>-</v>
      </c>
    </row>
    <row r="377" spans="1:7" x14ac:dyDescent="0.2">
      <c r="A377" s="5" t="e">
        <f t="shared" si="25"/>
        <v>#N/A</v>
      </c>
      <c r="B377" s="6" t="str">
        <f t="shared" si="26"/>
        <v>-</v>
      </c>
      <c r="C377" s="6" t="str">
        <f t="shared" si="27"/>
        <v>-</v>
      </c>
      <c r="D377" s="6" t="str">
        <f>IF(ISERROR(A377),"-",SUM($C$22:C377))</f>
        <v>-</v>
      </c>
      <c r="E377" s="6" t="str">
        <f t="shared" si="28"/>
        <v>-</v>
      </c>
      <c r="F377" s="6" t="str">
        <f>IF(ISERROR(A377),"-",SUM($E$22:E377))</f>
        <v>-</v>
      </c>
      <c r="G377" s="6" t="str">
        <f t="shared" si="29"/>
        <v>-</v>
      </c>
    </row>
    <row r="378" spans="1:7" x14ac:dyDescent="0.2">
      <c r="A378" s="5" t="e">
        <f t="shared" si="25"/>
        <v>#N/A</v>
      </c>
      <c r="B378" s="6" t="str">
        <f t="shared" si="26"/>
        <v>-</v>
      </c>
      <c r="C378" s="6" t="str">
        <f t="shared" si="27"/>
        <v>-</v>
      </c>
      <c r="D378" s="6" t="str">
        <f>IF(ISERROR(A378),"-",SUM($C$22:C378))</f>
        <v>-</v>
      </c>
      <c r="E378" s="6" t="str">
        <f t="shared" si="28"/>
        <v>-</v>
      </c>
      <c r="F378" s="6" t="str">
        <f>IF(ISERROR(A378),"-",SUM($E$22:E378))</f>
        <v>-</v>
      </c>
      <c r="G378" s="6" t="str">
        <f t="shared" si="29"/>
        <v>-</v>
      </c>
    </row>
    <row r="379" spans="1:7" x14ac:dyDescent="0.2">
      <c r="A379" s="5" t="e">
        <f t="shared" si="25"/>
        <v>#N/A</v>
      </c>
      <c r="B379" s="6" t="str">
        <f t="shared" si="26"/>
        <v>-</v>
      </c>
      <c r="C379" s="6" t="str">
        <f t="shared" si="27"/>
        <v>-</v>
      </c>
      <c r="D379" s="6" t="str">
        <f>IF(ISERROR(A379),"-",SUM($C$22:C379))</f>
        <v>-</v>
      </c>
      <c r="E379" s="6" t="str">
        <f t="shared" si="28"/>
        <v>-</v>
      </c>
      <c r="F379" s="6" t="str">
        <f>IF(ISERROR(A379),"-",SUM($E$22:E379))</f>
        <v>-</v>
      </c>
      <c r="G379" s="6" t="str">
        <f t="shared" si="29"/>
        <v>-</v>
      </c>
    </row>
    <row r="380" spans="1:7" x14ac:dyDescent="0.2">
      <c r="A380" s="5" t="e">
        <f t="shared" si="25"/>
        <v>#N/A</v>
      </c>
      <c r="B380" s="6" t="str">
        <f t="shared" si="26"/>
        <v>-</v>
      </c>
      <c r="C380" s="6" t="str">
        <f t="shared" si="27"/>
        <v>-</v>
      </c>
      <c r="D380" s="6" t="str">
        <f>IF(ISERROR(A380),"-",SUM($C$22:C380))</f>
        <v>-</v>
      </c>
      <c r="E380" s="6" t="str">
        <f t="shared" si="28"/>
        <v>-</v>
      </c>
      <c r="F380" s="6" t="str">
        <f>IF(ISERROR(A380),"-",SUM($E$22:E380))</f>
        <v>-</v>
      </c>
      <c r="G380" s="6" t="str">
        <f t="shared" si="29"/>
        <v>-</v>
      </c>
    </row>
    <row r="381" spans="1:7" x14ac:dyDescent="0.2">
      <c r="A381" s="5" t="e">
        <f t="shared" si="25"/>
        <v>#N/A</v>
      </c>
      <c r="B381" s="6" t="str">
        <f t="shared" si="26"/>
        <v>-</v>
      </c>
      <c r="C381" s="6" t="str">
        <f t="shared" si="27"/>
        <v>-</v>
      </c>
      <c r="D381" s="6" t="str">
        <f>IF(ISERROR(A381),"-",SUM($C$22:C381))</f>
        <v>-</v>
      </c>
      <c r="E381" s="6" t="str">
        <f t="shared" si="28"/>
        <v>-</v>
      </c>
      <c r="F381" s="6" t="str">
        <f>IF(ISERROR(A381),"-",SUM($E$22:E381))</f>
        <v>-</v>
      </c>
      <c r="G381" s="6" t="str">
        <f t="shared" si="29"/>
        <v>-</v>
      </c>
    </row>
    <row r="382" spans="1:7" x14ac:dyDescent="0.2">
      <c r="A382" s="5" t="e">
        <f t="shared" si="25"/>
        <v>#N/A</v>
      </c>
      <c r="B382" s="6" t="str">
        <f t="shared" si="26"/>
        <v>-</v>
      </c>
      <c r="C382" s="6" t="str">
        <f t="shared" si="27"/>
        <v>-</v>
      </c>
      <c r="D382" s="6" t="str">
        <f>IF(ISERROR(A382),"-",SUM($C$22:C382))</f>
        <v>-</v>
      </c>
      <c r="E382" s="6" t="str">
        <f t="shared" si="28"/>
        <v>-</v>
      </c>
      <c r="F382" s="6" t="str">
        <f>IF(ISERROR(A382),"-",SUM($E$22:E382))</f>
        <v>-</v>
      </c>
      <c r="G382" s="6" t="str">
        <f t="shared" si="29"/>
        <v>-</v>
      </c>
    </row>
    <row r="383" spans="1:7" x14ac:dyDescent="0.2">
      <c r="A383" s="7"/>
      <c r="B383" s="7"/>
      <c r="C383" s="7"/>
      <c r="D383" s="7"/>
      <c r="E383" s="7"/>
      <c r="F383" s="7"/>
      <c r="G383" s="7"/>
    </row>
  </sheetData>
  <sheetProtection formatCells="0" formatColumns="0" formatRows="0"/>
  <phoneticPr fontId="2" type="noConversion"/>
  <conditionalFormatting sqref="A22:A382">
    <cfRule type="expression" dxfId="0" priority="1" stopIfTrue="1">
      <formula>ISERROR(A22)</formula>
    </cfRule>
  </conditionalFormatting>
  <hyperlinks>
    <hyperlink ref="A2" r:id="rId1" display="https://www.vertex42.com/ExcelTemplates/simple-amortization.html"/>
  </hyperlinks>
  <printOptions horizontalCentered="1"/>
  <pageMargins left="0.5" right="0.5" top="0.5" bottom="0.5" header="0.3" footer="0.25"/>
  <pageSetup orientation="portrait" r:id="rId2"/>
  <headerFooter scaleWithDoc="0">
    <oddFooter>&amp;L&amp;"Arial,Regular"&amp;8https://www.vertex42.com/ExcelTemplates/simple-amortization.html&amp;R&amp;"Arial,Regular"&amp;8Page &amp;P of &amp;N</oddFooter>
    <firstFooter>&amp;R&amp;"Arial,Regular"&amp;8&amp;P of &amp;N</firstFooter>
  </headerFooter>
  <ignoredErrors>
    <ignoredError sqref="C6" unlockedFormula="1"/>
  </ignoredError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workbookViewId="0">
      <selection activeCell="A3" sqref="A3"/>
    </sheetView>
  </sheetViews>
  <sheetFormatPr defaultColWidth="9.140625" defaultRowHeight="12.75" x14ac:dyDescent="0.2"/>
  <cols>
    <col min="1" max="1" width="10.28515625" style="29" customWidth="1"/>
    <col min="2" max="2" width="78.5703125" style="29" customWidth="1"/>
    <col min="3" max="3" width="5.28515625" style="29" customWidth="1"/>
    <col min="4" max="4" width="10.28515625" style="29" customWidth="1"/>
    <col min="5" max="16384" width="9.140625" style="29"/>
  </cols>
  <sheetData>
    <row r="1" spans="1:4" ht="32.1" customHeight="1" x14ac:dyDescent="0.2">
      <c r="A1" s="25" t="s">
        <v>8</v>
      </c>
      <c r="B1" s="26"/>
      <c r="C1" s="27"/>
      <c r="D1" s="28"/>
    </row>
    <row r="2" spans="1:4" s="33" customFormat="1" ht="15" customHeight="1" x14ac:dyDescent="0.2">
      <c r="A2" s="30" t="s">
        <v>31</v>
      </c>
      <c r="B2" s="31"/>
      <c r="C2" s="32" t="s">
        <v>33</v>
      </c>
    </row>
    <row r="3" spans="1:4" x14ac:dyDescent="0.2">
      <c r="B3" s="34"/>
    </row>
    <row r="4" spans="1:4" ht="15" x14ac:dyDescent="0.25">
      <c r="A4" s="35" t="s">
        <v>26</v>
      </c>
      <c r="B4" s="36"/>
      <c r="C4" s="37"/>
    </row>
    <row r="5" spans="1:4" ht="28.5" x14ac:dyDescent="0.2">
      <c r="B5" s="38" t="s">
        <v>25</v>
      </c>
    </row>
    <row r="6" spans="1:4" ht="14.25" x14ac:dyDescent="0.2">
      <c r="B6" s="38"/>
    </row>
    <row r="7" spans="1:4" ht="44.25" x14ac:dyDescent="0.2">
      <c r="B7" s="38" t="s">
        <v>27</v>
      </c>
    </row>
    <row r="8" spans="1:4" ht="14.25" x14ac:dyDescent="0.2">
      <c r="A8" s="39"/>
      <c r="B8" s="41"/>
    </row>
    <row r="9" spans="1:4" ht="15" x14ac:dyDescent="0.25">
      <c r="A9" s="35" t="s">
        <v>15</v>
      </c>
      <c r="B9" s="36"/>
      <c r="C9" s="37"/>
    </row>
    <row r="10" spans="1:4" ht="28.5" x14ac:dyDescent="0.2">
      <c r="B10" s="40" t="s">
        <v>16</v>
      </c>
    </row>
    <row r="11" spans="1:4" ht="14.25" x14ac:dyDescent="0.2">
      <c r="B11" s="40"/>
    </row>
    <row r="12" spans="1:4" ht="15.75" x14ac:dyDescent="0.25">
      <c r="A12" s="42"/>
      <c r="B12" s="43" t="s">
        <v>17</v>
      </c>
      <c r="C12" s="44"/>
    </row>
    <row r="14" spans="1:4" ht="15" x14ac:dyDescent="0.25">
      <c r="A14" s="45" t="s">
        <v>18</v>
      </c>
      <c r="B14" s="46" t="s">
        <v>28</v>
      </c>
    </row>
    <row r="16" spans="1:4" ht="15" x14ac:dyDescent="0.25">
      <c r="A16" s="45" t="s">
        <v>18</v>
      </c>
      <c r="B16" s="46" t="s">
        <v>29</v>
      </c>
    </row>
    <row r="18" spans="1:2" ht="15" x14ac:dyDescent="0.25">
      <c r="A18" s="45" t="s">
        <v>19</v>
      </c>
      <c r="B18" s="47" t="s">
        <v>20</v>
      </c>
    </row>
    <row r="19" spans="1:2" ht="14.25" x14ac:dyDescent="0.2">
      <c r="B19" s="48"/>
    </row>
  </sheetData>
  <hyperlinks>
    <hyperlink ref="A2" r:id="rId1"/>
    <hyperlink ref="B18" r:id="rId2" display="Spreadsheet Tips Workbook"/>
    <hyperlink ref="B16" r:id="rId3" display="https://www.vertex42.com/Calculators/home-mortgage-calculator.html"/>
    <hyperlink ref="B14" r:id="rId4" display="https://www.vertex42.com/ExcelTemplates/loan-amortization-schedule.html"/>
  </hyperlink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5.85546875" style="53" customWidth="1"/>
    <col min="2" max="2" width="78.5703125" style="53" customWidth="1"/>
    <col min="3" max="3" width="5.28515625" style="53" customWidth="1"/>
    <col min="4" max="4" width="10.28515625" style="53" customWidth="1"/>
    <col min="5" max="16384" width="9.140625" style="53"/>
  </cols>
  <sheetData>
    <row r="1" spans="1:4" s="51" customFormat="1" ht="32.1" customHeight="1" x14ac:dyDescent="0.2">
      <c r="A1" s="49" t="s">
        <v>24</v>
      </c>
      <c r="B1" s="49"/>
      <c r="C1" s="49"/>
      <c r="D1" s="50"/>
    </row>
    <row r="2" spans="1:4" ht="16.5" x14ac:dyDescent="0.2">
      <c r="A2" s="29"/>
      <c r="B2" s="52"/>
      <c r="C2" s="29"/>
    </row>
    <row r="3" spans="1:4" s="56" customFormat="1" ht="14.25" x14ac:dyDescent="0.2">
      <c r="A3" s="54"/>
      <c r="B3" s="55" t="s">
        <v>21</v>
      </c>
      <c r="C3" s="54"/>
    </row>
    <row r="4" spans="1:4" s="56" customFormat="1" x14ac:dyDescent="0.2">
      <c r="A4" s="54"/>
      <c r="B4" s="57" t="s">
        <v>31</v>
      </c>
      <c r="C4" s="54"/>
    </row>
    <row r="5" spans="1:4" s="56" customFormat="1" ht="15" x14ac:dyDescent="0.2">
      <c r="A5" s="54"/>
      <c r="B5" s="58"/>
      <c r="C5" s="54"/>
    </row>
    <row r="6" spans="1:4" s="56" customFormat="1" ht="15.75" x14ac:dyDescent="0.25">
      <c r="A6" s="54"/>
      <c r="B6" s="59" t="s">
        <v>33</v>
      </c>
      <c r="C6" s="54"/>
    </row>
    <row r="7" spans="1:4" s="56" customFormat="1" ht="15.75" x14ac:dyDescent="0.25">
      <c r="A7" s="60"/>
      <c r="B7" s="61"/>
      <c r="C7" s="62"/>
    </row>
    <row r="8" spans="1:4" s="56" customFormat="1" ht="30" x14ac:dyDescent="0.2">
      <c r="A8" s="63"/>
      <c r="B8" s="61" t="s">
        <v>30</v>
      </c>
      <c r="C8" s="54"/>
    </row>
    <row r="9" spans="1:4" s="56" customFormat="1" ht="15" x14ac:dyDescent="0.2">
      <c r="A9" s="63"/>
      <c r="B9" s="61"/>
      <c r="C9" s="54"/>
    </row>
    <row r="10" spans="1:4" s="56" customFormat="1" ht="30" x14ac:dyDescent="0.2">
      <c r="A10" s="63"/>
      <c r="B10" s="61" t="s">
        <v>22</v>
      </c>
      <c r="C10" s="54"/>
    </row>
    <row r="11" spans="1:4" s="56" customFormat="1" ht="15" x14ac:dyDescent="0.2">
      <c r="A11" s="63"/>
      <c r="B11" s="61"/>
      <c r="C11" s="54"/>
    </row>
    <row r="12" spans="1:4" s="56" customFormat="1" ht="30" x14ac:dyDescent="0.2">
      <c r="A12" s="63"/>
      <c r="B12" s="61" t="s">
        <v>23</v>
      </c>
      <c r="C12" s="54"/>
    </row>
    <row r="13" spans="1:4" s="56" customFormat="1" ht="15" x14ac:dyDescent="0.2">
      <c r="A13" s="63"/>
      <c r="B13" s="61"/>
      <c r="C13" s="54"/>
    </row>
    <row r="14" spans="1:4" s="56" customFormat="1" ht="15.75" x14ac:dyDescent="0.25">
      <c r="A14" s="63"/>
      <c r="B14" s="59" t="s">
        <v>34</v>
      </c>
      <c r="C14" s="54"/>
    </row>
    <row r="15" spans="1:4" s="56" customFormat="1" ht="15" x14ac:dyDescent="0.2">
      <c r="A15" s="63"/>
      <c r="B15" s="77" t="s">
        <v>32</v>
      </c>
      <c r="C15" s="54"/>
    </row>
    <row r="16" spans="1:4" s="56" customFormat="1" ht="15" x14ac:dyDescent="0.2">
      <c r="A16" s="63"/>
      <c r="B16" s="64"/>
      <c r="C16" s="54"/>
    </row>
    <row r="17" spans="1:3" s="56" customFormat="1" ht="15" x14ac:dyDescent="0.2">
      <c r="A17" s="63"/>
      <c r="B17" s="78" t="s">
        <v>35</v>
      </c>
      <c r="C17" s="54"/>
    </row>
    <row r="18" spans="1:3" s="56" customFormat="1" ht="16.5" x14ac:dyDescent="0.2">
      <c r="A18" s="63"/>
      <c r="B18" s="65"/>
      <c r="C18" s="54"/>
    </row>
    <row r="19" spans="1:3" s="56" customFormat="1" ht="16.5" x14ac:dyDescent="0.2">
      <c r="A19" s="63"/>
      <c r="B19" s="65"/>
      <c r="C19" s="54"/>
    </row>
    <row r="20" spans="1:3" s="56" customFormat="1" ht="14.25" x14ac:dyDescent="0.2">
      <c r="A20" s="63"/>
      <c r="B20" s="66"/>
      <c r="C20" s="54"/>
    </row>
    <row r="21" spans="1:3" s="56" customFormat="1" ht="15" x14ac:dyDescent="0.25">
      <c r="A21" s="60"/>
      <c r="B21" s="66"/>
      <c r="C21" s="62"/>
    </row>
    <row r="22" spans="1:3" s="56" customFormat="1" ht="14.25" x14ac:dyDescent="0.2">
      <c r="A22" s="54"/>
      <c r="B22" s="67"/>
      <c r="C22" s="54"/>
    </row>
    <row r="23" spans="1:3" s="56" customFormat="1" ht="14.25" x14ac:dyDescent="0.2">
      <c r="A23" s="54"/>
      <c r="B23" s="67"/>
      <c r="C23" s="54"/>
    </row>
    <row r="24" spans="1:3" s="56" customFormat="1" ht="15.75" x14ac:dyDescent="0.25">
      <c r="A24" s="68"/>
      <c r="B24" s="69"/>
    </row>
    <row r="25" spans="1:3" s="56" customFormat="1" x14ac:dyDescent="0.2"/>
    <row r="26" spans="1:3" s="56" customFormat="1" ht="15" x14ac:dyDescent="0.25">
      <c r="A26" s="70"/>
      <c r="B26" s="71"/>
    </row>
    <row r="27" spans="1:3" s="56" customFormat="1" x14ac:dyDescent="0.2"/>
    <row r="28" spans="1:3" s="56" customFormat="1" ht="15" x14ac:dyDescent="0.25">
      <c r="A28" s="70"/>
      <c r="B28" s="71"/>
    </row>
    <row r="29" spans="1:3" s="56" customFormat="1" x14ac:dyDescent="0.2"/>
    <row r="30" spans="1:3" s="56" customFormat="1" ht="15" x14ac:dyDescent="0.25">
      <c r="A30" s="70"/>
      <c r="B30" s="72"/>
    </row>
    <row r="31" spans="1:3" s="56" customFormat="1" ht="14.25" x14ac:dyDescent="0.2">
      <c r="B31" s="73"/>
    </row>
    <row r="32" spans="1:3" s="56" customFormat="1" x14ac:dyDescent="0.2"/>
    <row r="33" s="56" customFormat="1" x14ac:dyDescent="0.2"/>
  </sheetData>
  <hyperlinks>
    <hyperlink ref="B4" r:id="rId1"/>
    <hyperlink ref="B15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Amortization</vt:lpstr>
      <vt:lpstr>Help</vt:lpstr>
      <vt:lpstr>©</vt:lpstr>
      <vt:lpstr>Amortization!Print_Titles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Amortization Chart</dc:title>
  <dc:creator>Vertex42.com</dc:creator>
  <dc:description>(c) 2008-2018 Vertex42 LLC. All Rights Reserved.</dc:description>
  <cp:lastModifiedBy>Vertex42.com Templates</cp:lastModifiedBy>
  <cp:lastPrinted>2015-02-18T20:10:21Z</cp:lastPrinted>
  <dcterms:created xsi:type="dcterms:W3CDTF">2005-03-20T19:36:12Z</dcterms:created>
  <dcterms:modified xsi:type="dcterms:W3CDTF">2018-03-12T21:46:44Z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Source">
    <vt:lpwstr>https://www.vertex42.com/ExcelTemplates/simple-amortization.html</vt:lpwstr>
  </property>
  <property fmtid="{D5CDD505-2E9C-101B-9397-08002B2CF9AE}" pid="4" name="Version">
    <vt:lpwstr>1.0.3</vt:lpwstr>
  </property>
</Properties>
</file>