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activeTab="1"/>
  </bookViews>
  <sheets>
    <sheet name="Settings" sheetId="1" r:id="rId1"/>
    <sheet name="Invoice A" sheetId="4" r:id="rId2"/>
    <sheet name="Invoice B" sheetId="2" r:id="rId3"/>
    <sheet name="EULA" sheetId="3" r:id="rId4"/>
  </sheets>
  <definedNames>
    <definedName name="design">Settings!$B$37</definedName>
    <definedName name="_xlnm.Print_Area" localSheetId="1">'Invoice A'!$A$1:$I$54</definedName>
    <definedName name="_xlnm.Print_Area" localSheetId="2">'Invoice B'!$A$1:$I$54</definedName>
  </definedNames>
  <calcPr calcId="145621"/>
</workbook>
</file>

<file path=xl/calcChain.xml><?xml version="1.0" encoding="utf-8"?>
<calcChain xmlns="http://schemas.openxmlformats.org/spreadsheetml/2006/main">
  <c r="H46" i="2" l="1"/>
  <c r="G42" i="4"/>
  <c r="H41" i="4"/>
  <c r="G39" i="4"/>
  <c r="G38" i="4"/>
  <c r="G37" i="4"/>
  <c r="G36" i="4"/>
  <c r="G35" i="4"/>
  <c r="G34" i="4"/>
  <c r="G33" i="4"/>
  <c r="G32" i="4"/>
  <c r="G42" i="2" l="1"/>
  <c r="G39" i="2"/>
  <c r="G38" i="2"/>
  <c r="G37" i="2"/>
  <c r="G36" i="2"/>
  <c r="G35" i="2"/>
  <c r="G34" i="2"/>
  <c r="G33" i="2"/>
  <c r="G32" i="2"/>
  <c r="G26" i="2"/>
  <c r="G25" i="2"/>
  <c r="G24" i="2"/>
  <c r="G23" i="2"/>
  <c r="G22" i="2"/>
  <c r="G21" i="2"/>
  <c r="G20" i="2"/>
  <c r="G19" i="2"/>
  <c r="A54" i="4"/>
  <c r="A53" i="4"/>
  <c r="A52" i="4"/>
  <c r="E50" i="4"/>
  <c r="E46" i="4"/>
  <c r="E42" i="4"/>
  <c r="H45" i="4"/>
  <c r="G41" i="4"/>
  <c r="G29" i="4"/>
  <c r="E29" i="4"/>
  <c r="H28" i="4"/>
  <c r="D16" i="4"/>
  <c r="D15" i="4"/>
  <c r="D14" i="4"/>
  <c r="D13" i="4"/>
  <c r="D12" i="4"/>
  <c r="D11" i="4"/>
  <c r="D8" i="4"/>
  <c r="B6" i="4"/>
  <c r="B7" i="4" s="1"/>
  <c r="A3" i="4"/>
  <c r="A2" i="4"/>
  <c r="H44" i="4" l="1"/>
  <c r="H46" i="4"/>
  <c r="G46" i="4" s="1"/>
  <c r="G45" i="4"/>
  <c r="H28" i="2"/>
  <c r="G28" i="4"/>
  <c r="G44" i="4" l="1"/>
  <c r="H47" i="4"/>
  <c r="G47" i="4" s="1"/>
  <c r="D8" i="2"/>
  <c r="D16" i="2"/>
  <c r="D15" i="2"/>
  <c r="D14" i="2"/>
  <c r="D13" i="2"/>
  <c r="D12" i="2"/>
  <c r="D11" i="2"/>
  <c r="G29" i="2"/>
  <c r="A31" i="1"/>
  <c r="A29" i="1"/>
  <c r="E29" i="2"/>
  <c r="E42" i="2"/>
  <c r="B6" i="2"/>
  <c r="B7" i="2" s="1"/>
  <c r="A52" i="2"/>
  <c r="E50" i="2"/>
  <c r="A54" i="2"/>
  <c r="A53" i="2"/>
  <c r="G46" i="2"/>
  <c r="E46" i="2"/>
  <c r="H41" i="2"/>
  <c r="H45" i="2" s="1"/>
  <c r="G28" i="2"/>
  <c r="A3" i="2"/>
  <c r="A2" i="2"/>
  <c r="H44" i="2" l="1"/>
  <c r="G45" i="2"/>
  <c r="G41" i="2"/>
  <c r="G44" i="2" l="1"/>
  <c r="H47" i="2"/>
  <c r="G47" i="2" s="1"/>
</calcChain>
</file>

<file path=xl/sharedStrings.xml><?xml version="1.0" encoding="utf-8"?>
<sst xmlns="http://schemas.openxmlformats.org/spreadsheetml/2006/main" count="177" uniqueCount="128">
  <si>
    <t>Settings</t>
  </si>
  <si>
    <t>Company Details</t>
  </si>
  <si>
    <t>Company Name</t>
  </si>
  <si>
    <t>My Company name</t>
  </si>
  <si>
    <t>Enable</t>
  </si>
  <si>
    <t>Company Slogan (Optional)</t>
  </si>
  <si>
    <t>My company slogan</t>
  </si>
  <si>
    <t>Company Address</t>
  </si>
  <si>
    <t>Building/House Number</t>
  </si>
  <si>
    <t>Street</t>
  </si>
  <si>
    <t>Town/City</t>
  </si>
  <si>
    <t>County/Province</t>
  </si>
  <si>
    <t>County</t>
  </si>
  <si>
    <t>(Optional)</t>
  </si>
  <si>
    <t>State/Province</t>
  </si>
  <si>
    <t>ST</t>
  </si>
  <si>
    <t>ZIP/Postal Code</t>
  </si>
  <si>
    <t>00000</t>
  </si>
  <si>
    <t>Tel.</t>
  </si>
  <si>
    <t>0-000-000-0000</t>
  </si>
  <si>
    <t>Fax</t>
  </si>
  <si>
    <t>E-mail</t>
  </si>
  <si>
    <t>info@yourcompanysite.com</t>
  </si>
  <si>
    <t>Website</t>
  </si>
  <si>
    <t>www.yourcompanysite.com</t>
  </si>
  <si>
    <t>Person/Department to contact</t>
  </si>
  <si>
    <t>John Doe</t>
  </si>
  <si>
    <t>Contact Tel. Number</t>
  </si>
  <si>
    <t>Country Specific Settings</t>
  </si>
  <si>
    <t>Select Relevant</t>
  </si>
  <si>
    <t>Sales Tax</t>
  </si>
  <si>
    <t>Currency Symbol</t>
  </si>
  <si>
    <t>$</t>
  </si>
  <si>
    <t>Color Scheme</t>
  </si>
  <si>
    <t>Design Picker</t>
  </si>
  <si>
    <t>INVOICE</t>
  </si>
  <si>
    <t>Template Specific Settings</t>
  </si>
  <si>
    <t>Computer Repair</t>
  </si>
  <si>
    <t>[Name]</t>
  </si>
  <si>
    <t>[Company Name]</t>
  </si>
  <si>
    <t>[Street Address]</t>
  </si>
  <si>
    <t>[City, ST  ZIP Code]</t>
  </si>
  <si>
    <t>[Phone]</t>
  </si>
  <si>
    <t>JOB PERFORMED</t>
  </si>
  <si>
    <t>HOURS</t>
  </si>
  <si>
    <t>RATE</t>
  </si>
  <si>
    <t>AMOUNT</t>
  </si>
  <si>
    <t>TOTAL</t>
  </si>
  <si>
    <t>SUBTOTAL</t>
  </si>
  <si>
    <t>PART #</t>
  </si>
  <si>
    <t>QTY</t>
  </si>
  <si>
    <t>UNIT PRICE</t>
  </si>
  <si>
    <t>PART NAME</t>
  </si>
  <si>
    <t>TOTAL LABOUR</t>
  </si>
  <si>
    <t>TOTAL PARTS</t>
  </si>
  <si>
    <t>Make all checks payable to</t>
  </si>
  <si>
    <t>Thank you for your business!</t>
  </si>
  <si>
    <t>DATE</t>
  </si>
  <si>
    <t>INVOICE #</t>
  </si>
  <si>
    <t>INV-00-12345</t>
  </si>
  <si>
    <t>Please include the invoice number as reference when paying online or by check</t>
  </si>
  <si>
    <t>DUE</t>
  </si>
  <si>
    <t>COMMENTS</t>
  </si>
  <si>
    <t>MAKE</t>
  </si>
  <si>
    <t>NAME</t>
  </si>
  <si>
    <t>ADDRESS</t>
  </si>
  <si>
    <t>Dell</t>
  </si>
  <si>
    <t>Inspiron M5030</t>
  </si>
  <si>
    <t>521548744M</t>
  </si>
  <si>
    <t>Yes</t>
  </si>
  <si>
    <t>Ext. HD (Backup)</t>
  </si>
  <si>
    <t>Select Relevant Template</t>
  </si>
  <si>
    <t>CUSTOMER INFO</t>
  </si>
  <si>
    <t>WAYS OF SENDING AN INVOICE TO A CLIENT</t>
  </si>
  <si>
    <t>Do not send an Excel Invoice file to your clients, use PDF converter/printer to create a PDF file, that can be sent to clients via email, alternative method is to print it and send by mail service.</t>
  </si>
  <si>
    <t>Terms of Use - EULA</t>
  </si>
  <si>
    <t>© 2013 Spreadsheet123 LTD. All rights reserved</t>
  </si>
  <si>
    <t>IMPORTANT—READ CAREFULLY:</t>
  </si>
  <si>
    <t>This End-User License Agreement (”EULA”) is a legal agreement between you and Spreadsheet123.com that</t>
  </si>
  <si>
    <t>covers all Microsoft Excel and OpenOffice.org templates or spreadsheets (”TEMPLATES”) and software ("SOFTWARE") made</t>
  </si>
  <si>
    <t>by Spreadsheet123.com.</t>
  </si>
  <si>
    <t>By downloading, copying, accessing or otherwise using any TEMPLATES or/and SOFTWARE, you agree to be bound by the</t>
  </si>
  <si>
    <t>terms of this EULA.</t>
  </si>
  <si>
    <t>TEMPLATES LICENSE</t>
  </si>
  <si>
    <t>This TEMPLATE is protected by copyright laws and international copyright treaties, as well as other intellectual</t>
  </si>
  <si>
    <t>property laws and treaties. Each TEMPLATE is licensed, not sold.</t>
  </si>
  <si>
    <t>1. GRANT OF LICENSE.</t>
  </si>
  <si>
    <t>or organization.</t>
  </si>
  <si>
    <r>
      <t xml:space="preserve">You may customize this </t>
    </r>
    <r>
      <rPr>
        <b/>
        <sz val="10"/>
        <rFont val="Arial"/>
        <family val="2"/>
      </rPr>
      <t>TEMPLATE</t>
    </r>
    <r>
      <rPr>
        <sz val="10"/>
        <rFont val="Arial"/>
        <family val="2"/>
      </rPr>
      <t xml:space="preserve"> with you personal information and use for its intended purpose in personal calculations</t>
    </r>
  </si>
  <si>
    <t xml:space="preserve">documentation or/and communications, but you may not remove or alter any logo, trademark, copyright, hyperlinks, </t>
  </si>
  <si>
    <t>disclaimers, terms of use or other proprietary notices within this TEMPLATE.</t>
  </si>
  <si>
    <t>You may not sell, resell, license, rent, lease, lend or otherwise transfer for value without written</t>
  </si>
  <si>
    <t>product. You may not copy or post any TEMPLATE on any network computer or broadcast it in any media without</t>
  </si>
  <si>
    <t>written permission of SPREADSHEET123.COM.</t>
  </si>
  <si>
    <t>2. RESERVATION OF RIGHTS.</t>
  </si>
  <si>
    <t xml:space="preserve">All title and copyrights in and to the Template, and any copies of the Template, are owned by Spreadsheet123.com. </t>
  </si>
  <si>
    <t xml:space="preserve">All rights not expressly granted are reserved by Spreadsheet123.com. In particular, this EULA does not grant you any </t>
  </si>
  <si>
    <t>rights in connection with any trademarks or service marks of Spreadsheet123.com. Use of any Template for any purpose</t>
  </si>
  <si>
    <t>other than expressly permitted in this EULA is prohibited, and may result in severe civil and criminal penalties.</t>
  </si>
  <si>
    <t>3. TERMINATION.</t>
  </si>
  <si>
    <r>
      <t xml:space="preserve">Without prejudice to any other rights, </t>
    </r>
    <r>
      <rPr>
        <b/>
        <sz val="11"/>
        <color indexed="8"/>
        <rFont val="Calibri"/>
        <family val="2"/>
      </rPr>
      <t>Spreadsheet123.com</t>
    </r>
    <r>
      <rPr>
        <sz val="11"/>
        <color theme="1"/>
        <rFont val="Calibri"/>
        <family val="2"/>
        <scheme val="minor"/>
      </rPr>
      <t xml:space="preserve"> may terminate this EULA if you fail to comply with the</t>
    </r>
  </si>
  <si>
    <t>terms and conditions of this EULA. In such event, you must destroy all copies of any TEMPLATE.</t>
  </si>
  <si>
    <t>4. NOTICE SPECIFIC TO TEMPLATES.</t>
  </si>
  <si>
    <t xml:space="preserve">SPREADSHEET123.COM MAKE NO REPRESENTATIONS </t>
  </si>
  <si>
    <t>ABOUT THE SUITABILITY OF THE TEMPLATES FOR ANY PURPOSE. ALL TEMPLATES ARE PROVIDED</t>
  </si>
  <si>
    <t xml:space="preserve"> “AS IS” WITHOUT WARRANTY OF ANY KIND. SPREADSHEET123.COM HEREBY DISCLAIM ALL </t>
  </si>
  <si>
    <t>WARRANTIES AND CONDITIONS WITH REGARD TO THE TEMPLATES, INCLUDING ALL IMPLIED</t>
  </si>
  <si>
    <t>WARRANTIES AND CONDITIONS OF MERCHANTABILITY, FITNESS FOR A PARTICULAR PURPOSE, TITLE</t>
  </si>
  <si>
    <t>AND NON-INFRINGEMENT. IN NO EVENT SHALL SPREADSHEET123.COM BE LIABLE FOR ANY SPECIAL,</t>
  </si>
  <si>
    <t xml:space="preserve">INDIRECT OR CONSEQUENTIAL DAMAGES OR ANY DAMAGES WHATSOEVER RESULTING FROM LOSS </t>
  </si>
  <si>
    <t xml:space="preserve">OF USE, DATA OR PROFITS, WHETHER IN AN ACTION OF CONTRACT, NEGLIGENCE OR OTHER TORTIOUS </t>
  </si>
  <si>
    <t>ANY REFERENCES TO EVENTS, PEOPLE, PLACES, OR ENTITIES IN THE TEMPLATES IS PURELY FICTITIOUS AND NOT INTENDED TO REPRESENT ANY ACTUAL EVENT,</t>
  </si>
  <si>
    <t>PERSON, PLACE, OR ENTITY. SPREADSHEET123.COM  DISCLAIMS ANY LIKENESS OR SIMILARITIES TO ACTUAL EVENTS, PEOPLE, PLACES, OR ENTITIES, AND</t>
  </si>
  <si>
    <t>ANY SUCH LIKENESS OR SIMILARITIES ARE UNINTENTIONAL AND PURELY COINCIDENTAL.</t>
  </si>
  <si>
    <t>5. MISCELLANEOUS.</t>
  </si>
  <si>
    <t>Some states do not allow the limitation or exclusion of liability for incidental or consequential</t>
  </si>
  <si>
    <t>damages, so the above limitation may not apply to you.</t>
  </si>
  <si>
    <r>
      <t xml:space="preserve">This EULA grants you the right to download this TEMPLATE free of charge for </t>
    </r>
    <r>
      <rPr>
        <b/>
        <sz val="10"/>
        <color rgb="FFFF0000"/>
        <rFont val="Arial"/>
        <family val="2"/>
      </rPr>
      <t>personal use or use within your company</t>
    </r>
  </si>
  <si>
    <r>
      <t xml:space="preserve">permission of </t>
    </r>
    <r>
      <rPr>
        <b/>
        <sz val="11"/>
        <color rgb="FFFF0000"/>
        <rFont val="Calibri"/>
        <family val="2"/>
      </rPr>
      <t>SPREADSHEET123.COM</t>
    </r>
  </si>
  <si>
    <r>
      <t xml:space="preserve">You may not distribute this </t>
    </r>
    <r>
      <rPr>
        <b/>
        <sz val="11"/>
        <color rgb="FFFF0000"/>
        <rFont val="Calibri"/>
        <family val="2"/>
      </rPr>
      <t>TEMPLATE</t>
    </r>
    <r>
      <rPr>
        <sz val="11"/>
        <color rgb="FFFF0000"/>
        <rFont val="Calibri"/>
        <family val="2"/>
      </rPr>
      <t xml:space="preserve"> in any stand-alone products that contain only the TEMPLATE, or as part of any other </t>
    </r>
  </si>
  <si>
    <t>Payment Due in</t>
  </si>
  <si>
    <t>Days</t>
  </si>
  <si>
    <t>Part Name 1</t>
  </si>
  <si>
    <t>Part Name 2</t>
  </si>
  <si>
    <t>Screen Replacement</t>
  </si>
  <si>
    <t>OS Backup/Restore</t>
  </si>
  <si>
    <t>Labour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</si>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</sst>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[$-409]mmmm\ d\,\ yyyy;@"/>
    <numFmt numFmtId="165" formatCode="%* #,##0.00_;"/>
  </numFmts>
  <fonts count="31" x14ac:knownFonts="1">
    <font>
      <sz val="11"/>
      <color theme="1"/>
      <name val="Calibri"/>
      <family val="2"/>
      <scheme val="minor"/>
    </font>
    <font>
      <b/>
      <sz val="14"/>
      <color indexed="9"/>
      <name val="Arial"/>
      <family val="2"/>
    </font>
    <font>
      <sz val="10"/>
      <color indexed="23"/>
      <name val="Arial"/>
      <family val="2"/>
    </font>
    <font>
      <u/>
      <sz val="10"/>
      <color indexed="12"/>
      <name val="Arial"/>
      <family val="2"/>
    </font>
    <font>
      <sz val="28"/>
      <color rgb="FF004269"/>
      <name val="Arial"/>
      <family val="2"/>
    </font>
    <font>
      <sz val="11"/>
      <color theme="1"/>
      <name val="Arial"/>
      <family val="2"/>
    </font>
    <font>
      <sz val="14"/>
      <color theme="4" tint="0.79998168889431442"/>
      <name val="Arial"/>
      <family val="2"/>
    </font>
    <font>
      <b/>
      <sz val="8"/>
      <color theme="4" tint="0.79998168889431442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name val="Arial"/>
      <family val="2"/>
    </font>
    <font>
      <b/>
      <sz val="8"/>
      <color theme="4" tint="-0.249977111117893"/>
      <name val="Arial"/>
      <family val="2"/>
    </font>
    <font>
      <b/>
      <sz val="11"/>
      <color theme="4" tint="-0.249977111117893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b/>
      <sz val="10"/>
      <color theme="4" tint="-0.249977111117893"/>
      <name val="Arial"/>
      <family val="2"/>
    </font>
    <font>
      <sz val="8"/>
      <color theme="0"/>
      <name val="Arial"/>
      <family val="2"/>
    </font>
    <font>
      <b/>
      <sz val="9"/>
      <color theme="4" tint="-0.249977111117893"/>
      <name val="Arial"/>
      <family val="2"/>
    </font>
    <font>
      <b/>
      <sz val="10"/>
      <name val="Arial"/>
      <family val="2"/>
    </font>
    <font>
      <sz val="24"/>
      <name val="Arial"/>
      <family val="2"/>
    </font>
    <font>
      <b/>
      <sz val="10"/>
      <color indexed="9"/>
      <name val="Arial"/>
      <family val="2"/>
    </font>
    <font>
      <sz val="18"/>
      <color indexed="18"/>
      <name val="Arial"/>
      <family val="2"/>
    </font>
    <font>
      <b/>
      <sz val="24"/>
      <color indexed="9"/>
      <name val="Calibri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sz val="7"/>
      <color indexed="8"/>
      <name val="Verdana"/>
      <family val="2"/>
    </font>
    <font>
      <sz val="7"/>
      <color indexed="8"/>
      <name val="Calibri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309D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medium">
        <color theme="1" tint="0.2499465926084170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2" borderId="0">
      <alignment horizontal="left" vertical="center" indent="1"/>
    </xf>
    <xf numFmtId="0" fontId="4" fillId="0" borderId="0"/>
  </cellStyleXfs>
  <cellXfs count="138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2" borderId="0" xfId="2">
      <alignment horizontal="left" vertical="center" indent="1"/>
    </xf>
    <xf numFmtId="0" fontId="4" fillId="0" borderId="0" xfId="3"/>
    <xf numFmtId="0" fontId="5" fillId="0" borderId="0" xfId="0" applyFont="1"/>
    <xf numFmtId="0" fontId="6" fillId="0" borderId="0" xfId="0" applyFont="1" applyAlignment="1">
      <alignment horizontal="left" vertical="center" indent="1"/>
    </xf>
    <xf numFmtId="0" fontId="5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43" fontId="11" fillId="0" borderId="0" xfId="0" applyNumberFormat="1" applyFont="1" applyFill="1" applyAlignment="1">
      <alignment vertical="center"/>
    </xf>
    <xf numFmtId="0" fontId="13" fillId="0" borderId="16" xfId="0" applyFont="1" applyBorder="1" applyAlignment="1">
      <alignment horizontal="center" vertical="center"/>
    </xf>
    <xf numFmtId="43" fontId="13" fillId="0" borderId="14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43" fontId="13" fillId="0" borderId="6" xfId="0" applyNumberFormat="1" applyFont="1" applyBorder="1" applyAlignment="1">
      <alignment horizontal="center" vertical="center"/>
    </xf>
    <xf numFmtId="0" fontId="11" fillId="0" borderId="0" xfId="0" applyFont="1" applyFill="1" applyAlignment="1">
      <alignment horizontal="right" vertical="center" indent="2"/>
    </xf>
    <xf numFmtId="0" fontId="5" fillId="3" borderId="0" xfId="0" applyFont="1" applyFill="1" applyBorder="1"/>
    <xf numFmtId="0" fontId="11" fillId="0" borderId="0" xfId="0" applyFont="1" applyAlignment="1">
      <alignment vertical="center"/>
    </xf>
    <xf numFmtId="43" fontId="11" fillId="0" borderId="0" xfId="0" applyNumberFormat="1" applyFont="1" applyAlignment="1">
      <alignment vertical="center"/>
    </xf>
    <xf numFmtId="0" fontId="8" fillId="0" borderId="0" xfId="0" applyFont="1"/>
    <xf numFmtId="0" fontId="8" fillId="0" borderId="0" xfId="0" applyFont="1" applyAlignment="1"/>
    <xf numFmtId="0" fontId="12" fillId="0" borderId="0" xfId="0" applyFont="1" applyAlignment="1">
      <alignment horizontal="left" vertical="center" indent="1"/>
    </xf>
    <xf numFmtId="0" fontId="13" fillId="0" borderId="6" xfId="0" applyFont="1" applyBorder="1" applyAlignment="1">
      <alignment vertical="center"/>
    </xf>
    <xf numFmtId="0" fontId="11" fillId="0" borderId="0" xfId="0" applyFont="1" applyAlignment="1">
      <alignment horizontal="left" vertical="center" indent="2"/>
    </xf>
    <xf numFmtId="0" fontId="11" fillId="0" borderId="0" xfId="0" applyFont="1" applyFill="1" applyAlignment="1">
      <alignment horizontal="left" vertical="center" indent="2"/>
    </xf>
    <xf numFmtId="0" fontId="5" fillId="3" borderId="0" xfId="0" applyFont="1" applyFill="1" applyBorder="1" applyAlignment="1">
      <alignment horizontal="left" vertical="center" indent="2"/>
    </xf>
    <xf numFmtId="165" fontId="0" fillId="0" borderId="3" xfId="0" applyNumberFormat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8" fillId="0" borderId="0" xfId="0" applyFont="1" applyFill="1" applyAlignment="1">
      <alignment horizontal="right" vertical="center" indent="1"/>
    </xf>
    <xf numFmtId="0" fontId="14" fillId="0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7" fillId="4" borderId="0" xfId="0" applyFont="1" applyFill="1" applyBorder="1" applyAlignment="1">
      <alignment horizontal="center" vertical="center"/>
    </xf>
    <xf numFmtId="0" fontId="10" fillId="0" borderId="0" xfId="0" applyFont="1" applyFill="1" applyBorder="1"/>
    <xf numFmtId="0" fontId="10" fillId="0" borderId="0" xfId="0" applyFont="1" applyFill="1"/>
    <xf numFmtId="0" fontId="19" fillId="0" borderId="0" xfId="0" applyFont="1" applyFill="1" applyBorder="1" applyAlignment="1">
      <alignment vertical="center"/>
    </xf>
    <xf numFmtId="0" fontId="19" fillId="0" borderId="0" xfId="0" applyFont="1" applyFill="1" applyAlignment="1">
      <alignment horizontal="right"/>
    </xf>
    <xf numFmtId="0" fontId="10" fillId="0" borderId="0" xfId="0" applyFont="1" applyFill="1" applyBorder="1" applyAlignment="1">
      <alignment horizontal="left" vertical="center" indent="1"/>
    </xf>
    <xf numFmtId="0" fontId="11" fillId="3" borderId="0" xfId="0" applyFont="1" applyFill="1" applyBorder="1" applyAlignment="1">
      <alignment horizontal="left" vertical="center" indent="2"/>
    </xf>
    <xf numFmtId="0" fontId="5" fillId="3" borderId="0" xfId="0" applyFont="1" applyFill="1" applyBorder="1" applyAlignment="1">
      <alignment vertical="center"/>
    </xf>
    <xf numFmtId="0" fontId="11" fillId="3" borderId="0" xfId="0" applyFont="1" applyFill="1" applyBorder="1" applyAlignment="1">
      <alignment horizontal="right" vertical="center" indent="1"/>
    </xf>
    <xf numFmtId="49" fontId="8" fillId="3" borderId="0" xfId="0" applyNumberFormat="1" applyFont="1" applyFill="1" applyBorder="1" applyAlignment="1">
      <alignment vertical="center"/>
    </xf>
    <xf numFmtId="49" fontId="8" fillId="3" borderId="0" xfId="0" applyNumberFormat="1" applyFont="1" applyFill="1" applyBorder="1" applyAlignment="1">
      <alignment horizontal="left" vertical="center" indent="2"/>
    </xf>
    <xf numFmtId="0" fontId="10" fillId="5" borderId="0" xfId="0" applyFont="1" applyFill="1" applyBorder="1" applyAlignment="1">
      <alignment horizontal="left" vertical="center" indent="1"/>
    </xf>
    <xf numFmtId="0" fontId="10" fillId="5" borderId="0" xfId="0" applyFont="1" applyFill="1" applyBorder="1"/>
    <xf numFmtId="0" fontId="13" fillId="0" borderId="12" xfId="0" applyFont="1" applyBorder="1" applyAlignment="1">
      <alignment horizontal="center" vertical="center"/>
    </xf>
    <xf numFmtId="43" fontId="13" fillId="0" borderId="10" xfId="0" applyNumberFormat="1" applyFont="1" applyBorder="1" applyAlignment="1">
      <alignment horizontal="center" vertical="center"/>
    </xf>
    <xf numFmtId="0" fontId="13" fillId="5" borderId="0" xfId="0" applyFont="1" applyFill="1" applyBorder="1" applyAlignment="1">
      <alignment horizontal="left" vertical="center" indent="1"/>
    </xf>
    <xf numFmtId="0" fontId="13" fillId="5" borderId="0" xfId="0" applyFont="1" applyFill="1" applyBorder="1" applyAlignment="1">
      <alignment horizontal="center" vertical="center"/>
    </xf>
    <xf numFmtId="43" fontId="13" fillId="5" borderId="0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13" fillId="5" borderId="0" xfId="0" applyFont="1" applyFill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5" fillId="0" borderId="0" xfId="0" applyFont="1" applyBorder="1" applyAlignment="1">
      <alignment horizontal="left" vertical="center" indent="2"/>
    </xf>
    <xf numFmtId="0" fontId="15" fillId="0" borderId="0" xfId="0" applyFont="1" applyBorder="1" applyAlignment="1">
      <alignment horizontal="right" vertical="center" indent="2"/>
    </xf>
    <xf numFmtId="0" fontId="15" fillId="0" borderId="0" xfId="0" applyFont="1" applyBorder="1" applyAlignment="1">
      <alignment vertical="center"/>
    </xf>
    <xf numFmtId="43" fontId="15" fillId="0" borderId="0" xfId="0" applyNumberFormat="1" applyFont="1" applyBorder="1" applyAlignment="1">
      <alignment vertical="center"/>
    </xf>
    <xf numFmtId="0" fontId="5" fillId="0" borderId="0" xfId="0" applyFont="1" applyBorder="1"/>
    <xf numFmtId="0" fontId="11" fillId="0" borderId="18" xfId="0" applyFont="1" applyBorder="1" applyAlignment="1">
      <alignment horizontal="left" vertical="center" indent="2"/>
    </xf>
    <xf numFmtId="0" fontId="5" fillId="0" borderId="18" xfId="0" applyFont="1" applyBorder="1"/>
    <xf numFmtId="0" fontId="11" fillId="0" borderId="18" xfId="0" applyFont="1" applyBorder="1" applyAlignment="1">
      <alignment vertical="center"/>
    </xf>
    <xf numFmtId="0" fontId="20" fillId="2" borderId="0" xfId="2" applyFont="1" applyBorder="1">
      <alignment horizontal="left" vertical="center" indent="1"/>
    </xf>
    <xf numFmtId="0" fontId="1" fillId="2" borderId="0" xfId="2" applyBorder="1">
      <alignment horizontal="left" vertical="center" indent="1"/>
    </xf>
    <xf numFmtId="164" fontId="14" fillId="0" borderId="0" xfId="0" applyNumberFormat="1" applyFont="1" applyFill="1" applyAlignment="1">
      <alignment horizontal="left" vertical="center"/>
    </xf>
    <xf numFmtId="0" fontId="15" fillId="0" borderId="0" xfId="0" applyFont="1" applyAlignment="1"/>
    <xf numFmtId="0" fontId="15" fillId="0" borderId="0" xfId="0" applyFont="1" applyFill="1" applyBorder="1" applyAlignment="1">
      <alignment horizontal="left" vertical="center" indent="1"/>
    </xf>
    <xf numFmtId="0" fontId="15" fillId="0" borderId="0" xfId="0" applyFont="1" applyFill="1" applyAlignment="1">
      <alignment horizontal="right" vertical="center" indent="1"/>
    </xf>
    <xf numFmtId="0" fontId="13" fillId="0" borderId="15" xfId="0" applyFont="1" applyBorder="1" applyAlignment="1">
      <alignment horizontal="left" vertical="center" indent="1"/>
    </xf>
    <xf numFmtId="0" fontId="13" fillId="0" borderId="7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left" vertical="center" indent="1"/>
    </xf>
    <xf numFmtId="0" fontId="21" fillId="0" borderId="0" xfId="0" applyFont="1" applyFill="1" applyBorder="1" applyAlignment="1" applyProtection="1">
      <alignment vertical="center"/>
      <protection hidden="1"/>
    </xf>
    <xf numFmtId="0" fontId="22" fillId="0" borderId="0" xfId="0" applyFont="1" applyFill="1" applyBorder="1" applyAlignment="1" applyProtection="1"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Border="1" applyProtection="1">
      <protection hidden="1"/>
    </xf>
    <xf numFmtId="0" fontId="0" fillId="0" borderId="0" xfId="0" applyFill="1" applyBorder="1" applyAlignment="1" applyProtection="1">
      <protection hidden="1"/>
    </xf>
    <xf numFmtId="0" fontId="0" fillId="0" borderId="0" xfId="0" applyFill="1" applyBorder="1" applyAlignment="1" applyProtection="1">
      <alignment horizontal="right"/>
      <protection hidden="1"/>
    </xf>
    <xf numFmtId="0" fontId="3" fillId="0" borderId="0" xfId="1" applyFill="1" applyBorder="1" applyAlignment="1" applyProtection="1">
      <protection hidden="1"/>
    </xf>
    <xf numFmtId="0" fontId="23" fillId="0" borderId="0" xfId="0" applyFont="1" applyFill="1" applyBorder="1" applyAlignment="1" applyProtection="1">
      <alignment horizontal="right" readingOrder="1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26" fillId="0" borderId="0" xfId="0" applyFont="1" applyFill="1" applyBorder="1" applyProtection="1">
      <protection hidden="1"/>
    </xf>
    <xf numFmtId="0" fontId="27" fillId="0" borderId="0" xfId="0" applyFont="1" applyFill="1" applyBorder="1" applyAlignment="1" applyProtection="1">
      <alignment horizontal="left"/>
      <protection hidden="1"/>
    </xf>
    <xf numFmtId="0" fontId="27" fillId="0" borderId="0" xfId="0" applyFont="1" applyFill="1" applyBorder="1" applyProtection="1"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28" fillId="0" borderId="0" xfId="0" applyFont="1" applyFill="1" applyBorder="1" applyAlignment="1" applyProtection="1">
      <alignment horizontal="left"/>
      <protection hidden="1"/>
    </xf>
    <xf numFmtId="0" fontId="29" fillId="0" borderId="0" xfId="0" applyFont="1" applyFill="1" applyBorder="1" applyAlignment="1" applyProtection="1">
      <alignment horizontal="left"/>
      <protection hidden="1"/>
    </xf>
    <xf numFmtId="0" fontId="0" fillId="0" borderId="4" xfId="0" applyBorder="1" applyAlignment="1">
      <alignment horizontal="left" vertical="center" indent="1"/>
    </xf>
    <xf numFmtId="4" fontId="13" fillId="0" borderId="16" xfId="0" applyNumberFormat="1" applyFont="1" applyBorder="1" applyAlignment="1">
      <alignment horizontal="right" vertical="center" indent="1"/>
    </xf>
    <xf numFmtId="4" fontId="13" fillId="0" borderId="8" xfId="0" applyNumberFormat="1" applyFont="1" applyBorder="1" applyAlignment="1">
      <alignment horizontal="right" vertical="center" indent="1"/>
    </xf>
    <xf numFmtId="4" fontId="13" fillId="0" borderId="12" xfId="0" applyNumberFormat="1" applyFont="1" applyBorder="1" applyAlignment="1">
      <alignment horizontal="right" vertical="center" indent="1"/>
    </xf>
    <xf numFmtId="43" fontId="11" fillId="0" borderId="18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1" fillId="2" borderId="0" xfId="2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indent="1"/>
    </xf>
    <xf numFmtId="49" fontId="0" fillId="0" borderId="2" xfId="0" applyNumberFormat="1" applyBorder="1" applyAlignment="1">
      <alignment horizontal="left" vertical="center" indent="1"/>
    </xf>
    <xf numFmtId="49" fontId="3" fillId="0" borderId="1" xfId="1" applyNumberFormat="1" applyBorder="1" applyAlignment="1" applyProtection="1">
      <alignment horizontal="left" vertical="center" indent="1"/>
    </xf>
    <xf numFmtId="43" fontId="13" fillId="0" borderId="17" xfId="0" applyNumberFormat="1" applyFont="1" applyBorder="1" applyAlignment="1">
      <alignment horizontal="center" vertical="center"/>
    </xf>
    <xf numFmtId="43" fontId="13" fillId="0" borderId="14" xfId="0" applyNumberFormat="1" applyFont="1" applyBorder="1" applyAlignment="1">
      <alignment horizontal="center" vertical="center"/>
    </xf>
    <xf numFmtId="0" fontId="13" fillId="0" borderId="15" xfId="0" applyFont="1" applyBorder="1" applyAlignment="1">
      <alignment horizontal="left" vertical="center" indent="1"/>
    </xf>
    <xf numFmtId="0" fontId="13" fillId="0" borderId="16" xfId="0" applyFont="1" applyBorder="1" applyAlignment="1">
      <alignment horizontal="left" vertical="center" indent="1"/>
    </xf>
    <xf numFmtId="0" fontId="13" fillId="0" borderId="7" xfId="0" applyFont="1" applyBorder="1" applyAlignment="1">
      <alignment horizontal="left" vertical="center" indent="1"/>
    </xf>
    <xf numFmtId="0" fontId="13" fillId="0" borderId="8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left" vertical="center" indent="1"/>
    </xf>
    <xf numFmtId="0" fontId="13" fillId="0" borderId="12" xfId="0" applyFont="1" applyBorder="1" applyAlignment="1">
      <alignment horizontal="left" vertical="center" indent="1"/>
    </xf>
    <xf numFmtId="43" fontId="13" fillId="0" borderId="8" xfId="0" applyNumberFormat="1" applyFont="1" applyBorder="1" applyAlignment="1">
      <alignment horizontal="center" vertical="center"/>
    </xf>
    <xf numFmtId="43" fontId="13" fillId="0" borderId="9" xfId="0" applyNumberFormat="1" applyFont="1" applyBorder="1" applyAlignment="1">
      <alignment horizontal="center" vertical="center"/>
    </xf>
    <xf numFmtId="43" fontId="13" fillId="0" borderId="13" xfId="0" applyNumberFormat="1" applyFont="1" applyBorder="1" applyAlignment="1">
      <alignment horizontal="center" vertical="center"/>
    </xf>
    <xf numFmtId="43" fontId="13" fillId="0" borderId="1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right" vertical="center" indent="1"/>
    </xf>
    <xf numFmtId="0" fontId="16" fillId="4" borderId="0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top"/>
    </xf>
    <xf numFmtId="0" fontId="17" fillId="0" borderId="18" xfId="0" applyFont="1" applyBorder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9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65" fontId="11" fillId="0" borderId="0" xfId="0" applyNumberFormat="1" applyFont="1" applyFill="1" applyBorder="1" applyAlignment="1">
      <alignment horizontal="right" vertical="center"/>
    </xf>
    <xf numFmtId="49" fontId="8" fillId="3" borderId="0" xfId="0" applyNumberFormat="1" applyFont="1" applyFill="1" applyBorder="1"/>
    <xf numFmtId="43" fontId="13" fillId="0" borderId="12" xfId="0" applyNumberFormat="1" applyFont="1" applyBorder="1" applyAlignment="1">
      <alignment horizontal="center" vertical="center"/>
    </xf>
    <xf numFmtId="43" fontId="13" fillId="0" borderId="16" xfId="0" applyNumberFormat="1" applyFont="1" applyBorder="1" applyAlignment="1">
      <alignment horizontal="center" vertical="center"/>
    </xf>
    <xf numFmtId="0" fontId="18" fillId="3" borderId="0" xfId="0" applyFont="1" applyFill="1" applyBorder="1" applyAlignment="1">
      <alignment horizontal="left" vertical="center" wrapText="1" indent="1"/>
    </xf>
    <xf numFmtId="43" fontId="13" fillId="0" borderId="6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left" vertical="center" indent="1"/>
    </xf>
    <xf numFmtId="0" fontId="13" fillId="0" borderId="6" xfId="0" applyFont="1" applyBorder="1" applyAlignment="1">
      <alignment horizontal="left" vertical="center" indent="1"/>
    </xf>
    <xf numFmtId="0" fontId="13" fillId="0" borderId="10" xfId="0" applyFont="1" applyBorder="1" applyAlignment="1">
      <alignment horizontal="left" vertical="center" indent="1"/>
    </xf>
    <xf numFmtId="0" fontId="0" fillId="0" borderId="0" xfId="0" applyFill="1" applyBorder="1" applyAlignment="1" applyProtection="1">
      <alignment horizontal="left"/>
      <protection hidden="1"/>
    </xf>
    <xf numFmtId="0" fontId="4" fillId="0" borderId="0" xfId="3"/>
    <xf numFmtId="0" fontId="24" fillId="6" borderId="0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 applyProtection="1">
      <alignment horizontal="left" vertical="justify"/>
      <protection hidden="1"/>
    </xf>
    <xf numFmtId="0" fontId="29" fillId="0" borderId="0" xfId="0" applyFont="1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 wrapText="1"/>
      <protection hidden="1"/>
    </xf>
  </cellXfs>
  <cellStyles count="4">
    <cellStyle name="Hyperlink" xfId="1" builtinId="8"/>
    <cellStyle name="Normal" xfId="0" builtinId="0"/>
    <cellStyle name="Spreadsheet123" xfId="2"/>
    <cellStyle name="Spreadsheet123 Title" xfId="3"/>
  </cellStyles>
  <dxfs count="24">
    <dxf>
      <font>
        <color theme="1" tint="0.24994659260841701"/>
      </font>
      <fill>
        <patternFill patternType="none">
          <bgColor auto="1"/>
        </patternFill>
      </fill>
    </dxf>
    <dxf>
      <font>
        <color theme="5" tint="-0.24994659260841701"/>
      </font>
    </dxf>
    <dxf>
      <font>
        <color theme="6" tint="-0.499984740745262"/>
      </font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ont>
        <color theme="1" tint="0.24994659260841701"/>
      </font>
      <fill>
        <patternFill>
          <bgColor theme="0" tint="-0.14996795556505021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1" tint="0.24994659260841701"/>
      </font>
      <fill>
        <patternFill patternType="none">
          <bgColor auto="1"/>
        </patternFill>
      </fill>
    </dxf>
    <dxf>
      <font>
        <color theme="5" tint="-0.24994659260841701"/>
      </font>
    </dxf>
    <dxf>
      <font>
        <color theme="6" tint="-0.499984740745262"/>
      </font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ont>
        <color theme="1" tint="0.24994659260841701"/>
      </font>
      <fill>
        <patternFill>
          <bgColor theme="0" tint="-0.14996795556505021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04269"/>
      <color rgb="FF309D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spreadsheet123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2.jpe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hyperlink" Target="https://twitter.com/Spreadsheet123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2.jpe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hyperlink" Target="https://plus.google.com/u/0/b/117014028071621729542/117014028071621729542/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jpeg"/><Relationship Id="rId10" Type="http://schemas.openxmlformats.org/officeDocument/2006/relationships/hyperlink" Target="http://pinterest.com/spreadsheet123" TargetMode="External"/><Relationship Id="rId19" Type="http://schemas.openxmlformats.org/officeDocument/2006/relationships/image" Target="../media/image13.jpeg"/><Relationship Id="rId4" Type="http://schemas.openxmlformats.org/officeDocument/2006/relationships/hyperlink" Target="http://www.linkedin.com/company/spreadsheet123-ltd" TargetMode="External"/><Relationship Id="rId9" Type="http://schemas.openxmlformats.org/officeDocument/2006/relationships/image" Target="../media/image6.png"/><Relationship Id="rId14" Type="http://schemas.openxmlformats.org/officeDocument/2006/relationships/hyperlink" Target="http://www.spreadsheet123.com/ExcelTemplates/computer-repair-invoice.htm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spreadsheet123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2.jpe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hyperlink" Target="https://twitter.com/Spreadsheet123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2.jpe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hyperlink" Target="https://plus.google.com/u/0/b/117014028071621729542/117014028071621729542/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jpeg"/><Relationship Id="rId10" Type="http://schemas.openxmlformats.org/officeDocument/2006/relationships/hyperlink" Target="http://pinterest.com/spreadsheet123" TargetMode="External"/><Relationship Id="rId19" Type="http://schemas.openxmlformats.org/officeDocument/2006/relationships/image" Target="../media/image13.jpeg"/><Relationship Id="rId4" Type="http://schemas.openxmlformats.org/officeDocument/2006/relationships/hyperlink" Target="http://www.linkedin.com/company/spreadsheet123-ltd" TargetMode="External"/><Relationship Id="rId9" Type="http://schemas.openxmlformats.org/officeDocument/2006/relationships/image" Target="../media/image6.png"/><Relationship Id="rId14" Type="http://schemas.openxmlformats.org/officeDocument/2006/relationships/hyperlink" Target="http://www.spreadsheet123.com/ExcelTemplates/computer-repair-invoice.html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57150</xdr:rowOff>
    </xdr:from>
    <xdr:to>
      <xdr:col>15</xdr:col>
      <xdr:colOff>28575</xdr:colOff>
      <xdr:row>17</xdr:row>
      <xdr:rowOff>66675</xdr:rowOff>
    </xdr:to>
    <xdr:grpSp>
      <xdr:nvGrpSpPr>
        <xdr:cNvPr id="2" name="Group 1"/>
        <xdr:cNvGrpSpPr/>
      </xdr:nvGrpSpPr>
      <xdr:grpSpPr>
        <a:xfrm>
          <a:off x="7153275" y="57150"/>
          <a:ext cx="3076575" cy="2943225"/>
          <a:chOff x="7153275" y="57150"/>
          <a:chExt cx="3076575" cy="2943225"/>
        </a:xfrm>
      </xdr:grpSpPr>
      <xdr:pic>
        <xdr:nvPicPr>
          <xdr:cNvPr id="3" name="Picture 11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72325" y="57150"/>
            <a:ext cx="2019300" cy="4667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4" name="Group 114"/>
          <xdr:cNvGrpSpPr>
            <a:grpSpLocks/>
          </xdr:cNvGrpSpPr>
        </xdr:nvGrpSpPr>
        <xdr:grpSpPr bwMode="auto">
          <a:xfrm>
            <a:off x="7181850" y="2571750"/>
            <a:ext cx="3048000" cy="428625"/>
            <a:chOff x="1204" y="240"/>
            <a:chExt cx="320" cy="45"/>
          </a:xfrm>
        </xdr:grpSpPr>
        <xdr:pic>
          <xdr:nvPicPr>
            <xdr:cNvPr id="15" name="Picture 115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6" name="Picture 116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7" name="Picture 117" descr="linked-in">
              <a:hlinkClick xmlns:r="http://schemas.openxmlformats.org/officeDocument/2006/relationships" r:id="rId4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8" name="Picture 118" descr="gplus">
              <a:hlinkClick xmlns:r="http://schemas.openxmlformats.org/officeDocument/2006/relationships" r:id="rId6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9" name="Picture 119" descr="facebook1">
              <a:hlinkClick xmlns:r="http://schemas.openxmlformats.org/officeDocument/2006/relationships" r:id="rId8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" name="Picture 120" descr="pinterest1">
              <a:hlinkClick xmlns:r="http://schemas.openxmlformats.org/officeDocument/2006/relationships" r:id="rId10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" name="Picture 121" descr="twitter1">
              <a:hlinkClick xmlns:r="http://schemas.openxmlformats.org/officeDocument/2006/relationships" r:id="rId12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5" name="Group 122">
            <a:hlinkClick xmlns:r="http://schemas.openxmlformats.org/officeDocument/2006/relationships" r:id="rId14" tooltip="Write your review about this template"/>
          </xdr:cNvPr>
          <xdr:cNvGrpSpPr>
            <a:grpSpLocks/>
          </xdr:cNvGrpSpPr>
        </xdr:nvGrpSpPr>
        <xdr:grpSpPr bwMode="auto">
          <a:xfrm>
            <a:off x="7181850" y="838200"/>
            <a:ext cx="3048000" cy="428625"/>
            <a:chOff x="881" y="58"/>
            <a:chExt cx="320" cy="45"/>
          </a:xfrm>
        </xdr:grpSpPr>
        <xdr:pic>
          <xdr:nvPicPr>
            <xdr:cNvPr id="12" name="Picture 123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3" name="Picture 124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00FF00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14" name="Picture 125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6" name="Group 126">
            <a:hlinkClick xmlns:r="http://schemas.openxmlformats.org/officeDocument/2006/relationships" r:id="rId14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7181850" y="1323975"/>
            <a:ext cx="3048000" cy="1190625"/>
            <a:chOff x="881" y="109"/>
            <a:chExt cx="320" cy="125"/>
          </a:xfrm>
        </xdr:grpSpPr>
        <xdr:pic>
          <xdr:nvPicPr>
            <xdr:cNvPr id="8" name="Picture 127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9" name="Rectangle 128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10" name="Picture 129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" name="Picture 130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7" name="Text Box 131"/>
          <xdr:cNvSpPr txBox="1">
            <a:spLocks noChangeArrowheads="1"/>
          </xdr:cNvSpPr>
        </xdr:nvSpPr>
        <xdr:spPr bwMode="auto">
          <a:xfrm>
            <a:off x="7153275" y="581025"/>
            <a:ext cx="3028950" cy="2000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© 2013 Spreadsheet123 LTD All rights reserved</a:t>
            </a:r>
            <a:endParaRPr lang="en-GB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57150</xdr:rowOff>
    </xdr:from>
    <xdr:to>
      <xdr:col>15</xdr:col>
      <xdr:colOff>28575</xdr:colOff>
      <xdr:row>17</xdr:row>
      <xdr:rowOff>66675</xdr:rowOff>
    </xdr:to>
    <xdr:grpSp>
      <xdr:nvGrpSpPr>
        <xdr:cNvPr id="2" name="Group 1"/>
        <xdr:cNvGrpSpPr/>
      </xdr:nvGrpSpPr>
      <xdr:grpSpPr>
        <a:xfrm>
          <a:off x="7153275" y="57150"/>
          <a:ext cx="3076575" cy="2943225"/>
          <a:chOff x="7153275" y="57150"/>
          <a:chExt cx="3076575" cy="2943225"/>
        </a:xfrm>
      </xdr:grpSpPr>
      <xdr:pic>
        <xdr:nvPicPr>
          <xdr:cNvPr id="3" name="Picture 11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72325" y="57150"/>
            <a:ext cx="2019300" cy="4667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4" name="Group 114"/>
          <xdr:cNvGrpSpPr>
            <a:grpSpLocks/>
          </xdr:cNvGrpSpPr>
        </xdr:nvGrpSpPr>
        <xdr:grpSpPr bwMode="auto">
          <a:xfrm>
            <a:off x="7181850" y="2571750"/>
            <a:ext cx="3048000" cy="428625"/>
            <a:chOff x="1204" y="240"/>
            <a:chExt cx="320" cy="45"/>
          </a:xfrm>
        </xdr:grpSpPr>
        <xdr:pic>
          <xdr:nvPicPr>
            <xdr:cNvPr id="15" name="Picture 115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6" name="Picture 116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7" name="Picture 117" descr="linked-in">
              <a:hlinkClick xmlns:r="http://schemas.openxmlformats.org/officeDocument/2006/relationships" r:id="rId4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8" name="Picture 118" descr="gplus">
              <a:hlinkClick xmlns:r="http://schemas.openxmlformats.org/officeDocument/2006/relationships" r:id="rId6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9" name="Picture 119" descr="facebook1">
              <a:hlinkClick xmlns:r="http://schemas.openxmlformats.org/officeDocument/2006/relationships" r:id="rId8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" name="Picture 120" descr="pinterest1">
              <a:hlinkClick xmlns:r="http://schemas.openxmlformats.org/officeDocument/2006/relationships" r:id="rId10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" name="Picture 121" descr="twitter1">
              <a:hlinkClick xmlns:r="http://schemas.openxmlformats.org/officeDocument/2006/relationships" r:id="rId12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5" name="Group 122">
            <a:hlinkClick xmlns:r="http://schemas.openxmlformats.org/officeDocument/2006/relationships" r:id="rId14" tooltip="Write your review about this template"/>
          </xdr:cNvPr>
          <xdr:cNvGrpSpPr>
            <a:grpSpLocks/>
          </xdr:cNvGrpSpPr>
        </xdr:nvGrpSpPr>
        <xdr:grpSpPr bwMode="auto">
          <a:xfrm>
            <a:off x="7181850" y="838200"/>
            <a:ext cx="3048000" cy="428625"/>
            <a:chOff x="881" y="58"/>
            <a:chExt cx="320" cy="45"/>
          </a:xfrm>
        </xdr:grpSpPr>
        <xdr:pic>
          <xdr:nvPicPr>
            <xdr:cNvPr id="12" name="Picture 123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3" name="Picture 124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00FF00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14" name="Picture 125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6" name="Group 126">
            <a:hlinkClick xmlns:r="http://schemas.openxmlformats.org/officeDocument/2006/relationships" r:id="rId14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7181850" y="1323975"/>
            <a:ext cx="3048000" cy="1190625"/>
            <a:chOff x="881" y="109"/>
            <a:chExt cx="320" cy="125"/>
          </a:xfrm>
        </xdr:grpSpPr>
        <xdr:pic>
          <xdr:nvPicPr>
            <xdr:cNvPr id="8" name="Picture 127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9" name="Rectangle 128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10" name="Picture 129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" name="Picture 130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7" name="Text Box 131"/>
          <xdr:cNvSpPr txBox="1">
            <a:spLocks noChangeArrowheads="1"/>
          </xdr:cNvSpPr>
        </xdr:nvSpPr>
        <xdr:spPr bwMode="auto">
          <a:xfrm>
            <a:off x="7153275" y="581025"/>
            <a:ext cx="3028950" cy="2000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© 2013 Spreadsheet123 LTD All rights reserved</a:t>
            </a:r>
            <a:endParaRPr lang="en-GB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38100</xdr:rowOff>
    </xdr:from>
    <xdr:to>
      <xdr:col>8</xdr:col>
      <xdr:colOff>2333625</xdr:colOff>
      <xdr:row>1</xdr:row>
      <xdr:rowOff>66675</xdr:rowOff>
    </xdr:to>
    <xdr:pic>
      <xdr:nvPicPr>
        <xdr:cNvPr id="2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38100"/>
          <a:ext cx="20193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yourcompanysite.com/" TargetMode="External"/><Relationship Id="rId1" Type="http://schemas.openxmlformats.org/officeDocument/2006/relationships/hyperlink" Target="mailto:info@yourcompanysite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showGridLines="0" topLeftCell="A7" workbookViewId="0">
      <selection activeCell="B37" sqref="B37"/>
    </sheetView>
  </sheetViews>
  <sheetFormatPr defaultRowHeight="15" x14ac:dyDescent="0.25"/>
  <cols>
    <col min="1" max="1" width="29.42578125" customWidth="1"/>
    <col min="2" max="2" width="15" customWidth="1"/>
    <col min="3" max="3" width="17.85546875" customWidth="1"/>
    <col min="4" max="4" width="3" customWidth="1"/>
  </cols>
  <sheetData>
    <row r="1" spans="1:5" ht="34.5" x14ac:dyDescent="0.45">
      <c r="A1" s="10" t="s">
        <v>0</v>
      </c>
    </row>
    <row r="3" spans="1:5" s="1" customFormat="1" ht="21.95" customHeight="1" x14ac:dyDescent="0.25">
      <c r="A3" s="9" t="s">
        <v>1</v>
      </c>
      <c r="B3" s="9"/>
      <c r="C3" s="9"/>
      <c r="D3" s="9"/>
      <c r="E3" s="9"/>
    </row>
    <row r="4" spans="1:5" ht="8.1" customHeight="1" x14ac:dyDescent="0.25"/>
    <row r="5" spans="1:5" s="4" customFormat="1" ht="18" customHeight="1" x14ac:dyDescent="0.25">
      <c r="A5" s="1" t="s">
        <v>2</v>
      </c>
      <c r="B5" s="94" t="s">
        <v>3</v>
      </c>
      <c r="C5" s="95"/>
      <c r="D5" s="2"/>
      <c r="E5" s="3" t="s">
        <v>4</v>
      </c>
    </row>
    <row r="6" spans="1:5" s="4" customFormat="1" ht="18" customHeight="1" x14ac:dyDescent="0.25">
      <c r="A6" s="1" t="s">
        <v>5</v>
      </c>
      <c r="B6" s="94" t="s">
        <v>6</v>
      </c>
      <c r="C6" s="95"/>
      <c r="D6" s="2"/>
      <c r="E6" s="3" t="s">
        <v>4</v>
      </c>
    </row>
    <row r="7" spans="1:5" s="4" customFormat="1" ht="8.1" customHeight="1" x14ac:dyDescent="0.25">
      <c r="A7" s="1"/>
      <c r="B7" s="5"/>
      <c r="C7" s="5"/>
    </row>
    <row r="8" spans="1:5" s="4" customFormat="1" ht="21.95" customHeight="1" x14ac:dyDescent="0.25">
      <c r="A8" s="9" t="s">
        <v>7</v>
      </c>
      <c r="B8" s="96"/>
      <c r="C8" s="96"/>
      <c r="D8" s="9"/>
      <c r="E8" s="9"/>
    </row>
    <row r="9" spans="1:5" s="4" customFormat="1" ht="8.1" customHeight="1" x14ac:dyDescent="0.25">
      <c r="A9" s="1"/>
      <c r="B9" s="5"/>
      <c r="C9" s="5"/>
      <c r="D9" s="5"/>
    </row>
    <row r="10" spans="1:5" s="4" customFormat="1" ht="18" customHeight="1" x14ac:dyDescent="0.25">
      <c r="A10" s="1" t="s">
        <v>8</v>
      </c>
      <c r="B10" s="94">
        <v>111</v>
      </c>
      <c r="C10" s="95"/>
      <c r="D10" s="2"/>
    </row>
    <row r="11" spans="1:5" s="4" customFormat="1" ht="18" customHeight="1" x14ac:dyDescent="0.25">
      <c r="A11" s="1" t="s">
        <v>9</v>
      </c>
      <c r="B11" s="94" t="s">
        <v>9</v>
      </c>
      <c r="C11" s="95"/>
      <c r="D11" s="2"/>
    </row>
    <row r="12" spans="1:5" s="4" customFormat="1" ht="18" customHeight="1" x14ac:dyDescent="0.25">
      <c r="A12" s="1" t="s">
        <v>10</v>
      </c>
      <c r="B12" s="94" t="s">
        <v>10</v>
      </c>
      <c r="C12" s="95"/>
      <c r="D12" s="2"/>
    </row>
    <row r="13" spans="1:5" s="4" customFormat="1" ht="18" customHeight="1" x14ac:dyDescent="0.25">
      <c r="A13" s="1" t="s">
        <v>11</v>
      </c>
      <c r="B13" s="94" t="s">
        <v>12</v>
      </c>
      <c r="C13" s="95"/>
      <c r="D13" s="99" t="s">
        <v>13</v>
      </c>
      <c r="E13" s="100"/>
    </row>
    <row r="14" spans="1:5" s="4" customFormat="1" ht="18" customHeight="1" x14ac:dyDescent="0.25">
      <c r="A14" s="1" t="s">
        <v>14</v>
      </c>
      <c r="B14" s="94" t="s">
        <v>15</v>
      </c>
      <c r="C14" s="95"/>
      <c r="D14" s="99" t="s">
        <v>13</v>
      </c>
      <c r="E14" s="100"/>
    </row>
    <row r="15" spans="1:5" s="4" customFormat="1" ht="18" customHeight="1" x14ac:dyDescent="0.25">
      <c r="A15" s="1" t="s">
        <v>16</v>
      </c>
      <c r="B15" s="101" t="s">
        <v>17</v>
      </c>
      <c r="C15" s="102"/>
      <c r="D15" s="6"/>
    </row>
    <row r="16" spans="1:5" s="4" customFormat="1" ht="8.1" customHeight="1" x14ac:dyDescent="0.25">
      <c r="A16" s="1"/>
      <c r="B16" s="5"/>
      <c r="C16" s="5"/>
    </row>
    <row r="17" spans="1:5" s="4" customFormat="1" ht="18" customHeight="1" x14ac:dyDescent="0.25">
      <c r="A17" s="1" t="s">
        <v>18</v>
      </c>
      <c r="B17" s="101" t="s">
        <v>19</v>
      </c>
      <c r="C17" s="102"/>
      <c r="D17" s="6"/>
    </row>
    <row r="18" spans="1:5" s="4" customFormat="1" ht="18" customHeight="1" x14ac:dyDescent="0.25">
      <c r="A18" s="1" t="s">
        <v>20</v>
      </c>
      <c r="B18" s="101" t="s">
        <v>19</v>
      </c>
      <c r="C18" s="102"/>
      <c r="D18" s="6"/>
    </row>
    <row r="19" spans="1:5" s="4" customFormat="1" ht="18" customHeight="1" x14ac:dyDescent="0.25">
      <c r="A19" s="1" t="s">
        <v>21</v>
      </c>
      <c r="B19" s="103" t="s">
        <v>22</v>
      </c>
      <c r="C19" s="102"/>
      <c r="D19" s="6"/>
    </row>
    <row r="20" spans="1:5" s="4" customFormat="1" ht="18" customHeight="1" x14ac:dyDescent="0.25">
      <c r="A20" s="1" t="s">
        <v>23</v>
      </c>
      <c r="B20" s="103" t="s">
        <v>24</v>
      </c>
      <c r="C20" s="102"/>
      <c r="D20" s="6"/>
    </row>
    <row r="21" spans="1:5" s="4" customFormat="1" ht="8.1" customHeight="1" x14ac:dyDescent="0.25">
      <c r="A21" s="1"/>
      <c r="B21" s="5"/>
      <c r="C21" s="5"/>
    </row>
    <row r="22" spans="1:5" s="4" customFormat="1" ht="18" customHeight="1" x14ac:dyDescent="0.25">
      <c r="A22" s="1" t="s">
        <v>25</v>
      </c>
      <c r="B22" s="94" t="s">
        <v>26</v>
      </c>
      <c r="C22" s="95"/>
      <c r="D22" s="2"/>
    </row>
    <row r="23" spans="1:5" s="4" customFormat="1" ht="18" customHeight="1" x14ac:dyDescent="0.25">
      <c r="A23" s="1" t="s">
        <v>27</v>
      </c>
      <c r="B23" s="101" t="s">
        <v>19</v>
      </c>
      <c r="C23" s="102"/>
      <c r="D23" s="6"/>
    </row>
    <row r="24" spans="1:5" s="4" customFormat="1" ht="8.1" customHeight="1" x14ac:dyDescent="0.25">
      <c r="A24" s="1"/>
    </row>
    <row r="25" spans="1:5" s="4" customFormat="1" ht="21.95" customHeight="1" x14ac:dyDescent="0.25">
      <c r="A25" s="9" t="s">
        <v>28</v>
      </c>
      <c r="B25" s="9"/>
      <c r="C25" s="9"/>
      <c r="D25" s="9"/>
      <c r="E25" s="9"/>
    </row>
    <row r="26" spans="1:5" s="4" customFormat="1" ht="8.1" customHeight="1" x14ac:dyDescent="0.25">
      <c r="A26" s="1"/>
    </row>
    <row r="27" spans="1:5" s="4" customFormat="1" ht="18" customHeight="1" x14ac:dyDescent="0.25">
      <c r="A27" s="1" t="s">
        <v>29</v>
      </c>
      <c r="B27" s="3" t="s">
        <v>30</v>
      </c>
    </row>
    <row r="28" spans="1:5" s="4" customFormat="1" ht="8.1" customHeight="1" x14ac:dyDescent="0.25">
      <c r="A28" s="1"/>
      <c r="B28" s="7"/>
    </row>
    <row r="29" spans="1:5" s="4" customFormat="1" ht="18" customHeight="1" x14ac:dyDescent="0.25">
      <c r="A29" s="1" t="str">
        <f>$B$27&amp;" on Parts"</f>
        <v>Sales Tax on Parts</v>
      </c>
      <c r="B29" s="31">
        <v>6.5000000000000002E-2</v>
      </c>
    </row>
    <row r="30" spans="1:5" s="4" customFormat="1" ht="8.1" customHeight="1" x14ac:dyDescent="0.25">
      <c r="A30" s="1"/>
      <c r="B30" s="7"/>
    </row>
    <row r="31" spans="1:5" s="4" customFormat="1" ht="18" customHeight="1" x14ac:dyDescent="0.25">
      <c r="A31" s="1" t="str">
        <f>$B$27&amp;" on Labour"</f>
        <v>Sales Tax on Labour</v>
      </c>
      <c r="B31" s="31">
        <v>9.5000000000000001E-2</v>
      </c>
    </row>
    <row r="32" spans="1:5" s="4" customFormat="1" ht="8.1" customHeight="1" x14ac:dyDescent="0.25">
      <c r="A32" s="1"/>
      <c r="B32" s="7"/>
    </row>
    <row r="33" spans="1:5" s="4" customFormat="1" ht="18" customHeight="1" x14ac:dyDescent="0.25">
      <c r="A33" s="1" t="s">
        <v>31</v>
      </c>
      <c r="B33" s="3" t="s">
        <v>32</v>
      </c>
    </row>
    <row r="34" spans="1:5" s="4" customFormat="1" ht="8.1" customHeight="1" x14ac:dyDescent="0.25">
      <c r="A34" s="1"/>
    </row>
    <row r="35" spans="1:5" s="4" customFormat="1" ht="21.95" customHeight="1" x14ac:dyDescent="0.25">
      <c r="A35" s="9" t="s">
        <v>33</v>
      </c>
      <c r="B35" s="9"/>
      <c r="C35" s="9"/>
      <c r="D35" s="9"/>
      <c r="E35" s="9"/>
    </row>
    <row r="36" spans="1:5" s="4" customFormat="1" ht="8.1" customHeight="1" x14ac:dyDescent="0.25">
      <c r="A36" s="1"/>
    </row>
    <row r="37" spans="1:5" s="4" customFormat="1" ht="18" customHeight="1" x14ac:dyDescent="0.25">
      <c r="A37" s="1" t="s">
        <v>34</v>
      </c>
      <c r="B37" s="8" t="s">
        <v>127</v>
      </c>
    </row>
    <row r="38" spans="1:5" ht="8.1" customHeight="1" x14ac:dyDescent="0.25"/>
    <row r="39" spans="1:5" s="4" customFormat="1" ht="21.95" customHeight="1" x14ac:dyDescent="0.25">
      <c r="A39" s="9" t="s">
        <v>36</v>
      </c>
      <c r="B39" s="9"/>
      <c r="C39" s="9"/>
      <c r="D39" s="9"/>
      <c r="E39" s="9"/>
    </row>
    <row r="41" spans="1:5" s="4" customFormat="1" ht="18" customHeight="1" x14ac:dyDescent="0.25">
      <c r="A41" s="1" t="s">
        <v>71</v>
      </c>
      <c r="B41" s="97" t="s">
        <v>37</v>
      </c>
      <c r="C41" s="98"/>
    </row>
    <row r="42" spans="1:5" ht="8.1" customHeight="1" x14ac:dyDescent="0.25"/>
    <row r="43" spans="1:5" s="4" customFormat="1" ht="18" customHeight="1" x14ac:dyDescent="0.25">
      <c r="A43" s="1" t="s">
        <v>120</v>
      </c>
      <c r="B43" s="3">
        <v>30</v>
      </c>
      <c r="C43" s="89" t="s">
        <v>121</v>
      </c>
    </row>
  </sheetData>
  <mergeCells count="18">
    <mergeCell ref="B41:C41"/>
    <mergeCell ref="B13:C13"/>
    <mergeCell ref="D13:E13"/>
    <mergeCell ref="B14:C14"/>
    <mergeCell ref="D14:E14"/>
    <mergeCell ref="B15:C15"/>
    <mergeCell ref="B17:C17"/>
    <mergeCell ref="B18:C18"/>
    <mergeCell ref="B19:C19"/>
    <mergeCell ref="B20:C20"/>
    <mergeCell ref="B22:C22"/>
    <mergeCell ref="B23:C23"/>
    <mergeCell ref="B12:C12"/>
    <mergeCell ref="B5:C5"/>
    <mergeCell ref="B6:C6"/>
    <mergeCell ref="B8:C8"/>
    <mergeCell ref="B10:C10"/>
    <mergeCell ref="B11:C11"/>
  </mergeCells>
  <dataValidations count="5">
    <dataValidation type="list" allowBlank="1" showInputMessage="1" showErrorMessage="1" sqref="B27">
      <formula1>"Sales Tax, VAT"</formula1>
    </dataValidation>
    <dataValidation type="list" allowBlank="1" showInputMessage="1" showErrorMessage="1" sqref="B33">
      <formula1>"$, £, €, ¥"</formula1>
    </dataValidation>
    <dataValidation type="list" allowBlank="1" showInputMessage="1" showErrorMessage="1" sqref="E5:E6">
      <formula1>"Enable, Disable"</formula1>
    </dataValidation>
    <dataValidation type="list" allowBlank="1" showInputMessage="1" showErrorMessage="1" prompt="Select your design from this drop down menu" sqref="B37">
      <formula1>"No Color, Blue, Red, Green"</formula1>
    </dataValidation>
    <dataValidation type="list" allowBlank="1" showInputMessage="1" showErrorMessage="1" sqref="B41">
      <formula1>"Vehicle Repair, Computer Repair"</formula1>
    </dataValidation>
  </dataValidations>
  <hyperlinks>
    <hyperlink ref="B19" r:id="rId1"/>
    <hyperlink ref="B20" r:id="rId2"/>
  </hyperlinks>
  <pageMargins left="0.7" right="0.7" top="0.75" bottom="0.75" header="0.3" footer="0.3"/>
  <pageSetup paperSize="9"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showGridLines="0" tabSelected="1" workbookViewId="0">
      <selection activeCell="S34" sqref="S34"/>
    </sheetView>
  </sheetViews>
  <sheetFormatPr defaultRowHeight="14.25" x14ac:dyDescent="0.2"/>
  <cols>
    <col min="1" max="1" width="9.140625" style="11"/>
    <col min="2" max="2" width="23.5703125" style="11" customWidth="1"/>
    <col min="3" max="3" width="22.5703125" style="11" customWidth="1"/>
    <col min="4" max="4" width="9.140625" style="11"/>
    <col min="5" max="5" width="8.140625" style="11" customWidth="1"/>
    <col min="6" max="6" width="10.140625" style="11" customWidth="1"/>
    <col min="7" max="7" width="3.5703125" style="11" customWidth="1"/>
    <col min="8" max="8" width="9.140625" style="11"/>
    <col min="9" max="9" width="2.7109375" style="11" customWidth="1"/>
    <col min="10" max="16384" width="9.140625" style="11"/>
  </cols>
  <sheetData>
    <row r="1" spans="1:9" ht="8.1" customHeight="1" x14ac:dyDescent="0.2">
      <c r="A1" s="37"/>
      <c r="B1" s="38"/>
      <c r="C1" s="38"/>
      <c r="D1" s="38"/>
      <c r="E1" s="38"/>
      <c r="F1" s="38"/>
      <c r="G1" s="38"/>
      <c r="H1" s="38"/>
      <c r="I1" s="38"/>
    </row>
    <row r="2" spans="1:9" ht="30" x14ac:dyDescent="0.4">
      <c r="A2" s="39" t="str">
        <f>IF(Settings!$E$5="Enable",Settings!$B$5,"")</f>
        <v>My Company name</v>
      </c>
      <c r="B2" s="38"/>
      <c r="C2" s="38"/>
      <c r="D2" s="38"/>
      <c r="E2" s="38"/>
      <c r="F2" s="38"/>
      <c r="G2" s="38"/>
      <c r="H2" s="40" t="s">
        <v>35</v>
      </c>
      <c r="I2" s="40"/>
    </row>
    <row r="3" spans="1:9" x14ac:dyDescent="0.2">
      <c r="A3" s="41" t="str">
        <f>IF(Settings!$E$6="Enable",Settings!$B$6,"")</f>
        <v>My company slogan</v>
      </c>
      <c r="B3" s="38"/>
      <c r="C3" s="38"/>
      <c r="D3" s="38"/>
      <c r="E3" s="38"/>
      <c r="F3" s="38"/>
      <c r="G3" s="38"/>
      <c r="H3" s="38"/>
      <c r="I3" s="38"/>
    </row>
    <row r="4" spans="1:9" ht="8.1" customHeight="1" x14ac:dyDescent="0.2">
      <c r="A4" s="41"/>
      <c r="B4" s="38"/>
      <c r="C4" s="38"/>
      <c r="D4" s="38"/>
      <c r="E4" s="38"/>
      <c r="F4" s="38"/>
      <c r="G4" s="38"/>
      <c r="H4" s="38"/>
      <c r="I4" s="38"/>
    </row>
    <row r="5" spans="1:9" ht="3" customHeight="1" x14ac:dyDescent="0.2">
      <c r="A5" s="47"/>
      <c r="B5" s="48"/>
      <c r="C5" s="48"/>
      <c r="D5" s="48"/>
      <c r="E5" s="48"/>
      <c r="F5" s="48"/>
      <c r="G5" s="48"/>
      <c r="H5" s="48"/>
      <c r="I5" s="48"/>
    </row>
    <row r="6" spans="1:9" s="24" customFormat="1" ht="18" customHeight="1" x14ac:dyDescent="0.2">
      <c r="A6" s="69" t="s">
        <v>57</v>
      </c>
      <c r="B6" s="67">
        <f ca="1">TODAY()</f>
        <v>41524</v>
      </c>
      <c r="C6" s="32"/>
      <c r="D6" s="32"/>
      <c r="E6" s="70" t="s">
        <v>58</v>
      </c>
      <c r="F6" s="122" t="s">
        <v>59</v>
      </c>
      <c r="G6" s="122"/>
      <c r="H6" s="122"/>
      <c r="I6" s="32"/>
    </row>
    <row r="7" spans="1:9" s="24" customFormat="1" ht="18" customHeight="1" x14ac:dyDescent="0.2">
      <c r="A7" s="69" t="s">
        <v>61</v>
      </c>
      <c r="B7" s="67">
        <f ca="1">B6+Settings!$B$43</f>
        <v>41554</v>
      </c>
      <c r="C7" s="32"/>
      <c r="D7" s="32"/>
      <c r="E7" s="33"/>
      <c r="F7" s="34"/>
      <c r="G7" s="34"/>
      <c r="H7" s="34"/>
      <c r="I7" s="32"/>
    </row>
    <row r="8" spans="1:9" s="12" customFormat="1" ht="18" customHeight="1" x14ac:dyDescent="0.25">
      <c r="A8" s="35" t="s">
        <v>72</v>
      </c>
      <c r="B8" s="35"/>
      <c r="C8" s="35"/>
      <c r="D8" s="35" t="str">
        <f>IF(Settings!B41="Vehicle Repair","VEHICLE", "COMPUTER")&amp;" INFO"</f>
        <v>COMPUTER INFO</v>
      </c>
      <c r="E8" s="35"/>
      <c r="F8" s="35"/>
      <c r="G8" s="35"/>
      <c r="H8" s="35"/>
      <c r="I8" s="35"/>
    </row>
    <row r="9" spans="1:9" ht="8.1" customHeight="1" x14ac:dyDescent="0.2">
      <c r="A9" s="21"/>
      <c r="B9" s="21"/>
      <c r="C9" s="21"/>
      <c r="D9" s="21"/>
      <c r="E9" s="21"/>
      <c r="F9" s="21"/>
      <c r="G9" s="21"/>
      <c r="H9" s="21"/>
      <c r="I9" s="21"/>
    </row>
    <row r="10" spans="1:9" x14ac:dyDescent="0.2">
      <c r="A10" s="44" t="s">
        <v>64</v>
      </c>
      <c r="B10" s="45" t="s">
        <v>38</v>
      </c>
      <c r="C10" s="21"/>
      <c r="D10" s="42" t="s">
        <v>63</v>
      </c>
      <c r="E10" s="21"/>
      <c r="F10" s="124" t="s">
        <v>66</v>
      </c>
      <c r="G10" s="124"/>
      <c r="H10" s="124"/>
      <c r="I10" s="21"/>
    </row>
    <row r="11" spans="1:9" x14ac:dyDescent="0.2">
      <c r="A11" s="43"/>
      <c r="B11" s="45" t="s">
        <v>39</v>
      </c>
      <c r="C11" s="21"/>
      <c r="D11" s="42" t="str">
        <f>IF(Settings!B41="Vehicle Repair","MODEL","MODEL #")</f>
        <v>MODEL #</v>
      </c>
      <c r="E11" s="21"/>
      <c r="F11" s="124" t="s">
        <v>67</v>
      </c>
      <c r="G11" s="124"/>
      <c r="H11" s="124"/>
      <c r="I11" s="21"/>
    </row>
    <row r="12" spans="1:9" x14ac:dyDescent="0.2">
      <c r="A12" s="44" t="s">
        <v>65</v>
      </c>
      <c r="B12" s="45" t="s">
        <v>40</v>
      </c>
      <c r="C12" s="21"/>
      <c r="D12" s="42" t="str">
        <f>IF(Settings!B41="Vehicle Repair","YEAR","SERIAL #")</f>
        <v>SERIAL #</v>
      </c>
      <c r="E12" s="21"/>
      <c r="F12" s="124" t="s">
        <v>68</v>
      </c>
      <c r="G12" s="124"/>
      <c r="H12" s="124"/>
      <c r="I12" s="21"/>
    </row>
    <row r="13" spans="1:9" x14ac:dyDescent="0.2">
      <c r="A13" s="43"/>
      <c r="B13" s="45" t="s">
        <v>41</v>
      </c>
      <c r="C13" s="21"/>
      <c r="D13" s="42" t="str">
        <f>IF(Settings!B41="Vehicle Repair","COLOR","ADAPTOR")</f>
        <v>ADAPTOR</v>
      </c>
      <c r="E13" s="21"/>
      <c r="F13" s="124" t="s">
        <v>69</v>
      </c>
      <c r="G13" s="124"/>
      <c r="H13" s="124"/>
      <c r="I13" s="21"/>
    </row>
    <row r="14" spans="1:9" x14ac:dyDescent="0.2">
      <c r="A14" s="43"/>
      <c r="B14" s="45" t="s">
        <v>42</v>
      </c>
      <c r="C14" s="21"/>
      <c r="D14" s="42" t="str">
        <f>IF(Settings!B41="Vehicle Repair","VIN #","BATTERY")</f>
        <v>BATTERY</v>
      </c>
      <c r="E14" s="21"/>
      <c r="F14" s="124" t="s">
        <v>69</v>
      </c>
      <c r="G14" s="124"/>
      <c r="H14" s="124"/>
      <c r="I14" s="21"/>
    </row>
    <row r="15" spans="1:9" x14ac:dyDescent="0.2">
      <c r="A15" s="30"/>
      <c r="B15" s="46"/>
      <c r="C15" s="21"/>
      <c r="D15" s="42" t="str">
        <f>IF(Settings!B41="Vehicle Repair","REG #","RCOVERY CD's")</f>
        <v>RCOVERY CD's</v>
      </c>
      <c r="E15" s="21"/>
      <c r="F15" s="124">
        <v>2</v>
      </c>
      <c r="G15" s="124"/>
      <c r="H15" s="124"/>
      <c r="I15" s="21"/>
    </row>
    <row r="16" spans="1:9" x14ac:dyDescent="0.2">
      <c r="A16" s="43"/>
      <c r="B16" s="45"/>
      <c r="C16" s="21"/>
      <c r="D16" s="42" t="str">
        <f>IF(Settings!B41="Vehicle Repair","MILEAGE","OTHER")</f>
        <v>OTHER</v>
      </c>
      <c r="E16" s="21"/>
      <c r="F16" s="124" t="s">
        <v>70</v>
      </c>
      <c r="G16" s="124"/>
      <c r="H16" s="124"/>
      <c r="I16" s="21"/>
    </row>
    <row r="17" spans="1:15" ht="8.1" customHeight="1" x14ac:dyDescent="0.2">
      <c r="A17" s="21"/>
      <c r="B17" s="21"/>
      <c r="C17" s="21"/>
      <c r="D17" s="21"/>
      <c r="E17" s="21"/>
      <c r="F17" s="21"/>
      <c r="G17" s="21"/>
      <c r="H17" s="21"/>
      <c r="I17" s="21"/>
    </row>
    <row r="18" spans="1:15" s="12" customFormat="1" ht="18" customHeight="1" x14ac:dyDescent="0.25">
      <c r="A18" s="35" t="s">
        <v>43</v>
      </c>
      <c r="B18" s="35"/>
      <c r="C18" s="35"/>
      <c r="D18" s="35"/>
      <c r="E18" s="36"/>
      <c r="F18" s="36"/>
      <c r="G18" s="116" t="s">
        <v>46</v>
      </c>
      <c r="H18" s="116"/>
      <c r="I18" s="36"/>
    </row>
    <row r="19" spans="1:15" ht="18" customHeight="1" x14ac:dyDescent="0.2">
      <c r="A19" s="129" t="s">
        <v>126</v>
      </c>
      <c r="B19" s="129"/>
      <c r="C19" s="129"/>
      <c r="D19" s="129"/>
      <c r="E19" s="129"/>
      <c r="F19" s="106"/>
      <c r="G19" s="104">
        <v>220</v>
      </c>
      <c r="H19" s="105"/>
      <c r="I19" s="17"/>
    </row>
    <row r="20" spans="1:15" ht="18" customHeight="1" x14ac:dyDescent="0.2">
      <c r="A20" s="130"/>
      <c r="B20" s="130"/>
      <c r="C20" s="130"/>
      <c r="D20" s="130"/>
      <c r="E20" s="130"/>
      <c r="F20" s="108"/>
      <c r="G20" s="113"/>
      <c r="H20" s="128"/>
      <c r="I20" s="19"/>
      <c r="K20" s="65" t="s">
        <v>73</v>
      </c>
      <c r="L20" s="66"/>
      <c r="M20" s="66"/>
      <c r="N20" s="66"/>
      <c r="O20" s="66"/>
    </row>
    <row r="21" spans="1:15" ht="18" customHeight="1" x14ac:dyDescent="0.2">
      <c r="A21" s="130"/>
      <c r="B21" s="130"/>
      <c r="C21" s="130"/>
      <c r="D21" s="130"/>
      <c r="E21" s="130"/>
      <c r="F21" s="108"/>
      <c r="G21" s="113"/>
      <c r="H21" s="128"/>
      <c r="I21" s="19"/>
      <c r="K21" s="127" t="s">
        <v>74</v>
      </c>
      <c r="L21" s="127"/>
      <c r="M21" s="127"/>
      <c r="N21" s="127"/>
      <c r="O21" s="127"/>
    </row>
    <row r="22" spans="1:15" ht="18" customHeight="1" x14ac:dyDescent="0.2">
      <c r="A22" s="130"/>
      <c r="B22" s="130"/>
      <c r="C22" s="130"/>
      <c r="D22" s="130"/>
      <c r="E22" s="130"/>
      <c r="F22" s="108"/>
      <c r="G22" s="113"/>
      <c r="H22" s="128"/>
      <c r="I22" s="19"/>
      <c r="K22" s="127"/>
      <c r="L22" s="127"/>
      <c r="M22" s="127"/>
      <c r="N22" s="127"/>
      <c r="O22" s="127"/>
    </row>
    <row r="23" spans="1:15" ht="18" customHeight="1" x14ac:dyDescent="0.2">
      <c r="A23" s="130"/>
      <c r="B23" s="130"/>
      <c r="C23" s="130"/>
      <c r="D23" s="130"/>
      <c r="E23" s="130"/>
      <c r="F23" s="108"/>
      <c r="G23" s="113"/>
      <c r="H23" s="128"/>
      <c r="I23" s="19"/>
      <c r="K23" s="127"/>
      <c r="L23" s="127"/>
      <c r="M23" s="127"/>
      <c r="N23" s="127"/>
      <c r="O23" s="127"/>
    </row>
    <row r="24" spans="1:15" ht="18" customHeight="1" x14ac:dyDescent="0.2">
      <c r="A24" s="130"/>
      <c r="B24" s="130"/>
      <c r="C24" s="130"/>
      <c r="D24" s="130"/>
      <c r="E24" s="130"/>
      <c r="F24" s="108"/>
      <c r="G24" s="113"/>
      <c r="H24" s="128"/>
      <c r="I24" s="19"/>
      <c r="K24" s="127"/>
      <c r="L24" s="127"/>
      <c r="M24" s="127"/>
      <c r="N24" s="127"/>
      <c r="O24" s="127"/>
    </row>
    <row r="25" spans="1:15" ht="18" customHeight="1" x14ac:dyDescent="0.2">
      <c r="A25" s="130"/>
      <c r="B25" s="130"/>
      <c r="C25" s="130"/>
      <c r="D25" s="130"/>
      <c r="E25" s="130"/>
      <c r="F25" s="108"/>
      <c r="G25" s="113"/>
      <c r="H25" s="128"/>
      <c r="I25" s="19"/>
    </row>
    <row r="26" spans="1:15" ht="18" customHeight="1" x14ac:dyDescent="0.2">
      <c r="A26" s="131"/>
      <c r="B26" s="131"/>
      <c r="C26" s="131"/>
      <c r="D26" s="131"/>
      <c r="E26" s="131"/>
      <c r="F26" s="110"/>
      <c r="G26" s="114"/>
      <c r="H26" s="115"/>
      <c r="I26" s="50"/>
    </row>
    <row r="27" spans="1:15" ht="3" customHeight="1" x14ac:dyDescent="0.2">
      <c r="A27" s="51"/>
      <c r="B27" s="51"/>
      <c r="C27" s="51"/>
      <c r="D27" s="51"/>
      <c r="E27" s="52"/>
      <c r="F27" s="52"/>
      <c r="G27" s="53"/>
      <c r="H27" s="53"/>
      <c r="I27" s="53"/>
    </row>
    <row r="28" spans="1:15" s="13" customFormat="1" ht="18" customHeight="1" x14ac:dyDescent="0.25">
      <c r="E28" s="29" t="s">
        <v>48</v>
      </c>
      <c r="F28" s="20"/>
      <c r="G28" s="14" t="str">
        <f>IF(ISBLANK($H28),"",Settings!$B$33)</f>
        <v>$</v>
      </c>
      <c r="H28" s="15">
        <f>SUM(G19:H26)</f>
        <v>220</v>
      </c>
      <c r="I28" s="15"/>
    </row>
    <row r="29" spans="1:15" s="13" customFormat="1" ht="18" customHeight="1" x14ac:dyDescent="0.2">
      <c r="E29" s="28" t="str">
        <f>UPPER(Settings!$B$27&amp;" Rate")</f>
        <v>SALES TAX RATE</v>
      </c>
      <c r="F29" s="11"/>
      <c r="G29" s="123">
        <f>Settings!B31</f>
        <v>9.5000000000000001E-2</v>
      </c>
      <c r="H29" s="123"/>
      <c r="I29" s="15"/>
    </row>
    <row r="30" spans="1:15" ht="15" customHeight="1" x14ac:dyDescent="0.2"/>
    <row r="31" spans="1:15" s="12" customFormat="1" ht="18" customHeight="1" x14ac:dyDescent="0.25">
      <c r="A31" s="35" t="s">
        <v>49</v>
      </c>
      <c r="B31" s="35" t="s">
        <v>52</v>
      </c>
      <c r="C31" s="35"/>
      <c r="D31" s="35"/>
      <c r="E31" s="36" t="s">
        <v>50</v>
      </c>
      <c r="F31" s="36" t="s">
        <v>51</v>
      </c>
      <c r="G31" s="116" t="s">
        <v>46</v>
      </c>
      <c r="H31" s="116"/>
      <c r="I31" s="36"/>
    </row>
    <row r="32" spans="1:15" ht="18" customHeight="1" x14ac:dyDescent="0.2">
      <c r="A32" s="71">
        <v>12345</v>
      </c>
      <c r="B32" s="107" t="s">
        <v>122</v>
      </c>
      <c r="C32" s="107"/>
      <c r="D32" s="107"/>
      <c r="E32" s="16">
        <v>1</v>
      </c>
      <c r="F32" s="90">
        <v>34</v>
      </c>
      <c r="G32" s="126">
        <f t="shared" ref="G32:G39" si="0">E32*F32</f>
        <v>34</v>
      </c>
      <c r="H32" s="104"/>
      <c r="I32" s="56"/>
    </row>
    <row r="33" spans="1:9" ht="18" customHeight="1" x14ac:dyDescent="0.2">
      <c r="A33" s="72">
        <v>67890</v>
      </c>
      <c r="B33" s="109" t="s">
        <v>123</v>
      </c>
      <c r="C33" s="109"/>
      <c r="D33" s="109"/>
      <c r="E33" s="18">
        <v>2</v>
      </c>
      <c r="F33" s="91">
        <v>17.55</v>
      </c>
      <c r="G33" s="112">
        <f t="shared" si="0"/>
        <v>35.1</v>
      </c>
      <c r="H33" s="113"/>
      <c r="I33" s="27"/>
    </row>
    <row r="34" spans="1:9" ht="18" customHeight="1" x14ac:dyDescent="0.2">
      <c r="A34" s="72"/>
      <c r="B34" s="109"/>
      <c r="C34" s="109"/>
      <c r="D34" s="109"/>
      <c r="E34" s="18"/>
      <c r="F34" s="91"/>
      <c r="G34" s="112">
        <f t="shared" si="0"/>
        <v>0</v>
      </c>
      <c r="H34" s="113"/>
      <c r="I34" s="27"/>
    </row>
    <row r="35" spans="1:9" ht="18" customHeight="1" x14ac:dyDescent="0.2">
      <c r="A35" s="72"/>
      <c r="B35" s="109"/>
      <c r="C35" s="109"/>
      <c r="D35" s="109"/>
      <c r="E35" s="18"/>
      <c r="F35" s="91"/>
      <c r="G35" s="112">
        <f t="shared" si="0"/>
        <v>0</v>
      </c>
      <c r="H35" s="113"/>
      <c r="I35" s="27"/>
    </row>
    <row r="36" spans="1:9" ht="18" customHeight="1" x14ac:dyDescent="0.2">
      <c r="A36" s="72"/>
      <c r="B36" s="109"/>
      <c r="C36" s="109"/>
      <c r="D36" s="109"/>
      <c r="E36" s="18"/>
      <c r="F36" s="91"/>
      <c r="G36" s="112">
        <f t="shared" si="0"/>
        <v>0</v>
      </c>
      <c r="H36" s="113"/>
      <c r="I36" s="27"/>
    </row>
    <row r="37" spans="1:9" ht="18" customHeight="1" x14ac:dyDescent="0.2">
      <c r="A37" s="72"/>
      <c r="B37" s="109"/>
      <c r="C37" s="109"/>
      <c r="D37" s="109"/>
      <c r="E37" s="18"/>
      <c r="F37" s="91"/>
      <c r="G37" s="112">
        <f t="shared" si="0"/>
        <v>0</v>
      </c>
      <c r="H37" s="113"/>
      <c r="I37" s="27"/>
    </row>
    <row r="38" spans="1:9" ht="18" customHeight="1" x14ac:dyDescent="0.2">
      <c r="A38" s="72"/>
      <c r="B38" s="109"/>
      <c r="C38" s="109"/>
      <c r="D38" s="109"/>
      <c r="E38" s="18"/>
      <c r="F38" s="91"/>
      <c r="G38" s="112">
        <f t="shared" si="0"/>
        <v>0</v>
      </c>
      <c r="H38" s="113"/>
      <c r="I38" s="27"/>
    </row>
    <row r="39" spans="1:9" ht="18" customHeight="1" x14ac:dyDescent="0.2">
      <c r="A39" s="73"/>
      <c r="B39" s="111"/>
      <c r="C39" s="111"/>
      <c r="D39" s="111"/>
      <c r="E39" s="49"/>
      <c r="F39" s="92"/>
      <c r="G39" s="125">
        <f t="shared" si="0"/>
        <v>0</v>
      </c>
      <c r="H39" s="114"/>
      <c r="I39" s="54"/>
    </row>
    <row r="40" spans="1:9" ht="3" customHeight="1" x14ac:dyDescent="0.2">
      <c r="A40" s="55"/>
      <c r="B40" s="51"/>
      <c r="C40" s="51"/>
      <c r="D40" s="51"/>
      <c r="E40" s="55"/>
      <c r="F40" s="55"/>
      <c r="G40" s="52"/>
      <c r="H40" s="52"/>
      <c r="I40" s="55"/>
    </row>
    <row r="41" spans="1:9" ht="18" customHeight="1" x14ac:dyDescent="0.2">
      <c r="E41" s="29" t="s">
        <v>48</v>
      </c>
      <c r="F41" s="20"/>
      <c r="G41" s="14" t="str">
        <f>IF(ISBLANK($H41),"",Settings!$B$33)</f>
        <v>$</v>
      </c>
      <c r="H41" s="15">
        <f>SUM(G32:H39)</f>
        <v>69.099999999999994</v>
      </c>
      <c r="I41" s="15"/>
    </row>
    <row r="42" spans="1:9" ht="18" customHeight="1" thickBot="1" x14ac:dyDescent="0.25">
      <c r="A42" s="119" t="s">
        <v>62</v>
      </c>
      <c r="B42" s="119"/>
      <c r="C42" s="119"/>
      <c r="D42" s="119"/>
      <c r="E42" s="28" t="str">
        <f>UPPER(Settings!$B$27&amp;" Rate")</f>
        <v>SALES TAX RATE</v>
      </c>
      <c r="G42" s="123">
        <f>Settings!B29</f>
        <v>6.5000000000000002E-2</v>
      </c>
      <c r="H42" s="123"/>
      <c r="I42" s="15"/>
    </row>
    <row r="43" spans="1:9" ht="18" customHeight="1" x14ac:dyDescent="0.2">
      <c r="A43" s="120" t="s">
        <v>60</v>
      </c>
      <c r="B43" s="120"/>
      <c r="C43" s="120"/>
      <c r="D43" s="120"/>
    </row>
    <row r="44" spans="1:9" ht="18" customHeight="1" x14ac:dyDescent="0.2">
      <c r="A44" s="120"/>
      <c r="B44" s="120"/>
      <c r="C44" s="120"/>
      <c r="D44" s="120"/>
      <c r="E44" s="28" t="s">
        <v>53</v>
      </c>
      <c r="G44" s="22" t="str">
        <f>IF(ISBLANK($H44),"",Settings!$B$33)</f>
        <v>$</v>
      </c>
      <c r="H44" s="23">
        <f>H28</f>
        <v>220</v>
      </c>
    </row>
    <row r="45" spans="1:9" ht="18" customHeight="1" x14ac:dyDescent="0.2">
      <c r="A45" s="120"/>
      <c r="B45" s="120"/>
      <c r="C45" s="120"/>
      <c r="D45" s="120"/>
      <c r="E45" s="28" t="s">
        <v>54</v>
      </c>
      <c r="G45" s="22" t="str">
        <f>IF(ISBLANK($H45),"",Settings!$B$33)</f>
        <v>$</v>
      </c>
      <c r="H45" s="23">
        <f>H41</f>
        <v>69.099999999999994</v>
      </c>
    </row>
    <row r="46" spans="1:9" ht="18" customHeight="1" thickBot="1" x14ac:dyDescent="0.25">
      <c r="A46" s="120"/>
      <c r="B46" s="120"/>
      <c r="C46" s="120"/>
      <c r="D46" s="120"/>
      <c r="E46" s="62" t="str">
        <f>UPPER(Settings!$B$27)</f>
        <v>SALES TAX</v>
      </c>
      <c r="F46" s="63"/>
      <c r="G46" s="64" t="str">
        <f>IF(ISBLANK($H46),"",Settings!$B$33)</f>
        <v>$</v>
      </c>
      <c r="H46" s="93">
        <f>H28*G29+H41*G42</f>
        <v>25.391499999999997</v>
      </c>
      <c r="I46" s="63"/>
    </row>
    <row r="47" spans="1:9" ht="18" customHeight="1" x14ac:dyDescent="0.2">
      <c r="A47" s="120"/>
      <c r="B47" s="120"/>
      <c r="C47" s="120"/>
      <c r="D47" s="120"/>
      <c r="E47" s="57" t="s">
        <v>47</v>
      </c>
      <c r="F47" s="58"/>
      <c r="G47" s="59" t="str">
        <f>IF(ISBLANK($H47),"",Settings!$B$33)</f>
        <v>$</v>
      </c>
      <c r="H47" s="60">
        <f>H44+H45+H46</f>
        <v>314.49150000000003</v>
      </c>
      <c r="I47" s="61"/>
    </row>
    <row r="49" spans="1:9" ht="15" x14ac:dyDescent="0.2">
      <c r="A49" s="26" t="s">
        <v>56</v>
      </c>
      <c r="E49" s="25" t="s">
        <v>55</v>
      </c>
      <c r="F49" s="25"/>
      <c r="G49" s="25"/>
      <c r="H49" s="25"/>
      <c r="I49" s="25"/>
    </row>
    <row r="50" spans="1:9" x14ac:dyDescent="0.2">
      <c r="E50" s="68" t="str">
        <f>Settings!$B$5</f>
        <v>My Company name</v>
      </c>
      <c r="F50" s="25"/>
      <c r="G50" s="25"/>
      <c r="H50" s="25"/>
      <c r="I50" s="25"/>
    </row>
    <row r="51" spans="1:9" x14ac:dyDescent="0.2">
      <c r="E51" s="25"/>
      <c r="F51" s="25"/>
      <c r="G51" s="25"/>
      <c r="H51" s="25"/>
      <c r="I51" s="25"/>
    </row>
    <row r="52" spans="1:9" ht="18" customHeight="1" x14ac:dyDescent="0.2">
      <c r="A52" s="121" t="str">
        <f>"Should you have any enquiries concerning this invoice, please contact "&amp;Settings!$B$22&amp;" on "&amp;Settings!$B$23</f>
        <v>Should you have any enquiries concerning this invoice, please contact John Doe on 0-000-000-0000</v>
      </c>
      <c r="B52" s="121"/>
      <c r="C52" s="121"/>
      <c r="D52" s="121"/>
      <c r="E52" s="121"/>
      <c r="F52" s="121"/>
      <c r="G52" s="121"/>
      <c r="H52" s="121"/>
      <c r="I52" s="121"/>
    </row>
    <row r="53" spans="1:9" ht="18" customHeight="1" x14ac:dyDescent="0.2">
      <c r="A53" s="117" t="str">
        <f>Settings!$B$10&amp;" "&amp;Settings!$B$11&amp;", "&amp;Settings!$B$12&amp;IF(ISBLANK(Settings!$B$13),", ",", "&amp;Settings!$B$13&amp;", ")&amp;IF(ISBLANK(Settings!$B$14),"",""&amp;Settings!$B$14&amp;", ")&amp;Settings!$B$15</f>
        <v>111 Street, Town/City, County, ST, 00000</v>
      </c>
      <c r="B53" s="117"/>
      <c r="C53" s="117"/>
      <c r="D53" s="117"/>
      <c r="E53" s="117"/>
      <c r="F53" s="117"/>
      <c r="G53" s="117"/>
      <c r="H53" s="117"/>
      <c r="I53" s="117"/>
    </row>
    <row r="54" spans="1:9" ht="18" customHeight="1" x14ac:dyDescent="0.2">
      <c r="A54" s="118" t="str">
        <f>"Tel: "&amp;Settings!$B$17&amp;" Fax: "&amp;Settings!$B$18&amp;IF(ISBLANK(Settings!$B$19)," "," E-mail: "&amp;Settings!$B$19)&amp;IF(ISBLANK(Settings!$B$20)," "," Web: "&amp;Settings!$B$20)</f>
        <v>Tel: 0-000-000-0000 Fax: 0-000-000-0000 E-mail: info@yourcompanysite.com Web: www.yourcompanysite.com</v>
      </c>
      <c r="B54" s="118"/>
      <c r="C54" s="118"/>
      <c r="D54" s="118"/>
      <c r="E54" s="118"/>
      <c r="F54" s="118"/>
      <c r="G54" s="118"/>
      <c r="H54" s="118"/>
      <c r="I54" s="118"/>
    </row>
  </sheetData>
  <mergeCells count="54">
    <mergeCell ref="A53:I53"/>
    <mergeCell ref="A54:I54"/>
    <mergeCell ref="A19:F19"/>
    <mergeCell ref="A20:F20"/>
    <mergeCell ref="A21:F21"/>
    <mergeCell ref="A22:F22"/>
    <mergeCell ref="A23:F23"/>
    <mergeCell ref="A24:F24"/>
    <mergeCell ref="A25:F25"/>
    <mergeCell ref="A26:F26"/>
    <mergeCell ref="A43:D43"/>
    <mergeCell ref="A44:D44"/>
    <mergeCell ref="A45:D45"/>
    <mergeCell ref="A46:D46"/>
    <mergeCell ref="A47:D47"/>
    <mergeCell ref="A52:I52"/>
    <mergeCell ref="B38:D38"/>
    <mergeCell ref="G38:H38"/>
    <mergeCell ref="B39:D39"/>
    <mergeCell ref="G39:H39"/>
    <mergeCell ref="A42:D42"/>
    <mergeCell ref="G42:H42"/>
    <mergeCell ref="B35:D35"/>
    <mergeCell ref="G35:H35"/>
    <mergeCell ref="B36:D36"/>
    <mergeCell ref="G36:H36"/>
    <mergeCell ref="B37:D37"/>
    <mergeCell ref="G37:H37"/>
    <mergeCell ref="B32:D32"/>
    <mergeCell ref="G32:H32"/>
    <mergeCell ref="B33:D33"/>
    <mergeCell ref="G33:H33"/>
    <mergeCell ref="B34:D34"/>
    <mergeCell ref="G34:H34"/>
    <mergeCell ref="G25:H25"/>
    <mergeCell ref="G26:H26"/>
    <mergeCell ref="G29:H29"/>
    <mergeCell ref="G31:H31"/>
    <mergeCell ref="G21:H21"/>
    <mergeCell ref="K21:O24"/>
    <mergeCell ref="G22:H22"/>
    <mergeCell ref="G23:H23"/>
    <mergeCell ref="G24:H24"/>
    <mergeCell ref="F15:H15"/>
    <mergeCell ref="F16:H16"/>
    <mergeCell ref="G18:H18"/>
    <mergeCell ref="G19:H19"/>
    <mergeCell ref="G20:H20"/>
    <mergeCell ref="F14:H14"/>
    <mergeCell ref="F6:H6"/>
    <mergeCell ref="F10:H10"/>
    <mergeCell ref="F11:H11"/>
    <mergeCell ref="F12:H12"/>
    <mergeCell ref="F13:H13"/>
  </mergeCells>
  <conditionalFormatting sqref="A53:I54 A40:I40 A31:I31 A27:I27 A18:I18 A8:I8 A5:I5">
    <cfRule type="expression" dxfId="11" priority="12">
      <formula>IF(design="No Color",TRUE,FALSE)</formula>
    </cfRule>
  </conditionalFormatting>
  <conditionalFormatting sqref="A5:I5 A8:I8 A18:I18 A31:I31 A40:I40 A27:I27 A53:I54">
    <cfRule type="expression" dxfId="10" priority="10">
      <formula>IF(design="Green",TRUE,FALSE)</formula>
    </cfRule>
    <cfRule type="expression" dxfId="9" priority="11">
      <formula>IF(design="Red",TRUE,FALSE)</formula>
    </cfRule>
  </conditionalFormatting>
  <conditionalFormatting sqref="A10:A16 I10:I16 C10:E16 A9:I9 A17:I17">
    <cfRule type="expression" dxfId="8" priority="7">
      <formula>IF(design="Green",TRUE,FALSE)</formula>
    </cfRule>
    <cfRule type="expression" dxfId="7" priority="8">
      <formula>IF(design="Red",TRUE,FALSE)</formula>
    </cfRule>
    <cfRule type="expression" dxfId="6" priority="9">
      <formula>IF(design="No Color",TRUE,FALSE)</formula>
    </cfRule>
  </conditionalFormatting>
  <conditionalFormatting sqref="B10:B16 F10:H16">
    <cfRule type="expression" dxfId="5" priority="4">
      <formula>IF(design="Green",TRUE,FALSE)</formula>
    </cfRule>
    <cfRule type="expression" dxfId="4" priority="5">
      <formula>IF(design="Red",TRUE,FALSE)</formula>
    </cfRule>
    <cfRule type="expression" dxfId="3" priority="6">
      <formula>IF(design="No Color",TRUE,FALSE)</formula>
    </cfRule>
  </conditionalFormatting>
  <conditionalFormatting sqref="E28:I29 E41:I47 A49 E50 A42 A6:A7 E6">
    <cfRule type="expression" dxfId="2" priority="1">
      <formula>IF(design="Green",TRUE,FASLE)</formula>
    </cfRule>
    <cfRule type="expression" dxfId="1" priority="2">
      <formula>IF(design="Red",TRUE,FASLE)</formula>
    </cfRule>
    <cfRule type="expression" dxfId="0" priority="3">
      <formula>IF(design="No Color",TRUE,FASLE)</formula>
    </cfRule>
  </conditionalFormatting>
  <pageMargins left="0.31496062992125984" right="0.31496062992125984" top="0.19685039370078741" bottom="0.19685039370078741" header="0.31496062992125984" footer="0.31496062992125984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showGridLines="0" workbookViewId="0">
      <selection activeCell="N33" sqref="N33"/>
    </sheetView>
  </sheetViews>
  <sheetFormatPr defaultRowHeight="14.25" x14ac:dyDescent="0.2"/>
  <cols>
    <col min="1" max="1" width="9.140625" style="11"/>
    <col min="2" max="2" width="23.5703125" style="11" customWidth="1"/>
    <col min="3" max="3" width="22.5703125" style="11" customWidth="1"/>
    <col min="4" max="4" width="9.140625" style="11"/>
    <col min="5" max="5" width="8.140625" style="11" customWidth="1"/>
    <col min="6" max="6" width="10.140625" style="11" customWidth="1"/>
    <col min="7" max="7" width="3.5703125" style="11" customWidth="1"/>
    <col min="8" max="8" width="9.140625" style="11"/>
    <col min="9" max="9" width="2.7109375" style="11" customWidth="1"/>
    <col min="10" max="16384" width="9.140625" style="11"/>
  </cols>
  <sheetData>
    <row r="1" spans="1:9" ht="8.1" customHeight="1" x14ac:dyDescent="0.2">
      <c r="A1" s="37"/>
      <c r="B1" s="38"/>
      <c r="C1" s="38"/>
      <c r="D1" s="38"/>
      <c r="E1" s="38"/>
      <c r="F1" s="38"/>
      <c r="G1" s="38"/>
      <c r="H1" s="38"/>
      <c r="I1" s="38"/>
    </row>
    <row r="2" spans="1:9" ht="30" x14ac:dyDescent="0.4">
      <c r="A2" s="39" t="str">
        <f>IF(Settings!$E$5="Enable",Settings!$B$5,"")</f>
        <v>My Company name</v>
      </c>
      <c r="B2" s="38"/>
      <c r="C2" s="38"/>
      <c r="D2" s="38"/>
      <c r="E2" s="38"/>
      <c r="F2" s="38"/>
      <c r="G2" s="38"/>
      <c r="H2" s="40" t="s">
        <v>35</v>
      </c>
      <c r="I2" s="40"/>
    </row>
    <row r="3" spans="1:9" x14ac:dyDescent="0.2">
      <c r="A3" s="41" t="str">
        <f>IF(Settings!$E$6="Enable",Settings!$B$6,"")</f>
        <v>My company slogan</v>
      </c>
      <c r="B3" s="38"/>
      <c r="C3" s="38"/>
      <c r="D3" s="38"/>
      <c r="E3" s="38"/>
      <c r="F3" s="38"/>
      <c r="G3" s="38"/>
      <c r="H3" s="38"/>
      <c r="I3" s="38"/>
    </row>
    <row r="4" spans="1:9" ht="8.1" customHeight="1" x14ac:dyDescent="0.2">
      <c r="A4" s="41"/>
      <c r="B4" s="38"/>
      <c r="C4" s="38"/>
      <c r="D4" s="38"/>
      <c r="E4" s="38"/>
      <c r="F4" s="38"/>
      <c r="G4" s="38"/>
      <c r="H4" s="38"/>
      <c r="I4" s="38"/>
    </row>
    <row r="5" spans="1:9" ht="3" customHeight="1" x14ac:dyDescent="0.2">
      <c r="A5" s="47"/>
      <c r="B5" s="48"/>
      <c r="C5" s="48"/>
      <c r="D5" s="48"/>
      <c r="E5" s="48"/>
      <c r="F5" s="48"/>
      <c r="G5" s="48"/>
      <c r="H5" s="48"/>
      <c r="I5" s="48"/>
    </row>
    <row r="6" spans="1:9" s="24" customFormat="1" ht="18" customHeight="1" x14ac:dyDescent="0.2">
      <c r="A6" s="69" t="s">
        <v>57</v>
      </c>
      <c r="B6" s="67">
        <f ca="1">TODAY()</f>
        <v>41524</v>
      </c>
      <c r="C6" s="32"/>
      <c r="D6" s="32"/>
      <c r="E6" s="70" t="s">
        <v>58</v>
      </c>
      <c r="F6" s="122" t="s">
        <v>59</v>
      </c>
      <c r="G6" s="122"/>
      <c r="H6" s="122"/>
      <c r="I6" s="32"/>
    </row>
    <row r="7" spans="1:9" s="24" customFormat="1" ht="18" customHeight="1" x14ac:dyDescent="0.2">
      <c r="A7" s="69" t="s">
        <v>61</v>
      </c>
      <c r="B7" s="67">
        <f ca="1">B6+Settings!$B$43</f>
        <v>41554</v>
      </c>
      <c r="C7" s="32"/>
      <c r="D7" s="32"/>
      <c r="E7" s="33"/>
      <c r="F7" s="34"/>
      <c r="G7" s="34"/>
      <c r="H7" s="34"/>
      <c r="I7" s="32"/>
    </row>
    <row r="8" spans="1:9" s="12" customFormat="1" ht="18" customHeight="1" x14ac:dyDescent="0.25">
      <c r="A8" s="35" t="s">
        <v>72</v>
      </c>
      <c r="B8" s="35"/>
      <c r="C8" s="35"/>
      <c r="D8" s="35" t="str">
        <f>IF(Settings!B41="Vehicle Repair","VEHICLE", "COMPUTER")&amp;" INFO"</f>
        <v>COMPUTER INFO</v>
      </c>
      <c r="E8" s="35"/>
      <c r="F8" s="35"/>
      <c r="G8" s="35"/>
      <c r="H8" s="35"/>
      <c r="I8" s="35"/>
    </row>
    <row r="9" spans="1:9" ht="8.1" customHeight="1" x14ac:dyDescent="0.2">
      <c r="A9" s="21"/>
      <c r="B9" s="21"/>
      <c r="C9" s="21"/>
      <c r="D9" s="21"/>
      <c r="E9" s="21"/>
      <c r="F9" s="21"/>
      <c r="G9" s="21"/>
      <c r="H9" s="21"/>
      <c r="I9" s="21"/>
    </row>
    <row r="10" spans="1:9" x14ac:dyDescent="0.2">
      <c r="A10" s="44" t="s">
        <v>64</v>
      </c>
      <c r="B10" s="45" t="s">
        <v>38</v>
      </c>
      <c r="C10" s="21"/>
      <c r="D10" s="42" t="s">
        <v>63</v>
      </c>
      <c r="E10" s="21"/>
      <c r="F10" s="124" t="s">
        <v>66</v>
      </c>
      <c r="G10" s="124"/>
      <c r="H10" s="124"/>
      <c r="I10" s="21"/>
    </row>
    <row r="11" spans="1:9" x14ac:dyDescent="0.2">
      <c r="A11" s="43"/>
      <c r="B11" s="45" t="s">
        <v>39</v>
      </c>
      <c r="C11" s="21"/>
      <c r="D11" s="42" t="str">
        <f>IF(Settings!B41="Vehicle Repair","MODEL","MODEL #")</f>
        <v>MODEL #</v>
      </c>
      <c r="E11" s="21"/>
      <c r="F11" s="124" t="s">
        <v>67</v>
      </c>
      <c r="G11" s="124"/>
      <c r="H11" s="124"/>
      <c r="I11" s="21"/>
    </row>
    <row r="12" spans="1:9" x14ac:dyDescent="0.2">
      <c r="A12" s="44" t="s">
        <v>65</v>
      </c>
      <c r="B12" s="45" t="s">
        <v>40</v>
      </c>
      <c r="C12" s="21"/>
      <c r="D12" s="42" t="str">
        <f>IF(Settings!B41="Vehicle Repair","YEAR","SERIAL #")</f>
        <v>SERIAL #</v>
      </c>
      <c r="E12" s="21"/>
      <c r="F12" s="124" t="s">
        <v>68</v>
      </c>
      <c r="G12" s="124"/>
      <c r="H12" s="124"/>
      <c r="I12" s="21"/>
    </row>
    <row r="13" spans="1:9" x14ac:dyDescent="0.2">
      <c r="A13" s="43"/>
      <c r="B13" s="45" t="s">
        <v>41</v>
      </c>
      <c r="C13" s="21"/>
      <c r="D13" s="42" t="str">
        <f>IF(Settings!B41="Vehicle Repair","COLOR","ADAPTOR")</f>
        <v>ADAPTOR</v>
      </c>
      <c r="E13" s="21"/>
      <c r="F13" s="124" t="s">
        <v>69</v>
      </c>
      <c r="G13" s="124"/>
      <c r="H13" s="124"/>
      <c r="I13" s="21"/>
    </row>
    <row r="14" spans="1:9" x14ac:dyDescent="0.2">
      <c r="A14" s="43"/>
      <c r="B14" s="45" t="s">
        <v>42</v>
      </c>
      <c r="C14" s="21"/>
      <c r="D14" s="42" t="str">
        <f>IF(Settings!B41="Vehicle Repair","VIN #","BATTERY")</f>
        <v>BATTERY</v>
      </c>
      <c r="E14" s="21"/>
      <c r="F14" s="124" t="s">
        <v>69</v>
      </c>
      <c r="G14" s="124"/>
      <c r="H14" s="124"/>
      <c r="I14" s="21"/>
    </row>
    <row r="15" spans="1:9" x14ac:dyDescent="0.2">
      <c r="A15" s="30"/>
      <c r="B15" s="46"/>
      <c r="C15" s="21"/>
      <c r="D15" s="42" t="str">
        <f>IF(Settings!B41="Vehicle Repair","REG #","RCOVERY CD's")</f>
        <v>RCOVERY CD's</v>
      </c>
      <c r="E15" s="21"/>
      <c r="F15" s="124">
        <v>2</v>
      </c>
      <c r="G15" s="124"/>
      <c r="H15" s="124"/>
      <c r="I15" s="21"/>
    </row>
    <row r="16" spans="1:9" x14ac:dyDescent="0.2">
      <c r="A16" s="43"/>
      <c r="B16" s="45"/>
      <c r="C16" s="21"/>
      <c r="D16" s="42" t="str">
        <f>IF(Settings!B41="Vehicle Repair","MILEAGE","OTHER")</f>
        <v>OTHER</v>
      </c>
      <c r="E16" s="21"/>
      <c r="F16" s="124" t="s">
        <v>70</v>
      </c>
      <c r="G16" s="124"/>
      <c r="H16" s="124"/>
      <c r="I16" s="21"/>
    </row>
    <row r="17" spans="1:15" ht="8.1" customHeight="1" x14ac:dyDescent="0.2">
      <c r="A17" s="21"/>
      <c r="B17" s="21"/>
      <c r="C17" s="21"/>
      <c r="D17" s="21"/>
      <c r="E17" s="21"/>
      <c r="F17" s="21"/>
      <c r="G17" s="21"/>
      <c r="H17" s="21"/>
      <c r="I17" s="21"/>
    </row>
    <row r="18" spans="1:15" s="12" customFormat="1" ht="18" customHeight="1" x14ac:dyDescent="0.25">
      <c r="A18" s="35" t="s">
        <v>43</v>
      </c>
      <c r="B18" s="35"/>
      <c r="C18" s="35"/>
      <c r="D18" s="35"/>
      <c r="E18" s="36" t="s">
        <v>44</v>
      </c>
      <c r="F18" s="36" t="s">
        <v>45</v>
      </c>
      <c r="G18" s="116" t="s">
        <v>46</v>
      </c>
      <c r="H18" s="116"/>
      <c r="I18" s="36"/>
    </row>
    <row r="19" spans="1:15" ht="18" customHeight="1" x14ac:dyDescent="0.2">
      <c r="A19" s="106" t="s">
        <v>124</v>
      </c>
      <c r="B19" s="107"/>
      <c r="C19" s="107"/>
      <c r="D19" s="107"/>
      <c r="E19" s="16">
        <v>2</v>
      </c>
      <c r="F19" s="90">
        <v>75</v>
      </c>
      <c r="G19" s="104">
        <f t="shared" ref="G19:G26" si="0">E19*F19</f>
        <v>150</v>
      </c>
      <c r="H19" s="105"/>
      <c r="I19" s="17"/>
    </row>
    <row r="20" spans="1:15" ht="18" customHeight="1" x14ac:dyDescent="0.2">
      <c r="A20" s="108" t="s">
        <v>125</v>
      </c>
      <c r="B20" s="109"/>
      <c r="C20" s="109"/>
      <c r="D20" s="109"/>
      <c r="E20" s="18">
        <v>3</v>
      </c>
      <c r="F20" s="91">
        <v>25</v>
      </c>
      <c r="G20" s="104">
        <f t="shared" si="0"/>
        <v>75</v>
      </c>
      <c r="H20" s="105"/>
      <c r="I20" s="19"/>
      <c r="K20" s="65" t="s">
        <v>73</v>
      </c>
      <c r="L20" s="66"/>
      <c r="M20" s="66"/>
      <c r="N20" s="66"/>
      <c r="O20" s="66"/>
    </row>
    <row r="21" spans="1:15" ht="18" customHeight="1" x14ac:dyDescent="0.2">
      <c r="A21" s="108"/>
      <c r="B21" s="109"/>
      <c r="C21" s="109"/>
      <c r="D21" s="109"/>
      <c r="E21" s="18"/>
      <c r="F21" s="91"/>
      <c r="G21" s="104">
        <f t="shared" si="0"/>
        <v>0</v>
      </c>
      <c r="H21" s="105"/>
      <c r="I21" s="19"/>
      <c r="K21" s="127" t="s">
        <v>74</v>
      </c>
      <c r="L21" s="127"/>
      <c r="M21" s="127"/>
      <c r="N21" s="127"/>
      <c r="O21" s="127"/>
    </row>
    <row r="22" spans="1:15" ht="18" customHeight="1" x14ac:dyDescent="0.2">
      <c r="A22" s="108"/>
      <c r="B22" s="109"/>
      <c r="C22" s="109"/>
      <c r="D22" s="109"/>
      <c r="E22" s="18"/>
      <c r="F22" s="91"/>
      <c r="G22" s="104">
        <f t="shared" si="0"/>
        <v>0</v>
      </c>
      <c r="H22" s="105"/>
      <c r="I22" s="19"/>
      <c r="K22" s="127"/>
      <c r="L22" s="127"/>
      <c r="M22" s="127"/>
      <c r="N22" s="127"/>
      <c r="O22" s="127"/>
    </row>
    <row r="23" spans="1:15" ht="18" customHeight="1" x14ac:dyDescent="0.2">
      <c r="A23" s="108"/>
      <c r="B23" s="109"/>
      <c r="C23" s="109"/>
      <c r="D23" s="109"/>
      <c r="E23" s="18"/>
      <c r="F23" s="91"/>
      <c r="G23" s="104">
        <f t="shared" si="0"/>
        <v>0</v>
      </c>
      <c r="H23" s="105"/>
      <c r="I23" s="19"/>
      <c r="K23" s="127"/>
      <c r="L23" s="127"/>
      <c r="M23" s="127"/>
      <c r="N23" s="127"/>
      <c r="O23" s="127"/>
    </row>
    <row r="24" spans="1:15" ht="18" customHeight="1" x14ac:dyDescent="0.2">
      <c r="A24" s="108"/>
      <c r="B24" s="109"/>
      <c r="C24" s="109"/>
      <c r="D24" s="109"/>
      <c r="E24" s="18"/>
      <c r="F24" s="91"/>
      <c r="G24" s="104">
        <f t="shared" si="0"/>
        <v>0</v>
      </c>
      <c r="H24" s="105"/>
      <c r="I24" s="19"/>
      <c r="K24" s="127"/>
      <c r="L24" s="127"/>
      <c r="M24" s="127"/>
      <c r="N24" s="127"/>
      <c r="O24" s="127"/>
    </row>
    <row r="25" spans="1:15" ht="18" customHeight="1" x14ac:dyDescent="0.2">
      <c r="A25" s="108"/>
      <c r="B25" s="109"/>
      <c r="C25" s="109"/>
      <c r="D25" s="109"/>
      <c r="E25" s="18"/>
      <c r="F25" s="91"/>
      <c r="G25" s="104">
        <f t="shared" si="0"/>
        <v>0</v>
      </c>
      <c r="H25" s="105"/>
      <c r="I25" s="19"/>
    </row>
    <row r="26" spans="1:15" ht="18" customHeight="1" x14ac:dyDescent="0.2">
      <c r="A26" s="110"/>
      <c r="B26" s="111"/>
      <c r="C26" s="111"/>
      <c r="D26" s="111"/>
      <c r="E26" s="49"/>
      <c r="F26" s="92"/>
      <c r="G26" s="114">
        <f t="shared" si="0"/>
        <v>0</v>
      </c>
      <c r="H26" s="115"/>
      <c r="I26" s="50"/>
    </row>
    <row r="27" spans="1:15" ht="3" customHeight="1" x14ac:dyDescent="0.2">
      <c r="A27" s="51"/>
      <c r="B27" s="51"/>
      <c r="C27" s="51"/>
      <c r="D27" s="51"/>
      <c r="E27" s="52"/>
      <c r="F27" s="52"/>
      <c r="G27" s="53"/>
      <c r="H27" s="53"/>
      <c r="I27" s="53"/>
    </row>
    <row r="28" spans="1:15" s="13" customFormat="1" ht="18" customHeight="1" x14ac:dyDescent="0.25">
      <c r="E28" s="29" t="s">
        <v>48</v>
      </c>
      <c r="F28" s="20"/>
      <c r="G28" s="14" t="str">
        <f>IF(ISBLANK($H28),"",Settings!$B$33)</f>
        <v>$</v>
      </c>
      <c r="H28" s="15">
        <f>SUM(G19:H26)</f>
        <v>225</v>
      </c>
      <c r="I28" s="15"/>
    </row>
    <row r="29" spans="1:15" s="13" customFormat="1" ht="18" customHeight="1" x14ac:dyDescent="0.2">
      <c r="E29" s="28" t="str">
        <f>UPPER(Settings!$B$27&amp;" Rate")</f>
        <v>SALES TAX RATE</v>
      </c>
      <c r="F29" s="11"/>
      <c r="G29" s="123">
        <f>Settings!B31</f>
        <v>9.5000000000000001E-2</v>
      </c>
      <c r="H29" s="123"/>
      <c r="I29" s="15"/>
    </row>
    <row r="30" spans="1:15" ht="15" customHeight="1" x14ac:dyDescent="0.2"/>
    <row r="31" spans="1:15" s="12" customFormat="1" ht="18" customHeight="1" x14ac:dyDescent="0.25">
      <c r="A31" s="35" t="s">
        <v>49</v>
      </c>
      <c r="B31" s="35" t="s">
        <v>52</v>
      </c>
      <c r="C31" s="35"/>
      <c r="D31" s="35"/>
      <c r="E31" s="36" t="s">
        <v>50</v>
      </c>
      <c r="F31" s="36" t="s">
        <v>51</v>
      </c>
      <c r="G31" s="116" t="s">
        <v>46</v>
      </c>
      <c r="H31" s="116"/>
      <c r="I31" s="36"/>
    </row>
    <row r="32" spans="1:15" ht="18" customHeight="1" x14ac:dyDescent="0.2">
      <c r="A32" s="71">
        <v>12345</v>
      </c>
      <c r="B32" s="107" t="s">
        <v>122</v>
      </c>
      <c r="C32" s="107"/>
      <c r="D32" s="107"/>
      <c r="E32" s="16">
        <v>1</v>
      </c>
      <c r="F32" s="90">
        <v>34</v>
      </c>
      <c r="G32" s="126">
        <f t="shared" ref="G32:G39" si="1">E32*F32</f>
        <v>34</v>
      </c>
      <c r="H32" s="104"/>
      <c r="I32" s="56"/>
    </row>
    <row r="33" spans="1:9" ht="18" customHeight="1" x14ac:dyDescent="0.2">
      <c r="A33" s="72">
        <v>67890</v>
      </c>
      <c r="B33" s="109" t="s">
        <v>123</v>
      </c>
      <c r="C33" s="109"/>
      <c r="D33" s="109"/>
      <c r="E33" s="18">
        <v>2</v>
      </c>
      <c r="F33" s="91">
        <v>17.55</v>
      </c>
      <c r="G33" s="112">
        <f t="shared" si="1"/>
        <v>35.1</v>
      </c>
      <c r="H33" s="113"/>
      <c r="I33" s="27"/>
    </row>
    <row r="34" spans="1:9" ht="18" customHeight="1" x14ac:dyDescent="0.2">
      <c r="A34" s="72"/>
      <c r="B34" s="109"/>
      <c r="C34" s="109"/>
      <c r="D34" s="109"/>
      <c r="E34" s="18"/>
      <c r="F34" s="91"/>
      <c r="G34" s="112">
        <f t="shared" si="1"/>
        <v>0</v>
      </c>
      <c r="H34" s="113"/>
      <c r="I34" s="27"/>
    </row>
    <row r="35" spans="1:9" ht="18" customHeight="1" x14ac:dyDescent="0.2">
      <c r="A35" s="72"/>
      <c r="B35" s="109"/>
      <c r="C35" s="109"/>
      <c r="D35" s="109"/>
      <c r="E35" s="18"/>
      <c r="F35" s="91"/>
      <c r="G35" s="112">
        <f t="shared" si="1"/>
        <v>0</v>
      </c>
      <c r="H35" s="113"/>
      <c r="I35" s="27"/>
    </row>
    <row r="36" spans="1:9" ht="18" customHeight="1" x14ac:dyDescent="0.2">
      <c r="A36" s="72"/>
      <c r="B36" s="109"/>
      <c r="C36" s="109"/>
      <c r="D36" s="109"/>
      <c r="E36" s="18"/>
      <c r="F36" s="91"/>
      <c r="G36" s="112">
        <f t="shared" si="1"/>
        <v>0</v>
      </c>
      <c r="H36" s="113"/>
      <c r="I36" s="27"/>
    </row>
    <row r="37" spans="1:9" ht="18" customHeight="1" x14ac:dyDescent="0.2">
      <c r="A37" s="72"/>
      <c r="B37" s="109"/>
      <c r="C37" s="109"/>
      <c r="D37" s="109"/>
      <c r="E37" s="18"/>
      <c r="F37" s="91"/>
      <c r="G37" s="112">
        <f t="shared" si="1"/>
        <v>0</v>
      </c>
      <c r="H37" s="113"/>
      <c r="I37" s="27"/>
    </row>
    <row r="38" spans="1:9" ht="18" customHeight="1" x14ac:dyDescent="0.2">
      <c r="A38" s="72"/>
      <c r="B38" s="109"/>
      <c r="C38" s="109"/>
      <c r="D38" s="109"/>
      <c r="E38" s="18"/>
      <c r="F38" s="91"/>
      <c r="G38" s="112">
        <f t="shared" si="1"/>
        <v>0</v>
      </c>
      <c r="H38" s="113"/>
      <c r="I38" s="27"/>
    </row>
    <row r="39" spans="1:9" ht="18" customHeight="1" x14ac:dyDescent="0.2">
      <c r="A39" s="73"/>
      <c r="B39" s="111"/>
      <c r="C39" s="111"/>
      <c r="D39" s="111"/>
      <c r="E39" s="49"/>
      <c r="F39" s="92"/>
      <c r="G39" s="125">
        <f t="shared" si="1"/>
        <v>0</v>
      </c>
      <c r="H39" s="114"/>
      <c r="I39" s="54"/>
    </row>
    <row r="40" spans="1:9" ht="3" customHeight="1" x14ac:dyDescent="0.2">
      <c r="A40" s="55"/>
      <c r="B40" s="51"/>
      <c r="C40" s="51"/>
      <c r="D40" s="51"/>
      <c r="E40" s="55"/>
      <c r="F40" s="55"/>
      <c r="G40" s="52"/>
      <c r="H40" s="52"/>
      <c r="I40" s="55"/>
    </row>
    <row r="41" spans="1:9" ht="18" customHeight="1" x14ac:dyDescent="0.2">
      <c r="E41" s="29" t="s">
        <v>48</v>
      </c>
      <c r="F41" s="20"/>
      <c r="G41" s="14" t="str">
        <f>IF(ISBLANK($H41),"",Settings!$B$33)</f>
        <v>$</v>
      </c>
      <c r="H41" s="15">
        <f>SUM(G32:H39)</f>
        <v>69.099999999999994</v>
      </c>
      <c r="I41" s="15"/>
    </row>
    <row r="42" spans="1:9" ht="18" customHeight="1" thickBot="1" x14ac:dyDescent="0.25">
      <c r="A42" s="119" t="s">
        <v>62</v>
      </c>
      <c r="B42" s="119"/>
      <c r="C42" s="119"/>
      <c r="D42" s="119"/>
      <c r="E42" s="28" t="str">
        <f>UPPER(Settings!$B$27&amp;" Rate")</f>
        <v>SALES TAX RATE</v>
      </c>
      <c r="G42" s="123">
        <f>Settings!B29</f>
        <v>6.5000000000000002E-2</v>
      </c>
      <c r="H42" s="123"/>
      <c r="I42" s="15"/>
    </row>
    <row r="43" spans="1:9" ht="18" customHeight="1" x14ac:dyDescent="0.2">
      <c r="A43" s="120" t="s">
        <v>60</v>
      </c>
      <c r="B43" s="120"/>
      <c r="C43" s="120"/>
      <c r="D43" s="120"/>
    </row>
    <row r="44" spans="1:9" ht="18" customHeight="1" x14ac:dyDescent="0.2">
      <c r="A44" s="120"/>
      <c r="B44" s="120"/>
      <c r="C44" s="120"/>
      <c r="D44" s="120"/>
      <c r="E44" s="28" t="s">
        <v>53</v>
      </c>
      <c r="G44" s="22" t="str">
        <f>IF(ISBLANK($H44),"",Settings!$B$33)</f>
        <v>$</v>
      </c>
      <c r="H44" s="23">
        <f>H28</f>
        <v>225</v>
      </c>
    </row>
    <row r="45" spans="1:9" ht="18" customHeight="1" x14ac:dyDescent="0.2">
      <c r="A45" s="120"/>
      <c r="B45" s="120"/>
      <c r="C45" s="120"/>
      <c r="D45" s="120"/>
      <c r="E45" s="28" t="s">
        <v>54</v>
      </c>
      <c r="G45" s="22" t="str">
        <f>IF(ISBLANK($H45),"",Settings!$B$33)</f>
        <v>$</v>
      </c>
      <c r="H45" s="23">
        <f>H41</f>
        <v>69.099999999999994</v>
      </c>
    </row>
    <row r="46" spans="1:9" ht="18" customHeight="1" thickBot="1" x14ac:dyDescent="0.25">
      <c r="A46" s="120"/>
      <c r="B46" s="120"/>
      <c r="C46" s="120"/>
      <c r="D46" s="120"/>
      <c r="E46" s="62" t="str">
        <f>UPPER(Settings!$B$27)</f>
        <v>SALES TAX</v>
      </c>
      <c r="F46" s="63"/>
      <c r="G46" s="64" t="str">
        <f>IF(ISBLANK($H46),"",Settings!$B$33)</f>
        <v>$</v>
      </c>
      <c r="H46" s="93">
        <f>H28*G29+H41*G42</f>
        <v>25.866499999999998</v>
      </c>
      <c r="I46" s="63"/>
    </row>
    <row r="47" spans="1:9" ht="18" customHeight="1" x14ac:dyDescent="0.2">
      <c r="A47" s="120"/>
      <c r="B47" s="120"/>
      <c r="C47" s="120"/>
      <c r="D47" s="120"/>
      <c r="E47" s="57" t="s">
        <v>47</v>
      </c>
      <c r="F47" s="58"/>
      <c r="G47" s="59" t="str">
        <f>IF(ISBLANK($H47),"",Settings!$B$33)</f>
        <v>$</v>
      </c>
      <c r="H47" s="60">
        <f>H44+H45+H46</f>
        <v>319.9665</v>
      </c>
      <c r="I47" s="61"/>
    </row>
    <row r="49" spans="1:9" ht="15" x14ac:dyDescent="0.2">
      <c r="A49" s="26" t="s">
        <v>56</v>
      </c>
      <c r="E49" s="25" t="s">
        <v>55</v>
      </c>
      <c r="F49" s="25"/>
      <c r="G49" s="25"/>
      <c r="H49" s="25"/>
      <c r="I49" s="25"/>
    </row>
    <row r="50" spans="1:9" x14ac:dyDescent="0.2">
      <c r="E50" s="68" t="str">
        <f>Settings!$B$5</f>
        <v>My Company name</v>
      </c>
      <c r="F50" s="25"/>
      <c r="G50" s="25"/>
      <c r="H50" s="25"/>
      <c r="I50" s="25"/>
    </row>
    <row r="51" spans="1:9" x14ac:dyDescent="0.2">
      <c r="E51" s="25"/>
      <c r="F51" s="25"/>
      <c r="G51" s="25"/>
      <c r="H51" s="25"/>
      <c r="I51" s="25"/>
    </row>
    <row r="52" spans="1:9" ht="18" customHeight="1" x14ac:dyDescent="0.2">
      <c r="A52" s="121" t="str">
        <f>"Should you have any enquiries concerning this invoice, please contact "&amp;Settings!$B$22&amp;" on "&amp;Settings!$B$23</f>
        <v>Should you have any enquiries concerning this invoice, please contact John Doe on 0-000-000-0000</v>
      </c>
      <c r="B52" s="121"/>
      <c r="C52" s="121"/>
      <c r="D52" s="121"/>
      <c r="E52" s="121"/>
      <c r="F52" s="121"/>
      <c r="G52" s="121"/>
      <c r="H52" s="121"/>
      <c r="I52" s="121"/>
    </row>
    <row r="53" spans="1:9" ht="18" customHeight="1" x14ac:dyDescent="0.2">
      <c r="A53" s="117" t="str">
        <f>Settings!$B$10&amp;" "&amp;Settings!$B$11&amp;", "&amp;Settings!$B$12&amp;IF(ISBLANK(Settings!$B$13),", ",", "&amp;Settings!$B$13&amp;", ")&amp;IF(ISBLANK(Settings!$B$14),"",""&amp;Settings!$B$14&amp;", ")&amp;Settings!$B$15</f>
        <v>111 Street, Town/City, County, ST, 00000</v>
      </c>
      <c r="B53" s="117"/>
      <c r="C53" s="117"/>
      <c r="D53" s="117"/>
      <c r="E53" s="117"/>
      <c r="F53" s="117"/>
      <c r="G53" s="117"/>
      <c r="H53" s="117"/>
      <c r="I53" s="117"/>
    </row>
    <row r="54" spans="1:9" ht="18" customHeight="1" x14ac:dyDescent="0.2">
      <c r="A54" s="118" t="str">
        <f>"Tel: "&amp;Settings!$B$17&amp;" Fax: "&amp;Settings!$B$18&amp;IF(ISBLANK(Settings!$B$19)," "," E-mail: "&amp;Settings!$B$19)&amp;IF(ISBLANK(Settings!$B$20)," "," Web: "&amp;Settings!$B$20)</f>
        <v>Tel: 0-000-000-0000 Fax: 0-000-000-0000 E-mail: info@yourcompanysite.com Web: www.yourcompanysite.com</v>
      </c>
      <c r="B54" s="118"/>
      <c r="C54" s="118"/>
      <c r="D54" s="118"/>
      <c r="E54" s="118"/>
      <c r="F54" s="118"/>
      <c r="G54" s="118"/>
      <c r="H54" s="118"/>
      <c r="I54" s="118"/>
    </row>
  </sheetData>
  <mergeCells count="54">
    <mergeCell ref="K21:O24"/>
    <mergeCell ref="F15:H15"/>
    <mergeCell ref="F11:H11"/>
    <mergeCell ref="F12:H12"/>
    <mergeCell ref="F13:H13"/>
    <mergeCell ref="F14:H14"/>
    <mergeCell ref="F16:H16"/>
    <mergeCell ref="G18:H18"/>
    <mergeCell ref="G19:H19"/>
    <mergeCell ref="G20:H20"/>
    <mergeCell ref="G21:H21"/>
    <mergeCell ref="G22:H22"/>
    <mergeCell ref="G23:H23"/>
    <mergeCell ref="G24:H24"/>
    <mergeCell ref="B36:D36"/>
    <mergeCell ref="B37:D37"/>
    <mergeCell ref="B38:D38"/>
    <mergeCell ref="B39:D39"/>
    <mergeCell ref="G32:H32"/>
    <mergeCell ref="G33:H33"/>
    <mergeCell ref="F6:H6"/>
    <mergeCell ref="G42:H42"/>
    <mergeCell ref="G29:H29"/>
    <mergeCell ref="F10:H10"/>
    <mergeCell ref="G38:H38"/>
    <mergeCell ref="G39:H39"/>
    <mergeCell ref="A53:I53"/>
    <mergeCell ref="A54:I54"/>
    <mergeCell ref="A42:D42"/>
    <mergeCell ref="A43:D43"/>
    <mergeCell ref="A44:D44"/>
    <mergeCell ref="A46:D46"/>
    <mergeCell ref="A45:D45"/>
    <mergeCell ref="A47:D47"/>
    <mergeCell ref="A52:I52"/>
    <mergeCell ref="G34:H34"/>
    <mergeCell ref="G35:H35"/>
    <mergeCell ref="G36:H36"/>
    <mergeCell ref="G37:H37"/>
    <mergeCell ref="G26:H26"/>
    <mergeCell ref="G31:H31"/>
    <mergeCell ref="B32:D32"/>
    <mergeCell ref="B33:D33"/>
    <mergeCell ref="B34:D34"/>
    <mergeCell ref="B35:D35"/>
    <mergeCell ref="A25:D25"/>
    <mergeCell ref="A26:D26"/>
    <mergeCell ref="G25:H25"/>
    <mergeCell ref="A19:D19"/>
    <mergeCell ref="A20:D20"/>
    <mergeCell ref="A21:D21"/>
    <mergeCell ref="A22:D22"/>
    <mergeCell ref="A23:D23"/>
    <mergeCell ref="A24:D24"/>
  </mergeCells>
  <conditionalFormatting sqref="A53:I54 A40:I40 A31:I31 A27:I27 A18:I18 A8:I8 A5:I5">
    <cfRule type="expression" dxfId="23" priority="12">
      <formula>IF(design="No Color",TRUE,FALSE)</formula>
    </cfRule>
  </conditionalFormatting>
  <conditionalFormatting sqref="A5:I5 A8:I8 A18:I18 A31:I31 A40:I40 A27:I27 A53:I54">
    <cfRule type="expression" dxfId="22" priority="10">
      <formula>IF(design="Green",TRUE,FALSE)</formula>
    </cfRule>
    <cfRule type="expression" dxfId="21" priority="11">
      <formula>IF(design="Red",TRUE,FALSE)</formula>
    </cfRule>
  </conditionalFormatting>
  <conditionalFormatting sqref="A10:A16 I10:I16 C10:E16 A9:I9 A17:I17">
    <cfRule type="expression" dxfId="20" priority="7">
      <formula>IF(design="Green",TRUE,FALSE)</formula>
    </cfRule>
    <cfRule type="expression" dxfId="19" priority="8">
      <formula>IF(design="Red",TRUE,FALSE)</formula>
    </cfRule>
    <cfRule type="expression" dxfId="18" priority="9">
      <formula>IF(design="No Color",TRUE,FALSE)</formula>
    </cfRule>
  </conditionalFormatting>
  <conditionalFormatting sqref="B10:B16 F10:H16">
    <cfRule type="expression" dxfId="17" priority="4">
      <formula>IF(design="Green",TRUE,FALSE)</formula>
    </cfRule>
    <cfRule type="expression" dxfId="16" priority="5">
      <formula>IF(design="Red",TRUE,FALSE)</formula>
    </cfRule>
    <cfRule type="expression" dxfId="15" priority="6">
      <formula>IF(design="No Color",TRUE,FALSE)</formula>
    </cfRule>
  </conditionalFormatting>
  <conditionalFormatting sqref="E28:I29 E41:I47 A49 E50 A42 A6:A7 E6">
    <cfRule type="expression" dxfId="14" priority="1">
      <formula>IF(design="Green",TRUE,FASLE)</formula>
    </cfRule>
    <cfRule type="expression" dxfId="13" priority="2">
      <formula>IF(design="Red",TRUE,FASLE)</formula>
    </cfRule>
    <cfRule type="expression" dxfId="12" priority="3">
      <formula>IF(design="No Color",TRUE,FASLE)</formula>
    </cfRule>
  </conditionalFormatting>
  <pageMargins left="0.31496062992125984" right="0.31496062992125984" top="0.19685039370078741" bottom="0.19685039370078741" header="0.31496062992125984" footer="0.31496062992125984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showGridLines="0" workbookViewId="0">
      <selection activeCell="M26" sqref="M26"/>
    </sheetView>
  </sheetViews>
  <sheetFormatPr defaultRowHeight="12.75" customHeight="1" x14ac:dyDescent="0.25"/>
  <cols>
    <col min="1" max="8" width="9.140625" style="76"/>
    <col min="9" max="9" width="35.42578125" style="76" customWidth="1"/>
    <col min="10" max="16384" width="9.140625" style="76"/>
  </cols>
  <sheetData>
    <row r="1" spans="1:21" ht="35.1" customHeight="1" x14ac:dyDescent="0.5">
      <c r="A1" s="133" t="s">
        <v>75</v>
      </c>
      <c r="B1" s="133"/>
      <c r="C1" s="133"/>
      <c r="D1" s="133"/>
      <c r="E1" s="133"/>
      <c r="F1" s="133"/>
      <c r="G1" s="133"/>
      <c r="H1" s="133"/>
      <c r="I1" s="133"/>
      <c r="J1" s="74"/>
      <c r="K1" s="74"/>
      <c r="L1" s="74"/>
      <c r="M1" s="75"/>
      <c r="N1" s="75"/>
      <c r="O1" s="75"/>
      <c r="P1" s="75"/>
      <c r="Q1" s="75"/>
      <c r="T1" s="77"/>
      <c r="U1" s="77"/>
    </row>
    <row r="2" spans="1:21" ht="15" x14ac:dyDescent="0.25">
      <c r="A2" s="78"/>
      <c r="B2" s="78"/>
      <c r="C2" s="78"/>
      <c r="D2" s="78"/>
      <c r="E2" s="78"/>
      <c r="F2" s="78"/>
      <c r="G2" s="78"/>
      <c r="H2" s="78"/>
      <c r="I2" s="79"/>
      <c r="J2" s="78"/>
      <c r="K2" s="78"/>
      <c r="L2" s="78"/>
    </row>
    <row r="3" spans="1:21" ht="15" x14ac:dyDescent="0.25">
      <c r="A3" s="80"/>
      <c r="B3" s="80"/>
      <c r="I3" s="81" t="s">
        <v>76</v>
      </c>
    </row>
    <row r="4" spans="1:21" ht="5.0999999999999996" customHeight="1" x14ac:dyDescent="0.25"/>
    <row r="5" spans="1:21" s="86" customFormat="1" ht="18" customHeight="1" x14ac:dyDescent="0.25">
      <c r="A5" s="134" t="s">
        <v>77</v>
      </c>
      <c r="B5" s="134"/>
      <c r="C5" s="134"/>
      <c r="D5" s="134"/>
      <c r="E5" s="134"/>
      <c r="F5" s="134"/>
      <c r="G5" s="134"/>
      <c r="H5" s="134"/>
      <c r="I5" s="134"/>
    </row>
    <row r="6" spans="1:21" ht="15" x14ac:dyDescent="0.25">
      <c r="A6" s="135" t="s">
        <v>78</v>
      </c>
      <c r="B6" s="135"/>
      <c r="C6" s="135"/>
      <c r="D6" s="135"/>
      <c r="E6" s="135"/>
      <c r="F6" s="135"/>
      <c r="G6" s="135"/>
      <c r="H6" s="135"/>
      <c r="I6" s="135"/>
    </row>
    <row r="7" spans="1:21" ht="15" x14ac:dyDescent="0.25">
      <c r="A7" s="132" t="s">
        <v>79</v>
      </c>
      <c r="B7" s="132"/>
      <c r="C7" s="132"/>
      <c r="D7" s="132"/>
      <c r="E7" s="132"/>
      <c r="F7" s="132"/>
      <c r="G7" s="132"/>
      <c r="H7" s="132"/>
      <c r="I7" s="132"/>
    </row>
    <row r="8" spans="1:21" ht="15" x14ac:dyDescent="0.25">
      <c r="A8" s="82" t="s">
        <v>80</v>
      </c>
      <c r="B8" s="82"/>
      <c r="C8" s="82"/>
      <c r="D8" s="82"/>
      <c r="E8" s="82"/>
      <c r="F8" s="82"/>
      <c r="G8" s="82"/>
      <c r="H8" s="82"/>
      <c r="I8" s="82"/>
    </row>
    <row r="9" spans="1:21" ht="15" x14ac:dyDescent="0.25">
      <c r="A9" s="132"/>
      <c r="B9" s="132"/>
      <c r="C9" s="132"/>
      <c r="D9" s="132"/>
      <c r="E9" s="132"/>
      <c r="F9" s="132"/>
      <c r="G9" s="132"/>
      <c r="H9" s="132"/>
      <c r="I9" s="132"/>
    </row>
    <row r="10" spans="1:21" ht="15" x14ac:dyDescent="0.25">
      <c r="A10" s="132" t="s">
        <v>81</v>
      </c>
      <c r="B10" s="132"/>
      <c r="C10" s="132"/>
      <c r="D10" s="132"/>
      <c r="E10" s="132"/>
      <c r="F10" s="132"/>
      <c r="G10" s="132"/>
      <c r="H10" s="132"/>
      <c r="I10" s="132"/>
    </row>
    <row r="11" spans="1:21" ht="15" x14ac:dyDescent="0.25">
      <c r="A11" s="132" t="s">
        <v>82</v>
      </c>
      <c r="B11" s="132"/>
      <c r="C11" s="132"/>
      <c r="D11" s="132"/>
      <c r="E11" s="132"/>
      <c r="F11" s="132"/>
      <c r="G11" s="132"/>
      <c r="H11" s="132"/>
      <c r="I11" s="132"/>
    </row>
    <row r="12" spans="1:21" ht="15" x14ac:dyDescent="0.25">
      <c r="A12" s="82"/>
      <c r="B12" s="82"/>
      <c r="C12" s="82"/>
      <c r="D12" s="82"/>
      <c r="E12" s="82"/>
      <c r="F12" s="82"/>
      <c r="G12" s="82"/>
      <c r="H12" s="82"/>
      <c r="I12" s="82"/>
    </row>
    <row r="13" spans="1:21" s="86" customFormat="1" ht="18" customHeight="1" x14ac:dyDescent="0.25">
      <c r="A13" s="134" t="s">
        <v>83</v>
      </c>
      <c r="B13" s="134"/>
      <c r="C13" s="134"/>
      <c r="D13" s="134"/>
      <c r="E13" s="134"/>
      <c r="F13" s="134"/>
      <c r="G13" s="134"/>
      <c r="H13" s="134"/>
      <c r="I13" s="134"/>
    </row>
    <row r="14" spans="1:21" ht="15" x14ac:dyDescent="0.25">
      <c r="A14" s="132" t="s">
        <v>84</v>
      </c>
      <c r="B14" s="132"/>
      <c r="C14" s="132"/>
      <c r="D14" s="132"/>
      <c r="E14" s="132"/>
      <c r="F14" s="132"/>
      <c r="G14" s="132"/>
      <c r="H14" s="132"/>
      <c r="I14" s="132"/>
    </row>
    <row r="15" spans="1:21" ht="15" x14ac:dyDescent="0.25">
      <c r="A15" s="132" t="s">
        <v>85</v>
      </c>
      <c r="B15" s="132"/>
      <c r="C15" s="132"/>
      <c r="D15" s="132"/>
      <c r="E15" s="132"/>
      <c r="F15" s="132"/>
      <c r="G15" s="132"/>
      <c r="H15" s="132"/>
      <c r="I15" s="132"/>
    </row>
    <row r="16" spans="1:21" ht="15" x14ac:dyDescent="0.25">
      <c r="A16" s="82"/>
      <c r="B16" s="82"/>
      <c r="C16" s="82"/>
      <c r="D16" s="82"/>
      <c r="E16" s="82"/>
      <c r="F16" s="82"/>
      <c r="G16" s="82"/>
      <c r="H16" s="82"/>
      <c r="I16" s="82"/>
    </row>
    <row r="17" spans="1:9" s="86" customFormat="1" ht="18" customHeight="1" x14ac:dyDescent="0.25">
      <c r="A17" s="134" t="s">
        <v>86</v>
      </c>
      <c r="B17" s="134"/>
      <c r="C17" s="134"/>
      <c r="D17" s="134"/>
      <c r="E17" s="134"/>
      <c r="F17" s="134"/>
      <c r="G17" s="134"/>
      <c r="H17" s="134"/>
      <c r="I17" s="134"/>
    </row>
    <row r="18" spans="1:9" ht="15" x14ac:dyDescent="0.25">
      <c r="A18" s="132" t="s">
        <v>117</v>
      </c>
      <c r="B18" s="132"/>
      <c r="C18" s="132"/>
      <c r="D18" s="132"/>
      <c r="E18" s="132"/>
      <c r="F18" s="132"/>
      <c r="G18" s="132"/>
      <c r="H18" s="132"/>
      <c r="I18" s="132"/>
    </row>
    <row r="19" spans="1:9" ht="15" x14ac:dyDescent="0.25">
      <c r="A19" s="87" t="s">
        <v>87</v>
      </c>
      <c r="B19" s="82"/>
      <c r="C19" s="82"/>
      <c r="D19" s="82"/>
      <c r="E19" s="82"/>
      <c r="F19" s="82"/>
      <c r="G19" s="82"/>
      <c r="H19" s="82"/>
      <c r="I19" s="82"/>
    </row>
    <row r="20" spans="1:9" ht="15" x14ac:dyDescent="0.25">
      <c r="A20" s="132" t="s">
        <v>88</v>
      </c>
      <c r="B20" s="132"/>
      <c r="C20" s="132"/>
      <c r="D20" s="132"/>
      <c r="E20" s="132"/>
      <c r="F20" s="132"/>
      <c r="G20" s="132"/>
      <c r="H20" s="132"/>
      <c r="I20" s="132"/>
    </row>
    <row r="21" spans="1:9" ht="15" x14ac:dyDescent="0.25">
      <c r="A21" s="132" t="s">
        <v>89</v>
      </c>
      <c r="B21" s="132"/>
      <c r="C21" s="132"/>
      <c r="D21" s="132"/>
      <c r="E21" s="132"/>
      <c r="F21" s="132"/>
      <c r="G21" s="132"/>
      <c r="H21" s="132"/>
      <c r="I21" s="132"/>
    </row>
    <row r="22" spans="1:9" ht="15" x14ac:dyDescent="0.25">
      <c r="A22" s="132" t="s">
        <v>90</v>
      </c>
      <c r="B22" s="132"/>
      <c r="C22" s="132"/>
      <c r="D22" s="132"/>
      <c r="E22" s="132"/>
      <c r="F22" s="132"/>
      <c r="G22" s="132"/>
      <c r="H22" s="132"/>
      <c r="I22" s="132"/>
    </row>
    <row r="23" spans="1:9" ht="15" x14ac:dyDescent="0.25">
      <c r="A23" s="136" t="s">
        <v>91</v>
      </c>
      <c r="B23" s="136"/>
      <c r="C23" s="136"/>
      <c r="D23" s="136"/>
      <c r="E23" s="136"/>
      <c r="F23" s="136"/>
      <c r="G23" s="136"/>
      <c r="H23" s="136"/>
      <c r="I23" s="136"/>
    </row>
    <row r="24" spans="1:9" ht="15" x14ac:dyDescent="0.25">
      <c r="A24" s="136" t="s">
        <v>118</v>
      </c>
      <c r="B24" s="136"/>
      <c r="C24" s="136"/>
      <c r="D24" s="136"/>
      <c r="E24" s="136"/>
      <c r="F24" s="136"/>
      <c r="G24" s="136"/>
      <c r="H24" s="136"/>
      <c r="I24" s="136"/>
    </row>
    <row r="25" spans="1:9" ht="15" x14ac:dyDescent="0.25">
      <c r="A25" s="88" t="s">
        <v>119</v>
      </c>
      <c r="B25" s="88"/>
      <c r="C25" s="88"/>
      <c r="D25" s="88"/>
      <c r="E25" s="88"/>
      <c r="F25" s="88"/>
      <c r="G25" s="88"/>
      <c r="H25" s="88"/>
      <c r="I25" s="88"/>
    </row>
    <row r="26" spans="1:9" ht="15" x14ac:dyDescent="0.25">
      <c r="A26" s="88" t="s">
        <v>92</v>
      </c>
      <c r="B26" s="88"/>
      <c r="C26" s="88"/>
      <c r="D26" s="88"/>
      <c r="E26" s="88"/>
      <c r="F26" s="88"/>
      <c r="G26" s="88"/>
      <c r="H26" s="88"/>
      <c r="I26" s="88"/>
    </row>
    <row r="27" spans="1:9" ht="15" x14ac:dyDescent="0.25">
      <c r="A27" s="88" t="s">
        <v>93</v>
      </c>
      <c r="B27" s="88"/>
      <c r="C27" s="88"/>
      <c r="D27" s="88"/>
      <c r="E27" s="88"/>
      <c r="F27" s="88"/>
      <c r="G27" s="88"/>
      <c r="H27" s="88"/>
      <c r="I27" s="88"/>
    </row>
    <row r="28" spans="1:9" ht="15" x14ac:dyDescent="0.25">
      <c r="A28" s="82"/>
      <c r="B28" s="82"/>
      <c r="C28" s="82"/>
      <c r="D28" s="82"/>
      <c r="E28" s="82"/>
      <c r="F28" s="82"/>
      <c r="G28" s="82"/>
      <c r="H28" s="82"/>
      <c r="I28" s="82"/>
    </row>
    <row r="29" spans="1:9" s="86" customFormat="1" ht="18" customHeight="1" x14ac:dyDescent="0.25">
      <c r="A29" s="134" t="s">
        <v>94</v>
      </c>
      <c r="B29" s="134"/>
      <c r="C29" s="134"/>
      <c r="D29" s="134"/>
      <c r="E29" s="134"/>
      <c r="F29" s="134"/>
      <c r="G29" s="134"/>
      <c r="H29" s="134"/>
      <c r="I29" s="134"/>
    </row>
    <row r="30" spans="1:9" ht="15" x14ac:dyDescent="0.25">
      <c r="A30" s="137" t="s">
        <v>95</v>
      </c>
      <c r="B30" s="137"/>
      <c r="C30" s="137"/>
      <c r="D30" s="137"/>
      <c r="E30" s="137"/>
      <c r="F30" s="137"/>
      <c r="G30" s="137"/>
      <c r="H30" s="137"/>
      <c r="I30" s="137"/>
    </row>
    <row r="31" spans="1:9" ht="15" x14ac:dyDescent="0.25">
      <c r="A31" s="137" t="s">
        <v>96</v>
      </c>
      <c r="B31" s="137"/>
      <c r="C31" s="137"/>
      <c r="D31" s="137"/>
      <c r="E31" s="137"/>
      <c r="F31" s="137"/>
      <c r="G31" s="137"/>
      <c r="H31" s="137"/>
      <c r="I31" s="137"/>
    </row>
    <row r="32" spans="1:9" ht="15" x14ac:dyDescent="0.25">
      <c r="A32" s="137" t="s">
        <v>97</v>
      </c>
      <c r="B32" s="132"/>
      <c r="C32" s="132"/>
      <c r="D32" s="132"/>
      <c r="E32" s="132"/>
      <c r="F32" s="132"/>
      <c r="G32" s="132"/>
      <c r="H32" s="132"/>
      <c r="I32" s="132"/>
    </row>
    <row r="33" spans="1:9" ht="15" x14ac:dyDescent="0.25">
      <c r="A33" s="137" t="s">
        <v>98</v>
      </c>
      <c r="B33" s="137"/>
      <c r="C33" s="137"/>
      <c r="D33" s="137"/>
      <c r="E33" s="137"/>
      <c r="F33" s="137"/>
      <c r="G33" s="137"/>
      <c r="H33" s="137"/>
      <c r="I33" s="137"/>
    </row>
    <row r="34" spans="1:9" ht="15" x14ac:dyDescent="0.25">
      <c r="A34" s="82"/>
      <c r="B34" s="82"/>
      <c r="C34" s="82"/>
      <c r="D34" s="82"/>
      <c r="E34" s="82"/>
      <c r="F34" s="82"/>
      <c r="G34" s="82"/>
      <c r="H34" s="82"/>
      <c r="I34" s="82"/>
    </row>
    <row r="35" spans="1:9" s="86" customFormat="1" ht="18" customHeight="1" x14ac:dyDescent="0.25">
      <c r="A35" s="134" t="s">
        <v>99</v>
      </c>
      <c r="B35" s="134"/>
      <c r="C35" s="134"/>
      <c r="D35" s="134"/>
      <c r="E35" s="134"/>
      <c r="F35" s="134"/>
      <c r="G35" s="134"/>
      <c r="H35" s="134"/>
      <c r="I35" s="134"/>
    </row>
    <row r="36" spans="1:9" ht="15" x14ac:dyDescent="0.25">
      <c r="A36" s="132" t="s">
        <v>100</v>
      </c>
      <c r="B36" s="132"/>
      <c r="C36" s="132"/>
      <c r="D36" s="132"/>
      <c r="E36" s="132"/>
      <c r="F36" s="132"/>
      <c r="G36" s="132"/>
      <c r="H36" s="132"/>
      <c r="I36" s="132"/>
    </row>
    <row r="37" spans="1:9" ht="15" x14ac:dyDescent="0.25">
      <c r="A37" s="132" t="s">
        <v>101</v>
      </c>
      <c r="B37" s="132"/>
      <c r="C37" s="132"/>
      <c r="D37" s="132"/>
      <c r="E37" s="132"/>
      <c r="F37" s="132"/>
      <c r="G37" s="132"/>
      <c r="H37" s="132"/>
      <c r="I37" s="132"/>
    </row>
    <row r="38" spans="1:9" ht="15" x14ac:dyDescent="0.25">
      <c r="A38" s="82"/>
      <c r="B38" s="82"/>
      <c r="C38" s="82"/>
      <c r="D38" s="82"/>
      <c r="E38" s="82"/>
      <c r="F38" s="82"/>
      <c r="G38" s="82"/>
      <c r="H38" s="82"/>
      <c r="I38" s="82"/>
    </row>
    <row r="39" spans="1:9" s="86" customFormat="1" ht="18" customHeight="1" x14ac:dyDescent="0.25">
      <c r="A39" s="134" t="s">
        <v>102</v>
      </c>
      <c r="B39" s="134"/>
      <c r="C39" s="134"/>
      <c r="D39" s="134"/>
      <c r="E39" s="134"/>
      <c r="F39" s="134"/>
      <c r="G39" s="134"/>
      <c r="H39" s="134"/>
      <c r="I39" s="134"/>
    </row>
    <row r="40" spans="1:9" ht="15" x14ac:dyDescent="0.25">
      <c r="A40" s="132" t="s">
        <v>103</v>
      </c>
      <c r="B40" s="132"/>
      <c r="C40" s="132"/>
      <c r="D40" s="132"/>
      <c r="E40" s="132"/>
      <c r="F40" s="132"/>
      <c r="G40" s="132"/>
      <c r="H40" s="132"/>
      <c r="I40" s="132"/>
    </row>
    <row r="41" spans="1:9" ht="15" x14ac:dyDescent="0.25">
      <c r="A41" s="132" t="s">
        <v>104</v>
      </c>
      <c r="B41" s="132"/>
      <c r="C41" s="132"/>
      <c r="D41" s="132"/>
      <c r="E41" s="132"/>
      <c r="F41" s="132"/>
      <c r="G41" s="132"/>
      <c r="H41" s="132"/>
      <c r="I41" s="132"/>
    </row>
    <row r="42" spans="1:9" ht="15" x14ac:dyDescent="0.25">
      <c r="A42" s="132" t="s">
        <v>105</v>
      </c>
      <c r="B42" s="132"/>
      <c r="C42" s="132"/>
      <c r="D42" s="132"/>
      <c r="E42" s="132"/>
      <c r="F42" s="132"/>
      <c r="G42" s="132"/>
      <c r="H42" s="132"/>
      <c r="I42" s="132"/>
    </row>
    <row r="43" spans="1:9" ht="15" x14ac:dyDescent="0.25">
      <c r="A43" s="132" t="s">
        <v>106</v>
      </c>
      <c r="B43" s="132"/>
      <c r="C43" s="132"/>
      <c r="D43" s="132"/>
      <c r="E43" s="132"/>
      <c r="F43" s="132"/>
      <c r="G43" s="132"/>
      <c r="H43" s="132"/>
      <c r="I43" s="132"/>
    </row>
    <row r="44" spans="1:9" ht="15" x14ac:dyDescent="0.25">
      <c r="A44" s="132" t="s">
        <v>107</v>
      </c>
      <c r="B44" s="132"/>
      <c r="C44" s="132"/>
      <c r="D44" s="132"/>
      <c r="E44" s="132"/>
      <c r="F44" s="132"/>
      <c r="G44" s="132"/>
      <c r="H44" s="132"/>
      <c r="I44" s="132"/>
    </row>
    <row r="45" spans="1:9" ht="15" x14ac:dyDescent="0.25">
      <c r="A45" s="132" t="s">
        <v>108</v>
      </c>
      <c r="B45" s="132"/>
      <c r="C45" s="132"/>
      <c r="D45" s="132"/>
      <c r="E45" s="132"/>
      <c r="F45" s="132"/>
      <c r="G45" s="132"/>
      <c r="H45" s="132"/>
      <c r="I45" s="132"/>
    </row>
    <row r="46" spans="1:9" ht="15" x14ac:dyDescent="0.25">
      <c r="A46" s="132" t="s">
        <v>109</v>
      </c>
      <c r="B46" s="132"/>
      <c r="C46" s="132"/>
      <c r="D46" s="132"/>
      <c r="E46" s="132"/>
      <c r="F46" s="132"/>
      <c r="G46" s="132"/>
      <c r="H46" s="132"/>
      <c r="I46" s="132"/>
    </row>
    <row r="47" spans="1:9" ht="15" x14ac:dyDescent="0.25">
      <c r="A47" s="132" t="s">
        <v>110</v>
      </c>
      <c r="B47" s="132"/>
      <c r="C47" s="132"/>
      <c r="D47" s="132"/>
      <c r="E47" s="132"/>
      <c r="F47" s="132"/>
      <c r="G47" s="132"/>
      <c r="H47" s="132"/>
      <c r="I47" s="132"/>
    </row>
    <row r="48" spans="1:9" ht="15" x14ac:dyDescent="0.25">
      <c r="A48" s="82"/>
      <c r="B48" s="82"/>
      <c r="C48" s="82"/>
      <c r="D48" s="82"/>
      <c r="E48" s="82"/>
      <c r="F48" s="82"/>
      <c r="G48" s="82"/>
      <c r="H48" s="82"/>
      <c r="I48" s="82"/>
    </row>
    <row r="49" spans="1:9" s="85" customFormat="1" ht="8.25" x14ac:dyDescent="0.15">
      <c r="A49" s="83" t="s">
        <v>111</v>
      </c>
      <c r="B49" s="84"/>
      <c r="C49" s="84"/>
      <c r="D49" s="84"/>
      <c r="E49" s="84"/>
      <c r="F49" s="84"/>
      <c r="G49" s="84"/>
      <c r="H49" s="84"/>
      <c r="I49" s="84"/>
    </row>
    <row r="50" spans="1:9" s="85" customFormat="1" ht="8.25" x14ac:dyDescent="0.15">
      <c r="A50" s="84" t="s">
        <v>112</v>
      </c>
      <c r="B50" s="84"/>
      <c r="C50" s="84"/>
      <c r="D50" s="84"/>
      <c r="E50" s="84"/>
      <c r="F50" s="84"/>
      <c r="G50" s="84"/>
      <c r="H50" s="84"/>
      <c r="I50" s="84"/>
    </row>
    <row r="51" spans="1:9" s="85" customFormat="1" ht="8.25" x14ac:dyDescent="0.15">
      <c r="A51" s="84" t="s">
        <v>113</v>
      </c>
      <c r="B51" s="84"/>
      <c r="C51" s="84"/>
      <c r="D51" s="84"/>
      <c r="E51" s="84"/>
      <c r="F51" s="84"/>
      <c r="G51" s="84"/>
      <c r="H51" s="84"/>
      <c r="I51" s="84"/>
    </row>
    <row r="52" spans="1:9" ht="15" x14ac:dyDescent="0.25">
      <c r="A52" s="82"/>
      <c r="B52" s="82"/>
      <c r="C52" s="82"/>
      <c r="D52" s="82"/>
      <c r="E52" s="82"/>
      <c r="F52" s="82"/>
      <c r="G52" s="82"/>
      <c r="H52" s="82"/>
      <c r="I52" s="82"/>
    </row>
    <row r="53" spans="1:9" s="86" customFormat="1" ht="18" customHeight="1" x14ac:dyDescent="0.25">
      <c r="A53" s="134" t="s">
        <v>114</v>
      </c>
      <c r="B53" s="134"/>
      <c r="C53" s="134"/>
      <c r="D53" s="134"/>
      <c r="E53" s="134"/>
      <c r="F53" s="134"/>
      <c r="G53" s="134"/>
      <c r="H53" s="134"/>
      <c r="I53" s="134"/>
    </row>
    <row r="54" spans="1:9" ht="15" x14ac:dyDescent="0.25">
      <c r="A54" s="132" t="s">
        <v>115</v>
      </c>
      <c r="B54" s="132"/>
      <c r="C54" s="132"/>
      <c r="D54" s="132"/>
      <c r="E54" s="132"/>
      <c r="F54" s="132"/>
      <c r="G54" s="132"/>
      <c r="H54" s="132"/>
      <c r="I54" s="132"/>
    </row>
    <row r="55" spans="1:9" ht="15" x14ac:dyDescent="0.25">
      <c r="A55" s="82" t="s">
        <v>116</v>
      </c>
      <c r="B55" s="82"/>
      <c r="C55" s="82"/>
      <c r="D55" s="82"/>
      <c r="E55" s="82"/>
      <c r="F55" s="82"/>
      <c r="G55" s="82"/>
      <c r="H55" s="82"/>
      <c r="I55" s="82"/>
    </row>
    <row r="56" spans="1:9" ht="15" x14ac:dyDescent="0.25">
      <c r="A56" s="82"/>
      <c r="B56" s="82"/>
      <c r="C56" s="82"/>
      <c r="D56" s="82"/>
      <c r="E56" s="82"/>
      <c r="F56" s="82"/>
      <c r="G56" s="82"/>
      <c r="H56" s="82"/>
      <c r="I56" s="82"/>
    </row>
  </sheetData>
  <mergeCells count="36">
    <mergeCell ref="A54:I54"/>
    <mergeCell ref="A37:I37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53:I53"/>
    <mergeCell ref="A36:I36"/>
    <mergeCell ref="A20:I20"/>
    <mergeCell ref="A21:I21"/>
    <mergeCell ref="A22:I22"/>
    <mergeCell ref="A23:I23"/>
    <mergeCell ref="A24:I24"/>
    <mergeCell ref="A29:I29"/>
    <mergeCell ref="A30:I30"/>
    <mergeCell ref="A31:I31"/>
    <mergeCell ref="A32:I32"/>
    <mergeCell ref="A33:I33"/>
    <mergeCell ref="A35:I35"/>
    <mergeCell ref="A18:I18"/>
    <mergeCell ref="A1:I1"/>
    <mergeCell ref="A5:I5"/>
    <mergeCell ref="A6:I6"/>
    <mergeCell ref="A7:I7"/>
    <mergeCell ref="A9:I9"/>
    <mergeCell ref="A10:I10"/>
    <mergeCell ref="A11:I11"/>
    <mergeCell ref="A13:I13"/>
    <mergeCell ref="A14:I14"/>
    <mergeCell ref="A15:I15"/>
    <mergeCell ref="A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Settings</vt:lpstr>
      <vt:lpstr>Invoice A</vt:lpstr>
      <vt:lpstr>Invoice B</vt:lpstr>
      <vt:lpstr>EULA</vt:lpstr>
      <vt:lpstr>design</vt:lpstr>
      <vt:lpstr>'Invoice A'!Print_Area</vt:lpstr>
      <vt:lpstr>'Invoice B'!Print_Area</vt:lpstr>
    </vt:vector>
  </TitlesOfParts>
  <Company>Spreadsheet123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Computer Repair Invoice</dc:title>
  <dc:creator>Spreadsheet123.com</dc:creator>
  <dc:description>© 2013 Spreadsheet123 LTD All rights reserved</dc:description>
  <cp:lastModifiedBy>Spreadsheet123 Ltd</cp:lastModifiedBy>
  <cp:lastPrinted>2013-09-07T16:22:55Z</cp:lastPrinted>
  <dcterms:created xsi:type="dcterms:W3CDTF">2013-09-06T23:17:37Z</dcterms:created>
  <dcterms:modified xsi:type="dcterms:W3CDTF">2013-09-07T16:53:39Z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 Spreadsheet123 LTD</vt:lpwstr>
  </property>
  <property fmtid="{D5CDD505-2E9C-101B-9397-08002B2CF9AE}" pid="3" name="Version">
    <vt:lpwstr>1.0.0</vt:lpwstr>
  </property>
</Properties>
</file>